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st\Desktop\EAGLEGEN\"/>
    </mc:Choice>
  </mc:AlternateContent>
  <bookViews>
    <workbookView xWindow="0" yWindow="0" windowWidth="19200" windowHeight="7900" activeTab="3"/>
  </bookViews>
  <sheets>
    <sheet name="Artix-7" sheetId="1" r:id="rId1"/>
    <sheet name="IssiInfo" sheetId="4" r:id="rId2"/>
    <sheet name="ZrayInfo" sheetId="5" r:id="rId3"/>
    <sheet name="FtdiInfo" sheetId="6" r:id="rId4"/>
  </sheets>
  <definedNames>
    <definedName name="xc7a100tcsg324pkg" localSheetId="0">'Artix-7'!$C$1:$G$327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2" i="5"/>
  <c r="F4" i="4"/>
  <c r="B4" i="5"/>
  <c r="B5" i="5" s="1"/>
  <c r="B6" i="5" s="1"/>
  <c r="B7" i="5" s="1"/>
  <c r="B8" i="5" s="1"/>
  <c r="B9" i="5" s="1"/>
  <c r="B10" i="5" s="1"/>
  <c r="B11" i="5" s="1"/>
  <c r="B13" i="5" s="1"/>
  <c r="B14" i="5" s="1"/>
  <c r="B15" i="5" s="1"/>
  <c r="B16" i="5" s="1"/>
  <c r="B17" i="5" s="1"/>
  <c r="B18" i="5" s="1"/>
  <c r="B19" i="5" s="1"/>
  <c r="B20" i="5" s="1"/>
  <c r="B21" i="5" s="1"/>
  <c r="B23" i="5" s="1"/>
  <c r="B24" i="5" s="1"/>
  <c r="B25" i="5" s="1"/>
  <c r="B26" i="5" s="1"/>
  <c r="B27" i="5" s="1"/>
  <c r="B28" i="5" s="1"/>
  <c r="B29" i="5" s="1"/>
  <c r="B30" i="5" s="1"/>
  <c r="B31" i="5" s="1"/>
  <c r="B33" i="5" s="1"/>
  <c r="B34" i="5" s="1"/>
  <c r="B35" i="5" s="1"/>
  <c r="B36" i="5" s="1"/>
  <c r="B37" i="5" s="1"/>
  <c r="B38" i="5" s="1"/>
  <c r="B39" i="5" s="1"/>
  <c r="B40" i="5" s="1"/>
  <c r="B41" i="5" s="1"/>
  <c r="B43" i="5" s="1"/>
  <c r="B44" i="5" s="1"/>
  <c r="B45" i="5" s="1"/>
  <c r="B46" i="5" s="1"/>
  <c r="B47" i="5" s="1"/>
  <c r="B48" i="5" s="1"/>
  <c r="B49" i="5" s="1"/>
  <c r="B50" i="5" s="1"/>
  <c r="B51" i="5" s="1"/>
  <c r="B53" i="5" s="1"/>
  <c r="B54" i="5" s="1"/>
  <c r="B55" i="5" s="1"/>
  <c r="B56" i="5" s="1"/>
  <c r="B57" i="5" s="1"/>
  <c r="B58" i="5" s="1"/>
  <c r="B59" i="5" s="1"/>
  <c r="B60" i="5" s="1"/>
  <c r="B61" i="5" s="1"/>
  <c r="B63" i="5" s="1"/>
  <c r="B64" i="5" s="1"/>
  <c r="B65" i="5" s="1"/>
  <c r="B66" i="5" s="1"/>
  <c r="B67" i="5" s="1"/>
  <c r="B68" i="5" s="1"/>
  <c r="B69" i="5" s="1"/>
  <c r="B70" i="5" s="1"/>
  <c r="B71" i="5" s="1"/>
  <c r="B73" i="5" s="1"/>
  <c r="B74" i="5" s="1"/>
  <c r="B75" i="5" s="1"/>
  <c r="B76" i="5" s="1"/>
  <c r="B77" i="5" s="1"/>
  <c r="B78" i="5" s="1"/>
  <c r="B79" i="5" s="1"/>
  <c r="B80" i="5" s="1"/>
  <c r="B81" i="5" s="1"/>
  <c r="B83" i="5" s="1"/>
  <c r="B84" i="5" s="1"/>
  <c r="B85" i="5" s="1"/>
  <c r="B86" i="5" s="1"/>
  <c r="B87" i="5" s="1"/>
  <c r="B88" i="5" s="1"/>
  <c r="B89" i="5" s="1"/>
  <c r="B90" i="5" s="1"/>
  <c r="B91" i="5" s="1"/>
  <c r="B93" i="5" s="1"/>
  <c r="B94" i="5" s="1"/>
  <c r="B95" i="5" s="1"/>
  <c r="B96" i="5" s="1"/>
  <c r="B97" i="5" s="1"/>
  <c r="B98" i="5" s="1"/>
  <c r="B99" i="5" s="1"/>
  <c r="B100" i="5" s="1"/>
  <c r="B101" i="5" s="1"/>
  <c r="A4" i="5"/>
  <c r="A5" i="5" s="1"/>
  <c r="A6" i="5" s="1"/>
  <c r="A7" i="5" s="1"/>
  <c r="A8" i="5" s="1"/>
  <c r="A9" i="5" s="1"/>
  <c r="A10" i="5" s="1"/>
  <c r="A11" i="5" s="1"/>
  <c r="A13" i="5" s="1"/>
  <c r="A14" i="5" s="1"/>
  <c r="A15" i="5" s="1"/>
  <c r="A16" i="5" s="1"/>
  <c r="A17" i="5" s="1"/>
  <c r="A18" i="5" s="1"/>
  <c r="A19" i="5" s="1"/>
  <c r="A20" i="5" s="1"/>
  <c r="A21" i="5" s="1"/>
  <c r="A23" i="5" s="1"/>
  <c r="A24" i="5" s="1"/>
  <c r="A25" i="5" s="1"/>
  <c r="A26" i="5" s="1"/>
  <c r="A27" i="5" s="1"/>
  <c r="A28" i="5" s="1"/>
  <c r="A29" i="5" s="1"/>
  <c r="A30" i="5" s="1"/>
  <c r="A31" i="5" s="1"/>
  <c r="A33" i="5" s="1"/>
  <c r="A34" i="5" s="1"/>
  <c r="A35" i="5" s="1"/>
  <c r="A36" i="5" s="1"/>
  <c r="A37" i="5" s="1"/>
  <c r="A38" i="5" s="1"/>
  <c r="A39" i="5" s="1"/>
  <c r="A40" i="5" s="1"/>
  <c r="A41" i="5" s="1"/>
  <c r="A43" i="5" s="1"/>
  <c r="A44" i="5" s="1"/>
  <c r="A45" i="5" s="1"/>
  <c r="A46" i="5" s="1"/>
  <c r="A47" i="5" s="1"/>
  <c r="A48" i="5" s="1"/>
  <c r="A49" i="5" s="1"/>
  <c r="A50" i="5" s="1"/>
  <c r="A51" i="5" s="1"/>
  <c r="A53" i="5" s="1"/>
  <c r="A54" i="5" s="1"/>
  <c r="A55" i="5" s="1"/>
  <c r="A56" i="5" s="1"/>
  <c r="A57" i="5" s="1"/>
  <c r="A58" i="5" s="1"/>
  <c r="A59" i="5" s="1"/>
  <c r="A60" i="5" s="1"/>
  <c r="A61" i="5" s="1"/>
  <c r="A63" i="5" s="1"/>
  <c r="A64" i="5" s="1"/>
  <c r="A65" i="5" s="1"/>
  <c r="A66" i="5" s="1"/>
  <c r="A67" i="5" s="1"/>
  <c r="A68" i="5" s="1"/>
  <c r="A69" i="5" s="1"/>
  <c r="A70" i="5" s="1"/>
  <c r="A71" i="5" s="1"/>
  <c r="A73" i="5" s="1"/>
  <c r="A74" i="5" s="1"/>
  <c r="A75" i="5" s="1"/>
  <c r="A76" i="5" s="1"/>
  <c r="A77" i="5" s="1"/>
  <c r="A78" i="5" s="1"/>
  <c r="A79" i="5" s="1"/>
  <c r="A80" i="5" s="1"/>
  <c r="A81" i="5" s="1"/>
  <c r="A83" i="5" s="1"/>
  <c r="A84" i="5" s="1"/>
  <c r="A85" i="5" s="1"/>
  <c r="A86" i="5" s="1"/>
  <c r="A87" i="5" s="1"/>
  <c r="A88" i="5" s="1"/>
  <c r="A89" i="5" s="1"/>
  <c r="A90" i="5" s="1"/>
  <c r="A91" i="5" s="1"/>
  <c r="A93" i="5" s="1"/>
  <c r="A94" i="5" s="1"/>
  <c r="A95" i="5" s="1"/>
  <c r="A96" i="5" s="1"/>
  <c r="A97" i="5" s="1"/>
  <c r="A98" i="5" s="1"/>
  <c r="A99" i="5" s="1"/>
  <c r="A100" i="5" s="1"/>
  <c r="A101" i="5" s="1"/>
  <c r="B3" i="5"/>
  <c r="A3" i="5"/>
  <c r="F2" i="4" l="1"/>
  <c r="F3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A7" i="4"/>
  <c r="A8" i="4" s="1"/>
  <c r="A9" i="4" s="1"/>
  <c r="A10" i="4" s="1"/>
  <c r="A11" i="4" s="1"/>
  <c r="A12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B5" i="4"/>
  <c r="B6" i="4" s="1"/>
  <c r="B7" i="4" s="1"/>
  <c r="B8" i="4" s="1"/>
  <c r="B9" i="4" s="1"/>
  <c r="B10" i="4" s="1"/>
  <c r="B11" i="4" s="1"/>
  <c r="B12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A5" i="4"/>
  <c r="A6" i="4" s="1"/>
  <c r="B4" i="4"/>
  <c r="A4" i="4"/>
  <c r="B3" i="4"/>
  <c r="A3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2" i="1"/>
  <c r="B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</calcChain>
</file>

<file path=xl/comments1.xml><?xml version="1.0" encoding="utf-8"?>
<comments xmlns="http://schemas.openxmlformats.org/spreadsheetml/2006/main">
  <authors>
    <author>Rasmus Pedersen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Rasmus Pedersen:</t>
        </r>
        <r>
          <rPr>
            <sz val="9"/>
            <color indexed="81"/>
            <rFont val="Tahoma"/>
            <charset val="1"/>
          </rPr>
          <t xml:space="preserve">
x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Rasmus Pedersen:</t>
        </r>
        <r>
          <rPr>
            <sz val="9"/>
            <color indexed="81"/>
            <rFont val="Tahoma"/>
            <charset val="1"/>
          </rPr>
          <t xml:space="preserve">
y</t>
        </r>
      </text>
    </comment>
  </commentList>
</comments>
</file>

<file path=xl/comments2.xml><?xml version="1.0" encoding="utf-8"?>
<comments xmlns="http://schemas.openxmlformats.org/spreadsheetml/2006/main">
  <authors>
    <author>Rasmus Pedersen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Rasmus Pedersen:</t>
        </r>
        <r>
          <rPr>
            <sz val="9"/>
            <color indexed="81"/>
            <rFont val="Tahoma"/>
            <charset val="1"/>
          </rPr>
          <t xml:space="preserve">
x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Rasmus Pedersen:</t>
        </r>
        <r>
          <rPr>
            <sz val="9"/>
            <color indexed="81"/>
            <rFont val="Tahoma"/>
            <charset val="1"/>
          </rPr>
          <t xml:space="preserve">
y</t>
        </r>
      </text>
    </comment>
  </commentList>
</comments>
</file>

<file path=xl/connections.xml><?xml version="1.0" encoding="utf-8"?>
<connections xmlns="http://schemas.openxmlformats.org/spreadsheetml/2006/main">
  <connection id="1" name="xc7a100tcsg324pkg" type="6" refreshedVersion="5" background="1" saveData="1">
    <textPr codePage="850" firstRow="3" sourceFile="C:\Users\test\Desktop\EAGLEGEN\bin\Debug\xc7a100tcsg324pkg.txt" delimited="0" decimal="," thousands=".">
      <textFields count="8">
        <textField type="text"/>
        <textField type="text" position="5"/>
        <textField type="text" position="35"/>
        <textField type="text" position="54"/>
        <textField type="text" position="60"/>
        <textField type="text" position="74"/>
        <textField type="text" position="94"/>
        <textField type="text" position="104"/>
      </textFields>
    </textPr>
  </connection>
</connections>
</file>

<file path=xl/sharedStrings.xml><?xml version="1.0" encoding="utf-8"?>
<sst xmlns="http://schemas.openxmlformats.org/spreadsheetml/2006/main" count="2198" uniqueCount="760">
  <si>
    <t>Pin</t>
  </si>
  <si>
    <t>Pin Name</t>
  </si>
  <si>
    <t>Memory Byte Group</t>
  </si>
  <si>
    <t>Bank</t>
  </si>
  <si>
    <t>I/O Type</t>
  </si>
  <si>
    <t>P10</t>
  </si>
  <si>
    <t>DONE_0</t>
  </si>
  <si>
    <t>NA</t>
  </si>
  <si>
    <t>0</t>
  </si>
  <si>
    <t>CONFIG</t>
  </si>
  <si>
    <t>E10</t>
  </si>
  <si>
    <t>TCK_0</t>
  </si>
  <si>
    <t>VCCBATT_0</t>
  </si>
  <si>
    <t>VN_0</t>
  </si>
  <si>
    <t>K10</t>
  </si>
  <si>
    <t>VREFP_0</t>
  </si>
  <si>
    <t>GNDADC_0</t>
  </si>
  <si>
    <t>H10</t>
  </si>
  <si>
    <t>VCCADC_0</t>
  </si>
  <si>
    <t>L10</t>
  </si>
  <si>
    <t>DXP_0</t>
  </si>
  <si>
    <t>CCLK_0</t>
  </si>
  <si>
    <t>J10</t>
  </si>
  <si>
    <t>VP_0</t>
  </si>
  <si>
    <t>VREFN_0</t>
  </si>
  <si>
    <t>DXN_0</t>
  </si>
  <si>
    <t>E13</t>
  </si>
  <si>
    <t>TDO_0</t>
  </si>
  <si>
    <t>E11</t>
  </si>
  <si>
    <t>TDI_0</t>
  </si>
  <si>
    <t>INIT_B_0</t>
  </si>
  <si>
    <t>P13</t>
  </si>
  <si>
    <t>M1_0</t>
  </si>
  <si>
    <t>P12</t>
  </si>
  <si>
    <t>M0_0</t>
  </si>
  <si>
    <t>E12</t>
  </si>
  <si>
    <t>TMS_0</t>
  </si>
  <si>
    <t>PROGRAM_B_0</t>
  </si>
  <si>
    <t>CFGBVS_0</t>
  </si>
  <si>
    <t>P11</t>
  </si>
  <si>
    <t>M2_0</t>
  </si>
  <si>
    <t>R11</t>
  </si>
  <si>
    <t>IO_0_14</t>
  </si>
  <si>
    <t>14</t>
  </si>
  <si>
    <t>HR</t>
  </si>
  <si>
    <t>K17</t>
  </si>
  <si>
    <t>IO_L1P_T0_D00_MOSI_14</t>
  </si>
  <si>
    <t>K18</t>
  </si>
  <si>
    <t>IO_L1N_T0_D01_DIN_14</t>
  </si>
  <si>
    <t>L14</t>
  </si>
  <si>
    <t>IO_L2P_T0_D02_14</t>
  </si>
  <si>
    <t>M14</t>
  </si>
  <si>
    <t>IO_L2N_T0_D03_14</t>
  </si>
  <si>
    <t>L15</t>
  </si>
  <si>
    <t>IO_L3P_T0_DQS_PUDC_B_14</t>
  </si>
  <si>
    <t>L16</t>
  </si>
  <si>
    <t>IO_L3N_T0_DQS_EMCCLK_14</t>
  </si>
  <si>
    <t>L18</t>
  </si>
  <si>
    <t>IO_L4P_T0_D04_14</t>
  </si>
  <si>
    <t>M18</t>
  </si>
  <si>
    <t>IO_L4N_T0_D05_14</t>
  </si>
  <si>
    <t>R12</t>
  </si>
  <si>
    <t>IO_L5P_T0_D06_14</t>
  </si>
  <si>
    <t>R13</t>
  </si>
  <si>
    <t>IO_L5N_T0_D07_14</t>
  </si>
  <si>
    <t>L13</t>
  </si>
  <si>
    <t>IO_L6P_T0_FCS_B_14</t>
  </si>
  <si>
    <t>M13</t>
  </si>
  <si>
    <t>IO_L6N_T0_D08_VREF_14</t>
  </si>
  <si>
    <t>R18</t>
  </si>
  <si>
    <t>IO_L7P_T1_D09_14</t>
  </si>
  <si>
    <t>1</t>
  </si>
  <si>
    <t>T18</t>
  </si>
  <si>
    <t>IO_L7N_T1_D10_14</t>
  </si>
  <si>
    <t>N14</t>
  </si>
  <si>
    <t>IO_L8P_T1_D11_14</t>
  </si>
  <si>
    <t>P14</t>
  </si>
  <si>
    <t>IO_L8N_T1_D12_14</t>
  </si>
  <si>
    <t>N17</t>
  </si>
  <si>
    <t>IO_L9P_T1_DQS_14</t>
  </si>
  <si>
    <t>P18</t>
  </si>
  <si>
    <t>IO_L9N_T1_DQS_D13_14</t>
  </si>
  <si>
    <t>M16</t>
  </si>
  <si>
    <t>IO_L10P_T1_D14_14</t>
  </si>
  <si>
    <t>M17</t>
  </si>
  <si>
    <t>IO_L10N_T1_D15_14</t>
  </si>
  <si>
    <t>N15</t>
  </si>
  <si>
    <t>IO_L11P_T1_SRCC_14</t>
  </si>
  <si>
    <t>N16</t>
  </si>
  <si>
    <t>IO_L11N_T1_SRCC_14</t>
  </si>
  <si>
    <t>P17</t>
  </si>
  <si>
    <t>IO_L12P_T1_MRCC_14</t>
  </si>
  <si>
    <t>R17</t>
  </si>
  <si>
    <t>IO_L12N_T1_MRCC_14</t>
  </si>
  <si>
    <t>P15</t>
  </si>
  <si>
    <t>IO_L13P_T2_MRCC_14</t>
  </si>
  <si>
    <t>2</t>
  </si>
  <si>
    <t>R15</t>
  </si>
  <si>
    <t>IO_L13N_T2_MRCC_14</t>
  </si>
  <si>
    <t>T14</t>
  </si>
  <si>
    <t>IO_L14P_T2_SRCC_14</t>
  </si>
  <si>
    <t>T15</t>
  </si>
  <si>
    <t>IO_L14N_T2_SRCC_14</t>
  </si>
  <si>
    <t>R16</t>
  </si>
  <si>
    <t>IO_L15P_T2_DQS_RDWR_B_14</t>
  </si>
  <si>
    <t>T16</t>
  </si>
  <si>
    <t>IO_L15N_T2_DQS_DOUT_CSO_B_14</t>
  </si>
  <si>
    <t>V15</t>
  </si>
  <si>
    <t>IO_L16P_T2_CSI_B_14</t>
  </si>
  <si>
    <t>V16</t>
  </si>
  <si>
    <t>IO_L16N_T2_A15_D31_14</t>
  </si>
  <si>
    <t>U17</t>
  </si>
  <si>
    <t>IO_L17P_T2_A14_D30_14</t>
  </si>
  <si>
    <t>U18</t>
  </si>
  <si>
    <t>IO_L17N_T2_A13_D29_14</t>
  </si>
  <si>
    <t>U16</t>
  </si>
  <si>
    <t>IO_L18P_T2_A12_D28_14</t>
  </si>
  <si>
    <t>V17</t>
  </si>
  <si>
    <t>IO_L18N_T2_A11_D27_14</t>
  </si>
  <si>
    <t>T11</t>
  </si>
  <si>
    <t>IO_L19P_T3_A10_D26_14</t>
  </si>
  <si>
    <t>3</t>
  </si>
  <si>
    <t>U11</t>
  </si>
  <si>
    <t>IO_L19N_T3_A09_D25_VREF_14</t>
  </si>
  <si>
    <t>U12</t>
  </si>
  <si>
    <t>IO_L20P_T3_A08_D24_14</t>
  </si>
  <si>
    <t>V12</t>
  </si>
  <si>
    <t>IO_L20N_T3_A07_D23_14</t>
  </si>
  <si>
    <t>V10</t>
  </si>
  <si>
    <t>IO_L21P_T3_DQS_14</t>
  </si>
  <si>
    <t>V11</t>
  </si>
  <si>
    <t>IO_L21N_T3_DQS_A06_D22_14</t>
  </si>
  <si>
    <t>U14</t>
  </si>
  <si>
    <t>IO_L22P_T3_A05_D21_14</t>
  </si>
  <si>
    <t>V14</t>
  </si>
  <si>
    <t>IO_L22N_T3_A04_D20_14</t>
  </si>
  <si>
    <t>T13</t>
  </si>
  <si>
    <t>IO_L23P_T3_A03_D19_14</t>
  </si>
  <si>
    <t>U13</t>
  </si>
  <si>
    <t>IO_L23N_T3_A02_D18_14</t>
  </si>
  <si>
    <t>IO_L24P_T3_A01_D17_14</t>
  </si>
  <si>
    <t>T10</t>
  </si>
  <si>
    <t>IO_L24N_T3_A00_D16_14</t>
  </si>
  <si>
    <t>R10</t>
  </si>
  <si>
    <t>IO_25_14</t>
  </si>
  <si>
    <t>G13</t>
  </si>
  <si>
    <t>IO_0_15</t>
  </si>
  <si>
    <t>15</t>
  </si>
  <si>
    <t>D14</t>
  </si>
  <si>
    <t>IO_L1P_T0_AD0P_15</t>
  </si>
  <si>
    <t>C14</t>
  </si>
  <si>
    <t>IO_L1N_T0_AD0N_15</t>
  </si>
  <si>
    <t>B13</t>
  </si>
  <si>
    <t>IO_L2P_T0_AD8P_15</t>
  </si>
  <si>
    <t>B14</t>
  </si>
  <si>
    <t>IO_L2N_T0_AD8N_15</t>
  </si>
  <si>
    <t>C12</t>
  </si>
  <si>
    <t>IO_L3P_T0_DQS_AD1P_15</t>
  </si>
  <si>
    <t>B12</t>
  </si>
  <si>
    <t>IO_L3N_T0_DQS_AD1N_15</t>
  </si>
  <si>
    <t>B11</t>
  </si>
  <si>
    <t>IO_L4P_T0_15</t>
  </si>
  <si>
    <t>A11</t>
  </si>
  <si>
    <t>IO_L4N_T0_15</t>
  </si>
  <si>
    <t>F13</t>
  </si>
  <si>
    <t>IO_L5P_T0_AD9P_15</t>
  </si>
  <si>
    <t>F14</t>
  </si>
  <si>
    <t>IO_L5N_T0_AD9N_15</t>
  </si>
  <si>
    <t>D12</t>
  </si>
  <si>
    <t>IO_L6P_T0_15</t>
  </si>
  <si>
    <t>D13</t>
  </si>
  <si>
    <t>IO_L6N_T0_VREF_15</t>
  </si>
  <si>
    <t>B16</t>
  </si>
  <si>
    <t>IO_L7P_T1_AD2P_15</t>
  </si>
  <si>
    <t>B17</t>
  </si>
  <si>
    <t>IO_L7N_T1_AD2N_15</t>
  </si>
  <si>
    <t>A15</t>
  </si>
  <si>
    <t>IO_L8P_T1_AD10P_15</t>
  </si>
  <si>
    <t>A16</t>
  </si>
  <si>
    <t>IO_L8N_T1_AD10N_15</t>
  </si>
  <si>
    <t>A13</t>
  </si>
  <si>
    <t>IO_L9P_T1_DQS_AD3P_15</t>
  </si>
  <si>
    <t>A14</t>
  </si>
  <si>
    <t>IO_L9N_T1_DQS_AD3N_15</t>
  </si>
  <si>
    <t>B18</t>
  </si>
  <si>
    <t>IO_L10P_T1_AD11P_15</t>
  </si>
  <si>
    <t>A18</t>
  </si>
  <si>
    <t>IO_L10N_T1_AD11N_15</t>
  </si>
  <si>
    <t>E15</t>
  </si>
  <si>
    <t>IO_L11P_T1_SRCC_15</t>
  </si>
  <si>
    <t>E16</t>
  </si>
  <si>
    <t>IO_L11N_T1_SRCC_15</t>
  </si>
  <si>
    <t>D15</t>
  </si>
  <si>
    <t>IO_L12P_T1_MRCC_15</t>
  </si>
  <si>
    <t>C15</t>
  </si>
  <si>
    <t>IO_L12N_T1_MRCC_15</t>
  </si>
  <si>
    <t>H16</t>
  </si>
  <si>
    <t>IO_L13P_T2_MRCC_15</t>
  </si>
  <si>
    <t>G16</t>
  </si>
  <si>
    <t>IO_L13N_T2_MRCC_15</t>
  </si>
  <si>
    <t>F15</t>
  </si>
  <si>
    <t>IO_L14P_T2_SRCC_15</t>
  </si>
  <si>
    <t>F16</t>
  </si>
  <si>
    <t>IO_L14N_T2_SRCC_15</t>
  </si>
  <si>
    <t>H14</t>
  </si>
  <si>
    <t>IO_L15P_T2_DQS_15</t>
  </si>
  <si>
    <t>G14</t>
  </si>
  <si>
    <t>IO_L15N_T2_DQS_ADV_B_15</t>
  </si>
  <si>
    <t>E17</t>
  </si>
  <si>
    <t>IO_L16P_T2_A28_15</t>
  </si>
  <si>
    <t>D17</t>
  </si>
  <si>
    <t>IO_L16N_T2_A27_15</t>
  </si>
  <si>
    <t>K13</t>
  </si>
  <si>
    <t>IO_L17P_T2_A26_15</t>
  </si>
  <si>
    <t>J13</t>
  </si>
  <si>
    <t>IO_L17N_T2_A25_15</t>
  </si>
  <si>
    <t>H17</t>
  </si>
  <si>
    <t>IO_L18P_T2_A24_15</t>
  </si>
  <si>
    <t>G17</t>
  </si>
  <si>
    <t>IO_L18N_T2_A23_15</t>
  </si>
  <si>
    <t>J14</t>
  </si>
  <si>
    <t>IO_L19P_T3_A22_15</t>
  </si>
  <si>
    <t>H15</t>
  </si>
  <si>
    <t>IO_L19N_T3_A21_VREF_15</t>
  </si>
  <si>
    <t>C16</t>
  </si>
  <si>
    <t>IO_L20P_T3_A20_15</t>
  </si>
  <si>
    <t>C17</t>
  </si>
  <si>
    <t>IO_L20N_T3_A19_15</t>
  </si>
  <si>
    <t>E18</t>
  </si>
  <si>
    <t>IO_L21P_T3_DQS_15</t>
  </si>
  <si>
    <t>D18</t>
  </si>
  <si>
    <t>IO_L21N_T3_DQS_A18_15</t>
  </si>
  <si>
    <t>G18</t>
  </si>
  <si>
    <t>IO_L22P_T3_A17_15</t>
  </si>
  <si>
    <t>F18</t>
  </si>
  <si>
    <t>IO_L22N_T3_A16_15</t>
  </si>
  <si>
    <t>J17</t>
  </si>
  <si>
    <t>IO_L23P_T3_FOE_B_15</t>
  </si>
  <si>
    <t>J18</t>
  </si>
  <si>
    <t>IO_L23N_T3_FWE_B_15</t>
  </si>
  <si>
    <t>K15</t>
  </si>
  <si>
    <t>IO_L24P_T3_RS1_15</t>
  </si>
  <si>
    <t>J15</t>
  </si>
  <si>
    <t>IO_L24N_T3_RS0_15</t>
  </si>
  <si>
    <t>K16</t>
  </si>
  <si>
    <t>IO_25_15</t>
  </si>
  <si>
    <t>IO_L6N_T0_VREF_16</t>
  </si>
  <si>
    <t>16</t>
  </si>
  <si>
    <t>IO_L11P_T1_SRCC_16</t>
  </si>
  <si>
    <t>IO_L11N_T1_SRCC_16</t>
  </si>
  <si>
    <t>IO_L12P_T1_MRCC_16</t>
  </si>
  <si>
    <t>IO_L12N_T1_MRCC_16</t>
  </si>
  <si>
    <t>C11</t>
  </si>
  <si>
    <t>IO_L13P_T2_MRCC_16</t>
  </si>
  <si>
    <t>C10</t>
  </si>
  <si>
    <t>IO_L13N_T2_MRCC_16</t>
  </si>
  <si>
    <t>A10</t>
  </si>
  <si>
    <t>IO_L14P_T2_SRCC_16</t>
  </si>
  <si>
    <t>IO_L14N_T2_SRCC_16</t>
  </si>
  <si>
    <t>D10</t>
  </si>
  <si>
    <t>IO_L19N_T3_VREF_16</t>
  </si>
  <si>
    <t>IO_0_34</t>
  </si>
  <si>
    <t>34</t>
  </si>
  <si>
    <t>IO_L1P_T0_34</t>
  </si>
  <si>
    <t>IO_L1N_T0_34</t>
  </si>
  <si>
    <t>IO_L2P_T0_34</t>
  </si>
  <si>
    <t>IO_L2N_T0_34</t>
  </si>
  <si>
    <t>IO_L3P_T0_DQS_34</t>
  </si>
  <si>
    <t>IO_L3N_T0_DQS_34</t>
  </si>
  <si>
    <t>IO_L4P_T0_34</t>
  </si>
  <si>
    <t>IO_L4N_T0_34</t>
  </si>
  <si>
    <t>IO_L5P_T0_34</t>
  </si>
  <si>
    <t>IO_L5N_T0_34</t>
  </si>
  <si>
    <t>IO_L6P_T0_34</t>
  </si>
  <si>
    <t>IO_L6N_T0_VREF_34</t>
  </si>
  <si>
    <t>IO_L7P_T1_34</t>
  </si>
  <si>
    <t>IO_L7N_T1_34</t>
  </si>
  <si>
    <t>IO_L8P_T1_34</t>
  </si>
  <si>
    <t>IO_L8N_T1_34</t>
  </si>
  <si>
    <t>IO_L9P_T1_DQS_34</t>
  </si>
  <si>
    <t>IO_L9N_T1_DQS_34</t>
  </si>
  <si>
    <t>IO_L10P_T1_34</t>
  </si>
  <si>
    <t>IO_L10N_T1_34</t>
  </si>
  <si>
    <t>IO_L11P_T1_SRCC_34</t>
  </si>
  <si>
    <t>IO_L11N_T1_SRCC_34</t>
  </si>
  <si>
    <t>IO_L12P_T1_MRCC_34</t>
  </si>
  <si>
    <t>IO_L12N_T1_MRCC_34</t>
  </si>
  <si>
    <t>IO_L13P_T2_MRCC_34</t>
  </si>
  <si>
    <t>IO_L13N_T2_MRCC_34</t>
  </si>
  <si>
    <t>IO_L14P_T2_SRCC_34</t>
  </si>
  <si>
    <t>IO_L14N_T2_SRCC_34</t>
  </si>
  <si>
    <t>IO_L15P_T2_DQS_34</t>
  </si>
  <si>
    <t>IO_L15N_T2_DQS_34</t>
  </si>
  <si>
    <t>IO_L16P_T2_34</t>
  </si>
  <si>
    <t>IO_L16N_T2_34</t>
  </si>
  <si>
    <t>IO_L17P_T2_34</t>
  </si>
  <si>
    <t>IO_L17N_T2_34</t>
  </si>
  <si>
    <t>IO_L18P_T2_34</t>
  </si>
  <si>
    <t>IO_L18N_T2_34</t>
  </si>
  <si>
    <t>IO_L19P_T3_34</t>
  </si>
  <si>
    <t>IO_L19N_T3_VREF_34</t>
  </si>
  <si>
    <t>IO_L20P_T3_34</t>
  </si>
  <si>
    <t>IO_L20N_T3_34</t>
  </si>
  <si>
    <t>IO_L21P_T3_DQS_34</t>
  </si>
  <si>
    <t>IO_L21N_T3_DQS_34</t>
  </si>
  <si>
    <t>IO_L22P_T3_34</t>
  </si>
  <si>
    <t>IO_L22N_T3_34</t>
  </si>
  <si>
    <t>IO_L23P_T3_34</t>
  </si>
  <si>
    <t>IO_L23N_T3_34</t>
  </si>
  <si>
    <t>IO_L24P_T3_34</t>
  </si>
  <si>
    <t>IO_L24N_T3_34</t>
  </si>
  <si>
    <t>IO_25_34</t>
  </si>
  <si>
    <t>IO_0_35</t>
  </si>
  <si>
    <t>35</t>
  </si>
  <si>
    <t>IO_L1P_T0_AD4P_35</t>
  </si>
  <si>
    <t>IO_L1N_T0_AD4N_35</t>
  </si>
  <si>
    <t>IO_L2P_T0_AD12P_35</t>
  </si>
  <si>
    <t>IO_L2N_T0_AD12N_35</t>
  </si>
  <si>
    <t>IO_L3P_T0_DQS_AD5P_35</t>
  </si>
  <si>
    <t>IO_L3N_T0_DQS_AD5N_35</t>
  </si>
  <si>
    <t>IO_L4P_T0_35</t>
  </si>
  <si>
    <t>IO_L4N_T0_35</t>
  </si>
  <si>
    <t>IO_L5P_T0_AD13P_35</t>
  </si>
  <si>
    <t>IO_L5N_T0_AD13N_35</t>
  </si>
  <si>
    <t>IO_L6P_T0_35</t>
  </si>
  <si>
    <t>IO_L6N_T0_VREF_35</t>
  </si>
  <si>
    <t>IO_L7P_T1_AD6P_35</t>
  </si>
  <si>
    <t>IO_L7N_T1_AD6N_35</t>
  </si>
  <si>
    <t>IO_L8P_T1_AD14P_35</t>
  </si>
  <si>
    <t>IO_L8N_T1_AD14N_35</t>
  </si>
  <si>
    <t>IO_L9P_T1_DQS_AD7P_35</t>
  </si>
  <si>
    <t>IO_L9N_T1_DQS_AD7N_35</t>
  </si>
  <si>
    <t>IO_L10P_T1_AD15P_35</t>
  </si>
  <si>
    <t>IO_L10N_T1_AD15N_35</t>
  </si>
  <si>
    <t>IO_L11P_T1_SRCC_35</t>
  </si>
  <si>
    <t>IO_L11N_T1_SRCC_35</t>
  </si>
  <si>
    <t>IO_L12P_T1_MRCC_35</t>
  </si>
  <si>
    <t>IO_L12N_T1_MRCC_35</t>
  </si>
  <si>
    <t>IO_L13P_T2_MRCC_35</t>
  </si>
  <si>
    <t>IO_L13N_T2_MRCC_35</t>
  </si>
  <si>
    <t>IO_L14P_T2_SRCC_35</t>
  </si>
  <si>
    <t>IO_L14N_T2_SRCC_35</t>
  </si>
  <si>
    <t>IO_L15P_T2_DQS_35</t>
  </si>
  <si>
    <t>IO_L15N_T2_DQS_35</t>
  </si>
  <si>
    <t>IO_L16P_T2_35</t>
  </si>
  <si>
    <t>IO_L16N_T2_35</t>
  </si>
  <si>
    <t>IO_L17P_T2_35</t>
  </si>
  <si>
    <t>IO_L17N_T2_35</t>
  </si>
  <si>
    <t>IO_L18P_T2_35</t>
  </si>
  <si>
    <t>IO_L18N_T2_35</t>
  </si>
  <si>
    <t>IO_L19P_T3_35</t>
  </si>
  <si>
    <t>IO_L19N_T3_VREF_35</t>
  </si>
  <si>
    <t>IO_L20P_T3_35</t>
  </si>
  <si>
    <t>IO_L20N_T3_35</t>
  </si>
  <si>
    <t>IO_L21P_T3_DQS_35</t>
  </si>
  <si>
    <t>IO_L21N_T3_DQS_35</t>
  </si>
  <si>
    <t>IO_L22P_T3_35</t>
  </si>
  <si>
    <t>IO_L22N_T3_35</t>
  </si>
  <si>
    <t>IO_L23P_T3_35</t>
  </si>
  <si>
    <t>IO_L23N_T3_35</t>
  </si>
  <si>
    <t>IO_L24P_T3_35</t>
  </si>
  <si>
    <t>IO_L24N_T3_35</t>
  </si>
  <si>
    <t>IO_25_35</t>
  </si>
  <si>
    <t>A12</t>
  </si>
  <si>
    <t>GND</t>
  </si>
  <si>
    <t>B15</t>
  </si>
  <si>
    <t>C18</t>
  </si>
  <si>
    <t>D11</t>
  </si>
  <si>
    <t>E14</t>
  </si>
  <si>
    <t>F17</t>
  </si>
  <si>
    <t>F11</t>
  </si>
  <si>
    <t>G12</t>
  </si>
  <si>
    <t>G10</t>
  </si>
  <si>
    <t>H13</t>
  </si>
  <si>
    <t>H11</t>
  </si>
  <si>
    <t>J16</t>
  </si>
  <si>
    <t>J12</t>
  </si>
  <si>
    <t>K11</t>
  </si>
  <si>
    <t>L12</t>
  </si>
  <si>
    <t>M15</t>
  </si>
  <si>
    <t>M11</t>
  </si>
  <si>
    <t>N18</t>
  </si>
  <si>
    <t>N12</t>
  </si>
  <si>
    <t>N10</t>
  </si>
  <si>
    <t>R14</t>
  </si>
  <si>
    <t>T17</t>
  </si>
  <si>
    <t>U10</t>
  </si>
  <si>
    <t>V13</t>
  </si>
  <si>
    <t>VCCINT</t>
  </si>
  <si>
    <t>J11</t>
  </si>
  <si>
    <t>L11</t>
  </si>
  <si>
    <t>M10</t>
  </si>
  <si>
    <t>N11</t>
  </si>
  <si>
    <t>F12</t>
  </si>
  <si>
    <t>VCCAUX</t>
  </si>
  <si>
    <t>H12</t>
  </si>
  <si>
    <t>K12</t>
  </si>
  <si>
    <t>M12</t>
  </si>
  <si>
    <t>VCCO_0</t>
  </si>
  <si>
    <t>L17</t>
  </si>
  <si>
    <t>VCCO_14</t>
  </si>
  <si>
    <t>N13</t>
  </si>
  <si>
    <t>P16</t>
  </si>
  <si>
    <t>T12</t>
  </si>
  <si>
    <t>U15</t>
  </si>
  <si>
    <t>V18</t>
  </si>
  <si>
    <t>A17</t>
  </si>
  <si>
    <t>VCCO_15</t>
  </si>
  <si>
    <t>C13</t>
  </si>
  <si>
    <t>D16</t>
  </si>
  <si>
    <t>G15</t>
  </si>
  <si>
    <t>H18</t>
  </si>
  <si>
    <t>K14</t>
  </si>
  <si>
    <t>B10</t>
  </si>
  <si>
    <t>VCCO_16</t>
  </si>
  <si>
    <t>VCCO_34</t>
  </si>
  <si>
    <t>VCCO_35</t>
  </si>
  <si>
    <t>F10</t>
  </si>
  <si>
    <t>VCCBRAM</t>
  </si>
  <si>
    <t>G11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</si>
  <si>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</si>
  <si>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</si>
  <si>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</si>
  <si>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</si>
  <si>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</si>
  <si>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</si>
  <si>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</si>
  <si>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</si>
  <si>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</si>
  <si>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</si>
  <si>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</si>
  <si>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</si>
  <si>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</si>
  <si>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</si>
  <si>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</si>
  <si>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</si>
  <si>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</si>
  <si>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</si>
  <si>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</si>
  <si>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</si>
  <si>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</si>
  <si>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</si>
  <si>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</si>
  <si>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</si>
  <si>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</si>
  <si>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</si>
  <si>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</si>
  <si>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</si>
  <si>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</si>
  <si>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</si>
  <si>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</si>
  <si>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</si>
  <si>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</si>
  <si>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</si>
  <si>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</si>
  <si>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</si>
  <si>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</si>
  <si>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</si>
  <si>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</si>
  <si>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</si>
  <si>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</si>
  <si>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</si>
  <si>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</si>
  <si>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</si>
  <si>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</si>
  <si>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</si>
  <si>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</si>
  <si>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</si>
  <si>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</si>
  <si>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</si>
  <si>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</si>
  <si>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</si>
  <si>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</si>
  <si>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</si>
  <si>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</si>
  <si>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</si>
  <si>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</si>
  <si>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</si>
  <si>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</si>
  <si>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</si>
  <si>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</si>
  <si>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</si>
  <si>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</si>
  <si>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</si>
  <si>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</si>
  <si>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</si>
  <si>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</si>
  <si>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</si>
  <si>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</si>
  <si>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</si>
  <si>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</si>
  <si>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</si>
  <si>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</si>
  <si>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</si>
  <si>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</si>
  <si>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</si>
  <si>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</si>
  <si>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</si>
  <si>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</si>
  <si>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</si>
  <si>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</si>
  <si>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</si>
  <si>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</si>
  <si>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</si>
  <si>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</si>
  <si>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</si>
  <si>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</si>
  <si>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</si>
  <si>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</si>
  <si>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</si>
  <si>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</si>
  <si>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</si>
  <si>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</si>
  <si>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</si>
  <si>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</si>
  <si>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</si>
  <si>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</si>
  <si>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</si>
  <si>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</si>
  <si>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</si>
  <si>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</si>
  <si>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</si>
  <si>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</si>
  <si>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</si>
  <si>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</si>
  <si>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</si>
  <si>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</si>
  <si>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</si>
  <si>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</si>
  <si>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</si>
  <si>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</si>
  <si>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</si>
  <si>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</si>
  <si>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</si>
  <si>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</si>
  <si>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</si>
  <si>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</si>
  <si>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</si>
  <si>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</si>
  <si>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</si>
  <si>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</si>
  <si>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</si>
  <si>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</si>
  <si>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</si>
  <si>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</si>
  <si>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</si>
  <si>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</si>
  <si>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</si>
  <si>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</si>
  <si>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</si>
  <si>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</si>
  <si>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</si>
  <si>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</si>
  <si>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</si>
  <si>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</si>
  <si>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</si>
  <si>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</si>
  <si>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</si>
  <si>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</si>
  <si>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</si>
  <si>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</si>
  <si>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</si>
  <si>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</si>
  <si>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</si>
  <si>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</si>
  <si>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</si>
  <si>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</si>
  <si>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</si>
  <si>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</si>
  <si>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</si>
  <si>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</si>
  <si>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</si>
  <si>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</si>
  <si>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</si>
  <si>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</si>
  <si>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</si>
  <si>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</si>
  <si>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</si>
  <si>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</si>
  <si>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</si>
  <si>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</si>
  <si>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</si>
  <si>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Row</t>
  </si>
  <si>
    <t>Col</t>
  </si>
  <si>
    <t>NC</t>
  </si>
  <si>
    <t>ADV</t>
  </si>
  <si>
    <t>CE2</t>
  </si>
  <si>
    <t>CLK</t>
  </si>
  <si>
    <t>VDDQ</t>
  </si>
  <si>
    <t>VSS</t>
  </si>
  <si>
    <t>VDD</t>
  </si>
  <si>
    <t>ZZ</t>
  </si>
  <si>
    <t>TDI</t>
  </si>
  <si>
    <t>TDO</t>
  </si>
  <si>
    <t>MODE</t>
  </si>
  <si>
    <t>TMS</t>
  </si>
  <si>
    <t>TCK</t>
  </si>
  <si>
    <t>DQa0</t>
  </si>
  <si>
    <t>DQa1</t>
  </si>
  <si>
    <t>DQa2</t>
  </si>
  <si>
    <t>DQa6</t>
  </si>
  <si>
    <t>DQa7</t>
  </si>
  <si>
    <t>DQa3</t>
  </si>
  <si>
    <t>DQa8</t>
  </si>
  <si>
    <t>DQa4</t>
  </si>
  <si>
    <t>DQa5</t>
  </si>
  <si>
    <t>DQb8</t>
  </si>
  <si>
    <t>DQb7</t>
  </si>
  <si>
    <t>DQb5</t>
  </si>
  <si>
    <t>DQb4</t>
  </si>
  <si>
    <t>DQb6</t>
  </si>
  <si>
    <t>DQb3</t>
  </si>
  <si>
    <t>DQb2</t>
  </si>
  <si>
    <t>DQb1</t>
  </si>
  <si>
    <t>DQb0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</si>
  <si>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</si>
  <si>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</si>
  <si>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</si>
  <si>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</si>
  <si>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</si>
  <si>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</si>
  <si>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</si>
  <si>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</si>
  <si>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</si>
  <si>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DQc0</t>
  </si>
  <si>
    <t>DQc1</t>
  </si>
  <si>
    <t>DQc2</t>
  </si>
  <si>
    <t>DQc6</t>
  </si>
  <si>
    <t>DQc7</t>
  </si>
  <si>
    <t>DQc3</t>
  </si>
  <si>
    <t>DQc4</t>
  </si>
  <si>
    <t>DQc5</t>
  </si>
  <si>
    <t>DQc8</t>
  </si>
  <si>
    <t>DQd8</t>
  </si>
  <si>
    <t>DQd7</t>
  </si>
  <si>
    <t>DQd5</t>
  </si>
  <si>
    <t>DQd4</t>
  </si>
  <si>
    <t>DQd6</t>
  </si>
  <si>
    <t>DQd3</t>
  </si>
  <si>
    <t>DQd2</t>
  </si>
  <si>
    <t>DQd1</t>
  </si>
  <si>
    <t>DQd0</t>
  </si>
  <si>
    <t>A19</t>
  </si>
  <si>
    <t>A20</t>
  </si>
  <si>
    <t>A0</t>
  </si>
  <si>
    <t>_OE</t>
  </si>
  <si>
    <t>_CKE</t>
  </si>
  <si>
    <t>_WE</t>
  </si>
  <si>
    <t>_CE2</t>
  </si>
  <si>
    <t>_Bwa</t>
  </si>
  <si>
    <t>_Bwb</t>
  </si>
  <si>
    <t>_Bwc</t>
  </si>
  <si>
    <t>_Bwd</t>
  </si>
  <si>
    <t>_CE1</t>
  </si>
  <si>
    <t>PIN</t>
  </si>
  <si>
    <t>SIGNAL</t>
  </si>
  <si>
    <t>F#</t>
  </si>
  <si>
    <t>row</t>
  </si>
  <si>
    <t>col</t>
  </si>
  <si>
    <t>pin</t>
  </si>
  <si>
    <t>ZrayInfo</t>
  </si>
  <si>
    <t>pinname</t>
  </si>
  <si>
    <t xml:space="preserve">ADBUS0 </t>
  </si>
  <si>
    <t xml:space="preserve">ADBUS1 </t>
  </si>
  <si>
    <t xml:space="preserve">ADBUS2 </t>
  </si>
  <si>
    <t xml:space="preserve">ADBUS3 </t>
  </si>
  <si>
    <t xml:space="preserve">ADBUS4 </t>
  </si>
  <si>
    <t xml:space="preserve">ADBUS5 </t>
  </si>
  <si>
    <t xml:space="preserve">ADBUS6 </t>
  </si>
  <si>
    <t xml:space="preserve">ADBUS7 </t>
  </si>
  <si>
    <t xml:space="preserve">BDBUS0 </t>
  </si>
  <si>
    <t xml:space="preserve">BDBUS1 </t>
  </si>
  <si>
    <t xml:space="preserve">BDBUS2 </t>
  </si>
  <si>
    <t xml:space="preserve">BDBUS3 </t>
  </si>
  <si>
    <t xml:space="preserve">BDBUS4 </t>
  </si>
  <si>
    <t xml:space="preserve">BDBUS5 </t>
  </si>
  <si>
    <t xml:space="preserve">BDBUS6 </t>
  </si>
  <si>
    <t xml:space="preserve">BDBUS7 </t>
  </si>
  <si>
    <t xml:space="preserve">CDBUS0 </t>
  </si>
  <si>
    <t xml:space="preserve">CDBUS1 </t>
  </si>
  <si>
    <t xml:space="preserve">CDBUS2 </t>
  </si>
  <si>
    <t xml:space="preserve">CDBUS3 </t>
  </si>
  <si>
    <t xml:space="preserve">CDBUS4 </t>
  </si>
  <si>
    <t xml:space="preserve">CDBUS5 </t>
  </si>
  <si>
    <t xml:space="preserve">CDBUS6 </t>
  </si>
  <si>
    <t xml:space="preserve">CDBUS7 </t>
  </si>
  <si>
    <t xml:space="preserve">DDBUS0 </t>
  </si>
  <si>
    <t xml:space="preserve">DDBUS1 </t>
  </si>
  <si>
    <t xml:space="preserve">DDBUS2 </t>
  </si>
  <si>
    <t xml:space="preserve">DDBUS3 </t>
  </si>
  <si>
    <t xml:space="preserve">DDBUS4 </t>
  </si>
  <si>
    <t xml:space="preserve">DDBUS5 </t>
  </si>
  <si>
    <t xml:space="preserve">DDBUS6 </t>
  </si>
  <si>
    <t xml:space="preserve">DDBUS7 </t>
  </si>
  <si>
    <t xml:space="preserve">PWREN# </t>
  </si>
  <si>
    <t xml:space="preserve">SUSPEND# </t>
  </si>
  <si>
    <t xml:space="preserve">EECS </t>
  </si>
  <si>
    <t xml:space="preserve">EECLK </t>
  </si>
  <si>
    <t xml:space="preserve">EEDATA </t>
  </si>
  <si>
    <t>OSCI</t>
  </si>
  <si>
    <t>OSCO</t>
  </si>
  <si>
    <t>TEST</t>
  </si>
  <si>
    <t>AGND</t>
  </si>
  <si>
    <t>DM</t>
  </si>
  <si>
    <t>DP</t>
  </si>
  <si>
    <t>RESET</t>
  </si>
  <si>
    <t>REF</t>
  </si>
  <si>
    <t>VREGIN</t>
  </si>
  <si>
    <t>VREGOUT</t>
  </si>
  <si>
    <t>VPHY</t>
  </si>
  <si>
    <t>VPLL</t>
  </si>
  <si>
    <t>VCORE</t>
  </si>
  <si>
    <t>VCCIO</t>
  </si>
  <si>
    <t>F19</t>
  </si>
  <si>
    <t>F21</t>
  </si>
  <si>
    <t>F22</t>
  </si>
  <si>
    <t>F23</t>
  </si>
  <si>
    <t>F24</t>
  </si>
  <si>
    <t>F26</t>
  </si>
  <si>
    <t>F27</t>
  </si>
  <si>
    <t>F28</t>
  </si>
  <si>
    <t>F29</t>
  </si>
  <si>
    <t>F30</t>
  </si>
  <si>
    <t>F32</t>
  </si>
  <si>
    <t>F33</t>
  </si>
  <si>
    <t>F34</t>
  </si>
  <si>
    <t>F38</t>
  </si>
  <si>
    <t>F39</t>
  </si>
  <si>
    <t>F40</t>
  </si>
  <si>
    <t>F41</t>
  </si>
  <si>
    <t>F43</t>
  </si>
  <si>
    <t>F44</t>
  </si>
  <si>
    <t>F45</t>
  </si>
  <si>
    <t>F46</t>
  </si>
  <si>
    <t>F48</t>
  </si>
  <si>
    <t>F52</t>
  </si>
  <si>
    <t>F53</t>
  </si>
  <si>
    <t>F54</t>
  </si>
  <si>
    <t>F55</t>
  </si>
  <si>
    <t>F57</t>
  </si>
  <si>
    <t>F58</t>
  </si>
  <si>
    <t>F59</t>
  </si>
  <si>
    <t>F60</t>
  </si>
  <si>
    <t>F36</t>
  </si>
  <si>
    <t>F63</t>
  </si>
  <si>
    <t>F62</t>
  </si>
  <si>
    <t>F61</t>
  </si>
  <si>
    <t>F25</t>
  </si>
  <si>
    <t>F35</t>
  </si>
  <si>
    <t>F47</t>
  </si>
  <si>
    <t>F51</t>
  </si>
  <si>
    <t>F50</t>
  </si>
  <si>
    <t>F49</t>
  </si>
  <si>
    <t>F37</t>
  </si>
  <si>
    <t>F64</t>
  </si>
  <si>
    <t>F20</t>
  </si>
  <si>
    <t>F31</t>
  </si>
  <si>
    <t>F42</t>
  </si>
  <si>
    <t>F56</t>
  </si>
  <si>
    <t>FtdiInfo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</si>
</sst>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xc7a100tcsg324pk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7"/>
  <sheetViews>
    <sheetView workbookViewId="0">
      <selection activeCell="J2" sqref="J2"/>
    </sheetView>
  </sheetViews>
  <sheetFormatPr defaultRowHeight="14.5" x14ac:dyDescent="0.35"/>
  <cols>
    <col min="3" max="3" width="5" bestFit="1" customWidth="1"/>
    <col min="4" max="4" width="31.1796875" bestFit="1" customWidth="1"/>
    <col min="5" max="5" width="17.90625" bestFit="1" customWidth="1"/>
    <col min="6" max="6" width="4.90625" bestFit="1" customWidth="1"/>
    <col min="7" max="7" width="8" bestFit="1" customWidth="1"/>
  </cols>
  <sheetData>
    <row r="1" spans="1:10" x14ac:dyDescent="0.35">
      <c r="A1" t="s">
        <v>583</v>
      </c>
      <c r="B1" t="s">
        <v>582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10" x14ac:dyDescent="0.35">
      <c r="A2">
        <v>0</v>
      </c>
      <c r="B2">
        <v>0</v>
      </c>
      <c r="C2" s="1" t="s">
        <v>420</v>
      </c>
      <c r="D2" s="1" t="s">
        <v>331</v>
      </c>
      <c r="E2" s="1" t="s">
        <v>71</v>
      </c>
      <c r="F2" s="1" t="s">
        <v>313</v>
      </c>
      <c r="G2" s="1" t="s">
        <v>44</v>
      </c>
      <c r="J2" t="str">
        <f>"new Pinfo(col="&amp;A2&amp;", row="&amp;B2&amp;" , pin="""&amp;C2&amp;""", pinName="""&amp;D2&amp;""", memoryByteGroup="""&amp;E2&amp;""", bank="""&amp;F2&amp;""", iOType="""&amp;G2&amp;""")"</f>
        <v>new Pinfo(col=0, row=0 , pin="A01", pinName="IO_L9N_T1_DQS_AD7N_35", memoryByteGroup="1", bank="35", iOType="HR")</v>
      </c>
    </row>
    <row r="3" spans="1:10" x14ac:dyDescent="0.35">
      <c r="A3">
        <f>A2+1</f>
        <v>1</v>
      </c>
      <c r="B3">
        <f>B2</f>
        <v>0</v>
      </c>
      <c r="C3" s="1" t="s">
        <v>421</v>
      </c>
      <c r="D3" s="1" t="s">
        <v>364</v>
      </c>
      <c r="E3" s="1" t="s">
        <v>7</v>
      </c>
      <c r="F3" s="1" t="s">
        <v>7</v>
      </c>
      <c r="G3" s="1" t="s">
        <v>7</v>
      </c>
      <c r="J3" t="str">
        <f t="shared" ref="J3:J66" si="0">"new Pinfo(col="&amp;A3&amp;", row="&amp;B3&amp;" , pin="""&amp;C3&amp;""", pinName="""&amp;D3&amp;""", memoryByteGroup="""&amp;E3&amp;""", bank="""&amp;F3&amp;""", iOType="""&amp;G3&amp;""")"</f>
        <v>new Pinfo(col=1, row=0 , pin="A02", pinName="GND", memoryByteGroup="NA", bank="NA", iOType="NA")</v>
      </c>
    </row>
    <row r="4" spans="1:10" x14ac:dyDescent="0.35">
      <c r="A4">
        <f t="shared" ref="A4:A67" si="1">A3+1</f>
        <v>2</v>
      </c>
      <c r="B4">
        <f t="shared" ref="B4:B67" si="2">B3</f>
        <v>0</v>
      </c>
      <c r="C4" s="1" t="s">
        <v>422</v>
      </c>
      <c r="D4" s="1" t="s">
        <v>329</v>
      </c>
      <c r="E4" s="1" t="s">
        <v>71</v>
      </c>
      <c r="F4" s="1" t="s">
        <v>313</v>
      </c>
      <c r="G4" s="1" t="s">
        <v>44</v>
      </c>
      <c r="J4" t="str">
        <f t="shared" si="0"/>
        <v>new Pinfo(col=2, row=0 , pin="A03", pinName="IO_L8N_T1_AD14N_35", memoryByteGroup="1", bank="35", iOType="HR")</v>
      </c>
    </row>
    <row r="5" spans="1:10" x14ac:dyDescent="0.35">
      <c r="A5">
        <f t="shared" si="1"/>
        <v>3</v>
      </c>
      <c r="B5">
        <f t="shared" si="2"/>
        <v>0</v>
      </c>
      <c r="C5" s="1" t="s">
        <v>423</v>
      </c>
      <c r="D5" s="1" t="s">
        <v>328</v>
      </c>
      <c r="E5" s="1" t="s">
        <v>71</v>
      </c>
      <c r="F5" s="1" t="s">
        <v>313</v>
      </c>
      <c r="G5" s="1" t="s">
        <v>44</v>
      </c>
      <c r="J5" t="str">
        <f t="shared" si="0"/>
        <v>new Pinfo(col=3, row=0 , pin="A04", pinName="IO_L8P_T1_AD14P_35", memoryByteGroup="1", bank="35", iOType="HR")</v>
      </c>
    </row>
    <row r="6" spans="1:10" x14ac:dyDescent="0.35">
      <c r="A6">
        <f t="shared" si="1"/>
        <v>4</v>
      </c>
      <c r="B6">
        <f t="shared" si="2"/>
        <v>0</v>
      </c>
      <c r="C6" s="1" t="s">
        <v>424</v>
      </c>
      <c r="D6" s="1" t="s">
        <v>319</v>
      </c>
      <c r="E6" s="1" t="s">
        <v>8</v>
      </c>
      <c r="F6" s="1" t="s">
        <v>313</v>
      </c>
      <c r="G6" s="1" t="s">
        <v>44</v>
      </c>
      <c r="J6" t="str">
        <f t="shared" si="0"/>
        <v>new Pinfo(col=4, row=0 , pin="A05", pinName="IO_L3N_T0_DQS_AD5N_35", memoryByteGroup="0", bank="35", iOType="HR")</v>
      </c>
    </row>
    <row r="7" spans="1:10" x14ac:dyDescent="0.35">
      <c r="A7">
        <f t="shared" si="1"/>
        <v>5</v>
      </c>
      <c r="B7">
        <f t="shared" si="2"/>
        <v>0</v>
      </c>
      <c r="C7" s="1" t="s">
        <v>425</v>
      </c>
      <c r="D7" s="1" t="s">
        <v>318</v>
      </c>
      <c r="E7" s="1" t="s">
        <v>8</v>
      </c>
      <c r="F7" s="1" t="s">
        <v>313</v>
      </c>
      <c r="G7" s="1" t="s">
        <v>44</v>
      </c>
      <c r="J7" t="str">
        <f t="shared" si="0"/>
        <v>new Pinfo(col=5, row=0 , pin="A06", pinName="IO_L3P_T0_DQS_AD5P_35", memoryByteGroup="0", bank="35", iOType="HR")</v>
      </c>
    </row>
    <row r="8" spans="1:10" x14ac:dyDescent="0.35">
      <c r="A8">
        <f t="shared" si="1"/>
        <v>6</v>
      </c>
      <c r="B8">
        <f t="shared" si="2"/>
        <v>0</v>
      </c>
      <c r="C8" s="1" t="s">
        <v>426</v>
      </c>
      <c r="D8" s="1" t="s">
        <v>416</v>
      </c>
      <c r="E8" s="1" t="s">
        <v>7</v>
      </c>
      <c r="F8" s="1" t="s">
        <v>313</v>
      </c>
      <c r="G8" s="1" t="s">
        <v>7</v>
      </c>
      <c r="J8" t="str">
        <f t="shared" si="0"/>
        <v>new Pinfo(col=6, row=0 , pin="A07", pinName="VCCO_35", memoryByteGroup="NA", bank="35", iOType="NA")</v>
      </c>
    </row>
    <row r="9" spans="1:10" x14ac:dyDescent="0.35">
      <c r="A9">
        <f t="shared" si="1"/>
        <v>7</v>
      </c>
      <c r="B9">
        <f t="shared" si="2"/>
        <v>0</v>
      </c>
      <c r="C9" s="1" t="s">
        <v>427</v>
      </c>
      <c r="D9" s="1" t="s">
        <v>251</v>
      </c>
      <c r="E9" s="1" t="s">
        <v>71</v>
      </c>
      <c r="F9" s="1" t="s">
        <v>247</v>
      </c>
      <c r="G9" s="1" t="s">
        <v>44</v>
      </c>
      <c r="J9" t="str">
        <f t="shared" si="0"/>
        <v>new Pinfo(col=7, row=0 , pin="A08", pinName="IO_L12N_T1_MRCC_16", memoryByteGroup="1", bank="16", iOType="HR")</v>
      </c>
    </row>
    <row r="10" spans="1:10" x14ac:dyDescent="0.35">
      <c r="A10">
        <f t="shared" si="1"/>
        <v>8</v>
      </c>
      <c r="B10">
        <f t="shared" si="2"/>
        <v>0</v>
      </c>
      <c r="C10" s="1" t="s">
        <v>428</v>
      </c>
      <c r="D10" s="1" t="s">
        <v>258</v>
      </c>
      <c r="E10" s="1" t="s">
        <v>96</v>
      </c>
      <c r="F10" s="1" t="s">
        <v>247</v>
      </c>
      <c r="G10" s="1" t="s">
        <v>44</v>
      </c>
      <c r="J10" t="str">
        <f t="shared" si="0"/>
        <v>new Pinfo(col=8, row=0 , pin="A09", pinName="IO_L14N_T2_SRCC_16", memoryByteGroup="2", bank="16", iOType="HR")</v>
      </c>
    </row>
    <row r="11" spans="1:10" x14ac:dyDescent="0.35">
      <c r="A11">
        <f t="shared" si="1"/>
        <v>9</v>
      </c>
      <c r="B11">
        <f t="shared" si="2"/>
        <v>0</v>
      </c>
      <c r="C11" s="1" t="s">
        <v>256</v>
      </c>
      <c r="D11" s="1" t="s">
        <v>257</v>
      </c>
      <c r="E11" s="1" t="s">
        <v>96</v>
      </c>
      <c r="F11" s="1" t="s">
        <v>247</v>
      </c>
      <c r="G11" s="1" t="s">
        <v>44</v>
      </c>
      <c r="J11" t="str">
        <f t="shared" si="0"/>
        <v>new Pinfo(col=9, row=0 , pin="A10", pinName="IO_L14P_T2_SRCC_16", memoryByteGroup="2", bank="16", iOType="HR")</v>
      </c>
    </row>
    <row r="12" spans="1:10" x14ac:dyDescent="0.35">
      <c r="A12">
        <f t="shared" si="1"/>
        <v>10</v>
      </c>
      <c r="B12">
        <f t="shared" si="2"/>
        <v>0</v>
      </c>
      <c r="C12" s="1" t="s">
        <v>162</v>
      </c>
      <c r="D12" s="1" t="s">
        <v>163</v>
      </c>
      <c r="E12" s="1" t="s">
        <v>8</v>
      </c>
      <c r="F12" s="1" t="s">
        <v>147</v>
      </c>
      <c r="G12" s="1" t="s">
        <v>44</v>
      </c>
      <c r="J12" t="str">
        <f t="shared" si="0"/>
        <v>new Pinfo(col=10, row=0 , pin="A11", pinName="IO_L4N_T0_15", memoryByteGroup="0", bank="15", iOType="HR")</v>
      </c>
    </row>
    <row r="13" spans="1:10" x14ac:dyDescent="0.35">
      <c r="A13">
        <f t="shared" si="1"/>
        <v>11</v>
      </c>
      <c r="B13">
        <f t="shared" si="2"/>
        <v>0</v>
      </c>
      <c r="C13" s="1" t="s">
        <v>363</v>
      </c>
      <c r="D13" s="1" t="s">
        <v>364</v>
      </c>
      <c r="E13" s="1" t="s">
        <v>7</v>
      </c>
      <c r="F13" s="1" t="s">
        <v>7</v>
      </c>
      <c r="G13" s="1" t="s">
        <v>7</v>
      </c>
      <c r="J13" t="str">
        <f t="shared" si="0"/>
        <v>new Pinfo(col=11, row=0 , pin="A12", pinName="GND", memoryByteGroup="NA", bank="NA", iOType="NA")</v>
      </c>
    </row>
    <row r="14" spans="1:10" x14ac:dyDescent="0.35">
      <c r="A14">
        <f t="shared" si="1"/>
        <v>12</v>
      </c>
      <c r="B14">
        <f t="shared" si="2"/>
        <v>0</v>
      </c>
      <c r="C14" s="1" t="s">
        <v>180</v>
      </c>
      <c r="D14" s="1" t="s">
        <v>181</v>
      </c>
      <c r="E14" s="1" t="s">
        <v>71</v>
      </c>
      <c r="F14" s="1" t="s">
        <v>147</v>
      </c>
      <c r="G14" s="1" t="s">
        <v>44</v>
      </c>
      <c r="J14" t="str">
        <f t="shared" si="0"/>
        <v>new Pinfo(col=12, row=0 , pin="A13", pinName="IO_L9P_T1_DQS_AD3P_15", memoryByteGroup="1", bank="15", iOType="HR")</v>
      </c>
    </row>
    <row r="15" spans="1:10" x14ac:dyDescent="0.35">
      <c r="A15">
        <f t="shared" si="1"/>
        <v>13</v>
      </c>
      <c r="B15">
        <f t="shared" si="2"/>
        <v>0</v>
      </c>
      <c r="C15" s="1" t="s">
        <v>182</v>
      </c>
      <c r="D15" s="1" t="s">
        <v>183</v>
      </c>
      <c r="E15" s="1" t="s">
        <v>71</v>
      </c>
      <c r="F15" s="1" t="s">
        <v>147</v>
      </c>
      <c r="G15" s="1" t="s">
        <v>44</v>
      </c>
      <c r="J15" t="str">
        <f t="shared" si="0"/>
        <v>new Pinfo(col=13, row=0 , pin="A14", pinName="IO_L9N_T1_DQS_AD3N_15", memoryByteGroup="1", bank="15", iOType="HR")</v>
      </c>
    </row>
    <row r="16" spans="1:10" x14ac:dyDescent="0.35">
      <c r="A16">
        <f t="shared" si="1"/>
        <v>14</v>
      </c>
      <c r="B16">
        <f t="shared" si="2"/>
        <v>0</v>
      </c>
      <c r="C16" s="1" t="s">
        <v>176</v>
      </c>
      <c r="D16" s="1" t="s">
        <v>177</v>
      </c>
      <c r="E16" s="1" t="s">
        <v>71</v>
      </c>
      <c r="F16" s="1" t="s">
        <v>147</v>
      </c>
      <c r="G16" s="1" t="s">
        <v>44</v>
      </c>
      <c r="J16" t="str">
        <f t="shared" si="0"/>
        <v>new Pinfo(col=14, row=0 , pin="A15", pinName="IO_L8P_T1_AD10P_15", memoryByteGroup="1", bank="15", iOType="HR")</v>
      </c>
    </row>
    <row r="17" spans="1:10" x14ac:dyDescent="0.35">
      <c r="A17">
        <f t="shared" si="1"/>
        <v>15</v>
      </c>
      <c r="B17">
        <f t="shared" si="2"/>
        <v>0</v>
      </c>
      <c r="C17" s="1" t="s">
        <v>178</v>
      </c>
      <c r="D17" s="1" t="s">
        <v>179</v>
      </c>
      <c r="E17" s="1" t="s">
        <v>71</v>
      </c>
      <c r="F17" s="1" t="s">
        <v>147</v>
      </c>
      <c r="G17" s="1" t="s">
        <v>44</v>
      </c>
      <c r="J17" t="str">
        <f t="shared" si="0"/>
        <v>new Pinfo(col=15, row=0 , pin="A16", pinName="IO_L8N_T1_AD10N_15", memoryByteGroup="1", bank="15", iOType="HR")</v>
      </c>
    </row>
    <row r="18" spans="1:10" x14ac:dyDescent="0.35">
      <c r="A18">
        <f t="shared" si="1"/>
        <v>16</v>
      </c>
      <c r="B18">
        <f t="shared" si="2"/>
        <v>0</v>
      </c>
      <c r="C18" s="1" t="s">
        <v>406</v>
      </c>
      <c r="D18" s="1" t="s">
        <v>407</v>
      </c>
      <c r="E18" s="1" t="s">
        <v>7</v>
      </c>
      <c r="F18" s="1" t="s">
        <v>147</v>
      </c>
      <c r="G18" s="1" t="s">
        <v>7</v>
      </c>
      <c r="J18" t="str">
        <f t="shared" si="0"/>
        <v>new Pinfo(col=16, row=0 , pin="A17", pinName="VCCO_15", memoryByteGroup="NA", bank="15", iOType="NA")</v>
      </c>
    </row>
    <row r="19" spans="1:10" x14ac:dyDescent="0.35">
      <c r="A19">
        <f t="shared" si="1"/>
        <v>17</v>
      </c>
      <c r="B19">
        <f t="shared" si="2"/>
        <v>0</v>
      </c>
      <c r="C19" s="1" t="s">
        <v>186</v>
      </c>
      <c r="D19" s="1" t="s">
        <v>187</v>
      </c>
      <c r="E19" s="1" t="s">
        <v>71</v>
      </c>
      <c r="F19" s="1" t="s">
        <v>147</v>
      </c>
      <c r="G19" s="1" t="s">
        <v>44</v>
      </c>
      <c r="J19" t="str">
        <f t="shared" si="0"/>
        <v>new Pinfo(col=17, row=0 , pin="A18", pinName="IO_L10N_T1_AD11N_15", memoryByteGroup="1", bank="15", iOType="HR")</v>
      </c>
    </row>
    <row r="20" spans="1:10" x14ac:dyDescent="0.35">
      <c r="A20">
        <v>0</v>
      </c>
      <c r="B20">
        <v>1</v>
      </c>
      <c r="C20" s="1" t="s">
        <v>429</v>
      </c>
      <c r="D20" s="1" t="s">
        <v>330</v>
      </c>
      <c r="E20" s="1" t="s">
        <v>71</v>
      </c>
      <c r="F20" s="1" t="s">
        <v>313</v>
      </c>
      <c r="G20" s="1" t="s">
        <v>44</v>
      </c>
      <c r="J20" t="str">
        <f t="shared" si="0"/>
        <v>new Pinfo(col=0, row=1 , pin="B01", pinName="IO_L9P_T1_DQS_AD7P_35", memoryByteGroup="1", bank="35", iOType="HR")</v>
      </c>
    </row>
    <row r="21" spans="1:10" x14ac:dyDescent="0.35">
      <c r="A21">
        <f t="shared" si="1"/>
        <v>1</v>
      </c>
      <c r="B21">
        <f t="shared" si="2"/>
        <v>1</v>
      </c>
      <c r="C21" s="1" t="s">
        <v>430</v>
      </c>
      <c r="D21" s="1" t="s">
        <v>333</v>
      </c>
      <c r="E21" s="1" t="s">
        <v>71</v>
      </c>
      <c r="F21" s="1" t="s">
        <v>313</v>
      </c>
      <c r="G21" s="1" t="s">
        <v>44</v>
      </c>
      <c r="J21" t="str">
        <f t="shared" si="0"/>
        <v>new Pinfo(col=1, row=1 , pin="B02", pinName="IO_L10N_T1_AD15N_35", memoryByteGroup="1", bank="35", iOType="HR")</v>
      </c>
    </row>
    <row r="22" spans="1:10" x14ac:dyDescent="0.35">
      <c r="A22">
        <f t="shared" si="1"/>
        <v>2</v>
      </c>
      <c r="B22">
        <f t="shared" si="2"/>
        <v>1</v>
      </c>
      <c r="C22" s="1" t="s">
        <v>431</v>
      </c>
      <c r="D22" s="1" t="s">
        <v>332</v>
      </c>
      <c r="E22" s="1" t="s">
        <v>71</v>
      </c>
      <c r="F22" s="1" t="s">
        <v>313</v>
      </c>
      <c r="G22" s="1" t="s">
        <v>44</v>
      </c>
      <c r="J22" t="str">
        <f t="shared" si="0"/>
        <v>new Pinfo(col=2, row=1 , pin="B03", pinName="IO_L10P_T1_AD15P_35", memoryByteGroup="1", bank="35", iOType="HR")</v>
      </c>
    </row>
    <row r="23" spans="1:10" x14ac:dyDescent="0.35">
      <c r="A23">
        <f t="shared" si="1"/>
        <v>3</v>
      </c>
      <c r="B23">
        <f t="shared" si="2"/>
        <v>1</v>
      </c>
      <c r="C23" s="1" t="s">
        <v>432</v>
      </c>
      <c r="D23" s="1" t="s">
        <v>327</v>
      </c>
      <c r="E23" s="1" t="s">
        <v>71</v>
      </c>
      <c r="F23" s="1" t="s">
        <v>313</v>
      </c>
      <c r="G23" s="1" t="s">
        <v>44</v>
      </c>
      <c r="J23" t="str">
        <f t="shared" si="0"/>
        <v>new Pinfo(col=3, row=1 , pin="B04", pinName="IO_L7N_T1_AD6N_35", memoryByteGroup="1", bank="35", iOType="HR")</v>
      </c>
    </row>
    <row r="24" spans="1:10" x14ac:dyDescent="0.35">
      <c r="A24">
        <f t="shared" si="1"/>
        <v>4</v>
      </c>
      <c r="B24">
        <f t="shared" si="2"/>
        <v>1</v>
      </c>
      <c r="C24" s="1" t="s">
        <v>433</v>
      </c>
      <c r="D24" s="1" t="s">
        <v>364</v>
      </c>
      <c r="E24" s="1" t="s">
        <v>7</v>
      </c>
      <c r="F24" s="1" t="s">
        <v>7</v>
      </c>
      <c r="G24" s="1" t="s">
        <v>7</v>
      </c>
      <c r="J24" t="str">
        <f t="shared" si="0"/>
        <v>new Pinfo(col=4, row=1 , pin="B05", pinName="GND", memoryByteGroup="NA", bank="NA", iOType="NA")</v>
      </c>
    </row>
    <row r="25" spans="1:10" x14ac:dyDescent="0.35">
      <c r="A25">
        <f t="shared" si="1"/>
        <v>5</v>
      </c>
      <c r="B25">
        <f t="shared" si="2"/>
        <v>1</v>
      </c>
      <c r="C25" s="1" t="s">
        <v>434</v>
      </c>
      <c r="D25" s="1" t="s">
        <v>317</v>
      </c>
      <c r="E25" s="1" t="s">
        <v>8</v>
      </c>
      <c r="F25" s="1" t="s">
        <v>313</v>
      </c>
      <c r="G25" s="1" t="s">
        <v>44</v>
      </c>
      <c r="J25" t="str">
        <f t="shared" si="0"/>
        <v>new Pinfo(col=5, row=1 , pin="B06", pinName="IO_L2N_T0_AD12N_35", memoryByteGroup="0", bank="35", iOType="HR")</v>
      </c>
    </row>
    <row r="26" spans="1:10" x14ac:dyDescent="0.35">
      <c r="A26">
        <f t="shared" si="1"/>
        <v>6</v>
      </c>
      <c r="B26">
        <f t="shared" si="2"/>
        <v>1</v>
      </c>
      <c r="C26" s="1" t="s">
        <v>435</v>
      </c>
      <c r="D26" s="1" t="s">
        <v>316</v>
      </c>
      <c r="E26" s="1" t="s">
        <v>8</v>
      </c>
      <c r="F26" s="1" t="s">
        <v>313</v>
      </c>
      <c r="G26" s="1" t="s">
        <v>44</v>
      </c>
      <c r="J26" t="str">
        <f t="shared" si="0"/>
        <v>new Pinfo(col=6, row=1 , pin="B07", pinName="IO_L2P_T0_AD12P_35", memoryByteGroup="0", bank="35", iOType="HR")</v>
      </c>
    </row>
    <row r="27" spans="1:10" x14ac:dyDescent="0.35">
      <c r="A27">
        <f t="shared" si="1"/>
        <v>7</v>
      </c>
      <c r="B27">
        <f t="shared" si="2"/>
        <v>1</v>
      </c>
      <c r="C27" s="1" t="s">
        <v>436</v>
      </c>
      <c r="D27" s="1" t="s">
        <v>250</v>
      </c>
      <c r="E27" s="1" t="s">
        <v>71</v>
      </c>
      <c r="F27" s="1" t="s">
        <v>247</v>
      </c>
      <c r="G27" s="1" t="s">
        <v>44</v>
      </c>
      <c r="J27" t="str">
        <f t="shared" si="0"/>
        <v>new Pinfo(col=7, row=1 , pin="B08", pinName="IO_L12P_T1_MRCC_16", memoryByteGroup="1", bank="16", iOType="HR")</v>
      </c>
    </row>
    <row r="28" spans="1:10" x14ac:dyDescent="0.35">
      <c r="A28">
        <f t="shared" si="1"/>
        <v>8</v>
      </c>
      <c r="B28">
        <f t="shared" si="2"/>
        <v>1</v>
      </c>
      <c r="C28" s="1" t="s">
        <v>437</v>
      </c>
      <c r="D28" s="1" t="s">
        <v>249</v>
      </c>
      <c r="E28" s="1" t="s">
        <v>71</v>
      </c>
      <c r="F28" s="1" t="s">
        <v>247</v>
      </c>
      <c r="G28" s="1" t="s">
        <v>44</v>
      </c>
      <c r="J28" t="str">
        <f t="shared" si="0"/>
        <v>new Pinfo(col=8, row=1 , pin="B09", pinName="IO_L11N_T1_SRCC_16", memoryByteGroup="1", bank="16", iOType="HR")</v>
      </c>
    </row>
    <row r="29" spans="1:10" x14ac:dyDescent="0.35">
      <c r="A29">
        <f t="shared" si="1"/>
        <v>9</v>
      </c>
      <c r="B29">
        <f t="shared" si="2"/>
        <v>1</v>
      </c>
      <c r="C29" s="1" t="s">
        <v>413</v>
      </c>
      <c r="D29" s="1" t="s">
        <v>414</v>
      </c>
      <c r="E29" s="1" t="s">
        <v>7</v>
      </c>
      <c r="F29" s="1" t="s">
        <v>247</v>
      </c>
      <c r="G29" s="1" t="s">
        <v>7</v>
      </c>
      <c r="J29" t="str">
        <f t="shared" si="0"/>
        <v>new Pinfo(col=9, row=1 , pin="B10", pinName="VCCO_16", memoryByteGroup="NA", bank="16", iOType="NA")</v>
      </c>
    </row>
    <row r="30" spans="1:10" x14ac:dyDescent="0.35">
      <c r="A30">
        <f t="shared" si="1"/>
        <v>10</v>
      </c>
      <c r="B30">
        <f t="shared" si="2"/>
        <v>1</v>
      </c>
      <c r="C30" s="1" t="s">
        <v>160</v>
      </c>
      <c r="D30" s="1" t="s">
        <v>161</v>
      </c>
      <c r="E30" s="1" t="s">
        <v>8</v>
      </c>
      <c r="F30" s="1" t="s">
        <v>147</v>
      </c>
      <c r="G30" s="1" t="s">
        <v>44</v>
      </c>
      <c r="J30" t="str">
        <f t="shared" si="0"/>
        <v>new Pinfo(col=10, row=1 , pin="B11", pinName="IO_L4P_T0_15", memoryByteGroup="0", bank="15", iOType="HR")</v>
      </c>
    </row>
    <row r="31" spans="1:10" x14ac:dyDescent="0.35">
      <c r="A31">
        <f t="shared" si="1"/>
        <v>11</v>
      </c>
      <c r="B31">
        <f t="shared" si="2"/>
        <v>1</v>
      </c>
      <c r="C31" s="1" t="s">
        <v>158</v>
      </c>
      <c r="D31" s="1" t="s">
        <v>159</v>
      </c>
      <c r="E31" s="1" t="s">
        <v>8</v>
      </c>
      <c r="F31" s="1" t="s">
        <v>147</v>
      </c>
      <c r="G31" s="1" t="s">
        <v>44</v>
      </c>
      <c r="J31" t="str">
        <f t="shared" si="0"/>
        <v>new Pinfo(col=11, row=1 , pin="B12", pinName="IO_L3N_T0_DQS_AD1N_15", memoryByteGroup="0", bank="15", iOType="HR")</v>
      </c>
    </row>
    <row r="32" spans="1:10" x14ac:dyDescent="0.35">
      <c r="A32">
        <f t="shared" si="1"/>
        <v>12</v>
      </c>
      <c r="B32">
        <f t="shared" si="2"/>
        <v>1</v>
      </c>
      <c r="C32" s="1" t="s">
        <v>152</v>
      </c>
      <c r="D32" s="1" t="s">
        <v>153</v>
      </c>
      <c r="E32" s="1" t="s">
        <v>8</v>
      </c>
      <c r="F32" s="1" t="s">
        <v>147</v>
      </c>
      <c r="G32" s="1" t="s">
        <v>44</v>
      </c>
      <c r="J32" t="str">
        <f t="shared" si="0"/>
        <v>new Pinfo(col=12, row=1 , pin="B13", pinName="IO_L2P_T0_AD8P_15", memoryByteGroup="0", bank="15", iOType="HR")</v>
      </c>
    </row>
    <row r="33" spans="1:10" x14ac:dyDescent="0.35">
      <c r="A33">
        <f t="shared" si="1"/>
        <v>13</v>
      </c>
      <c r="B33">
        <f t="shared" si="2"/>
        <v>1</v>
      </c>
      <c r="C33" s="1" t="s">
        <v>154</v>
      </c>
      <c r="D33" s="1" t="s">
        <v>155</v>
      </c>
      <c r="E33" s="1" t="s">
        <v>8</v>
      </c>
      <c r="F33" s="1" t="s">
        <v>147</v>
      </c>
      <c r="G33" s="1" t="s">
        <v>44</v>
      </c>
      <c r="J33" t="str">
        <f t="shared" si="0"/>
        <v>new Pinfo(col=13, row=1 , pin="B14", pinName="IO_L2N_T0_AD8N_15", memoryByteGroup="0", bank="15", iOType="HR")</v>
      </c>
    </row>
    <row r="34" spans="1:10" x14ac:dyDescent="0.35">
      <c r="A34">
        <f t="shared" si="1"/>
        <v>14</v>
      </c>
      <c r="B34">
        <f t="shared" si="2"/>
        <v>1</v>
      </c>
      <c r="C34" s="1" t="s">
        <v>365</v>
      </c>
      <c r="D34" s="1" t="s">
        <v>364</v>
      </c>
      <c r="E34" s="1" t="s">
        <v>7</v>
      </c>
      <c r="F34" s="1" t="s">
        <v>7</v>
      </c>
      <c r="G34" s="1" t="s">
        <v>7</v>
      </c>
      <c r="J34" t="str">
        <f t="shared" si="0"/>
        <v>new Pinfo(col=14, row=1 , pin="B15", pinName="GND", memoryByteGroup="NA", bank="NA", iOType="NA")</v>
      </c>
    </row>
    <row r="35" spans="1:10" x14ac:dyDescent="0.35">
      <c r="A35">
        <f t="shared" si="1"/>
        <v>15</v>
      </c>
      <c r="B35">
        <f t="shared" si="2"/>
        <v>1</v>
      </c>
      <c r="C35" s="1" t="s">
        <v>172</v>
      </c>
      <c r="D35" s="1" t="s">
        <v>173</v>
      </c>
      <c r="E35" s="1" t="s">
        <v>71</v>
      </c>
      <c r="F35" s="1" t="s">
        <v>147</v>
      </c>
      <c r="G35" s="1" t="s">
        <v>44</v>
      </c>
      <c r="J35" t="str">
        <f t="shared" si="0"/>
        <v>new Pinfo(col=15, row=1 , pin="B16", pinName="IO_L7P_T1_AD2P_15", memoryByteGroup="1", bank="15", iOType="HR")</v>
      </c>
    </row>
    <row r="36" spans="1:10" x14ac:dyDescent="0.35">
      <c r="A36">
        <f t="shared" si="1"/>
        <v>16</v>
      </c>
      <c r="B36">
        <f t="shared" si="2"/>
        <v>1</v>
      </c>
      <c r="C36" s="1" t="s">
        <v>174</v>
      </c>
      <c r="D36" s="1" t="s">
        <v>175</v>
      </c>
      <c r="E36" s="1" t="s">
        <v>71</v>
      </c>
      <c r="F36" s="1" t="s">
        <v>147</v>
      </c>
      <c r="G36" s="1" t="s">
        <v>44</v>
      </c>
      <c r="J36" t="str">
        <f t="shared" si="0"/>
        <v>new Pinfo(col=16, row=1 , pin="B17", pinName="IO_L7N_T1_AD2N_15", memoryByteGroup="1", bank="15", iOType="HR")</v>
      </c>
    </row>
    <row r="37" spans="1:10" x14ac:dyDescent="0.35">
      <c r="A37">
        <f t="shared" si="1"/>
        <v>17</v>
      </c>
      <c r="B37">
        <f t="shared" si="2"/>
        <v>1</v>
      </c>
      <c r="C37" s="1" t="s">
        <v>184</v>
      </c>
      <c r="D37" s="1" t="s">
        <v>185</v>
      </c>
      <c r="E37" s="1" t="s">
        <v>71</v>
      </c>
      <c r="F37" s="1" t="s">
        <v>147</v>
      </c>
      <c r="G37" s="1" t="s">
        <v>44</v>
      </c>
      <c r="J37" t="str">
        <f t="shared" si="0"/>
        <v>new Pinfo(col=17, row=1 , pin="B18", pinName="IO_L10P_T1_AD11P_15", memoryByteGroup="1", bank="15", iOType="HR")</v>
      </c>
    </row>
    <row r="38" spans="1:10" x14ac:dyDescent="0.35">
      <c r="A38">
        <v>0</v>
      </c>
      <c r="B38">
        <v>2</v>
      </c>
      <c r="C38" s="1" t="s">
        <v>438</v>
      </c>
      <c r="D38" s="1" t="s">
        <v>345</v>
      </c>
      <c r="E38" s="1" t="s">
        <v>96</v>
      </c>
      <c r="F38" s="1" t="s">
        <v>313</v>
      </c>
      <c r="G38" s="1" t="s">
        <v>44</v>
      </c>
      <c r="J38" t="str">
        <f t="shared" si="0"/>
        <v>new Pinfo(col=0, row=2 , pin="C01", pinName="IO_L16N_T2_35", memoryByteGroup="2", bank="35", iOType="HR")</v>
      </c>
    </row>
    <row r="39" spans="1:10" x14ac:dyDescent="0.35">
      <c r="A39">
        <f t="shared" si="1"/>
        <v>1</v>
      </c>
      <c r="B39">
        <f t="shared" si="2"/>
        <v>2</v>
      </c>
      <c r="C39" s="1" t="s">
        <v>439</v>
      </c>
      <c r="D39" s="1" t="s">
        <v>344</v>
      </c>
      <c r="E39" s="1" t="s">
        <v>96</v>
      </c>
      <c r="F39" s="1" t="s">
        <v>313</v>
      </c>
      <c r="G39" s="1" t="s">
        <v>44</v>
      </c>
      <c r="J39" t="str">
        <f t="shared" si="0"/>
        <v>new Pinfo(col=1, row=2 , pin="C02", pinName="IO_L16P_T2_35", memoryByteGroup="2", bank="35", iOType="HR")</v>
      </c>
    </row>
    <row r="40" spans="1:10" x14ac:dyDescent="0.35">
      <c r="A40">
        <f t="shared" si="1"/>
        <v>2</v>
      </c>
      <c r="B40">
        <f t="shared" si="2"/>
        <v>2</v>
      </c>
      <c r="C40" s="1" t="s">
        <v>440</v>
      </c>
      <c r="D40" s="1" t="s">
        <v>416</v>
      </c>
      <c r="E40" s="1" t="s">
        <v>7</v>
      </c>
      <c r="F40" s="1" t="s">
        <v>313</v>
      </c>
      <c r="G40" s="1" t="s">
        <v>7</v>
      </c>
      <c r="J40" t="str">
        <f t="shared" si="0"/>
        <v>new Pinfo(col=2, row=2 , pin="C03", pinName="VCCO_35", memoryByteGroup="NA", bank="35", iOType="NA")</v>
      </c>
    </row>
    <row r="41" spans="1:10" x14ac:dyDescent="0.35">
      <c r="A41">
        <f t="shared" si="1"/>
        <v>3</v>
      </c>
      <c r="B41">
        <f t="shared" si="2"/>
        <v>2</v>
      </c>
      <c r="C41" s="1" t="s">
        <v>441</v>
      </c>
      <c r="D41" s="1" t="s">
        <v>326</v>
      </c>
      <c r="E41" s="1" t="s">
        <v>71</v>
      </c>
      <c r="F41" s="1" t="s">
        <v>313</v>
      </c>
      <c r="G41" s="1" t="s">
        <v>44</v>
      </c>
      <c r="J41" t="str">
        <f t="shared" si="0"/>
        <v>new Pinfo(col=3, row=2 , pin="C04", pinName="IO_L7P_T1_AD6P_35", memoryByteGroup="1", bank="35", iOType="HR")</v>
      </c>
    </row>
    <row r="42" spans="1:10" x14ac:dyDescent="0.35">
      <c r="A42">
        <f t="shared" si="1"/>
        <v>4</v>
      </c>
      <c r="B42">
        <f t="shared" si="2"/>
        <v>2</v>
      </c>
      <c r="C42" s="1" t="s">
        <v>442</v>
      </c>
      <c r="D42" s="1" t="s">
        <v>315</v>
      </c>
      <c r="E42" s="1" t="s">
        <v>8</v>
      </c>
      <c r="F42" s="1" t="s">
        <v>313</v>
      </c>
      <c r="G42" s="1" t="s">
        <v>44</v>
      </c>
      <c r="J42" t="str">
        <f t="shared" si="0"/>
        <v>new Pinfo(col=4, row=2 , pin="C05", pinName="IO_L1N_T0_AD4N_35", memoryByteGroup="0", bank="35", iOType="HR")</v>
      </c>
    </row>
    <row r="43" spans="1:10" x14ac:dyDescent="0.35">
      <c r="A43">
        <f t="shared" si="1"/>
        <v>5</v>
      </c>
      <c r="B43">
        <f t="shared" si="2"/>
        <v>2</v>
      </c>
      <c r="C43" s="1" t="s">
        <v>443</v>
      </c>
      <c r="D43" s="1" t="s">
        <v>314</v>
      </c>
      <c r="E43" s="1" t="s">
        <v>8</v>
      </c>
      <c r="F43" s="1" t="s">
        <v>313</v>
      </c>
      <c r="G43" s="1" t="s">
        <v>44</v>
      </c>
      <c r="J43" t="str">
        <f t="shared" si="0"/>
        <v>new Pinfo(col=5, row=2 , pin="C06", pinName="IO_L1P_T0_AD4P_35", memoryByteGroup="0", bank="35", iOType="HR")</v>
      </c>
    </row>
    <row r="44" spans="1:10" x14ac:dyDescent="0.35">
      <c r="A44">
        <f t="shared" si="1"/>
        <v>6</v>
      </c>
      <c r="B44">
        <f t="shared" si="2"/>
        <v>2</v>
      </c>
      <c r="C44" s="1" t="s">
        <v>444</v>
      </c>
      <c r="D44" s="1" t="s">
        <v>321</v>
      </c>
      <c r="E44" s="1" t="s">
        <v>8</v>
      </c>
      <c r="F44" s="1" t="s">
        <v>313</v>
      </c>
      <c r="G44" s="1" t="s">
        <v>44</v>
      </c>
      <c r="J44" t="str">
        <f t="shared" si="0"/>
        <v>new Pinfo(col=6, row=2 , pin="C07", pinName="IO_L4N_T0_35", memoryByteGroup="0", bank="35", iOType="HR")</v>
      </c>
    </row>
    <row r="45" spans="1:10" x14ac:dyDescent="0.35">
      <c r="A45">
        <f t="shared" si="1"/>
        <v>7</v>
      </c>
      <c r="B45">
        <f t="shared" si="2"/>
        <v>2</v>
      </c>
      <c r="C45" s="1" t="s">
        <v>445</v>
      </c>
      <c r="D45" s="1" t="s">
        <v>364</v>
      </c>
      <c r="E45" s="1" t="s">
        <v>7</v>
      </c>
      <c r="F45" s="1" t="s">
        <v>7</v>
      </c>
      <c r="G45" s="1" t="s">
        <v>7</v>
      </c>
      <c r="J45" t="str">
        <f t="shared" si="0"/>
        <v>new Pinfo(col=7, row=2 , pin="C08", pinName="GND", memoryByteGroup="NA", bank="NA", iOType="NA")</v>
      </c>
    </row>
    <row r="46" spans="1:10" x14ac:dyDescent="0.35">
      <c r="A46">
        <f t="shared" si="1"/>
        <v>8</v>
      </c>
      <c r="B46">
        <f t="shared" si="2"/>
        <v>2</v>
      </c>
      <c r="C46" s="1" t="s">
        <v>446</v>
      </c>
      <c r="D46" s="1" t="s">
        <v>248</v>
      </c>
      <c r="E46" s="1" t="s">
        <v>71</v>
      </c>
      <c r="F46" s="1" t="s">
        <v>247</v>
      </c>
      <c r="G46" s="1" t="s">
        <v>44</v>
      </c>
      <c r="J46" t="str">
        <f t="shared" si="0"/>
        <v>new Pinfo(col=8, row=2 , pin="C09", pinName="IO_L11P_T1_SRCC_16", memoryByteGroup="1", bank="16", iOType="HR")</v>
      </c>
    </row>
    <row r="47" spans="1:10" x14ac:dyDescent="0.35">
      <c r="A47">
        <f t="shared" si="1"/>
        <v>9</v>
      </c>
      <c r="B47">
        <f t="shared" si="2"/>
        <v>2</v>
      </c>
      <c r="C47" s="1" t="s">
        <v>254</v>
      </c>
      <c r="D47" s="1" t="s">
        <v>255</v>
      </c>
      <c r="E47" s="1" t="s">
        <v>96</v>
      </c>
      <c r="F47" s="1" t="s">
        <v>247</v>
      </c>
      <c r="G47" s="1" t="s">
        <v>44</v>
      </c>
      <c r="J47" t="str">
        <f t="shared" si="0"/>
        <v>new Pinfo(col=9, row=2 , pin="C10", pinName="IO_L13N_T2_MRCC_16", memoryByteGroup="2", bank="16", iOType="HR")</v>
      </c>
    </row>
    <row r="48" spans="1:10" x14ac:dyDescent="0.35">
      <c r="A48">
        <f t="shared" si="1"/>
        <v>10</v>
      </c>
      <c r="B48">
        <f t="shared" si="2"/>
        <v>2</v>
      </c>
      <c r="C48" s="1" t="s">
        <v>252</v>
      </c>
      <c r="D48" s="1" t="s">
        <v>253</v>
      </c>
      <c r="E48" s="1" t="s">
        <v>96</v>
      </c>
      <c r="F48" s="1" t="s">
        <v>247</v>
      </c>
      <c r="G48" s="1" t="s">
        <v>44</v>
      </c>
      <c r="J48" t="str">
        <f t="shared" si="0"/>
        <v>new Pinfo(col=10, row=2 , pin="C11", pinName="IO_L13P_T2_MRCC_16", memoryByteGroup="2", bank="16", iOType="HR")</v>
      </c>
    </row>
    <row r="49" spans="1:10" x14ac:dyDescent="0.35">
      <c r="A49">
        <f t="shared" si="1"/>
        <v>11</v>
      </c>
      <c r="B49">
        <f t="shared" si="2"/>
        <v>2</v>
      </c>
      <c r="C49" s="1" t="s">
        <v>156</v>
      </c>
      <c r="D49" s="1" t="s">
        <v>157</v>
      </c>
      <c r="E49" s="1" t="s">
        <v>8</v>
      </c>
      <c r="F49" s="1" t="s">
        <v>147</v>
      </c>
      <c r="G49" s="1" t="s">
        <v>44</v>
      </c>
      <c r="J49" t="str">
        <f t="shared" si="0"/>
        <v>new Pinfo(col=11, row=2 , pin="C12", pinName="IO_L3P_T0_DQS_AD1P_15", memoryByteGroup="0", bank="15", iOType="HR")</v>
      </c>
    </row>
    <row r="50" spans="1:10" x14ac:dyDescent="0.35">
      <c r="A50">
        <f t="shared" si="1"/>
        <v>12</v>
      </c>
      <c r="B50">
        <f t="shared" si="2"/>
        <v>2</v>
      </c>
      <c r="C50" s="1" t="s">
        <v>408</v>
      </c>
      <c r="D50" s="1" t="s">
        <v>407</v>
      </c>
      <c r="E50" s="1" t="s">
        <v>7</v>
      </c>
      <c r="F50" s="1" t="s">
        <v>147</v>
      </c>
      <c r="G50" s="1" t="s">
        <v>7</v>
      </c>
      <c r="J50" t="str">
        <f t="shared" si="0"/>
        <v>new Pinfo(col=12, row=2 , pin="C13", pinName="VCCO_15", memoryByteGroup="NA", bank="15", iOType="NA")</v>
      </c>
    </row>
    <row r="51" spans="1:10" x14ac:dyDescent="0.35">
      <c r="A51">
        <f t="shared" si="1"/>
        <v>13</v>
      </c>
      <c r="B51">
        <f t="shared" si="2"/>
        <v>2</v>
      </c>
      <c r="C51" s="1" t="s">
        <v>150</v>
      </c>
      <c r="D51" s="1" t="s">
        <v>151</v>
      </c>
      <c r="E51" s="1" t="s">
        <v>8</v>
      </c>
      <c r="F51" s="1" t="s">
        <v>147</v>
      </c>
      <c r="G51" s="1" t="s">
        <v>44</v>
      </c>
      <c r="J51" t="str">
        <f t="shared" si="0"/>
        <v>new Pinfo(col=13, row=2 , pin="C14", pinName="IO_L1N_T0_AD0N_15", memoryByteGroup="0", bank="15", iOType="HR")</v>
      </c>
    </row>
    <row r="52" spans="1:10" x14ac:dyDescent="0.35">
      <c r="A52">
        <f t="shared" si="1"/>
        <v>14</v>
      </c>
      <c r="B52">
        <f t="shared" si="2"/>
        <v>2</v>
      </c>
      <c r="C52" s="1" t="s">
        <v>194</v>
      </c>
      <c r="D52" s="1" t="s">
        <v>195</v>
      </c>
      <c r="E52" s="1" t="s">
        <v>71</v>
      </c>
      <c r="F52" s="1" t="s">
        <v>147</v>
      </c>
      <c r="G52" s="1" t="s">
        <v>44</v>
      </c>
      <c r="J52" t="str">
        <f t="shared" si="0"/>
        <v>new Pinfo(col=14, row=2 , pin="C15", pinName="IO_L12N_T1_MRCC_15", memoryByteGroup="1", bank="15", iOType="HR")</v>
      </c>
    </row>
    <row r="53" spans="1:10" x14ac:dyDescent="0.35">
      <c r="A53">
        <f t="shared" si="1"/>
        <v>15</v>
      </c>
      <c r="B53">
        <f t="shared" si="2"/>
        <v>2</v>
      </c>
      <c r="C53" s="1" t="s">
        <v>224</v>
      </c>
      <c r="D53" s="1" t="s">
        <v>225</v>
      </c>
      <c r="E53" s="1" t="s">
        <v>121</v>
      </c>
      <c r="F53" s="1" t="s">
        <v>147</v>
      </c>
      <c r="G53" s="1" t="s">
        <v>44</v>
      </c>
      <c r="J53" t="str">
        <f t="shared" si="0"/>
        <v>new Pinfo(col=15, row=2 , pin="C16", pinName="IO_L20P_T3_A20_15", memoryByteGroup="3", bank="15", iOType="HR")</v>
      </c>
    </row>
    <row r="54" spans="1:10" x14ac:dyDescent="0.35">
      <c r="A54">
        <f t="shared" si="1"/>
        <v>16</v>
      </c>
      <c r="B54">
        <f t="shared" si="2"/>
        <v>2</v>
      </c>
      <c r="C54" s="1" t="s">
        <v>226</v>
      </c>
      <c r="D54" s="1" t="s">
        <v>227</v>
      </c>
      <c r="E54" s="1" t="s">
        <v>121</v>
      </c>
      <c r="F54" s="1" t="s">
        <v>147</v>
      </c>
      <c r="G54" s="1" t="s">
        <v>44</v>
      </c>
      <c r="J54" t="str">
        <f t="shared" si="0"/>
        <v>new Pinfo(col=16, row=2 , pin="C17", pinName="IO_L20N_T3_A19_15", memoryByteGroup="3", bank="15", iOType="HR")</v>
      </c>
    </row>
    <row r="55" spans="1:10" x14ac:dyDescent="0.35">
      <c r="A55">
        <f t="shared" si="1"/>
        <v>17</v>
      </c>
      <c r="B55">
        <f t="shared" si="2"/>
        <v>2</v>
      </c>
      <c r="C55" s="1" t="s">
        <v>366</v>
      </c>
      <c r="D55" s="1" t="s">
        <v>364</v>
      </c>
      <c r="E55" s="1" t="s">
        <v>7</v>
      </c>
      <c r="F55" s="1" t="s">
        <v>7</v>
      </c>
      <c r="G55" s="1" t="s">
        <v>7</v>
      </c>
      <c r="J55" t="str">
        <f t="shared" si="0"/>
        <v>new Pinfo(col=17, row=2 , pin="C18", pinName="GND", memoryByteGroup="NA", bank="NA", iOType="NA")</v>
      </c>
    </row>
    <row r="56" spans="1:10" x14ac:dyDescent="0.35">
      <c r="A56">
        <v>0</v>
      </c>
      <c r="B56">
        <v>3</v>
      </c>
      <c r="C56" s="1" t="s">
        <v>447</v>
      </c>
      <c r="D56" s="1" t="s">
        <v>364</v>
      </c>
      <c r="E56" s="1" t="s">
        <v>7</v>
      </c>
      <c r="F56" s="1" t="s">
        <v>7</v>
      </c>
      <c r="G56" s="1" t="s">
        <v>7</v>
      </c>
      <c r="J56" t="str">
        <f t="shared" si="0"/>
        <v>new Pinfo(col=0, row=3 , pin="D01", pinName="GND", memoryByteGroup="NA", bank="NA", iOType="NA")</v>
      </c>
    </row>
    <row r="57" spans="1:10" x14ac:dyDescent="0.35">
      <c r="A57">
        <f t="shared" si="1"/>
        <v>1</v>
      </c>
      <c r="B57">
        <f t="shared" si="2"/>
        <v>3</v>
      </c>
      <c r="C57" s="1" t="s">
        <v>448</v>
      </c>
      <c r="D57" s="1" t="s">
        <v>341</v>
      </c>
      <c r="E57" s="1" t="s">
        <v>96</v>
      </c>
      <c r="F57" s="1" t="s">
        <v>313</v>
      </c>
      <c r="G57" s="1" t="s">
        <v>44</v>
      </c>
      <c r="J57" t="str">
        <f t="shared" si="0"/>
        <v>new Pinfo(col=1, row=3 , pin="D02", pinName="IO_L14N_T2_SRCC_35", memoryByteGroup="2", bank="35", iOType="HR")</v>
      </c>
    </row>
    <row r="58" spans="1:10" x14ac:dyDescent="0.35">
      <c r="A58">
        <f t="shared" si="1"/>
        <v>2</v>
      </c>
      <c r="B58">
        <f t="shared" si="2"/>
        <v>3</v>
      </c>
      <c r="C58" s="1" t="s">
        <v>449</v>
      </c>
      <c r="D58" s="1" t="s">
        <v>337</v>
      </c>
      <c r="E58" s="1" t="s">
        <v>71</v>
      </c>
      <c r="F58" s="1" t="s">
        <v>313</v>
      </c>
      <c r="G58" s="1" t="s">
        <v>44</v>
      </c>
      <c r="J58" t="str">
        <f t="shared" si="0"/>
        <v>new Pinfo(col=2, row=3 , pin="D03", pinName="IO_L12N_T1_MRCC_35", memoryByteGroup="1", bank="35", iOType="HR")</v>
      </c>
    </row>
    <row r="59" spans="1:10" x14ac:dyDescent="0.35">
      <c r="A59">
        <f t="shared" si="1"/>
        <v>3</v>
      </c>
      <c r="B59">
        <f t="shared" si="2"/>
        <v>3</v>
      </c>
      <c r="C59" s="1" t="s">
        <v>450</v>
      </c>
      <c r="D59" s="1" t="s">
        <v>335</v>
      </c>
      <c r="E59" s="1" t="s">
        <v>71</v>
      </c>
      <c r="F59" s="1" t="s">
        <v>313</v>
      </c>
      <c r="G59" s="1" t="s">
        <v>44</v>
      </c>
      <c r="J59" t="str">
        <f t="shared" si="0"/>
        <v>new Pinfo(col=3, row=3 , pin="D04", pinName="IO_L11N_T1_SRCC_35", memoryByteGroup="1", bank="35", iOType="HR")</v>
      </c>
    </row>
    <row r="60" spans="1:10" x14ac:dyDescent="0.35">
      <c r="A60">
        <f t="shared" si="1"/>
        <v>4</v>
      </c>
      <c r="B60">
        <f t="shared" si="2"/>
        <v>3</v>
      </c>
      <c r="C60" s="1" t="s">
        <v>451</v>
      </c>
      <c r="D60" s="1" t="s">
        <v>334</v>
      </c>
      <c r="E60" s="1" t="s">
        <v>71</v>
      </c>
      <c r="F60" s="1" t="s">
        <v>313</v>
      </c>
      <c r="G60" s="1" t="s">
        <v>44</v>
      </c>
      <c r="J60" t="str">
        <f t="shared" si="0"/>
        <v>new Pinfo(col=4, row=3 , pin="D05", pinName="IO_L11P_T1_SRCC_35", memoryByteGroup="1", bank="35", iOType="HR")</v>
      </c>
    </row>
    <row r="61" spans="1:10" x14ac:dyDescent="0.35">
      <c r="A61">
        <f t="shared" si="1"/>
        <v>5</v>
      </c>
      <c r="B61">
        <f t="shared" si="2"/>
        <v>3</v>
      </c>
      <c r="C61" s="1" t="s">
        <v>452</v>
      </c>
      <c r="D61" s="1" t="s">
        <v>416</v>
      </c>
      <c r="E61" s="1" t="s">
        <v>7</v>
      </c>
      <c r="F61" s="1" t="s">
        <v>313</v>
      </c>
      <c r="G61" s="1" t="s">
        <v>7</v>
      </c>
      <c r="J61" t="str">
        <f t="shared" si="0"/>
        <v>new Pinfo(col=5, row=3 , pin="D06", pinName="VCCO_35", memoryByteGroup="NA", bank="35", iOType="NA")</v>
      </c>
    </row>
    <row r="62" spans="1:10" x14ac:dyDescent="0.35">
      <c r="A62">
        <f t="shared" si="1"/>
        <v>6</v>
      </c>
      <c r="B62">
        <f t="shared" si="2"/>
        <v>3</v>
      </c>
      <c r="C62" s="1" t="s">
        <v>453</v>
      </c>
      <c r="D62" s="1" t="s">
        <v>325</v>
      </c>
      <c r="E62" s="1" t="s">
        <v>8</v>
      </c>
      <c r="F62" s="1" t="s">
        <v>313</v>
      </c>
      <c r="G62" s="1" t="s">
        <v>44</v>
      </c>
      <c r="J62" t="str">
        <f t="shared" si="0"/>
        <v>new Pinfo(col=6, row=3 , pin="D07", pinName="IO_L6N_T0_VREF_35", memoryByteGroup="0", bank="35", iOType="HR")</v>
      </c>
    </row>
    <row r="63" spans="1:10" x14ac:dyDescent="0.35">
      <c r="A63">
        <f t="shared" si="1"/>
        <v>7</v>
      </c>
      <c r="B63">
        <f t="shared" si="2"/>
        <v>3</v>
      </c>
      <c r="C63" s="1" t="s">
        <v>454</v>
      </c>
      <c r="D63" s="1" t="s">
        <v>320</v>
      </c>
      <c r="E63" s="1" t="s">
        <v>8</v>
      </c>
      <c r="F63" s="1" t="s">
        <v>313</v>
      </c>
      <c r="G63" s="1" t="s">
        <v>44</v>
      </c>
      <c r="J63" t="str">
        <f t="shared" si="0"/>
        <v>new Pinfo(col=7, row=3 , pin="D08", pinName="IO_L4P_T0_35", memoryByteGroup="0", bank="35", iOType="HR")</v>
      </c>
    </row>
    <row r="64" spans="1:10" x14ac:dyDescent="0.35">
      <c r="A64">
        <f t="shared" si="1"/>
        <v>8</v>
      </c>
      <c r="B64">
        <f t="shared" si="2"/>
        <v>3</v>
      </c>
      <c r="C64" s="1" t="s">
        <v>455</v>
      </c>
      <c r="D64" s="1" t="s">
        <v>246</v>
      </c>
      <c r="E64" s="1" t="s">
        <v>8</v>
      </c>
      <c r="F64" s="1" t="s">
        <v>247</v>
      </c>
      <c r="G64" s="1" t="s">
        <v>44</v>
      </c>
      <c r="J64" t="str">
        <f t="shared" si="0"/>
        <v>new Pinfo(col=8, row=3 , pin="D09", pinName="IO_L6N_T0_VREF_16", memoryByteGroup="0", bank="16", iOType="HR")</v>
      </c>
    </row>
    <row r="65" spans="1:10" x14ac:dyDescent="0.35">
      <c r="A65">
        <f t="shared" si="1"/>
        <v>9</v>
      </c>
      <c r="B65">
        <f t="shared" si="2"/>
        <v>3</v>
      </c>
      <c r="C65" s="1" t="s">
        <v>259</v>
      </c>
      <c r="D65" s="1" t="s">
        <v>260</v>
      </c>
      <c r="E65" s="1" t="s">
        <v>121</v>
      </c>
      <c r="F65" s="1" t="s">
        <v>247</v>
      </c>
      <c r="G65" s="1" t="s">
        <v>44</v>
      </c>
      <c r="J65" t="str">
        <f t="shared" si="0"/>
        <v>new Pinfo(col=9, row=3 , pin="D10", pinName="IO_L19N_T3_VREF_16", memoryByteGroup="3", bank="16", iOType="HR")</v>
      </c>
    </row>
    <row r="66" spans="1:10" x14ac:dyDescent="0.35">
      <c r="A66">
        <f t="shared" si="1"/>
        <v>10</v>
      </c>
      <c r="B66">
        <f t="shared" si="2"/>
        <v>3</v>
      </c>
      <c r="C66" s="1" t="s">
        <v>367</v>
      </c>
      <c r="D66" s="1" t="s">
        <v>364</v>
      </c>
      <c r="E66" s="1" t="s">
        <v>7</v>
      </c>
      <c r="F66" s="1" t="s">
        <v>7</v>
      </c>
      <c r="G66" s="1" t="s">
        <v>7</v>
      </c>
      <c r="J66" t="str">
        <f t="shared" si="0"/>
        <v>new Pinfo(col=10, row=3 , pin="D11", pinName="GND", memoryByteGroup="NA", bank="NA", iOType="NA")</v>
      </c>
    </row>
    <row r="67" spans="1:10" x14ac:dyDescent="0.35">
      <c r="A67">
        <f t="shared" si="1"/>
        <v>11</v>
      </c>
      <c r="B67">
        <f t="shared" si="2"/>
        <v>3</v>
      </c>
      <c r="C67" s="1" t="s">
        <v>168</v>
      </c>
      <c r="D67" s="1" t="s">
        <v>169</v>
      </c>
      <c r="E67" s="1" t="s">
        <v>8</v>
      </c>
      <c r="F67" s="1" t="s">
        <v>147</v>
      </c>
      <c r="G67" s="1" t="s">
        <v>44</v>
      </c>
      <c r="J67" t="str">
        <f t="shared" ref="J67:J130" si="3">"new Pinfo(col="&amp;A67&amp;", row="&amp;B67&amp;" , pin="""&amp;C67&amp;""", pinName="""&amp;D67&amp;""", memoryByteGroup="""&amp;E67&amp;""", bank="""&amp;F67&amp;""", iOType="""&amp;G67&amp;""")"</f>
        <v>new Pinfo(col=11, row=3 , pin="D12", pinName="IO_L6P_T0_15", memoryByteGroup="0", bank="15", iOType="HR")</v>
      </c>
    </row>
    <row r="68" spans="1:10" x14ac:dyDescent="0.35">
      <c r="A68">
        <f t="shared" ref="A68:A131" si="4">A67+1</f>
        <v>12</v>
      </c>
      <c r="B68">
        <f t="shared" ref="B68:B131" si="5">B67</f>
        <v>3</v>
      </c>
      <c r="C68" s="1" t="s">
        <v>170</v>
      </c>
      <c r="D68" s="1" t="s">
        <v>171</v>
      </c>
      <c r="E68" s="1" t="s">
        <v>8</v>
      </c>
      <c r="F68" s="1" t="s">
        <v>147</v>
      </c>
      <c r="G68" s="1" t="s">
        <v>44</v>
      </c>
      <c r="J68" t="str">
        <f t="shared" si="3"/>
        <v>new Pinfo(col=12, row=3 , pin="D13", pinName="IO_L6N_T0_VREF_15", memoryByteGroup="0", bank="15", iOType="HR")</v>
      </c>
    </row>
    <row r="69" spans="1:10" x14ac:dyDescent="0.35">
      <c r="A69">
        <f t="shared" si="4"/>
        <v>13</v>
      </c>
      <c r="B69">
        <f t="shared" si="5"/>
        <v>3</v>
      </c>
      <c r="C69" s="1" t="s">
        <v>148</v>
      </c>
      <c r="D69" s="1" t="s">
        <v>149</v>
      </c>
      <c r="E69" s="1" t="s">
        <v>8</v>
      </c>
      <c r="F69" s="1" t="s">
        <v>147</v>
      </c>
      <c r="G69" s="1" t="s">
        <v>44</v>
      </c>
      <c r="J69" t="str">
        <f t="shared" si="3"/>
        <v>new Pinfo(col=13, row=3 , pin="D14", pinName="IO_L1P_T0_AD0P_15", memoryByteGroup="0", bank="15", iOType="HR")</v>
      </c>
    </row>
    <row r="70" spans="1:10" x14ac:dyDescent="0.35">
      <c r="A70">
        <f t="shared" si="4"/>
        <v>14</v>
      </c>
      <c r="B70">
        <f t="shared" si="5"/>
        <v>3</v>
      </c>
      <c r="C70" s="1" t="s">
        <v>192</v>
      </c>
      <c r="D70" s="1" t="s">
        <v>193</v>
      </c>
      <c r="E70" s="1" t="s">
        <v>71</v>
      </c>
      <c r="F70" s="1" t="s">
        <v>147</v>
      </c>
      <c r="G70" s="1" t="s">
        <v>44</v>
      </c>
      <c r="J70" t="str">
        <f t="shared" si="3"/>
        <v>new Pinfo(col=14, row=3 , pin="D15", pinName="IO_L12P_T1_MRCC_15", memoryByteGroup="1", bank="15", iOType="HR")</v>
      </c>
    </row>
    <row r="71" spans="1:10" x14ac:dyDescent="0.35">
      <c r="A71">
        <f t="shared" si="4"/>
        <v>15</v>
      </c>
      <c r="B71">
        <f t="shared" si="5"/>
        <v>3</v>
      </c>
      <c r="C71" s="1" t="s">
        <v>409</v>
      </c>
      <c r="D71" s="1" t="s">
        <v>407</v>
      </c>
      <c r="E71" s="1" t="s">
        <v>7</v>
      </c>
      <c r="F71" s="1" t="s">
        <v>147</v>
      </c>
      <c r="G71" s="1" t="s">
        <v>7</v>
      </c>
      <c r="J71" t="str">
        <f t="shared" si="3"/>
        <v>new Pinfo(col=15, row=3 , pin="D16", pinName="VCCO_15", memoryByteGroup="NA", bank="15", iOType="NA")</v>
      </c>
    </row>
    <row r="72" spans="1:10" x14ac:dyDescent="0.35">
      <c r="A72">
        <f t="shared" si="4"/>
        <v>16</v>
      </c>
      <c r="B72">
        <f t="shared" si="5"/>
        <v>3</v>
      </c>
      <c r="C72" s="1" t="s">
        <v>210</v>
      </c>
      <c r="D72" s="1" t="s">
        <v>211</v>
      </c>
      <c r="E72" s="1" t="s">
        <v>96</v>
      </c>
      <c r="F72" s="1" t="s">
        <v>147</v>
      </c>
      <c r="G72" s="1" t="s">
        <v>44</v>
      </c>
      <c r="J72" t="str">
        <f t="shared" si="3"/>
        <v>new Pinfo(col=16, row=3 , pin="D17", pinName="IO_L16N_T2_A27_15", memoryByteGroup="2", bank="15", iOType="HR")</v>
      </c>
    </row>
    <row r="73" spans="1:10" x14ac:dyDescent="0.35">
      <c r="A73">
        <f t="shared" si="4"/>
        <v>17</v>
      </c>
      <c r="B73">
        <f t="shared" si="5"/>
        <v>3</v>
      </c>
      <c r="C73" s="1" t="s">
        <v>230</v>
      </c>
      <c r="D73" s="1" t="s">
        <v>231</v>
      </c>
      <c r="E73" s="1" t="s">
        <v>121</v>
      </c>
      <c r="F73" s="1" t="s">
        <v>147</v>
      </c>
      <c r="G73" s="1" t="s">
        <v>44</v>
      </c>
      <c r="J73" t="str">
        <f t="shared" si="3"/>
        <v>new Pinfo(col=17, row=3 , pin="D18", pinName="IO_L21N_T3_DQS_A18_15", memoryByteGroup="3", bank="15", iOType="HR")</v>
      </c>
    </row>
    <row r="74" spans="1:10" x14ac:dyDescent="0.35">
      <c r="A74">
        <v>0</v>
      </c>
      <c r="B74">
        <v>4</v>
      </c>
      <c r="C74" s="1" t="s">
        <v>456</v>
      </c>
      <c r="D74" s="1" t="s">
        <v>349</v>
      </c>
      <c r="E74" s="1" t="s">
        <v>96</v>
      </c>
      <c r="F74" s="1" t="s">
        <v>313</v>
      </c>
      <c r="G74" s="1" t="s">
        <v>44</v>
      </c>
      <c r="J74" t="str">
        <f t="shared" si="3"/>
        <v>new Pinfo(col=0, row=4 , pin="E01", pinName="IO_L18N_T2_35", memoryByteGroup="2", bank="35", iOType="HR")</v>
      </c>
    </row>
    <row r="75" spans="1:10" x14ac:dyDescent="0.35">
      <c r="A75">
        <f t="shared" si="4"/>
        <v>1</v>
      </c>
      <c r="B75">
        <f t="shared" si="5"/>
        <v>4</v>
      </c>
      <c r="C75" s="1" t="s">
        <v>457</v>
      </c>
      <c r="D75" s="1" t="s">
        <v>340</v>
      </c>
      <c r="E75" s="1" t="s">
        <v>96</v>
      </c>
      <c r="F75" s="1" t="s">
        <v>313</v>
      </c>
      <c r="G75" s="1" t="s">
        <v>44</v>
      </c>
      <c r="J75" t="str">
        <f t="shared" si="3"/>
        <v>new Pinfo(col=1, row=4 , pin="E02", pinName="IO_L14P_T2_SRCC_35", memoryByteGroup="2", bank="35", iOType="HR")</v>
      </c>
    </row>
    <row r="76" spans="1:10" x14ac:dyDescent="0.35">
      <c r="A76">
        <f t="shared" si="4"/>
        <v>2</v>
      </c>
      <c r="B76">
        <f t="shared" si="5"/>
        <v>4</v>
      </c>
      <c r="C76" s="1" t="s">
        <v>458</v>
      </c>
      <c r="D76" s="1" t="s">
        <v>336</v>
      </c>
      <c r="E76" s="1" t="s">
        <v>71</v>
      </c>
      <c r="F76" s="1" t="s">
        <v>313</v>
      </c>
      <c r="G76" s="1" t="s">
        <v>44</v>
      </c>
      <c r="J76" t="str">
        <f t="shared" si="3"/>
        <v>new Pinfo(col=2, row=4 , pin="E03", pinName="IO_L12P_T1_MRCC_35", memoryByteGroup="1", bank="35", iOType="HR")</v>
      </c>
    </row>
    <row r="77" spans="1:10" x14ac:dyDescent="0.35">
      <c r="A77">
        <f t="shared" si="4"/>
        <v>3</v>
      </c>
      <c r="B77">
        <f t="shared" si="5"/>
        <v>4</v>
      </c>
      <c r="C77" s="1" t="s">
        <v>459</v>
      </c>
      <c r="D77" s="1" t="s">
        <v>364</v>
      </c>
      <c r="E77" s="1" t="s">
        <v>7</v>
      </c>
      <c r="F77" s="1" t="s">
        <v>7</v>
      </c>
      <c r="G77" s="1" t="s">
        <v>7</v>
      </c>
      <c r="J77" t="str">
        <f t="shared" si="3"/>
        <v>new Pinfo(col=3, row=4 , pin="E04", pinName="GND", memoryByteGroup="NA", bank="NA", iOType="NA")</v>
      </c>
    </row>
    <row r="78" spans="1:10" x14ac:dyDescent="0.35">
      <c r="A78">
        <f t="shared" si="4"/>
        <v>4</v>
      </c>
      <c r="B78">
        <f t="shared" si="5"/>
        <v>4</v>
      </c>
      <c r="C78" s="1" t="s">
        <v>460</v>
      </c>
      <c r="D78" s="1" t="s">
        <v>323</v>
      </c>
      <c r="E78" s="1" t="s">
        <v>8</v>
      </c>
      <c r="F78" s="1" t="s">
        <v>313</v>
      </c>
      <c r="G78" s="1" t="s">
        <v>44</v>
      </c>
      <c r="J78" t="str">
        <f t="shared" si="3"/>
        <v>new Pinfo(col=4, row=4 , pin="E05", pinName="IO_L5N_T0_AD13N_35", memoryByteGroup="0", bank="35", iOType="HR")</v>
      </c>
    </row>
    <row r="79" spans="1:10" x14ac:dyDescent="0.35">
      <c r="A79">
        <f t="shared" si="4"/>
        <v>5</v>
      </c>
      <c r="B79">
        <f t="shared" si="5"/>
        <v>4</v>
      </c>
      <c r="C79" s="1" t="s">
        <v>461</v>
      </c>
      <c r="D79" s="1" t="s">
        <v>322</v>
      </c>
      <c r="E79" s="1" t="s">
        <v>8</v>
      </c>
      <c r="F79" s="1" t="s">
        <v>313</v>
      </c>
      <c r="G79" s="1" t="s">
        <v>44</v>
      </c>
      <c r="J79" t="str">
        <f t="shared" si="3"/>
        <v>new Pinfo(col=5, row=4 , pin="E06", pinName="IO_L5P_T0_AD13P_35", memoryByteGroup="0", bank="35", iOType="HR")</v>
      </c>
    </row>
    <row r="80" spans="1:10" x14ac:dyDescent="0.35">
      <c r="A80">
        <f t="shared" si="4"/>
        <v>6</v>
      </c>
      <c r="B80">
        <f t="shared" si="5"/>
        <v>4</v>
      </c>
      <c r="C80" s="1" t="s">
        <v>462</v>
      </c>
      <c r="D80" s="1" t="s">
        <v>324</v>
      </c>
      <c r="E80" s="1" t="s">
        <v>8</v>
      </c>
      <c r="F80" s="1" t="s">
        <v>313</v>
      </c>
      <c r="G80" s="1" t="s">
        <v>44</v>
      </c>
      <c r="J80" t="str">
        <f t="shared" si="3"/>
        <v>new Pinfo(col=6, row=4 , pin="E07", pinName="IO_L6P_T0_35", memoryByteGroup="0", bank="35", iOType="HR")</v>
      </c>
    </row>
    <row r="81" spans="1:10" x14ac:dyDescent="0.35">
      <c r="A81">
        <f t="shared" si="4"/>
        <v>7</v>
      </c>
      <c r="B81">
        <f t="shared" si="5"/>
        <v>4</v>
      </c>
      <c r="C81" s="1" t="s">
        <v>463</v>
      </c>
      <c r="D81" s="1" t="s">
        <v>12</v>
      </c>
      <c r="E81" s="1" t="s">
        <v>7</v>
      </c>
      <c r="F81" s="1" t="s">
        <v>8</v>
      </c>
      <c r="G81" s="1" t="s">
        <v>9</v>
      </c>
      <c r="J81" t="str">
        <f t="shared" si="3"/>
        <v>new Pinfo(col=7, row=4 , pin="E08", pinName="VCCBATT_0", memoryByteGroup="NA", bank="0", iOType="CONFIG")</v>
      </c>
    </row>
    <row r="82" spans="1:10" x14ac:dyDescent="0.35">
      <c r="A82">
        <f t="shared" si="4"/>
        <v>8</v>
      </c>
      <c r="B82">
        <f t="shared" si="5"/>
        <v>4</v>
      </c>
      <c r="C82" s="1" t="s">
        <v>464</v>
      </c>
      <c r="D82" s="1" t="s">
        <v>21</v>
      </c>
      <c r="E82" s="1" t="s">
        <v>7</v>
      </c>
      <c r="F82" s="1" t="s">
        <v>8</v>
      </c>
      <c r="G82" s="1" t="s">
        <v>9</v>
      </c>
      <c r="J82" t="str">
        <f t="shared" si="3"/>
        <v>new Pinfo(col=8, row=4 , pin="E09", pinName="CCLK_0", memoryByteGroup="NA", bank="0", iOType="CONFIG")</v>
      </c>
    </row>
    <row r="83" spans="1:10" x14ac:dyDescent="0.35">
      <c r="A83">
        <f t="shared" si="4"/>
        <v>9</v>
      </c>
      <c r="B83">
        <f t="shared" si="5"/>
        <v>4</v>
      </c>
      <c r="C83" s="1" t="s">
        <v>10</v>
      </c>
      <c r="D83" s="1" t="s">
        <v>11</v>
      </c>
      <c r="E83" s="1" t="s">
        <v>7</v>
      </c>
      <c r="F83" s="1" t="s">
        <v>8</v>
      </c>
      <c r="G83" s="1" t="s">
        <v>9</v>
      </c>
      <c r="J83" t="str">
        <f t="shared" si="3"/>
        <v>new Pinfo(col=9, row=4 , pin="E10", pinName="TCK_0", memoryByteGroup="NA", bank="0", iOType="CONFIG")</v>
      </c>
    </row>
    <row r="84" spans="1:10" x14ac:dyDescent="0.35">
      <c r="A84">
        <f t="shared" si="4"/>
        <v>10</v>
      </c>
      <c r="B84">
        <f t="shared" si="5"/>
        <v>4</v>
      </c>
      <c r="C84" s="1" t="s">
        <v>28</v>
      </c>
      <c r="D84" s="1" t="s">
        <v>29</v>
      </c>
      <c r="E84" s="1" t="s">
        <v>7</v>
      </c>
      <c r="F84" s="1" t="s">
        <v>8</v>
      </c>
      <c r="G84" s="1" t="s">
        <v>9</v>
      </c>
      <c r="J84" t="str">
        <f t="shared" si="3"/>
        <v>new Pinfo(col=10, row=4 , pin="E11", pinName="TDI_0", memoryByteGroup="NA", bank="0", iOType="CONFIG")</v>
      </c>
    </row>
    <row r="85" spans="1:10" x14ac:dyDescent="0.35">
      <c r="A85">
        <f t="shared" si="4"/>
        <v>11</v>
      </c>
      <c r="B85">
        <f t="shared" si="5"/>
        <v>4</v>
      </c>
      <c r="C85" s="1" t="s">
        <v>35</v>
      </c>
      <c r="D85" s="1" t="s">
        <v>36</v>
      </c>
      <c r="E85" s="1" t="s">
        <v>7</v>
      </c>
      <c r="F85" s="1" t="s">
        <v>8</v>
      </c>
      <c r="G85" s="1" t="s">
        <v>9</v>
      </c>
      <c r="J85" t="str">
        <f t="shared" si="3"/>
        <v>new Pinfo(col=11, row=4 , pin="E12", pinName="TMS_0", memoryByteGroup="NA", bank="0", iOType="CONFIG")</v>
      </c>
    </row>
    <row r="86" spans="1:10" x14ac:dyDescent="0.35">
      <c r="A86">
        <f t="shared" si="4"/>
        <v>12</v>
      </c>
      <c r="B86">
        <f t="shared" si="5"/>
        <v>4</v>
      </c>
      <c r="C86" s="1" t="s">
        <v>26</v>
      </c>
      <c r="D86" s="1" t="s">
        <v>27</v>
      </c>
      <c r="E86" s="1" t="s">
        <v>7</v>
      </c>
      <c r="F86" s="1" t="s">
        <v>8</v>
      </c>
      <c r="G86" s="1" t="s">
        <v>9</v>
      </c>
      <c r="J86" t="str">
        <f t="shared" si="3"/>
        <v>new Pinfo(col=12, row=4 , pin="E13", pinName="TDO_0", memoryByteGroup="NA", bank="0", iOType="CONFIG")</v>
      </c>
    </row>
    <row r="87" spans="1:10" x14ac:dyDescent="0.35">
      <c r="A87">
        <f t="shared" si="4"/>
        <v>13</v>
      </c>
      <c r="B87">
        <f t="shared" si="5"/>
        <v>4</v>
      </c>
      <c r="C87" s="1" t="s">
        <v>368</v>
      </c>
      <c r="D87" s="1" t="s">
        <v>364</v>
      </c>
      <c r="E87" s="1" t="s">
        <v>7</v>
      </c>
      <c r="F87" s="1" t="s">
        <v>7</v>
      </c>
      <c r="G87" s="1" t="s">
        <v>7</v>
      </c>
      <c r="J87" t="str">
        <f t="shared" si="3"/>
        <v>new Pinfo(col=13, row=4 , pin="E14", pinName="GND", memoryByteGroup="NA", bank="NA", iOType="NA")</v>
      </c>
    </row>
    <row r="88" spans="1:10" x14ac:dyDescent="0.35">
      <c r="A88">
        <f t="shared" si="4"/>
        <v>14</v>
      </c>
      <c r="B88">
        <f t="shared" si="5"/>
        <v>4</v>
      </c>
      <c r="C88" s="1" t="s">
        <v>188</v>
      </c>
      <c r="D88" s="1" t="s">
        <v>189</v>
      </c>
      <c r="E88" s="1" t="s">
        <v>71</v>
      </c>
      <c r="F88" s="1" t="s">
        <v>147</v>
      </c>
      <c r="G88" s="1" t="s">
        <v>44</v>
      </c>
      <c r="J88" t="str">
        <f t="shared" si="3"/>
        <v>new Pinfo(col=14, row=4 , pin="E15", pinName="IO_L11P_T1_SRCC_15", memoryByteGroup="1", bank="15", iOType="HR")</v>
      </c>
    </row>
    <row r="89" spans="1:10" x14ac:dyDescent="0.35">
      <c r="A89">
        <f t="shared" si="4"/>
        <v>15</v>
      </c>
      <c r="B89">
        <f t="shared" si="5"/>
        <v>4</v>
      </c>
      <c r="C89" s="1" t="s">
        <v>190</v>
      </c>
      <c r="D89" s="1" t="s">
        <v>191</v>
      </c>
      <c r="E89" s="1" t="s">
        <v>71</v>
      </c>
      <c r="F89" s="1" t="s">
        <v>147</v>
      </c>
      <c r="G89" s="1" t="s">
        <v>44</v>
      </c>
      <c r="J89" t="str">
        <f t="shared" si="3"/>
        <v>new Pinfo(col=15, row=4 , pin="E16", pinName="IO_L11N_T1_SRCC_15", memoryByteGroup="1", bank="15", iOType="HR")</v>
      </c>
    </row>
    <row r="90" spans="1:10" x14ac:dyDescent="0.35">
      <c r="A90">
        <f t="shared" si="4"/>
        <v>16</v>
      </c>
      <c r="B90">
        <f t="shared" si="5"/>
        <v>4</v>
      </c>
      <c r="C90" s="1" t="s">
        <v>208</v>
      </c>
      <c r="D90" s="1" t="s">
        <v>209</v>
      </c>
      <c r="E90" s="1" t="s">
        <v>96</v>
      </c>
      <c r="F90" s="1" t="s">
        <v>147</v>
      </c>
      <c r="G90" s="1" t="s">
        <v>44</v>
      </c>
      <c r="J90" t="str">
        <f t="shared" si="3"/>
        <v>new Pinfo(col=16, row=4 , pin="E17", pinName="IO_L16P_T2_A28_15", memoryByteGroup="2", bank="15", iOType="HR")</v>
      </c>
    </row>
    <row r="91" spans="1:10" x14ac:dyDescent="0.35">
      <c r="A91">
        <f t="shared" si="4"/>
        <v>17</v>
      </c>
      <c r="B91">
        <f t="shared" si="5"/>
        <v>4</v>
      </c>
      <c r="C91" s="1" t="s">
        <v>228</v>
      </c>
      <c r="D91" s="1" t="s">
        <v>229</v>
      </c>
      <c r="E91" s="1" t="s">
        <v>121</v>
      </c>
      <c r="F91" s="1" t="s">
        <v>147</v>
      </c>
      <c r="G91" s="1" t="s">
        <v>44</v>
      </c>
      <c r="J91" t="str">
        <f t="shared" si="3"/>
        <v>new Pinfo(col=17, row=4 , pin="E18", pinName="IO_L21P_T3_DQS_15", memoryByteGroup="3", bank="15", iOType="HR")</v>
      </c>
    </row>
    <row r="92" spans="1:10" x14ac:dyDescent="0.35">
      <c r="A92">
        <v>0</v>
      </c>
      <c r="B92">
        <v>5</v>
      </c>
      <c r="C92" s="1" t="s">
        <v>465</v>
      </c>
      <c r="D92" s="1" t="s">
        <v>348</v>
      </c>
      <c r="E92" s="1" t="s">
        <v>96</v>
      </c>
      <c r="F92" s="1" t="s">
        <v>313</v>
      </c>
      <c r="G92" s="1" t="s">
        <v>44</v>
      </c>
      <c r="J92" t="str">
        <f t="shared" si="3"/>
        <v>new Pinfo(col=0, row=5 , pin="F01", pinName="IO_L18P_T2_35", memoryByteGroup="2", bank="35", iOType="HR")</v>
      </c>
    </row>
    <row r="93" spans="1:10" x14ac:dyDescent="0.35">
      <c r="A93">
        <f t="shared" si="4"/>
        <v>1</v>
      </c>
      <c r="B93">
        <f t="shared" si="5"/>
        <v>5</v>
      </c>
      <c r="C93" s="1" t="s">
        <v>466</v>
      </c>
      <c r="D93" s="1" t="s">
        <v>416</v>
      </c>
      <c r="E93" s="1" t="s">
        <v>7</v>
      </c>
      <c r="F93" s="1" t="s">
        <v>313</v>
      </c>
      <c r="G93" s="1" t="s">
        <v>7</v>
      </c>
      <c r="J93" t="str">
        <f t="shared" si="3"/>
        <v>new Pinfo(col=1, row=5 , pin="F02", pinName="VCCO_35", memoryByteGroup="NA", bank="35", iOType="NA")</v>
      </c>
    </row>
    <row r="94" spans="1:10" x14ac:dyDescent="0.35">
      <c r="A94">
        <f t="shared" si="4"/>
        <v>2</v>
      </c>
      <c r="B94">
        <f t="shared" si="5"/>
        <v>5</v>
      </c>
      <c r="C94" s="1" t="s">
        <v>467</v>
      </c>
      <c r="D94" s="1" t="s">
        <v>339</v>
      </c>
      <c r="E94" s="1" t="s">
        <v>96</v>
      </c>
      <c r="F94" s="1" t="s">
        <v>313</v>
      </c>
      <c r="G94" s="1" t="s">
        <v>44</v>
      </c>
      <c r="J94" t="str">
        <f t="shared" si="3"/>
        <v>new Pinfo(col=2, row=5 , pin="F03", pinName="IO_L13N_T2_MRCC_35", memoryByteGroup="2", bank="35", iOType="HR")</v>
      </c>
    </row>
    <row r="95" spans="1:10" x14ac:dyDescent="0.35">
      <c r="A95">
        <f t="shared" si="4"/>
        <v>3</v>
      </c>
      <c r="B95">
        <f t="shared" si="5"/>
        <v>5</v>
      </c>
      <c r="C95" s="1" t="s">
        <v>468</v>
      </c>
      <c r="D95" s="1" t="s">
        <v>338</v>
      </c>
      <c r="E95" s="1" t="s">
        <v>96</v>
      </c>
      <c r="F95" s="1" t="s">
        <v>313</v>
      </c>
      <c r="G95" s="1" t="s">
        <v>44</v>
      </c>
      <c r="J95" t="str">
        <f t="shared" si="3"/>
        <v>new Pinfo(col=3, row=5 , pin="F04", pinName="IO_L13P_T2_MRCC_35", memoryByteGroup="2", bank="35", iOType="HR")</v>
      </c>
    </row>
    <row r="96" spans="1:10" x14ac:dyDescent="0.35">
      <c r="A96">
        <f t="shared" si="4"/>
        <v>4</v>
      </c>
      <c r="B96">
        <f t="shared" si="5"/>
        <v>5</v>
      </c>
      <c r="C96" s="1" t="s">
        <v>469</v>
      </c>
      <c r="D96" s="1" t="s">
        <v>312</v>
      </c>
      <c r="E96" s="1" t="s">
        <v>7</v>
      </c>
      <c r="F96" s="1" t="s">
        <v>313</v>
      </c>
      <c r="G96" s="1" t="s">
        <v>44</v>
      </c>
      <c r="J96" t="str">
        <f t="shared" si="3"/>
        <v>new Pinfo(col=4, row=5 , pin="F05", pinName="IO_0_35", memoryByteGroup="NA", bank="35", iOType="HR")</v>
      </c>
    </row>
    <row r="97" spans="1:10" x14ac:dyDescent="0.35">
      <c r="A97">
        <f t="shared" si="4"/>
        <v>5</v>
      </c>
      <c r="B97">
        <f t="shared" si="5"/>
        <v>5</v>
      </c>
      <c r="C97" s="1" t="s">
        <v>470</v>
      </c>
      <c r="D97" s="1" t="s">
        <v>351</v>
      </c>
      <c r="E97" s="1" t="s">
        <v>121</v>
      </c>
      <c r="F97" s="1" t="s">
        <v>313</v>
      </c>
      <c r="G97" s="1" t="s">
        <v>44</v>
      </c>
      <c r="J97" t="str">
        <f t="shared" si="3"/>
        <v>new Pinfo(col=5, row=5 , pin="F06", pinName="IO_L19N_T3_VREF_35", memoryByteGroup="3", bank="35", iOType="HR")</v>
      </c>
    </row>
    <row r="98" spans="1:10" x14ac:dyDescent="0.35">
      <c r="A98">
        <f t="shared" si="4"/>
        <v>6</v>
      </c>
      <c r="B98">
        <f t="shared" si="5"/>
        <v>5</v>
      </c>
      <c r="C98" s="1" t="s">
        <v>471</v>
      </c>
      <c r="D98" s="1" t="s">
        <v>364</v>
      </c>
      <c r="E98" s="1" t="s">
        <v>7</v>
      </c>
      <c r="F98" s="1" t="s">
        <v>7</v>
      </c>
      <c r="G98" s="1" t="s">
        <v>7</v>
      </c>
      <c r="J98" t="str">
        <f t="shared" si="3"/>
        <v>new Pinfo(col=6, row=5 , pin="F07", pinName="GND", memoryByteGroup="NA", bank="NA", iOType="NA")</v>
      </c>
    </row>
    <row r="99" spans="1:10" x14ac:dyDescent="0.35">
      <c r="A99">
        <f t="shared" si="4"/>
        <v>7</v>
      </c>
      <c r="B99">
        <f t="shared" si="5"/>
        <v>5</v>
      </c>
      <c r="C99" s="1" t="s">
        <v>472</v>
      </c>
      <c r="D99" s="1" t="s">
        <v>388</v>
      </c>
      <c r="E99" s="1" t="s">
        <v>7</v>
      </c>
      <c r="F99" s="1" t="s">
        <v>7</v>
      </c>
      <c r="G99" s="1" t="s">
        <v>7</v>
      </c>
      <c r="J99" t="str">
        <f t="shared" si="3"/>
        <v>new Pinfo(col=7, row=5 , pin="F08", pinName="VCCINT", memoryByteGroup="NA", bank="NA", iOType="NA")</v>
      </c>
    </row>
    <row r="100" spans="1:10" x14ac:dyDescent="0.35">
      <c r="A100">
        <f t="shared" si="4"/>
        <v>8</v>
      </c>
      <c r="B100">
        <f t="shared" si="5"/>
        <v>5</v>
      </c>
      <c r="C100" s="1" t="s">
        <v>473</v>
      </c>
      <c r="D100" s="1" t="s">
        <v>364</v>
      </c>
      <c r="E100" s="1" t="s">
        <v>7</v>
      </c>
      <c r="F100" s="1" t="s">
        <v>7</v>
      </c>
      <c r="G100" s="1" t="s">
        <v>7</v>
      </c>
      <c r="J100" t="str">
        <f t="shared" si="3"/>
        <v>new Pinfo(col=8, row=5 , pin="F09", pinName="GND", memoryByteGroup="NA", bank="NA", iOType="NA")</v>
      </c>
    </row>
    <row r="101" spans="1:10" x14ac:dyDescent="0.35">
      <c r="A101">
        <f t="shared" si="4"/>
        <v>9</v>
      </c>
      <c r="B101">
        <f t="shared" si="5"/>
        <v>5</v>
      </c>
      <c r="C101" s="1" t="s">
        <v>417</v>
      </c>
      <c r="D101" s="1" t="s">
        <v>418</v>
      </c>
      <c r="E101" s="1" t="s">
        <v>7</v>
      </c>
      <c r="F101" s="1" t="s">
        <v>7</v>
      </c>
      <c r="G101" s="1" t="s">
        <v>7</v>
      </c>
      <c r="J101" t="str">
        <f t="shared" si="3"/>
        <v>new Pinfo(col=9, row=5 , pin="F10", pinName="VCCBRAM", memoryByteGroup="NA", bank="NA", iOType="NA")</v>
      </c>
    </row>
    <row r="102" spans="1:10" x14ac:dyDescent="0.35">
      <c r="A102">
        <f t="shared" si="4"/>
        <v>10</v>
      </c>
      <c r="B102">
        <f t="shared" si="5"/>
        <v>5</v>
      </c>
      <c r="C102" s="1" t="s">
        <v>370</v>
      </c>
      <c r="D102" s="1" t="s">
        <v>364</v>
      </c>
      <c r="E102" s="1" t="s">
        <v>7</v>
      </c>
      <c r="F102" s="1" t="s">
        <v>7</v>
      </c>
      <c r="G102" s="1" t="s">
        <v>7</v>
      </c>
      <c r="J102" t="str">
        <f t="shared" si="3"/>
        <v>new Pinfo(col=10, row=5 , pin="F11", pinName="GND", memoryByteGroup="NA", bank="NA", iOType="NA")</v>
      </c>
    </row>
    <row r="103" spans="1:10" x14ac:dyDescent="0.35">
      <c r="A103">
        <f t="shared" si="4"/>
        <v>11</v>
      </c>
      <c r="B103">
        <f t="shared" si="5"/>
        <v>5</v>
      </c>
      <c r="C103" s="1" t="s">
        <v>393</v>
      </c>
      <c r="D103" s="1" t="s">
        <v>394</v>
      </c>
      <c r="E103" s="1" t="s">
        <v>7</v>
      </c>
      <c r="F103" s="1" t="s">
        <v>7</v>
      </c>
      <c r="G103" s="1" t="s">
        <v>7</v>
      </c>
      <c r="J103" t="str">
        <f t="shared" si="3"/>
        <v>new Pinfo(col=11, row=5 , pin="F12", pinName="VCCAUX", memoryByteGroup="NA", bank="NA", iOType="NA")</v>
      </c>
    </row>
    <row r="104" spans="1:10" x14ac:dyDescent="0.35">
      <c r="A104">
        <f t="shared" si="4"/>
        <v>12</v>
      </c>
      <c r="B104">
        <f t="shared" si="5"/>
        <v>5</v>
      </c>
      <c r="C104" s="1" t="s">
        <v>164</v>
      </c>
      <c r="D104" s="1" t="s">
        <v>165</v>
      </c>
      <c r="E104" s="1" t="s">
        <v>8</v>
      </c>
      <c r="F104" s="1" t="s">
        <v>147</v>
      </c>
      <c r="G104" s="1" t="s">
        <v>44</v>
      </c>
      <c r="J104" t="str">
        <f t="shared" si="3"/>
        <v>new Pinfo(col=12, row=5 , pin="F13", pinName="IO_L5P_T0_AD9P_15", memoryByteGroup="0", bank="15", iOType="HR")</v>
      </c>
    </row>
    <row r="105" spans="1:10" x14ac:dyDescent="0.35">
      <c r="A105">
        <f t="shared" si="4"/>
        <v>13</v>
      </c>
      <c r="B105">
        <f t="shared" si="5"/>
        <v>5</v>
      </c>
      <c r="C105" s="1" t="s">
        <v>166</v>
      </c>
      <c r="D105" s="1" t="s">
        <v>167</v>
      </c>
      <c r="E105" s="1" t="s">
        <v>8</v>
      </c>
      <c r="F105" s="1" t="s">
        <v>147</v>
      </c>
      <c r="G105" s="1" t="s">
        <v>44</v>
      </c>
      <c r="J105" t="str">
        <f t="shared" si="3"/>
        <v>new Pinfo(col=13, row=5 , pin="F14", pinName="IO_L5N_T0_AD9N_15", memoryByteGroup="0", bank="15", iOType="HR")</v>
      </c>
    </row>
    <row r="106" spans="1:10" x14ac:dyDescent="0.35">
      <c r="A106">
        <f t="shared" si="4"/>
        <v>14</v>
      </c>
      <c r="B106">
        <f t="shared" si="5"/>
        <v>5</v>
      </c>
      <c r="C106" s="1" t="s">
        <v>200</v>
      </c>
      <c r="D106" s="1" t="s">
        <v>201</v>
      </c>
      <c r="E106" s="1" t="s">
        <v>96</v>
      </c>
      <c r="F106" s="1" t="s">
        <v>147</v>
      </c>
      <c r="G106" s="1" t="s">
        <v>44</v>
      </c>
      <c r="J106" t="str">
        <f t="shared" si="3"/>
        <v>new Pinfo(col=14, row=5 , pin="F15", pinName="IO_L14P_T2_SRCC_15", memoryByteGroup="2", bank="15", iOType="HR")</v>
      </c>
    </row>
    <row r="107" spans="1:10" x14ac:dyDescent="0.35">
      <c r="A107">
        <f t="shared" si="4"/>
        <v>15</v>
      </c>
      <c r="B107">
        <f t="shared" si="5"/>
        <v>5</v>
      </c>
      <c r="C107" s="1" t="s">
        <v>202</v>
      </c>
      <c r="D107" s="1" t="s">
        <v>203</v>
      </c>
      <c r="E107" s="1" t="s">
        <v>96</v>
      </c>
      <c r="F107" s="1" t="s">
        <v>147</v>
      </c>
      <c r="G107" s="1" t="s">
        <v>44</v>
      </c>
      <c r="J107" t="str">
        <f t="shared" si="3"/>
        <v>new Pinfo(col=15, row=5 , pin="F16", pinName="IO_L14N_T2_SRCC_15", memoryByteGroup="2", bank="15", iOType="HR")</v>
      </c>
    </row>
    <row r="108" spans="1:10" x14ac:dyDescent="0.35">
      <c r="A108">
        <f t="shared" si="4"/>
        <v>16</v>
      </c>
      <c r="B108">
        <f t="shared" si="5"/>
        <v>5</v>
      </c>
      <c r="C108" s="1" t="s">
        <v>369</v>
      </c>
      <c r="D108" s="1" t="s">
        <v>364</v>
      </c>
      <c r="E108" s="1" t="s">
        <v>7</v>
      </c>
      <c r="F108" s="1" t="s">
        <v>7</v>
      </c>
      <c r="G108" s="1" t="s">
        <v>7</v>
      </c>
      <c r="J108" t="str">
        <f t="shared" si="3"/>
        <v>new Pinfo(col=16, row=5 , pin="F17", pinName="GND", memoryByteGroup="NA", bank="NA", iOType="NA")</v>
      </c>
    </row>
    <row r="109" spans="1:10" x14ac:dyDescent="0.35">
      <c r="A109">
        <f t="shared" si="4"/>
        <v>17</v>
      </c>
      <c r="B109">
        <f t="shared" si="5"/>
        <v>5</v>
      </c>
      <c r="C109" s="1" t="s">
        <v>234</v>
      </c>
      <c r="D109" s="1" t="s">
        <v>235</v>
      </c>
      <c r="E109" s="1" t="s">
        <v>121</v>
      </c>
      <c r="F109" s="1" t="s">
        <v>147</v>
      </c>
      <c r="G109" s="1" t="s">
        <v>44</v>
      </c>
      <c r="J109" t="str">
        <f t="shared" si="3"/>
        <v>new Pinfo(col=17, row=5 , pin="F18", pinName="IO_L22N_T3_A16_15", memoryByteGroup="3", bank="15", iOType="HR")</v>
      </c>
    </row>
    <row r="110" spans="1:10" x14ac:dyDescent="0.35">
      <c r="A110">
        <v>0</v>
      </c>
      <c r="B110">
        <v>6</v>
      </c>
      <c r="C110" s="1" t="s">
        <v>474</v>
      </c>
      <c r="D110" s="1" t="s">
        <v>347</v>
      </c>
      <c r="E110" s="1" t="s">
        <v>96</v>
      </c>
      <c r="F110" s="1" t="s">
        <v>313</v>
      </c>
      <c r="G110" s="1" t="s">
        <v>44</v>
      </c>
      <c r="J110" t="str">
        <f t="shared" si="3"/>
        <v>new Pinfo(col=0, row=6 , pin="G01", pinName="IO_L17N_T2_35", memoryByteGroup="2", bank="35", iOType="HR")</v>
      </c>
    </row>
    <row r="111" spans="1:10" x14ac:dyDescent="0.35">
      <c r="A111">
        <f t="shared" si="4"/>
        <v>1</v>
      </c>
      <c r="B111">
        <f t="shared" si="5"/>
        <v>6</v>
      </c>
      <c r="C111" s="1" t="s">
        <v>475</v>
      </c>
      <c r="D111" s="1" t="s">
        <v>343</v>
      </c>
      <c r="E111" s="1" t="s">
        <v>96</v>
      </c>
      <c r="F111" s="1" t="s">
        <v>313</v>
      </c>
      <c r="G111" s="1" t="s">
        <v>44</v>
      </c>
      <c r="J111" t="str">
        <f t="shared" si="3"/>
        <v>new Pinfo(col=1, row=6 , pin="G02", pinName="IO_L15N_T2_DQS_35", memoryByteGroup="2", bank="35", iOType="HR")</v>
      </c>
    </row>
    <row r="112" spans="1:10" x14ac:dyDescent="0.35">
      <c r="A112">
        <f t="shared" si="4"/>
        <v>2</v>
      </c>
      <c r="B112">
        <f t="shared" si="5"/>
        <v>6</v>
      </c>
      <c r="C112" s="1" t="s">
        <v>476</v>
      </c>
      <c r="D112" s="1" t="s">
        <v>353</v>
      </c>
      <c r="E112" s="1" t="s">
        <v>121</v>
      </c>
      <c r="F112" s="1" t="s">
        <v>313</v>
      </c>
      <c r="G112" s="1" t="s">
        <v>44</v>
      </c>
      <c r="J112" t="str">
        <f t="shared" si="3"/>
        <v>new Pinfo(col=2, row=6 , pin="G03", pinName="IO_L20N_T3_35", memoryByteGroup="3", bank="35", iOType="HR")</v>
      </c>
    </row>
    <row r="113" spans="1:10" x14ac:dyDescent="0.35">
      <c r="A113">
        <f t="shared" si="4"/>
        <v>3</v>
      </c>
      <c r="B113">
        <f t="shared" si="5"/>
        <v>6</v>
      </c>
      <c r="C113" s="1" t="s">
        <v>477</v>
      </c>
      <c r="D113" s="1" t="s">
        <v>352</v>
      </c>
      <c r="E113" s="1" t="s">
        <v>121</v>
      </c>
      <c r="F113" s="1" t="s">
        <v>313</v>
      </c>
      <c r="G113" s="1" t="s">
        <v>44</v>
      </c>
      <c r="J113" t="str">
        <f t="shared" si="3"/>
        <v>new Pinfo(col=3, row=6 , pin="G04", pinName="IO_L20P_T3_35", memoryByteGroup="3", bank="35", iOType="HR")</v>
      </c>
    </row>
    <row r="114" spans="1:10" x14ac:dyDescent="0.35">
      <c r="A114">
        <f t="shared" si="4"/>
        <v>4</v>
      </c>
      <c r="B114">
        <f t="shared" si="5"/>
        <v>6</v>
      </c>
      <c r="C114" s="1" t="s">
        <v>478</v>
      </c>
      <c r="D114" s="1" t="s">
        <v>416</v>
      </c>
      <c r="E114" s="1" t="s">
        <v>7</v>
      </c>
      <c r="F114" s="1" t="s">
        <v>313</v>
      </c>
      <c r="G114" s="1" t="s">
        <v>7</v>
      </c>
      <c r="J114" t="str">
        <f t="shared" si="3"/>
        <v>new Pinfo(col=4, row=6 , pin="G05", pinName="VCCO_35", memoryByteGroup="NA", bank="35", iOType="NA")</v>
      </c>
    </row>
    <row r="115" spans="1:10" x14ac:dyDescent="0.35">
      <c r="A115">
        <f t="shared" si="4"/>
        <v>5</v>
      </c>
      <c r="B115">
        <f t="shared" si="5"/>
        <v>6</v>
      </c>
      <c r="C115" s="1" t="s">
        <v>479</v>
      </c>
      <c r="D115" s="1" t="s">
        <v>350</v>
      </c>
      <c r="E115" s="1" t="s">
        <v>121</v>
      </c>
      <c r="F115" s="1" t="s">
        <v>313</v>
      </c>
      <c r="G115" s="1" t="s">
        <v>44</v>
      </c>
      <c r="J115" t="str">
        <f t="shared" si="3"/>
        <v>new Pinfo(col=5, row=6 , pin="G06", pinName="IO_L19P_T3_35", memoryByteGroup="3", bank="35", iOType="HR")</v>
      </c>
    </row>
    <row r="116" spans="1:10" x14ac:dyDescent="0.35">
      <c r="A116">
        <f t="shared" si="4"/>
        <v>6</v>
      </c>
      <c r="B116">
        <f t="shared" si="5"/>
        <v>6</v>
      </c>
      <c r="C116" s="1" t="s">
        <v>480</v>
      </c>
      <c r="D116" s="1" t="s">
        <v>388</v>
      </c>
      <c r="E116" s="1" t="s">
        <v>7</v>
      </c>
      <c r="F116" s="1" t="s">
        <v>7</v>
      </c>
      <c r="G116" s="1" t="s">
        <v>7</v>
      </c>
      <c r="J116" t="str">
        <f t="shared" si="3"/>
        <v>new Pinfo(col=6, row=6 , pin="G07", pinName="VCCINT", memoryByteGroup="NA", bank="NA", iOType="NA")</v>
      </c>
    </row>
    <row r="117" spans="1:10" x14ac:dyDescent="0.35">
      <c r="A117">
        <f t="shared" si="4"/>
        <v>7</v>
      </c>
      <c r="B117">
        <f t="shared" si="5"/>
        <v>6</v>
      </c>
      <c r="C117" s="1" t="s">
        <v>481</v>
      </c>
      <c r="D117" s="1" t="s">
        <v>364</v>
      </c>
      <c r="E117" s="1" t="s">
        <v>7</v>
      </c>
      <c r="F117" s="1" t="s">
        <v>7</v>
      </c>
      <c r="G117" s="1" t="s">
        <v>7</v>
      </c>
      <c r="J117" t="str">
        <f t="shared" si="3"/>
        <v>new Pinfo(col=7, row=6 , pin="G08", pinName="GND", memoryByteGroup="NA", bank="NA", iOType="NA")</v>
      </c>
    </row>
    <row r="118" spans="1:10" x14ac:dyDescent="0.35">
      <c r="A118">
        <f t="shared" si="4"/>
        <v>8</v>
      </c>
      <c r="B118">
        <f t="shared" si="5"/>
        <v>6</v>
      </c>
      <c r="C118" s="1" t="s">
        <v>482</v>
      </c>
      <c r="D118" s="1" t="s">
        <v>388</v>
      </c>
      <c r="E118" s="1" t="s">
        <v>7</v>
      </c>
      <c r="F118" s="1" t="s">
        <v>7</v>
      </c>
      <c r="G118" s="1" t="s">
        <v>7</v>
      </c>
      <c r="J118" t="str">
        <f t="shared" si="3"/>
        <v>new Pinfo(col=8, row=6 , pin="G09", pinName="VCCINT", memoryByteGroup="NA", bank="NA", iOType="NA")</v>
      </c>
    </row>
    <row r="119" spans="1:10" x14ac:dyDescent="0.35">
      <c r="A119">
        <f t="shared" si="4"/>
        <v>9</v>
      </c>
      <c r="B119">
        <f t="shared" si="5"/>
        <v>6</v>
      </c>
      <c r="C119" s="1" t="s">
        <v>372</v>
      </c>
      <c r="D119" s="1" t="s">
        <v>364</v>
      </c>
      <c r="E119" s="1" t="s">
        <v>7</v>
      </c>
      <c r="F119" s="1" t="s">
        <v>7</v>
      </c>
      <c r="G119" s="1" t="s">
        <v>7</v>
      </c>
      <c r="J119" t="str">
        <f t="shared" si="3"/>
        <v>new Pinfo(col=9, row=6 , pin="G10", pinName="GND", memoryByteGroup="NA", bank="NA", iOType="NA")</v>
      </c>
    </row>
    <row r="120" spans="1:10" x14ac:dyDescent="0.35">
      <c r="A120">
        <f t="shared" si="4"/>
        <v>10</v>
      </c>
      <c r="B120">
        <f t="shared" si="5"/>
        <v>6</v>
      </c>
      <c r="C120" s="1" t="s">
        <v>419</v>
      </c>
      <c r="D120" s="1" t="s">
        <v>418</v>
      </c>
      <c r="E120" s="1" t="s">
        <v>7</v>
      </c>
      <c r="F120" s="1" t="s">
        <v>7</v>
      </c>
      <c r="G120" s="1" t="s">
        <v>7</v>
      </c>
      <c r="J120" t="str">
        <f t="shared" si="3"/>
        <v>new Pinfo(col=10, row=6 , pin="G11", pinName="VCCBRAM", memoryByteGroup="NA", bank="NA", iOType="NA")</v>
      </c>
    </row>
    <row r="121" spans="1:10" x14ac:dyDescent="0.35">
      <c r="A121">
        <f t="shared" si="4"/>
        <v>11</v>
      </c>
      <c r="B121">
        <f t="shared" si="5"/>
        <v>6</v>
      </c>
      <c r="C121" s="1" t="s">
        <v>371</v>
      </c>
      <c r="D121" s="1" t="s">
        <v>364</v>
      </c>
      <c r="E121" s="1" t="s">
        <v>7</v>
      </c>
      <c r="F121" s="1" t="s">
        <v>7</v>
      </c>
      <c r="G121" s="1" t="s">
        <v>7</v>
      </c>
      <c r="J121" t="str">
        <f t="shared" si="3"/>
        <v>new Pinfo(col=11, row=6 , pin="G12", pinName="GND", memoryByteGroup="NA", bank="NA", iOType="NA")</v>
      </c>
    </row>
    <row r="122" spans="1:10" x14ac:dyDescent="0.35">
      <c r="A122">
        <f t="shared" si="4"/>
        <v>12</v>
      </c>
      <c r="B122">
        <f t="shared" si="5"/>
        <v>6</v>
      </c>
      <c r="C122" s="1" t="s">
        <v>145</v>
      </c>
      <c r="D122" s="1" t="s">
        <v>146</v>
      </c>
      <c r="E122" s="1" t="s">
        <v>7</v>
      </c>
      <c r="F122" s="1" t="s">
        <v>147</v>
      </c>
      <c r="G122" s="1" t="s">
        <v>44</v>
      </c>
      <c r="J122" t="str">
        <f t="shared" si="3"/>
        <v>new Pinfo(col=12, row=6 , pin="G13", pinName="IO_0_15", memoryByteGroup="NA", bank="15", iOType="HR")</v>
      </c>
    </row>
    <row r="123" spans="1:10" x14ac:dyDescent="0.35">
      <c r="A123">
        <f t="shared" si="4"/>
        <v>13</v>
      </c>
      <c r="B123">
        <f t="shared" si="5"/>
        <v>6</v>
      </c>
      <c r="C123" s="1" t="s">
        <v>206</v>
      </c>
      <c r="D123" s="1" t="s">
        <v>207</v>
      </c>
      <c r="E123" s="1" t="s">
        <v>96</v>
      </c>
      <c r="F123" s="1" t="s">
        <v>147</v>
      </c>
      <c r="G123" s="1" t="s">
        <v>44</v>
      </c>
      <c r="J123" t="str">
        <f t="shared" si="3"/>
        <v>new Pinfo(col=13, row=6 , pin="G14", pinName="IO_L15N_T2_DQS_ADV_B_15", memoryByteGroup="2", bank="15", iOType="HR")</v>
      </c>
    </row>
    <row r="124" spans="1:10" x14ac:dyDescent="0.35">
      <c r="A124">
        <f t="shared" si="4"/>
        <v>14</v>
      </c>
      <c r="B124">
        <f t="shared" si="5"/>
        <v>6</v>
      </c>
      <c r="C124" s="1" t="s">
        <v>410</v>
      </c>
      <c r="D124" s="1" t="s">
        <v>407</v>
      </c>
      <c r="E124" s="1" t="s">
        <v>7</v>
      </c>
      <c r="F124" s="1" t="s">
        <v>147</v>
      </c>
      <c r="G124" s="1" t="s">
        <v>7</v>
      </c>
      <c r="J124" t="str">
        <f t="shared" si="3"/>
        <v>new Pinfo(col=14, row=6 , pin="G15", pinName="VCCO_15", memoryByteGroup="NA", bank="15", iOType="NA")</v>
      </c>
    </row>
    <row r="125" spans="1:10" x14ac:dyDescent="0.35">
      <c r="A125">
        <f t="shared" si="4"/>
        <v>15</v>
      </c>
      <c r="B125">
        <f t="shared" si="5"/>
        <v>6</v>
      </c>
      <c r="C125" s="1" t="s">
        <v>198</v>
      </c>
      <c r="D125" s="1" t="s">
        <v>199</v>
      </c>
      <c r="E125" s="1" t="s">
        <v>96</v>
      </c>
      <c r="F125" s="1" t="s">
        <v>147</v>
      </c>
      <c r="G125" s="1" t="s">
        <v>44</v>
      </c>
      <c r="J125" t="str">
        <f t="shared" si="3"/>
        <v>new Pinfo(col=15, row=6 , pin="G16", pinName="IO_L13N_T2_MRCC_15", memoryByteGroup="2", bank="15", iOType="HR")</v>
      </c>
    </row>
    <row r="126" spans="1:10" x14ac:dyDescent="0.35">
      <c r="A126">
        <f t="shared" si="4"/>
        <v>16</v>
      </c>
      <c r="B126">
        <f t="shared" si="5"/>
        <v>6</v>
      </c>
      <c r="C126" s="1" t="s">
        <v>218</v>
      </c>
      <c r="D126" s="1" t="s">
        <v>219</v>
      </c>
      <c r="E126" s="1" t="s">
        <v>96</v>
      </c>
      <c r="F126" s="1" t="s">
        <v>147</v>
      </c>
      <c r="G126" s="1" t="s">
        <v>44</v>
      </c>
      <c r="J126" t="str">
        <f t="shared" si="3"/>
        <v>new Pinfo(col=16, row=6 , pin="G17", pinName="IO_L18N_T2_A23_15", memoryByteGroup="2", bank="15", iOType="HR")</v>
      </c>
    </row>
    <row r="127" spans="1:10" x14ac:dyDescent="0.35">
      <c r="A127">
        <f t="shared" si="4"/>
        <v>17</v>
      </c>
      <c r="B127">
        <f t="shared" si="5"/>
        <v>6</v>
      </c>
      <c r="C127" s="1" t="s">
        <v>232</v>
      </c>
      <c r="D127" s="1" t="s">
        <v>233</v>
      </c>
      <c r="E127" s="1" t="s">
        <v>121</v>
      </c>
      <c r="F127" s="1" t="s">
        <v>147</v>
      </c>
      <c r="G127" s="1" t="s">
        <v>44</v>
      </c>
      <c r="J127" t="str">
        <f t="shared" si="3"/>
        <v>new Pinfo(col=17, row=6 , pin="G18", pinName="IO_L22P_T3_A17_15", memoryByteGroup="3", bank="15", iOType="HR")</v>
      </c>
    </row>
    <row r="128" spans="1:10" x14ac:dyDescent="0.35">
      <c r="A128">
        <v>0</v>
      </c>
      <c r="B128">
        <v>7</v>
      </c>
      <c r="C128" s="1" t="s">
        <v>483</v>
      </c>
      <c r="D128" s="1" t="s">
        <v>346</v>
      </c>
      <c r="E128" s="1" t="s">
        <v>96</v>
      </c>
      <c r="F128" s="1" t="s">
        <v>313</v>
      </c>
      <c r="G128" s="1" t="s">
        <v>44</v>
      </c>
      <c r="J128" t="str">
        <f t="shared" si="3"/>
        <v>new Pinfo(col=0, row=7 , pin="H01", pinName="IO_L17P_T2_35", memoryByteGroup="2", bank="35", iOType="HR")</v>
      </c>
    </row>
    <row r="129" spans="1:10" x14ac:dyDescent="0.35">
      <c r="A129">
        <f t="shared" si="4"/>
        <v>1</v>
      </c>
      <c r="B129">
        <f t="shared" si="5"/>
        <v>7</v>
      </c>
      <c r="C129" s="1" t="s">
        <v>484</v>
      </c>
      <c r="D129" s="1" t="s">
        <v>342</v>
      </c>
      <c r="E129" s="1" t="s">
        <v>96</v>
      </c>
      <c r="F129" s="1" t="s">
        <v>313</v>
      </c>
      <c r="G129" s="1" t="s">
        <v>44</v>
      </c>
      <c r="J129" t="str">
        <f t="shared" si="3"/>
        <v>new Pinfo(col=1, row=7 , pin="H02", pinName="IO_L15P_T2_DQS_35", memoryByteGroup="2", bank="35", iOType="HR")</v>
      </c>
    </row>
    <row r="130" spans="1:10" x14ac:dyDescent="0.35">
      <c r="A130">
        <f t="shared" si="4"/>
        <v>2</v>
      </c>
      <c r="B130">
        <f t="shared" si="5"/>
        <v>7</v>
      </c>
      <c r="C130" s="1" t="s">
        <v>485</v>
      </c>
      <c r="D130" s="1" t="s">
        <v>364</v>
      </c>
      <c r="E130" s="1" t="s">
        <v>7</v>
      </c>
      <c r="F130" s="1" t="s">
        <v>7</v>
      </c>
      <c r="G130" s="1" t="s">
        <v>7</v>
      </c>
      <c r="J130" t="str">
        <f t="shared" si="3"/>
        <v>new Pinfo(col=2, row=7 , pin="H03", pinName="GND", memoryByteGroup="NA", bank="NA", iOType="NA")</v>
      </c>
    </row>
    <row r="131" spans="1:10" x14ac:dyDescent="0.35">
      <c r="A131">
        <f t="shared" si="4"/>
        <v>3</v>
      </c>
      <c r="B131">
        <f t="shared" si="5"/>
        <v>7</v>
      </c>
      <c r="C131" s="1" t="s">
        <v>486</v>
      </c>
      <c r="D131" s="1" t="s">
        <v>355</v>
      </c>
      <c r="E131" s="1" t="s">
        <v>121</v>
      </c>
      <c r="F131" s="1" t="s">
        <v>313</v>
      </c>
      <c r="G131" s="1" t="s">
        <v>44</v>
      </c>
      <c r="J131" t="str">
        <f t="shared" ref="J131:J194" si="6">"new Pinfo(col="&amp;A131&amp;", row="&amp;B131&amp;" , pin="""&amp;C131&amp;""", pinName="""&amp;D131&amp;""", memoryByteGroup="""&amp;E131&amp;""", bank="""&amp;F131&amp;""", iOType="""&amp;G131&amp;""")"</f>
        <v>new Pinfo(col=3, row=7 , pin="H04", pinName="IO_L21N_T3_DQS_35", memoryByteGroup="3", bank="35", iOType="HR")</v>
      </c>
    </row>
    <row r="132" spans="1:10" x14ac:dyDescent="0.35">
      <c r="A132">
        <f t="shared" ref="A132:A195" si="7">A131+1</f>
        <v>4</v>
      </c>
      <c r="B132">
        <f t="shared" ref="B132:B195" si="8">B131</f>
        <v>7</v>
      </c>
      <c r="C132" s="1" t="s">
        <v>487</v>
      </c>
      <c r="D132" s="1" t="s">
        <v>361</v>
      </c>
      <c r="E132" s="1" t="s">
        <v>121</v>
      </c>
      <c r="F132" s="1" t="s">
        <v>313</v>
      </c>
      <c r="G132" s="1" t="s">
        <v>44</v>
      </c>
      <c r="J132" t="str">
        <f t="shared" si="6"/>
        <v>new Pinfo(col=4, row=7 , pin="H05", pinName="IO_L24N_T3_35", memoryByteGroup="3", bank="35", iOType="HR")</v>
      </c>
    </row>
    <row r="133" spans="1:10" x14ac:dyDescent="0.35">
      <c r="A133">
        <f t="shared" si="7"/>
        <v>5</v>
      </c>
      <c r="B133">
        <f t="shared" si="8"/>
        <v>7</v>
      </c>
      <c r="C133" s="1" t="s">
        <v>488</v>
      </c>
      <c r="D133" s="1" t="s">
        <v>360</v>
      </c>
      <c r="E133" s="1" t="s">
        <v>121</v>
      </c>
      <c r="F133" s="1" t="s">
        <v>313</v>
      </c>
      <c r="G133" s="1" t="s">
        <v>44</v>
      </c>
      <c r="J133" t="str">
        <f t="shared" si="6"/>
        <v>new Pinfo(col=5, row=7 , pin="H06", pinName="IO_L24P_T3_35", memoryByteGroup="3", bank="35", iOType="HR")</v>
      </c>
    </row>
    <row r="134" spans="1:10" x14ac:dyDescent="0.35">
      <c r="A134">
        <f t="shared" si="7"/>
        <v>6</v>
      </c>
      <c r="B134">
        <f t="shared" si="8"/>
        <v>7</v>
      </c>
      <c r="C134" s="1" t="s">
        <v>489</v>
      </c>
      <c r="D134" s="1" t="s">
        <v>364</v>
      </c>
      <c r="E134" s="1" t="s">
        <v>7</v>
      </c>
      <c r="F134" s="1" t="s">
        <v>7</v>
      </c>
      <c r="G134" s="1" t="s">
        <v>7</v>
      </c>
      <c r="J134" t="str">
        <f t="shared" si="6"/>
        <v>new Pinfo(col=6, row=7 , pin="H07", pinName="GND", memoryByteGroup="NA", bank="NA", iOType="NA")</v>
      </c>
    </row>
    <row r="135" spans="1:10" x14ac:dyDescent="0.35">
      <c r="A135">
        <f t="shared" si="7"/>
        <v>7</v>
      </c>
      <c r="B135">
        <f t="shared" si="8"/>
        <v>7</v>
      </c>
      <c r="C135" s="1" t="s">
        <v>490</v>
      </c>
      <c r="D135" s="1" t="s">
        <v>388</v>
      </c>
      <c r="E135" s="1" t="s">
        <v>7</v>
      </c>
      <c r="F135" s="1" t="s">
        <v>7</v>
      </c>
      <c r="G135" s="1" t="s">
        <v>7</v>
      </c>
      <c r="J135" t="str">
        <f t="shared" si="6"/>
        <v>new Pinfo(col=7, row=7 , pin="H08", pinName="VCCINT", memoryByteGroup="NA", bank="NA", iOType="NA")</v>
      </c>
    </row>
    <row r="136" spans="1:10" x14ac:dyDescent="0.35">
      <c r="A136">
        <f t="shared" si="7"/>
        <v>8</v>
      </c>
      <c r="B136">
        <f t="shared" si="8"/>
        <v>7</v>
      </c>
      <c r="C136" s="1" t="s">
        <v>491</v>
      </c>
      <c r="D136" s="1" t="s">
        <v>16</v>
      </c>
      <c r="E136" s="1" t="s">
        <v>7</v>
      </c>
      <c r="F136" s="1" t="s">
        <v>8</v>
      </c>
      <c r="G136" s="1" t="s">
        <v>9</v>
      </c>
      <c r="J136" t="str">
        <f t="shared" si="6"/>
        <v>new Pinfo(col=8, row=7 , pin="H09", pinName="GNDADC_0", memoryByteGroup="NA", bank="0", iOType="CONFIG")</v>
      </c>
    </row>
    <row r="137" spans="1:10" x14ac:dyDescent="0.35">
      <c r="A137">
        <f t="shared" si="7"/>
        <v>9</v>
      </c>
      <c r="B137">
        <f t="shared" si="8"/>
        <v>7</v>
      </c>
      <c r="C137" s="1" t="s">
        <v>17</v>
      </c>
      <c r="D137" s="1" t="s">
        <v>18</v>
      </c>
      <c r="E137" s="1" t="s">
        <v>7</v>
      </c>
      <c r="F137" s="1" t="s">
        <v>8</v>
      </c>
      <c r="G137" s="1" t="s">
        <v>9</v>
      </c>
      <c r="J137" t="str">
        <f t="shared" si="6"/>
        <v>new Pinfo(col=9, row=7 , pin="H10", pinName="VCCADC_0", memoryByteGroup="NA", bank="0", iOType="CONFIG")</v>
      </c>
    </row>
    <row r="138" spans="1:10" x14ac:dyDescent="0.35">
      <c r="A138">
        <f t="shared" si="7"/>
        <v>10</v>
      </c>
      <c r="B138">
        <f t="shared" si="8"/>
        <v>7</v>
      </c>
      <c r="C138" s="1" t="s">
        <v>374</v>
      </c>
      <c r="D138" s="1" t="s">
        <v>364</v>
      </c>
      <c r="E138" s="1" t="s">
        <v>7</v>
      </c>
      <c r="F138" s="1" t="s">
        <v>7</v>
      </c>
      <c r="G138" s="1" t="s">
        <v>7</v>
      </c>
      <c r="J138" t="str">
        <f t="shared" si="6"/>
        <v>new Pinfo(col=10, row=7 , pin="H11", pinName="GND", memoryByteGroup="NA", bank="NA", iOType="NA")</v>
      </c>
    </row>
    <row r="139" spans="1:10" x14ac:dyDescent="0.35">
      <c r="A139">
        <f t="shared" si="7"/>
        <v>11</v>
      </c>
      <c r="B139">
        <f t="shared" si="8"/>
        <v>7</v>
      </c>
      <c r="C139" s="1" t="s">
        <v>395</v>
      </c>
      <c r="D139" s="1" t="s">
        <v>394</v>
      </c>
      <c r="E139" s="1" t="s">
        <v>7</v>
      </c>
      <c r="F139" s="1" t="s">
        <v>7</v>
      </c>
      <c r="G139" s="1" t="s">
        <v>7</v>
      </c>
      <c r="J139" t="str">
        <f t="shared" si="6"/>
        <v>new Pinfo(col=11, row=7 , pin="H12", pinName="VCCAUX", memoryByteGroup="NA", bank="NA", iOType="NA")</v>
      </c>
    </row>
    <row r="140" spans="1:10" x14ac:dyDescent="0.35">
      <c r="A140">
        <f t="shared" si="7"/>
        <v>12</v>
      </c>
      <c r="B140">
        <f t="shared" si="8"/>
        <v>7</v>
      </c>
      <c r="C140" s="1" t="s">
        <v>373</v>
      </c>
      <c r="D140" s="1" t="s">
        <v>364</v>
      </c>
      <c r="E140" s="1" t="s">
        <v>7</v>
      </c>
      <c r="F140" s="1" t="s">
        <v>7</v>
      </c>
      <c r="G140" s="1" t="s">
        <v>7</v>
      </c>
      <c r="J140" t="str">
        <f t="shared" si="6"/>
        <v>new Pinfo(col=12, row=7 , pin="H13", pinName="GND", memoryByteGroup="NA", bank="NA", iOType="NA")</v>
      </c>
    </row>
    <row r="141" spans="1:10" x14ac:dyDescent="0.35">
      <c r="A141">
        <f t="shared" si="7"/>
        <v>13</v>
      </c>
      <c r="B141">
        <f t="shared" si="8"/>
        <v>7</v>
      </c>
      <c r="C141" s="1" t="s">
        <v>204</v>
      </c>
      <c r="D141" s="1" t="s">
        <v>205</v>
      </c>
      <c r="E141" s="1" t="s">
        <v>96</v>
      </c>
      <c r="F141" s="1" t="s">
        <v>147</v>
      </c>
      <c r="G141" s="1" t="s">
        <v>44</v>
      </c>
      <c r="J141" t="str">
        <f t="shared" si="6"/>
        <v>new Pinfo(col=13, row=7 , pin="H14", pinName="IO_L15P_T2_DQS_15", memoryByteGroup="2", bank="15", iOType="HR")</v>
      </c>
    </row>
    <row r="142" spans="1:10" x14ac:dyDescent="0.35">
      <c r="A142">
        <f t="shared" si="7"/>
        <v>14</v>
      </c>
      <c r="B142">
        <f t="shared" si="8"/>
        <v>7</v>
      </c>
      <c r="C142" s="1" t="s">
        <v>222</v>
      </c>
      <c r="D142" s="1" t="s">
        <v>223</v>
      </c>
      <c r="E142" s="1" t="s">
        <v>121</v>
      </c>
      <c r="F142" s="1" t="s">
        <v>147</v>
      </c>
      <c r="G142" s="1" t="s">
        <v>44</v>
      </c>
      <c r="J142" t="str">
        <f t="shared" si="6"/>
        <v>new Pinfo(col=14, row=7 , pin="H15", pinName="IO_L19N_T3_A21_VREF_15", memoryByteGroup="3", bank="15", iOType="HR")</v>
      </c>
    </row>
    <row r="143" spans="1:10" x14ac:dyDescent="0.35">
      <c r="A143">
        <f t="shared" si="7"/>
        <v>15</v>
      </c>
      <c r="B143">
        <f t="shared" si="8"/>
        <v>7</v>
      </c>
      <c r="C143" s="1" t="s">
        <v>196</v>
      </c>
      <c r="D143" s="1" t="s">
        <v>197</v>
      </c>
      <c r="E143" s="1" t="s">
        <v>96</v>
      </c>
      <c r="F143" s="1" t="s">
        <v>147</v>
      </c>
      <c r="G143" s="1" t="s">
        <v>44</v>
      </c>
      <c r="J143" t="str">
        <f t="shared" si="6"/>
        <v>new Pinfo(col=15, row=7 , pin="H16", pinName="IO_L13P_T2_MRCC_15", memoryByteGroup="2", bank="15", iOType="HR")</v>
      </c>
    </row>
    <row r="144" spans="1:10" x14ac:dyDescent="0.35">
      <c r="A144">
        <f t="shared" si="7"/>
        <v>16</v>
      </c>
      <c r="B144">
        <f t="shared" si="8"/>
        <v>7</v>
      </c>
      <c r="C144" s="1" t="s">
        <v>216</v>
      </c>
      <c r="D144" s="1" t="s">
        <v>217</v>
      </c>
      <c r="E144" s="1" t="s">
        <v>96</v>
      </c>
      <c r="F144" s="1" t="s">
        <v>147</v>
      </c>
      <c r="G144" s="1" t="s">
        <v>44</v>
      </c>
      <c r="J144" t="str">
        <f t="shared" si="6"/>
        <v>new Pinfo(col=16, row=7 , pin="H17", pinName="IO_L18P_T2_A24_15", memoryByteGroup="2", bank="15", iOType="HR")</v>
      </c>
    </row>
    <row r="145" spans="1:10" x14ac:dyDescent="0.35">
      <c r="A145">
        <f t="shared" si="7"/>
        <v>17</v>
      </c>
      <c r="B145">
        <f t="shared" si="8"/>
        <v>7</v>
      </c>
      <c r="C145" s="1" t="s">
        <v>411</v>
      </c>
      <c r="D145" s="1" t="s">
        <v>407</v>
      </c>
      <c r="E145" s="1" t="s">
        <v>7</v>
      </c>
      <c r="F145" s="1" t="s">
        <v>147</v>
      </c>
      <c r="G145" s="1" t="s">
        <v>7</v>
      </c>
      <c r="J145" t="str">
        <f t="shared" si="6"/>
        <v>new Pinfo(col=17, row=7 , pin="H18", pinName="VCCO_15", memoryByteGroup="NA", bank="15", iOType="NA")</v>
      </c>
    </row>
    <row r="146" spans="1:10" x14ac:dyDescent="0.35">
      <c r="A146">
        <v>0</v>
      </c>
      <c r="B146">
        <v>8</v>
      </c>
      <c r="C146" s="1" t="s">
        <v>492</v>
      </c>
      <c r="D146" s="1" t="s">
        <v>416</v>
      </c>
      <c r="E146" s="1" t="s">
        <v>7</v>
      </c>
      <c r="F146" s="1" t="s">
        <v>313</v>
      </c>
      <c r="G146" s="1" t="s">
        <v>7</v>
      </c>
      <c r="J146" t="str">
        <f t="shared" si="6"/>
        <v>new Pinfo(col=0, row=8 , pin="J01", pinName="VCCO_35", memoryByteGroup="NA", bank="35", iOType="NA")</v>
      </c>
    </row>
    <row r="147" spans="1:10" x14ac:dyDescent="0.35">
      <c r="A147">
        <f t="shared" si="7"/>
        <v>1</v>
      </c>
      <c r="B147">
        <f t="shared" si="8"/>
        <v>8</v>
      </c>
      <c r="C147" s="1" t="s">
        <v>493</v>
      </c>
      <c r="D147" s="1" t="s">
        <v>357</v>
      </c>
      <c r="E147" s="1" t="s">
        <v>121</v>
      </c>
      <c r="F147" s="1" t="s">
        <v>313</v>
      </c>
      <c r="G147" s="1" t="s">
        <v>44</v>
      </c>
      <c r="J147" t="str">
        <f t="shared" si="6"/>
        <v>new Pinfo(col=1, row=8 , pin="J02", pinName="IO_L22N_T3_35", memoryByteGroup="3", bank="35", iOType="HR")</v>
      </c>
    </row>
    <row r="148" spans="1:10" x14ac:dyDescent="0.35">
      <c r="A148">
        <f t="shared" si="7"/>
        <v>2</v>
      </c>
      <c r="B148">
        <f t="shared" si="8"/>
        <v>8</v>
      </c>
      <c r="C148" s="1" t="s">
        <v>494</v>
      </c>
      <c r="D148" s="1" t="s">
        <v>356</v>
      </c>
      <c r="E148" s="1" t="s">
        <v>121</v>
      </c>
      <c r="F148" s="1" t="s">
        <v>313</v>
      </c>
      <c r="G148" s="1" t="s">
        <v>44</v>
      </c>
      <c r="J148" t="str">
        <f t="shared" si="6"/>
        <v>new Pinfo(col=2, row=8 , pin="J03", pinName="IO_L22P_T3_35", memoryByteGroup="3", bank="35", iOType="HR")</v>
      </c>
    </row>
    <row r="149" spans="1:10" x14ac:dyDescent="0.35">
      <c r="A149">
        <f t="shared" si="7"/>
        <v>3</v>
      </c>
      <c r="B149">
        <f t="shared" si="8"/>
        <v>8</v>
      </c>
      <c r="C149" s="1" t="s">
        <v>495</v>
      </c>
      <c r="D149" s="1" t="s">
        <v>354</v>
      </c>
      <c r="E149" s="1" t="s">
        <v>121</v>
      </c>
      <c r="F149" s="1" t="s">
        <v>313</v>
      </c>
      <c r="G149" s="1" t="s">
        <v>44</v>
      </c>
      <c r="J149" t="str">
        <f t="shared" si="6"/>
        <v>new Pinfo(col=3, row=8 , pin="J04", pinName="IO_L21P_T3_DQS_35", memoryByteGroup="3", bank="35", iOType="HR")</v>
      </c>
    </row>
    <row r="150" spans="1:10" x14ac:dyDescent="0.35">
      <c r="A150">
        <f t="shared" si="7"/>
        <v>4</v>
      </c>
      <c r="B150">
        <f t="shared" si="8"/>
        <v>8</v>
      </c>
      <c r="C150" s="1" t="s">
        <v>496</v>
      </c>
      <c r="D150" s="1" t="s">
        <v>362</v>
      </c>
      <c r="E150" s="1" t="s">
        <v>7</v>
      </c>
      <c r="F150" s="1" t="s">
        <v>313</v>
      </c>
      <c r="G150" s="1" t="s">
        <v>44</v>
      </c>
      <c r="J150" t="str">
        <f t="shared" si="6"/>
        <v>new Pinfo(col=4, row=8 , pin="J05", pinName="IO_25_35", memoryByteGroup="NA", bank="35", iOType="HR")</v>
      </c>
    </row>
    <row r="151" spans="1:10" x14ac:dyDescent="0.35">
      <c r="A151">
        <f t="shared" si="7"/>
        <v>5</v>
      </c>
      <c r="B151">
        <f t="shared" si="8"/>
        <v>8</v>
      </c>
      <c r="C151" s="1" t="s">
        <v>497</v>
      </c>
      <c r="D151" s="1" t="s">
        <v>364</v>
      </c>
      <c r="E151" s="1" t="s">
        <v>7</v>
      </c>
      <c r="F151" s="1" t="s">
        <v>7</v>
      </c>
      <c r="G151" s="1" t="s">
        <v>7</v>
      </c>
      <c r="J151" t="str">
        <f t="shared" si="6"/>
        <v>new Pinfo(col=5, row=8 , pin="J06", pinName="GND", memoryByteGroup="NA", bank="NA", iOType="NA")</v>
      </c>
    </row>
    <row r="152" spans="1:10" x14ac:dyDescent="0.35">
      <c r="A152">
        <f t="shared" si="7"/>
        <v>6</v>
      </c>
      <c r="B152">
        <f t="shared" si="8"/>
        <v>8</v>
      </c>
      <c r="C152" s="1" t="s">
        <v>498</v>
      </c>
      <c r="D152" s="1" t="s">
        <v>388</v>
      </c>
      <c r="E152" s="1" t="s">
        <v>7</v>
      </c>
      <c r="F152" s="1" t="s">
        <v>7</v>
      </c>
      <c r="G152" s="1" t="s">
        <v>7</v>
      </c>
      <c r="J152" t="str">
        <f t="shared" si="6"/>
        <v>new Pinfo(col=6, row=8 , pin="J07", pinName="VCCINT", memoryByteGroup="NA", bank="NA", iOType="NA")</v>
      </c>
    </row>
    <row r="153" spans="1:10" x14ac:dyDescent="0.35">
      <c r="A153">
        <f t="shared" si="7"/>
        <v>7</v>
      </c>
      <c r="B153">
        <f t="shared" si="8"/>
        <v>8</v>
      </c>
      <c r="C153" s="1" t="s">
        <v>499</v>
      </c>
      <c r="D153" s="1" t="s">
        <v>364</v>
      </c>
      <c r="E153" s="1" t="s">
        <v>7</v>
      </c>
      <c r="F153" s="1" t="s">
        <v>7</v>
      </c>
      <c r="G153" s="1" t="s">
        <v>7</v>
      </c>
      <c r="J153" t="str">
        <f t="shared" si="6"/>
        <v>new Pinfo(col=7, row=8 , pin="J08", pinName="GND", memoryByteGroup="NA", bank="NA", iOType="NA")</v>
      </c>
    </row>
    <row r="154" spans="1:10" x14ac:dyDescent="0.35">
      <c r="A154">
        <f t="shared" si="7"/>
        <v>8</v>
      </c>
      <c r="B154">
        <f t="shared" si="8"/>
        <v>8</v>
      </c>
      <c r="C154" s="1" t="s">
        <v>500</v>
      </c>
      <c r="D154" s="1" t="s">
        <v>24</v>
      </c>
      <c r="E154" s="1" t="s">
        <v>7</v>
      </c>
      <c r="F154" s="1" t="s">
        <v>8</v>
      </c>
      <c r="G154" s="1" t="s">
        <v>9</v>
      </c>
      <c r="J154" t="str">
        <f t="shared" si="6"/>
        <v>new Pinfo(col=8, row=8 , pin="J09", pinName="VREFN_0", memoryByteGroup="NA", bank="0", iOType="CONFIG")</v>
      </c>
    </row>
    <row r="155" spans="1:10" x14ac:dyDescent="0.35">
      <c r="A155">
        <f t="shared" si="7"/>
        <v>9</v>
      </c>
      <c r="B155">
        <f t="shared" si="8"/>
        <v>8</v>
      </c>
      <c r="C155" s="1" t="s">
        <v>22</v>
      </c>
      <c r="D155" s="1" t="s">
        <v>23</v>
      </c>
      <c r="E155" s="1" t="s">
        <v>7</v>
      </c>
      <c r="F155" s="1" t="s">
        <v>8</v>
      </c>
      <c r="G155" s="1" t="s">
        <v>9</v>
      </c>
      <c r="J155" t="str">
        <f t="shared" si="6"/>
        <v>new Pinfo(col=9, row=8 , pin="J10", pinName="VP_0", memoryByteGroup="NA", bank="0", iOType="CONFIG")</v>
      </c>
    </row>
    <row r="156" spans="1:10" x14ac:dyDescent="0.35">
      <c r="A156">
        <f t="shared" si="7"/>
        <v>10</v>
      </c>
      <c r="B156">
        <f t="shared" si="8"/>
        <v>8</v>
      </c>
      <c r="C156" s="1" t="s">
        <v>389</v>
      </c>
      <c r="D156" s="1" t="s">
        <v>388</v>
      </c>
      <c r="E156" s="1" t="s">
        <v>7</v>
      </c>
      <c r="F156" s="1" t="s">
        <v>7</v>
      </c>
      <c r="G156" s="1" t="s">
        <v>7</v>
      </c>
      <c r="J156" t="str">
        <f t="shared" si="6"/>
        <v>new Pinfo(col=10, row=8 , pin="J11", pinName="VCCINT", memoryByteGroup="NA", bank="NA", iOType="NA")</v>
      </c>
    </row>
    <row r="157" spans="1:10" x14ac:dyDescent="0.35">
      <c r="A157">
        <f t="shared" si="7"/>
        <v>11</v>
      </c>
      <c r="B157">
        <f t="shared" si="8"/>
        <v>8</v>
      </c>
      <c r="C157" s="1" t="s">
        <v>376</v>
      </c>
      <c r="D157" s="1" t="s">
        <v>364</v>
      </c>
      <c r="E157" s="1" t="s">
        <v>7</v>
      </c>
      <c r="F157" s="1" t="s">
        <v>7</v>
      </c>
      <c r="G157" s="1" t="s">
        <v>7</v>
      </c>
      <c r="J157" t="str">
        <f t="shared" si="6"/>
        <v>new Pinfo(col=11, row=8 , pin="J12", pinName="GND", memoryByteGroup="NA", bank="NA", iOType="NA")</v>
      </c>
    </row>
    <row r="158" spans="1:10" x14ac:dyDescent="0.35">
      <c r="A158">
        <f t="shared" si="7"/>
        <v>12</v>
      </c>
      <c r="B158">
        <f t="shared" si="8"/>
        <v>8</v>
      </c>
      <c r="C158" s="1" t="s">
        <v>214</v>
      </c>
      <c r="D158" s="1" t="s">
        <v>215</v>
      </c>
      <c r="E158" s="1" t="s">
        <v>96</v>
      </c>
      <c r="F158" s="1" t="s">
        <v>147</v>
      </c>
      <c r="G158" s="1" t="s">
        <v>44</v>
      </c>
      <c r="J158" t="str">
        <f t="shared" si="6"/>
        <v>new Pinfo(col=12, row=8 , pin="J13", pinName="IO_L17N_T2_A25_15", memoryByteGroup="2", bank="15", iOType="HR")</v>
      </c>
    </row>
    <row r="159" spans="1:10" x14ac:dyDescent="0.35">
      <c r="A159">
        <f t="shared" si="7"/>
        <v>13</v>
      </c>
      <c r="B159">
        <f t="shared" si="8"/>
        <v>8</v>
      </c>
      <c r="C159" s="1" t="s">
        <v>220</v>
      </c>
      <c r="D159" s="1" t="s">
        <v>221</v>
      </c>
      <c r="E159" s="1" t="s">
        <v>121</v>
      </c>
      <c r="F159" s="1" t="s">
        <v>147</v>
      </c>
      <c r="G159" s="1" t="s">
        <v>44</v>
      </c>
      <c r="J159" t="str">
        <f t="shared" si="6"/>
        <v>new Pinfo(col=13, row=8 , pin="J14", pinName="IO_L19P_T3_A22_15", memoryByteGroup="3", bank="15", iOType="HR")</v>
      </c>
    </row>
    <row r="160" spans="1:10" x14ac:dyDescent="0.35">
      <c r="A160">
        <f t="shared" si="7"/>
        <v>14</v>
      </c>
      <c r="B160">
        <f t="shared" si="8"/>
        <v>8</v>
      </c>
      <c r="C160" s="1" t="s">
        <v>242</v>
      </c>
      <c r="D160" s="1" t="s">
        <v>243</v>
      </c>
      <c r="E160" s="1" t="s">
        <v>121</v>
      </c>
      <c r="F160" s="1" t="s">
        <v>147</v>
      </c>
      <c r="G160" s="1" t="s">
        <v>44</v>
      </c>
      <c r="J160" t="str">
        <f t="shared" si="6"/>
        <v>new Pinfo(col=14, row=8 , pin="J15", pinName="IO_L24N_T3_RS0_15", memoryByteGroup="3", bank="15", iOType="HR")</v>
      </c>
    </row>
    <row r="161" spans="1:10" x14ac:dyDescent="0.35">
      <c r="A161">
        <f t="shared" si="7"/>
        <v>15</v>
      </c>
      <c r="B161">
        <f t="shared" si="8"/>
        <v>8</v>
      </c>
      <c r="C161" s="1" t="s">
        <v>375</v>
      </c>
      <c r="D161" s="1" t="s">
        <v>364</v>
      </c>
      <c r="E161" s="1" t="s">
        <v>7</v>
      </c>
      <c r="F161" s="1" t="s">
        <v>7</v>
      </c>
      <c r="G161" s="1" t="s">
        <v>7</v>
      </c>
      <c r="J161" t="str">
        <f t="shared" si="6"/>
        <v>new Pinfo(col=15, row=8 , pin="J16", pinName="GND", memoryByteGroup="NA", bank="NA", iOType="NA")</v>
      </c>
    </row>
    <row r="162" spans="1:10" x14ac:dyDescent="0.35">
      <c r="A162">
        <f t="shared" si="7"/>
        <v>16</v>
      </c>
      <c r="B162">
        <f t="shared" si="8"/>
        <v>8</v>
      </c>
      <c r="C162" s="1" t="s">
        <v>236</v>
      </c>
      <c r="D162" s="1" t="s">
        <v>237</v>
      </c>
      <c r="E162" s="1" t="s">
        <v>121</v>
      </c>
      <c r="F162" s="1" t="s">
        <v>147</v>
      </c>
      <c r="G162" s="1" t="s">
        <v>44</v>
      </c>
      <c r="J162" t="str">
        <f t="shared" si="6"/>
        <v>new Pinfo(col=16, row=8 , pin="J17", pinName="IO_L23P_T3_FOE_B_15", memoryByteGroup="3", bank="15", iOType="HR")</v>
      </c>
    </row>
    <row r="163" spans="1:10" x14ac:dyDescent="0.35">
      <c r="A163">
        <f t="shared" si="7"/>
        <v>17</v>
      </c>
      <c r="B163">
        <f t="shared" si="8"/>
        <v>8</v>
      </c>
      <c r="C163" s="1" t="s">
        <v>238</v>
      </c>
      <c r="D163" s="1" t="s">
        <v>239</v>
      </c>
      <c r="E163" s="1" t="s">
        <v>121</v>
      </c>
      <c r="F163" s="1" t="s">
        <v>147</v>
      </c>
      <c r="G163" s="1" t="s">
        <v>44</v>
      </c>
      <c r="J163" t="str">
        <f t="shared" si="6"/>
        <v>new Pinfo(col=17, row=8 , pin="J18", pinName="IO_L23N_T3_FWE_B_15", memoryByteGroup="3", bank="15", iOType="HR")</v>
      </c>
    </row>
    <row r="164" spans="1:10" x14ac:dyDescent="0.35">
      <c r="A164">
        <v>0</v>
      </c>
      <c r="B164">
        <v>9</v>
      </c>
      <c r="C164" s="1" t="s">
        <v>501</v>
      </c>
      <c r="D164" s="1" t="s">
        <v>359</v>
      </c>
      <c r="E164" s="1" t="s">
        <v>121</v>
      </c>
      <c r="F164" s="1" t="s">
        <v>313</v>
      </c>
      <c r="G164" s="1" t="s">
        <v>44</v>
      </c>
      <c r="J164" t="str">
        <f t="shared" si="6"/>
        <v>new Pinfo(col=0, row=9 , pin="K01", pinName="IO_L23N_T3_35", memoryByteGroup="3", bank="35", iOType="HR")</v>
      </c>
    </row>
    <row r="165" spans="1:10" x14ac:dyDescent="0.35">
      <c r="A165">
        <f t="shared" si="7"/>
        <v>1</v>
      </c>
      <c r="B165">
        <f t="shared" si="8"/>
        <v>9</v>
      </c>
      <c r="C165" s="1" t="s">
        <v>502</v>
      </c>
      <c r="D165" s="1" t="s">
        <v>358</v>
      </c>
      <c r="E165" s="1" t="s">
        <v>121</v>
      </c>
      <c r="F165" s="1" t="s">
        <v>313</v>
      </c>
      <c r="G165" s="1" t="s">
        <v>44</v>
      </c>
      <c r="J165" t="str">
        <f t="shared" si="6"/>
        <v>new Pinfo(col=1, row=9 , pin="K02", pinName="IO_L23P_T3_35", memoryByteGroup="3", bank="35", iOType="HR")</v>
      </c>
    </row>
    <row r="166" spans="1:10" x14ac:dyDescent="0.35">
      <c r="A166">
        <f t="shared" si="7"/>
        <v>2</v>
      </c>
      <c r="B166">
        <f t="shared" si="8"/>
        <v>9</v>
      </c>
      <c r="C166" s="1" t="s">
        <v>503</v>
      </c>
      <c r="D166" s="1" t="s">
        <v>265</v>
      </c>
      <c r="E166" s="1" t="s">
        <v>8</v>
      </c>
      <c r="F166" s="1" t="s">
        <v>262</v>
      </c>
      <c r="G166" s="1" t="s">
        <v>44</v>
      </c>
      <c r="J166" t="str">
        <f t="shared" si="6"/>
        <v>new Pinfo(col=2, row=9 , pin="K03", pinName="IO_L2P_T0_34", memoryByteGroup="0", bank="34", iOType="HR")</v>
      </c>
    </row>
    <row r="167" spans="1:10" x14ac:dyDescent="0.35">
      <c r="A167">
        <f t="shared" si="7"/>
        <v>3</v>
      </c>
      <c r="B167">
        <f t="shared" si="8"/>
        <v>9</v>
      </c>
      <c r="C167" s="1" t="s">
        <v>504</v>
      </c>
      <c r="D167" s="1" t="s">
        <v>415</v>
      </c>
      <c r="E167" s="1" t="s">
        <v>7</v>
      </c>
      <c r="F167" s="1" t="s">
        <v>262</v>
      </c>
      <c r="G167" s="1" t="s">
        <v>7</v>
      </c>
      <c r="J167" t="str">
        <f t="shared" si="6"/>
        <v>new Pinfo(col=3, row=9 , pin="K04", pinName="VCCO_34", memoryByteGroup="NA", bank="34", iOType="NA")</v>
      </c>
    </row>
    <row r="168" spans="1:10" x14ac:dyDescent="0.35">
      <c r="A168">
        <f t="shared" si="7"/>
        <v>4</v>
      </c>
      <c r="B168">
        <f t="shared" si="8"/>
        <v>9</v>
      </c>
      <c r="C168" s="1" t="s">
        <v>505</v>
      </c>
      <c r="D168" s="1" t="s">
        <v>271</v>
      </c>
      <c r="E168" s="1" t="s">
        <v>8</v>
      </c>
      <c r="F168" s="1" t="s">
        <v>262</v>
      </c>
      <c r="G168" s="1" t="s">
        <v>44</v>
      </c>
      <c r="J168" t="str">
        <f t="shared" si="6"/>
        <v>new Pinfo(col=4, row=9 , pin="K05", pinName="IO_L5P_T0_34", memoryByteGroup="0", bank="34", iOType="HR")</v>
      </c>
    </row>
    <row r="169" spans="1:10" x14ac:dyDescent="0.35">
      <c r="A169">
        <f t="shared" si="7"/>
        <v>5</v>
      </c>
      <c r="B169">
        <f t="shared" si="8"/>
        <v>9</v>
      </c>
      <c r="C169" s="1" t="s">
        <v>506</v>
      </c>
      <c r="D169" s="1" t="s">
        <v>261</v>
      </c>
      <c r="E169" s="1" t="s">
        <v>7</v>
      </c>
      <c r="F169" s="1" t="s">
        <v>262</v>
      </c>
      <c r="G169" s="1" t="s">
        <v>44</v>
      </c>
      <c r="J169" t="str">
        <f t="shared" si="6"/>
        <v>new Pinfo(col=5, row=9 , pin="K06", pinName="IO_0_34", memoryByteGroup="NA", bank="34", iOType="HR")</v>
      </c>
    </row>
    <row r="170" spans="1:10" x14ac:dyDescent="0.35">
      <c r="A170">
        <f t="shared" si="7"/>
        <v>6</v>
      </c>
      <c r="B170">
        <f t="shared" si="8"/>
        <v>9</v>
      </c>
      <c r="C170" s="1" t="s">
        <v>507</v>
      </c>
      <c r="D170" s="1" t="s">
        <v>364</v>
      </c>
      <c r="E170" s="1" t="s">
        <v>7</v>
      </c>
      <c r="F170" s="1" t="s">
        <v>7</v>
      </c>
      <c r="G170" s="1" t="s">
        <v>7</v>
      </c>
      <c r="J170" t="str">
        <f t="shared" si="6"/>
        <v>new Pinfo(col=6, row=9 , pin="K07", pinName="GND", memoryByteGroup="NA", bank="NA", iOType="NA")</v>
      </c>
    </row>
    <row r="171" spans="1:10" x14ac:dyDescent="0.35">
      <c r="A171">
        <f t="shared" si="7"/>
        <v>7</v>
      </c>
      <c r="B171">
        <f t="shared" si="8"/>
        <v>9</v>
      </c>
      <c r="C171" s="1" t="s">
        <v>508</v>
      </c>
      <c r="D171" s="1" t="s">
        <v>388</v>
      </c>
      <c r="E171" s="1" t="s">
        <v>7</v>
      </c>
      <c r="F171" s="1" t="s">
        <v>7</v>
      </c>
      <c r="G171" s="1" t="s">
        <v>7</v>
      </c>
      <c r="J171" t="str">
        <f t="shared" si="6"/>
        <v>new Pinfo(col=7, row=9 , pin="K08", pinName="VCCINT", memoryByteGroup="NA", bank="NA", iOType="NA")</v>
      </c>
    </row>
    <row r="172" spans="1:10" x14ac:dyDescent="0.35">
      <c r="A172">
        <f t="shared" si="7"/>
        <v>8</v>
      </c>
      <c r="B172">
        <f t="shared" si="8"/>
        <v>9</v>
      </c>
      <c r="C172" s="1" t="s">
        <v>509</v>
      </c>
      <c r="D172" s="1" t="s">
        <v>13</v>
      </c>
      <c r="E172" s="1" t="s">
        <v>7</v>
      </c>
      <c r="F172" s="1" t="s">
        <v>8</v>
      </c>
      <c r="G172" s="1" t="s">
        <v>9</v>
      </c>
      <c r="J172" t="str">
        <f t="shared" si="6"/>
        <v>new Pinfo(col=8, row=9 , pin="K09", pinName="VN_0", memoryByteGroup="NA", bank="0", iOType="CONFIG")</v>
      </c>
    </row>
    <row r="173" spans="1:10" x14ac:dyDescent="0.35">
      <c r="A173">
        <f t="shared" si="7"/>
        <v>9</v>
      </c>
      <c r="B173">
        <f t="shared" si="8"/>
        <v>9</v>
      </c>
      <c r="C173" s="1" t="s">
        <v>14</v>
      </c>
      <c r="D173" s="1" t="s">
        <v>15</v>
      </c>
      <c r="E173" s="1" t="s">
        <v>7</v>
      </c>
      <c r="F173" s="1" t="s">
        <v>8</v>
      </c>
      <c r="G173" s="1" t="s">
        <v>9</v>
      </c>
      <c r="J173" t="str">
        <f t="shared" si="6"/>
        <v>new Pinfo(col=9, row=9 , pin="K10", pinName="VREFP_0", memoryByteGroup="NA", bank="0", iOType="CONFIG")</v>
      </c>
    </row>
    <row r="174" spans="1:10" x14ac:dyDescent="0.35">
      <c r="A174">
        <f t="shared" si="7"/>
        <v>10</v>
      </c>
      <c r="B174">
        <f t="shared" si="8"/>
        <v>9</v>
      </c>
      <c r="C174" s="1" t="s">
        <v>377</v>
      </c>
      <c r="D174" s="1" t="s">
        <v>364</v>
      </c>
      <c r="E174" s="1" t="s">
        <v>7</v>
      </c>
      <c r="F174" s="1" t="s">
        <v>7</v>
      </c>
      <c r="G174" s="1" t="s">
        <v>7</v>
      </c>
      <c r="J174" t="str">
        <f t="shared" si="6"/>
        <v>new Pinfo(col=10, row=9 , pin="K11", pinName="GND", memoryByteGroup="NA", bank="NA", iOType="NA")</v>
      </c>
    </row>
    <row r="175" spans="1:10" x14ac:dyDescent="0.35">
      <c r="A175">
        <f t="shared" si="7"/>
        <v>11</v>
      </c>
      <c r="B175">
        <f t="shared" si="8"/>
        <v>9</v>
      </c>
      <c r="C175" s="1" t="s">
        <v>396</v>
      </c>
      <c r="D175" s="1" t="s">
        <v>394</v>
      </c>
      <c r="E175" s="1" t="s">
        <v>7</v>
      </c>
      <c r="F175" s="1" t="s">
        <v>7</v>
      </c>
      <c r="G175" s="1" t="s">
        <v>7</v>
      </c>
      <c r="J175" t="str">
        <f t="shared" si="6"/>
        <v>new Pinfo(col=11, row=9 , pin="K12", pinName="VCCAUX", memoryByteGroup="NA", bank="NA", iOType="NA")</v>
      </c>
    </row>
    <row r="176" spans="1:10" x14ac:dyDescent="0.35">
      <c r="A176">
        <f t="shared" si="7"/>
        <v>12</v>
      </c>
      <c r="B176">
        <f t="shared" si="8"/>
        <v>9</v>
      </c>
      <c r="C176" s="1" t="s">
        <v>212</v>
      </c>
      <c r="D176" s="1" t="s">
        <v>213</v>
      </c>
      <c r="E176" s="1" t="s">
        <v>96</v>
      </c>
      <c r="F176" s="1" t="s">
        <v>147</v>
      </c>
      <c r="G176" s="1" t="s">
        <v>44</v>
      </c>
      <c r="J176" t="str">
        <f t="shared" si="6"/>
        <v>new Pinfo(col=12, row=9 , pin="K13", pinName="IO_L17P_T2_A26_15", memoryByteGroup="2", bank="15", iOType="HR")</v>
      </c>
    </row>
    <row r="177" spans="1:10" x14ac:dyDescent="0.35">
      <c r="A177">
        <f t="shared" si="7"/>
        <v>13</v>
      </c>
      <c r="B177">
        <f t="shared" si="8"/>
        <v>9</v>
      </c>
      <c r="C177" s="1" t="s">
        <v>412</v>
      </c>
      <c r="D177" s="1" t="s">
        <v>407</v>
      </c>
      <c r="E177" s="1" t="s">
        <v>7</v>
      </c>
      <c r="F177" s="1" t="s">
        <v>147</v>
      </c>
      <c r="G177" s="1" t="s">
        <v>7</v>
      </c>
      <c r="J177" t="str">
        <f t="shared" si="6"/>
        <v>new Pinfo(col=13, row=9 , pin="K14", pinName="VCCO_15", memoryByteGroup="NA", bank="15", iOType="NA")</v>
      </c>
    </row>
    <row r="178" spans="1:10" x14ac:dyDescent="0.35">
      <c r="A178">
        <f t="shared" si="7"/>
        <v>14</v>
      </c>
      <c r="B178">
        <f t="shared" si="8"/>
        <v>9</v>
      </c>
      <c r="C178" s="1" t="s">
        <v>240</v>
      </c>
      <c r="D178" s="1" t="s">
        <v>241</v>
      </c>
      <c r="E178" s="1" t="s">
        <v>121</v>
      </c>
      <c r="F178" s="1" t="s">
        <v>147</v>
      </c>
      <c r="G178" s="1" t="s">
        <v>44</v>
      </c>
      <c r="J178" t="str">
        <f t="shared" si="6"/>
        <v>new Pinfo(col=14, row=9 , pin="K15", pinName="IO_L24P_T3_RS1_15", memoryByteGroup="3", bank="15", iOType="HR")</v>
      </c>
    </row>
    <row r="179" spans="1:10" x14ac:dyDescent="0.35">
      <c r="A179">
        <f t="shared" si="7"/>
        <v>15</v>
      </c>
      <c r="B179">
        <f t="shared" si="8"/>
        <v>9</v>
      </c>
      <c r="C179" s="1" t="s">
        <v>244</v>
      </c>
      <c r="D179" s="1" t="s">
        <v>245</v>
      </c>
      <c r="E179" s="1" t="s">
        <v>7</v>
      </c>
      <c r="F179" s="1" t="s">
        <v>147</v>
      </c>
      <c r="G179" s="1" t="s">
        <v>44</v>
      </c>
      <c r="J179" t="str">
        <f t="shared" si="6"/>
        <v>new Pinfo(col=15, row=9 , pin="K16", pinName="IO_25_15", memoryByteGroup="NA", bank="15", iOType="HR")</v>
      </c>
    </row>
    <row r="180" spans="1:10" x14ac:dyDescent="0.35">
      <c r="A180">
        <f t="shared" si="7"/>
        <v>16</v>
      </c>
      <c r="B180">
        <f t="shared" si="8"/>
        <v>9</v>
      </c>
      <c r="C180" s="1" t="s">
        <v>45</v>
      </c>
      <c r="D180" s="1" t="s">
        <v>46</v>
      </c>
      <c r="E180" s="1" t="s">
        <v>8</v>
      </c>
      <c r="F180" s="1" t="s">
        <v>43</v>
      </c>
      <c r="G180" s="1" t="s">
        <v>44</v>
      </c>
      <c r="J180" t="str">
        <f t="shared" si="6"/>
        <v>new Pinfo(col=16, row=9 , pin="K17", pinName="IO_L1P_T0_D00_MOSI_14", memoryByteGroup="0", bank="14", iOType="HR")</v>
      </c>
    </row>
    <row r="181" spans="1:10" x14ac:dyDescent="0.35">
      <c r="A181">
        <f t="shared" si="7"/>
        <v>17</v>
      </c>
      <c r="B181">
        <f t="shared" si="8"/>
        <v>9</v>
      </c>
      <c r="C181" s="1" t="s">
        <v>47</v>
      </c>
      <c r="D181" s="1" t="s">
        <v>48</v>
      </c>
      <c r="E181" s="1" t="s">
        <v>8</v>
      </c>
      <c r="F181" s="1" t="s">
        <v>43</v>
      </c>
      <c r="G181" s="1" t="s">
        <v>44</v>
      </c>
      <c r="J181" t="str">
        <f t="shared" si="6"/>
        <v>new Pinfo(col=17, row=9 , pin="K18", pinName="IO_L1N_T0_D01_DIN_14", memoryByteGroup="0", bank="14", iOType="HR")</v>
      </c>
    </row>
    <row r="182" spans="1:10" x14ac:dyDescent="0.35">
      <c r="A182">
        <v>0</v>
      </c>
      <c r="B182">
        <v>10</v>
      </c>
      <c r="C182" s="1" t="s">
        <v>510</v>
      </c>
      <c r="D182" s="1" t="s">
        <v>263</v>
      </c>
      <c r="E182" s="1" t="s">
        <v>8</v>
      </c>
      <c r="F182" s="1" t="s">
        <v>262</v>
      </c>
      <c r="G182" s="1" t="s">
        <v>44</v>
      </c>
      <c r="J182" t="str">
        <f t="shared" si="6"/>
        <v>new Pinfo(col=0, row=10 , pin="L01", pinName="IO_L1P_T0_34", memoryByteGroup="0", bank="34", iOType="HR")</v>
      </c>
    </row>
    <row r="183" spans="1:10" x14ac:dyDescent="0.35">
      <c r="A183">
        <f t="shared" si="7"/>
        <v>1</v>
      </c>
      <c r="B183">
        <f t="shared" si="8"/>
        <v>10</v>
      </c>
      <c r="C183" s="1" t="s">
        <v>511</v>
      </c>
      <c r="D183" s="1" t="s">
        <v>364</v>
      </c>
      <c r="E183" s="1" t="s">
        <v>7</v>
      </c>
      <c r="F183" s="1" t="s">
        <v>7</v>
      </c>
      <c r="G183" s="1" t="s">
        <v>7</v>
      </c>
      <c r="J183" t="str">
        <f t="shared" si="6"/>
        <v>new Pinfo(col=1, row=10 , pin="L02", pinName="GND", memoryByteGroup="NA", bank="NA", iOType="NA")</v>
      </c>
    </row>
    <row r="184" spans="1:10" x14ac:dyDescent="0.35">
      <c r="A184">
        <f t="shared" si="7"/>
        <v>2</v>
      </c>
      <c r="B184">
        <f t="shared" si="8"/>
        <v>10</v>
      </c>
      <c r="C184" s="1" t="s">
        <v>512</v>
      </c>
      <c r="D184" s="1" t="s">
        <v>266</v>
      </c>
      <c r="E184" s="1" t="s">
        <v>8</v>
      </c>
      <c r="F184" s="1" t="s">
        <v>262</v>
      </c>
      <c r="G184" s="1" t="s">
        <v>44</v>
      </c>
      <c r="J184" t="str">
        <f t="shared" si="6"/>
        <v>new Pinfo(col=2, row=10 , pin="L03", pinName="IO_L2N_T0_34", memoryByteGroup="0", bank="34", iOType="HR")</v>
      </c>
    </row>
    <row r="185" spans="1:10" x14ac:dyDescent="0.35">
      <c r="A185">
        <f t="shared" si="7"/>
        <v>3</v>
      </c>
      <c r="B185">
        <f t="shared" si="8"/>
        <v>10</v>
      </c>
      <c r="C185" s="1" t="s">
        <v>513</v>
      </c>
      <c r="D185" s="1" t="s">
        <v>272</v>
      </c>
      <c r="E185" s="1" t="s">
        <v>8</v>
      </c>
      <c r="F185" s="1" t="s">
        <v>262</v>
      </c>
      <c r="G185" s="1" t="s">
        <v>44</v>
      </c>
      <c r="J185" t="str">
        <f t="shared" si="6"/>
        <v>new Pinfo(col=3, row=10 , pin="L04", pinName="IO_L5N_T0_34", memoryByteGroup="0", bank="34", iOType="HR")</v>
      </c>
    </row>
    <row r="186" spans="1:10" x14ac:dyDescent="0.35">
      <c r="A186">
        <f t="shared" si="7"/>
        <v>4</v>
      </c>
      <c r="B186">
        <f t="shared" si="8"/>
        <v>10</v>
      </c>
      <c r="C186" s="1" t="s">
        <v>514</v>
      </c>
      <c r="D186" s="1" t="s">
        <v>274</v>
      </c>
      <c r="E186" s="1" t="s">
        <v>8</v>
      </c>
      <c r="F186" s="1" t="s">
        <v>262</v>
      </c>
      <c r="G186" s="1" t="s">
        <v>44</v>
      </c>
      <c r="J186" t="str">
        <f t="shared" si="6"/>
        <v>new Pinfo(col=4, row=10 , pin="L05", pinName="IO_L6N_T0_VREF_34", memoryByteGroup="0", bank="34", iOType="HR")</v>
      </c>
    </row>
    <row r="187" spans="1:10" x14ac:dyDescent="0.35">
      <c r="A187">
        <f t="shared" si="7"/>
        <v>5</v>
      </c>
      <c r="B187">
        <f t="shared" si="8"/>
        <v>10</v>
      </c>
      <c r="C187" s="1" t="s">
        <v>515</v>
      </c>
      <c r="D187" s="1" t="s">
        <v>273</v>
      </c>
      <c r="E187" s="1" t="s">
        <v>8</v>
      </c>
      <c r="F187" s="1" t="s">
        <v>262</v>
      </c>
      <c r="G187" s="1" t="s">
        <v>44</v>
      </c>
      <c r="J187" t="str">
        <f t="shared" si="6"/>
        <v>new Pinfo(col=5, row=10 , pin="L06", pinName="IO_L6P_T0_34", memoryByteGroup="0", bank="34", iOType="HR")</v>
      </c>
    </row>
    <row r="188" spans="1:10" x14ac:dyDescent="0.35">
      <c r="A188">
        <f t="shared" si="7"/>
        <v>6</v>
      </c>
      <c r="B188">
        <f t="shared" si="8"/>
        <v>10</v>
      </c>
      <c r="C188" s="1" t="s">
        <v>516</v>
      </c>
      <c r="D188" s="1" t="s">
        <v>388</v>
      </c>
      <c r="E188" s="1" t="s">
        <v>7</v>
      </c>
      <c r="F188" s="1" t="s">
        <v>7</v>
      </c>
      <c r="G188" s="1" t="s">
        <v>7</v>
      </c>
      <c r="J188" t="str">
        <f t="shared" si="6"/>
        <v>new Pinfo(col=6, row=10 , pin="L07", pinName="VCCINT", memoryByteGroup="NA", bank="NA", iOType="NA")</v>
      </c>
    </row>
    <row r="189" spans="1:10" x14ac:dyDescent="0.35">
      <c r="A189">
        <f t="shared" si="7"/>
        <v>7</v>
      </c>
      <c r="B189">
        <f t="shared" si="8"/>
        <v>10</v>
      </c>
      <c r="C189" s="1" t="s">
        <v>517</v>
      </c>
      <c r="D189" s="1" t="s">
        <v>364</v>
      </c>
      <c r="E189" s="1" t="s">
        <v>7</v>
      </c>
      <c r="F189" s="1" t="s">
        <v>7</v>
      </c>
      <c r="G189" s="1" t="s">
        <v>7</v>
      </c>
      <c r="J189" t="str">
        <f t="shared" si="6"/>
        <v>new Pinfo(col=7, row=10 , pin="L08", pinName="GND", memoryByteGroup="NA", bank="NA", iOType="NA")</v>
      </c>
    </row>
    <row r="190" spans="1:10" x14ac:dyDescent="0.35">
      <c r="A190">
        <f t="shared" si="7"/>
        <v>8</v>
      </c>
      <c r="B190">
        <f t="shared" si="8"/>
        <v>10</v>
      </c>
      <c r="C190" s="1" t="s">
        <v>518</v>
      </c>
      <c r="D190" s="1" t="s">
        <v>25</v>
      </c>
      <c r="E190" s="1" t="s">
        <v>7</v>
      </c>
      <c r="F190" s="1" t="s">
        <v>8</v>
      </c>
      <c r="G190" s="1" t="s">
        <v>9</v>
      </c>
      <c r="J190" t="str">
        <f t="shared" si="6"/>
        <v>new Pinfo(col=8, row=10 , pin="L09", pinName="DXN_0", memoryByteGroup="NA", bank="0", iOType="CONFIG")</v>
      </c>
    </row>
    <row r="191" spans="1:10" x14ac:dyDescent="0.35">
      <c r="A191">
        <f t="shared" si="7"/>
        <v>9</v>
      </c>
      <c r="B191">
        <f t="shared" si="8"/>
        <v>10</v>
      </c>
      <c r="C191" s="1" t="s">
        <v>19</v>
      </c>
      <c r="D191" s="1" t="s">
        <v>20</v>
      </c>
      <c r="E191" s="1" t="s">
        <v>7</v>
      </c>
      <c r="F191" s="1" t="s">
        <v>8</v>
      </c>
      <c r="G191" s="1" t="s">
        <v>9</v>
      </c>
      <c r="J191" t="str">
        <f t="shared" si="6"/>
        <v>new Pinfo(col=9, row=10 , pin="L10", pinName="DXP_0", memoryByteGroup="NA", bank="0", iOType="CONFIG")</v>
      </c>
    </row>
    <row r="192" spans="1:10" x14ac:dyDescent="0.35">
      <c r="A192">
        <f t="shared" si="7"/>
        <v>10</v>
      </c>
      <c r="B192">
        <f t="shared" si="8"/>
        <v>10</v>
      </c>
      <c r="C192" s="1" t="s">
        <v>390</v>
      </c>
      <c r="D192" s="1" t="s">
        <v>388</v>
      </c>
      <c r="E192" s="1" t="s">
        <v>7</v>
      </c>
      <c r="F192" s="1" t="s">
        <v>7</v>
      </c>
      <c r="G192" s="1" t="s">
        <v>7</v>
      </c>
      <c r="J192" t="str">
        <f t="shared" si="6"/>
        <v>new Pinfo(col=10, row=10 , pin="L11", pinName="VCCINT", memoryByteGroup="NA", bank="NA", iOType="NA")</v>
      </c>
    </row>
    <row r="193" spans="1:10" x14ac:dyDescent="0.35">
      <c r="A193">
        <f t="shared" si="7"/>
        <v>11</v>
      </c>
      <c r="B193">
        <f t="shared" si="8"/>
        <v>10</v>
      </c>
      <c r="C193" s="1" t="s">
        <v>378</v>
      </c>
      <c r="D193" s="1" t="s">
        <v>364</v>
      </c>
      <c r="E193" s="1" t="s">
        <v>7</v>
      </c>
      <c r="F193" s="1" t="s">
        <v>7</v>
      </c>
      <c r="G193" s="1" t="s">
        <v>7</v>
      </c>
      <c r="J193" t="str">
        <f t="shared" si="6"/>
        <v>new Pinfo(col=11, row=10 , pin="L12", pinName="GND", memoryByteGroup="NA", bank="NA", iOType="NA")</v>
      </c>
    </row>
    <row r="194" spans="1:10" x14ac:dyDescent="0.35">
      <c r="A194">
        <f t="shared" si="7"/>
        <v>12</v>
      </c>
      <c r="B194">
        <f t="shared" si="8"/>
        <v>10</v>
      </c>
      <c r="C194" s="1" t="s">
        <v>65</v>
      </c>
      <c r="D194" s="1" t="s">
        <v>66</v>
      </c>
      <c r="E194" s="1" t="s">
        <v>8</v>
      </c>
      <c r="F194" s="1" t="s">
        <v>43</v>
      </c>
      <c r="G194" s="1" t="s">
        <v>44</v>
      </c>
      <c r="J194" t="str">
        <f t="shared" si="6"/>
        <v>new Pinfo(col=12, row=10 , pin="L13", pinName="IO_L6P_T0_FCS_B_14", memoryByteGroup="0", bank="14", iOType="HR")</v>
      </c>
    </row>
    <row r="195" spans="1:10" x14ac:dyDescent="0.35">
      <c r="A195">
        <f t="shared" si="7"/>
        <v>13</v>
      </c>
      <c r="B195">
        <f t="shared" si="8"/>
        <v>10</v>
      </c>
      <c r="C195" s="1" t="s">
        <v>49</v>
      </c>
      <c r="D195" s="1" t="s">
        <v>50</v>
      </c>
      <c r="E195" s="1" t="s">
        <v>8</v>
      </c>
      <c r="F195" s="1" t="s">
        <v>43</v>
      </c>
      <c r="G195" s="1" t="s">
        <v>44</v>
      </c>
      <c r="J195" t="str">
        <f t="shared" ref="J195:J258" si="9">"new Pinfo(col="&amp;A195&amp;", row="&amp;B195&amp;" , pin="""&amp;C195&amp;""", pinName="""&amp;D195&amp;""", memoryByteGroup="""&amp;E195&amp;""", bank="""&amp;F195&amp;""", iOType="""&amp;G195&amp;""")"</f>
        <v>new Pinfo(col=13, row=10 , pin="L14", pinName="IO_L2P_T0_D02_14", memoryByteGroup="0", bank="14", iOType="HR")</v>
      </c>
    </row>
    <row r="196" spans="1:10" x14ac:dyDescent="0.35">
      <c r="A196">
        <f t="shared" ref="A196:A259" si="10">A195+1</f>
        <v>14</v>
      </c>
      <c r="B196">
        <f t="shared" ref="B196:B259" si="11">B195</f>
        <v>10</v>
      </c>
      <c r="C196" s="1" t="s">
        <v>53</v>
      </c>
      <c r="D196" s="1" t="s">
        <v>54</v>
      </c>
      <c r="E196" s="1" t="s">
        <v>8</v>
      </c>
      <c r="F196" s="1" t="s">
        <v>43</v>
      </c>
      <c r="G196" s="1" t="s">
        <v>44</v>
      </c>
      <c r="J196" t="str">
        <f t="shared" si="9"/>
        <v>new Pinfo(col=14, row=10 , pin="L15", pinName="IO_L3P_T0_DQS_PUDC_B_14", memoryByteGroup="0", bank="14", iOType="HR")</v>
      </c>
    </row>
    <row r="197" spans="1:10" x14ac:dyDescent="0.35">
      <c r="A197">
        <f t="shared" si="10"/>
        <v>15</v>
      </c>
      <c r="B197">
        <f t="shared" si="11"/>
        <v>10</v>
      </c>
      <c r="C197" s="1" t="s">
        <v>55</v>
      </c>
      <c r="D197" s="1" t="s">
        <v>56</v>
      </c>
      <c r="E197" s="1" t="s">
        <v>8</v>
      </c>
      <c r="F197" s="1" t="s">
        <v>43</v>
      </c>
      <c r="G197" s="1" t="s">
        <v>44</v>
      </c>
      <c r="J197" t="str">
        <f t="shared" si="9"/>
        <v>new Pinfo(col=15, row=10 , pin="L16", pinName="IO_L3N_T0_DQS_EMCCLK_14", memoryByteGroup="0", bank="14", iOType="HR")</v>
      </c>
    </row>
    <row r="198" spans="1:10" x14ac:dyDescent="0.35">
      <c r="A198">
        <f t="shared" si="10"/>
        <v>16</v>
      </c>
      <c r="B198">
        <f t="shared" si="11"/>
        <v>10</v>
      </c>
      <c r="C198" s="1" t="s">
        <v>399</v>
      </c>
      <c r="D198" s="1" t="s">
        <v>400</v>
      </c>
      <c r="E198" s="1" t="s">
        <v>7</v>
      </c>
      <c r="F198" s="1" t="s">
        <v>43</v>
      </c>
      <c r="G198" s="1" t="s">
        <v>7</v>
      </c>
      <c r="J198" t="str">
        <f t="shared" si="9"/>
        <v>new Pinfo(col=16, row=10 , pin="L17", pinName="VCCO_14", memoryByteGroup="NA", bank="14", iOType="NA")</v>
      </c>
    </row>
    <row r="199" spans="1:10" x14ac:dyDescent="0.35">
      <c r="A199">
        <f t="shared" si="10"/>
        <v>17</v>
      </c>
      <c r="B199">
        <f t="shared" si="11"/>
        <v>10</v>
      </c>
      <c r="C199" s="1" t="s">
        <v>57</v>
      </c>
      <c r="D199" s="1" t="s">
        <v>58</v>
      </c>
      <c r="E199" s="1" t="s">
        <v>8</v>
      </c>
      <c r="F199" s="1" t="s">
        <v>43</v>
      </c>
      <c r="G199" s="1" t="s">
        <v>44</v>
      </c>
      <c r="J199" t="str">
        <f t="shared" si="9"/>
        <v>new Pinfo(col=17, row=10 , pin="L18", pinName="IO_L4P_T0_D04_14", memoryByteGroup="0", bank="14", iOType="HR")</v>
      </c>
    </row>
    <row r="200" spans="1:10" x14ac:dyDescent="0.35">
      <c r="A200">
        <v>0</v>
      </c>
      <c r="B200">
        <v>11</v>
      </c>
      <c r="C200" s="1" t="s">
        <v>519</v>
      </c>
      <c r="D200" s="1" t="s">
        <v>264</v>
      </c>
      <c r="E200" s="1" t="s">
        <v>8</v>
      </c>
      <c r="F200" s="1" t="s">
        <v>262</v>
      </c>
      <c r="G200" s="1" t="s">
        <v>44</v>
      </c>
      <c r="J200" t="str">
        <f t="shared" si="9"/>
        <v>new Pinfo(col=0, row=11 , pin="M01", pinName="IO_L1N_T0_34", memoryByteGroup="0", bank="34", iOType="HR")</v>
      </c>
    </row>
    <row r="201" spans="1:10" x14ac:dyDescent="0.35">
      <c r="A201">
        <f t="shared" si="10"/>
        <v>1</v>
      </c>
      <c r="B201">
        <f t="shared" si="11"/>
        <v>11</v>
      </c>
      <c r="C201" s="1" t="s">
        <v>520</v>
      </c>
      <c r="D201" s="1" t="s">
        <v>270</v>
      </c>
      <c r="E201" s="1" t="s">
        <v>8</v>
      </c>
      <c r="F201" s="1" t="s">
        <v>262</v>
      </c>
      <c r="G201" s="1" t="s">
        <v>44</v>
      </c>
      <c r="J201" t="str">
        <f t="shared" si="9"/>
        <v>new Pinfo(col=1, row=11 , pin="M02", pinName="IO_L4N_T0_34", memoryByteGroup="0", bank="34", iOType="HR")</v>
      </c>
    </row>
    <row r="202" spans="1:10" x14ac:dyDescent="0.35">
      <c r="A202">
        <f t="shared" si="10"/>
        <v>2</v>
      </c>
      <c r="B202">
        <f t="shared" si="11"/>
        <v>11</v>
      </c>
      <c r="C202" s="1" t="s">
        <v>521</v>
      </c>
      <c r="D202" s="1" t="s">
        <v>269</v>
      </c>
      <c r="E202" s="1" t="s">
        <v>8</v>
      </c>
      <c r="F202" s="1" t="s">
        <v>262</v>
      </c>
      <c r="G202" s="1" t="s">
        <v>44</v>
      </c>
      <c r="J202" t="str">
        <f t="shared" si="9"/>
        <v>new Pinfo(col=2, row=11 , pin="M03", pinName="IO_L4P_T0_34", memoryByteGroup="0", bank="34", iOType="HR")</v>
      </c>
    </row>
    <row r="203" spans="1:10" x14ac:dyDescent="0.35">
      <c r="A203">
        <f t="shared" si="10"/>
        <v>3</v>
      </c>
      <c r="B203">
        <f t="shared" si="11"/>
        <v>11</v>
      </c>
      <c r="C203" s="1" t="s">
        <v>522</v>
      </c>
      <c r="D203" s="1" t="s">
        <v>293</v>
      </c>
      <c r="E203" s="1" t="s">
        <v>96</v>
      </c>
      <c r="F203" s="1" t="s">
        <v>262</v>
      </c>
      <c r="G203" s="1" t="s">
        <v>44</v>
      </c>
      <c r="J203" t="str">
        <f t="shared" si="9"/>
        <v>new Pinfo(col=3, row=11 , pin="M04", pinName="IO_L16P_T2_34", memoryByteGroup="2", bank="34", iOType="HR")</v>
      </c>
    </row>
    <row r="204" spans="1:10" x14ac:dyDescent="0.35">
      <c r="A204">
        <f t="shared" si="10"/>
        <v>4</v>
      </c>
      <c r="B204">
        <f t="shared" si="11"/>
        <v>11</v>
      </c>
      <c r="C204" s="1" t="s">
        <v>523</v>
      </c>
      <c r="D204" s="1" t="s">
        <v>364</v>
      </c>
      <c r="E204" s="1" t="s">
        <v>7</v>
      </c>
      <c r="F204" s="1" t="s">
        <v>7</v>
      </c>
      <c r="G204" s="1" t="s">
        <v>7</v>
      </c>
      <c r="J204" t="str">
        <f t="shared" si="9"/>
        <v>new Pinfo(col=4, row=11 , pin="M05", pinName="GND", memoryByteGroup="NA", bank="NA", iOType="NA")</v>
      </c>
    </row>
    <row r="205" spans="1:10" x14ac:dyDescent="0.35">
      <c r="A205">
        <f t="shared" si="10"/>
        <v>5</v>
      </c>
      <c r="B205">
        <f t="shared" si="11"/>
        <v>11</v>
      </c>
      <c r="C205" s="1" t="s">
        <v>524</v>
      </c>
      <c r="D205" s="1" t="s">
        <v>297</v>
      </c>
      <c r="E205" s="1" t="s">
        <v>96</v>
      </c>
      <c r="F205" s="1" t="s">
        <v>262</v>
      </c>
      <c r="G205" s="1" t="s">
        <v>44</v>
      </c>
      <c r="J205" t="str">
        <f t="shared" si="9"/>
        <v>new Pinfo(col=5, row=11 , pin="M06", pinName="IO_L18P_T2_34", memoryByteGroup="2", bank="34", iOType="HR")</v>
      </c>
    </row>
    <row r="206" spans="1:10" x14ac:dyDescent="0.35">
      <c r="A206">
        <f t="shared" si="10"/>
        <v>6</v>
      </c>
      <c r="B206">
        <f t="shared" si="11"/>
        <v>11</v>
      </c>
      <c r="C206" s="1" t="s">
        <v>525</v>
      </c>
      <c r="D206" s="1" t="s">
        <v>364</v>
      </c>
      <c r="E206" s="1" t="s">
        <v>7</v>
      </c>
      <c r="F206" s="1" t="s">
        <v>7</v>
      </c>
      <c r="G206" s="1" t="s">
        <v>7</v>
      </c>
      <c r="J206" t="str">
        <f t="shared" si="9"/>
        <v>new Pinfo(col=6, row=11 , pin="M07", pinName="GND", memoryByteGroup="NA", bank="NA", iOType="NA")</v>
      </c>
    </row>
    <row r="207" spans="1:10" x14ac:dyDescent="0.35">
      <c r="A207">
        <f t="shared" si="10"/>
        <v>7</v>
      </c>
      <c r="B207">
        <f t="shared" si="11"/>
        <v>11</v>
      </c>
      <c r="C207" s="1" t="s">
        <v>526</v>
      </c>
      <c r="D207" s="1" t="s">
        <v>388</v>
      </c>
      <c r="E207" s="1" t="s">
        <v>7</v>
      </c>
      <c r="F207" s="1" t="s">
        <v>7</v>
      </c>
      <c r="G207" s="1" t="s">
        <v>7</v>
      </c>
      <c r="J207" t="str">
        <f t="shared" si="9"/>
        <v>new Pinfo(col=7, row=11 , pin="M08", pinName="VCCINT", memoryByteGroup="NA", bank="NA", iOType="NA")</v>
      </c>
    </row>
    <row r="208" spans="1:10" x14ac:dyDescent="0.35">
      <c r="A208">
        <f t="shared" si="10"/>
        <v>8</v>
      </c>
      <c r="B208">
        <f t="shared" si="11"/>
        <v>11</v>
      </c>
      <c r="C208" s="1" t="s">
        <v>527</v>
      </c>
      <c r="D208" s="1" t="s">
        <v>364</v>
      </c>
      <c r="E208" s="1" t="s">
        <v>7</v>
      </c>
      <c r="F208" s="1" t="s">
        <v>7</v>
      </c>
      <c r="G208" s="1" t="s">
        <v>7</v>
      </c>
      <c r="J208" t="str">
        <f t="shared" si="9"/>
        <v>new Pinfo(col=8, row=11 , pin="M09", pinName="GND", memoryByteGroup="NA", bank="NA", iOType="NA")</v>
      </c>
    </row>
    <row r="209" spans="1:10" x14ac:dyDescent="0.35">
      <c r="A209">
        <f t="shared" si="10"/>
        <v>9</v>
      </c>
      <c r="B209">
        <f t="shared" si="11"/>
        <v>11</v>
      </c>
      <c r="C209" s="1" t="s">
        <v>391</v>
      </c>
      <c r="D209" s="1" t="s">
        <v>388</v>
      </c>
      <c r="E209" s="1" t="s">
        <v>7</v>
      </c>
      <c r="F209" s="1" t="s">
        <v>7</v>
      </c>
      <c r="G209" s="1" t="s">
        <v>7</v>
      </c>
      <c r="J209" t="str">
        <f t="shared" si="9"/>
        <v>new Pinfo(col=9, row=11 , pin="M10", pinName="VCCINT", memoryByteGroup="NA", bank="NA", iOType="NA")</v>
      </c>
    </row>
    <row r="210" spans="1:10" x14ac:dyDescent="0.35">
      <c r="A210">
        <f t="shared" si="10"/>
        <v>10</v>
      </c>
      <c r="B210">
        <f t="shared" si="11"/>
        <v>11</v>
      </c>
      <c r="C210" s="1" t="s">
        <v>380</v>
      </c>
      <c r="D210" s="1" t="s">
        <v>364</v>
      </c>
      <c r="E210" s="1" t="s">
        <v>7</v>
      </c>
      <c r="F210" s="1" t="s">
        <v>7</v>
      </c>
      <c r="G210" s="1" t="s">
        <v>7</v>
      </c>
      <c r="J210" t="str">
        <f t="shared" si="9"/>
        <v>new Pinfo(col=10, row=11 , pin="M11", pinName="GND", memoryByteGroup="NA", bank="NA", iOType="NA")</v>
      </c>
    </row>
    <row r="211" spans="1:10" x14ac:dyDescent="0.35">
      <c r="A211">
        <f t="shared" si="10"/>
        <v>11</v>
      </c>
      <c r="B211">
        <f t="shared" si="11"/>
        <v>11</v>
      </c>
      <c r="C211" s="1" t="s">
        <v>397</v>
      </c>
      <c r="D211" s="1" t="s">
        <v>394</v>
      </c>
      <c r="E211" s="1" t="s">
        <v>7</v>
      </c>
      <c r="F211" s="1" t="s">
        <v>7</v>
      </c>
      <c r="G211" s="1" t="s">
        <v>7</v>
      </c>
      <c r="J211" t="str">
        <f t="shared" si="9"/>
        <v>new Pinfo(col=11, row=11 , pin="M12", pinName="VCCAUX", memoryByteGroup="NA", bank="NA", iOType="NA")</v>
      </c>
    </row>
    <row r="212" spans="1:10" x14ac:dyDescent="0.35">
      <c r="A212">
        <f t="shared" si="10"/>
        <v>12</v>
      </c>
      <c r="B212">
        <f t="shared" si="11"/>
        <v>11</v>
      </c>
      <c r="C212" s="1" t="s">
        <v>67</v>
      </c>
      <c r="D212" s="1" t="s">
        <v>68</v>
      </c>
      <c r="E212" s="1" t="s">
        <v>8</v>
      </c>
      <c r="F212" s="1" t="s">
        <v>43</v>
      </c>
      <c r="G212" s="1" t="s">
        <v>44</v>
      </c>
      <c r="J212" t="str">
        <f t="shared" si="9"/>
        <v>new Pinfo(col=12, row=11 , pin="M13", pinName="IO_L6N_T0_D08_VREF_14", memoryByteGroup="0", bank="14", iOType="HR")</v>
      </c>
    </row>
    <row r="213" spans="1:10" x14ac:dyDescent="0.35">
      <c r="A213">
        <f t="shared" si="10"/>
        <v>13</v>
      </c>
      <c r="B213">
        <f t="shared" si="11"/>
        <v>11</v>
      </c>
      <c r="C213" s="1" t="s">
        <v>51</v>
      </c>
      <c r="D213" s="1" t="s">
        <v>52</v>
      </c>
      <c r="E213" s="1" t="s">
        <v>8</v>
      </c>
      <c r="F213" s="1" t="s">
        <v>43</v>
      </c>
      <c r="G213" s="1" t="s">
        <v>44</v>
      </c>
      <c r="J213" t="str">
        <f t="shared" si="9"/>
        <v>new Pinfo(col=13, row=11 , pin="M14", pinName="IO_L2N_T0_D03_14", memoryByteGroup="0", bank="14", iOType="HR")</v>
      </c>
    </row>
    <row r="214" spans="1:10" x14ac:dyDescent="0.35">
      <c r="A214">
        <f t="shared" si="10"/>
        <v>14</v>
      </c>
      <c r="B214">
        <f t="shared" si="11"/>
        <v>11</v>
      </c>
      <c r="C214" s="1" t="s">
        <v>379</v>
      </c>
      <c r="D214" s="1" t="s">
        <v>364</v>
      </c>
      <c r="E214" s="1" t="s">
        <v>7</v>
      </c>
      <c r="F214" s="1" t="s">
        <v>7</v>
      </c>
      <c r="G214" s="1" t="s">
        <v>7</v>
      </c>
      <c r="J214" t="str">
        <f t="shared" si="9"/>
        <v>new Pinfo(col=14, row=11 , pin="M15", pinName="GND", memoryByteGroup="NA", bank="NA", iOType="NA")</v>
      </c>
    </row>
    <row r="215" spans="1:10" x14ac:dyDescent="0.35">
      <c r="A215">
        <f t="shared" si="10"/>
        <v>15</v>
      </c>
      <c r="B215">
        <f t="shared" si="11"/>
        <v>11</v>
      </c>
      <c r="C215" s="1" t="s">
        <v>82</v>
      </c>
      <c r="D215" s="1" t="s">
        <v>83</v>
      </c>
      <c r="E215" s="1" t="s">
        <v>71</v>
      </c>
      <c r="F215" s="1" t="s">
        <v>43</v>
      </c>
      <c r="G215" s="1" t="s">
        <v>44</v>
      </c>
      <c r="J215" t="str">
        <f t="shared" si="9"/>
        <v>new Pinfo(col=15, row=11 , pin="M16", pinName="IO_L10P_T1_D14_14", memoryByteGroup="1", bank="14", iOType="HR")</v>
      </c>
    </row>
    <row r="216" spans="1:10" x14ac:dyDescent="0.35">
      <c r="A216">
        <f t="shared" si="10"/>
        <v>16</v>
      </c>
      <c r="B216">
        <f t="shared" si="11"/>
        <v>11</v>
      </c>
      <c r="C216" s="1" t="s">
        <v>84</v>
      </c>
      <c r="D216" s="1" t="s">
        <v>85</v>
      </c>
      <c r="E216" s="1" t="s">
        <v>71</v>
      </c>
      <c r="F216" s="1" t="s">
        <v>43</v>
      </c>
      <c r="G216" s="1" t="s">
        <v>44</v>
      </c>
      <c r="J216" t="str">
        <f t="shared" si="9"/>
        <v>new Pinfo(col=16, row=11 , pin="M17", pinName="IO_L10N_T1_D15_14", memoryByteGroup="1", bank="14", iOType="HR")</v>
      </c>
    </row>
    <row r="217" spans="1:10" x14ac:dyDescent="0.35">
      <c r="A217">
        <f t="shared" si="10"/>
        <v>17</v>
      </c>
      <c r="B217">
        <f t="shared" si="11"/>
        <v>11</v>
      </c>
      <c r="C217" s="1" t="s">
        <v>59</v>
      </c>
      <c r="D217" s="1" t="s">
        <v>60</v>
      </c>
      <c r="E217" s="1" t="s">
        <v>8</v>
      </c>
      <c r="F217" s="1" t="s">
        <v>43</v>
      </c>
      <c r="G217" s="1" t="s">
        <v>44</v>
      </c>
      <c r="J217" t="str">
        <f t="shared" si="9"/>
        <v>new Pinfo(col=17, row=11 , pin="M18", pinName="IO_L4N_T0_D05_14", memoryByteGroup="0", bank="14", iOType="HR")</v>
      </c>
    </row>
    <row r="218" spans="1:10" x14ac:dyDescent="0.35">
      <c r="A218">
        <v>0</v>
      </c>
      <c r="B218">
        <v>12</v>
      </c>
      <c r="C218" s="1" t="s">
        <v>528</v>
      </c>
      <c r="D218" s="1" t="s">
        <v>268</v>
      </c>
      <c r="E218" s="1" t="s">
        <v>8</v>
      </c>
      <c r="F218" s="1" t="s">
        <v>262</v>
      </c>
      <c r="G218" s="1" t="s">
        <v>44</v>
      </c>
      <c r="J218" t="str">
        <f t="shared" si="9"/>
        <v>new Pinfo(col=0, row=12 , pin="N01", pinName="IO_L3N_T0_DQS_34", memoryByteGroup="0", bank="34", iOType="HR")</v>
      </c>
    </row>
    <row r="219" spans="1:10" x14ac:dyDescent="0.35">
      <c r="A219">
        <f t="shared" si="10"/>
        <v>1</v>
      </c>
      <c r="B219">
        <f t="shared" si="11"/>
        <v>12</v>
      </c>
      <c r="C219" s="1" t="s">
        <v>529</v>
      </c>
      <c r="D219" s="1" t="s">
        <v>267</v>
      </c>
      <c r="E219" s="1" t="s">
        <v>8</v>
      </c>
      <c r="F219" s="1" t="s">
        <v>262</v>
      </c>
      <c r="G219" s="1" t="s">
        <v>44</v>
      </c>
      <c r="J219" t="str">
        <f t="shared" si="9"/>
        <v>new Pinfo(col=1, row=12 , pin="N02", pinName="IO_L3P_T0_DQS_34", memoryByteGroup="0", bank="34", iOType="HR")</v>
      </c>
    </row>
    <row r="220" spans="1:10" x14ac:dyDescent="0.35">
      <c r="A220">
        <f t="shared" si="10"/>
        <v>2</v>
      </c>
      <c r="B220">
        <f t="shared" si="11"/>
        <v>12</v>
      </c>
      <c r="C220" s="1" t="s">
        <v>530</v>
      </c>
      <c r="D220" s="1" t="s">
        <v>415</v>
      </c>
      <c r="E220" s="1" t="s">
        <v>7</v>
      </c>
      <c r="F220" s="1" t="s">
        <v>262</v>
      </c>
      <c r="G220" s="1" t="s">
        <v>7</v>
      </c>
      <c r="J220" t="str">
        <f t="shared" si="9"/>
        <v>new Pinfo(col=2, row=12 , pin="N03", pinName="VCCO_34", memoryByteGroup="NA", bank="34", iOType="NA")</v>
      </c>
    </row>
    <row r="221" spans="1:10" x14ac:dyDescent="0.35">
      <c r="A221">
        <f t="shared" si="10"/>
        <v>3</v>
      </c>
      <c r="B221">
        <f t="shared" si="11"/>
        <v>12</v>
      </c>
      <c r="C221" s="1" t="s">
        <v>531</v>
      </c>
      <c r="D221" s="1" t="s">
        <v>294</v>
      </c>
      <c r="E221" s="1" t="s">
        <v>96</v>
      </c>
      <c r="F221" s="1" t="s">
        <v>262</v>
      </c>
      <c r="G221" s="1" t="s">
        <v>44</v>
      </c>
      <c r="J221" t="str">
        <f t="shared" si="9"/>
        <v>new Pinfo(col=3, row=12 , pin="N04", pinName="IO_L16N_T2_34", memoryByteGroup="2", bank="34", iOType="HR")</v>
      </c>
    </row>
    <row r="222" spans="1:10" x14ac:dyDescent="0.35">
      <c r="A222">
        <f t="shared" si="10"/>
        <v>4</v>
      </c>
      <c r="B222">
        <f t="shared" si="11"/>
        <v>12</v>
      </c>
      <c r="C222" s="1" t="s">
        <v>532</v>
      </c>
      <c r="D222" s="1" t="s">
        <v>287</v>
      </c>
      <c r="E222" s="1" t="s">
        <v>96</v>
      </c>
      <c r="F222" s="1" t="s">
        <v>262</v>
      </c>
      <c r="G222" s="1" t="s">
        <v>44</v>
      </c>
      <c r="J222" t="str">
        <f t="shared" si="9"/>
        <v>new Pinfo(col=4, row=12 , pin="N05", pinName="IO_L13P_T2_MRCC_34", memoryByteGroup="2", bank="34", iOType="HR")</v>
      </c>
    </row>
    <row r="223" spans="1:10" x14ac:dyDescent="0.35">
      <c r="A223">
        <f t="shared" si="10"/>
        <v>5</v>
      </c>
      <c r="B223">
        <f t="shared" si="11"/>
        <v>12</v>
      </c>
      <c r="C223" s="1" t="s">
        <v>533</v>
      </c>
      <c r="D223" s="1" t="s">
        <v>298</v>
      </c>
      <c r="E223" s="1" t="s">
        <v>96</v>
      </c>
      <c r="F223" s="1" t="s">
        <v>262</v>
      </c>
      <c r="G223" s="1" t="s">
        <v>44</v>
      </c>
      <c r="J223" t="str">
        <f t="shared" si="9"/>
        <v>new Pinfo(col=5, row=12 , pin="N06", pinName="IO_L18N_T2_34", memoryByteGroup="2", bank="34", iOType="HR")</v>
      </c>
    </row>
    <row r="224" spans="1:10" x14ac:dyDescent="0.35">
      <c r="A224">
        <f t="shared" si="10"/>
        <v>6</v>
      </c>
      <c r="B224">
        <f t="shared" si="11"/>
        <v>12</v>
      </c>
      <c r="C224" s="1" t="s">
        <v>534</v>
      </c>
      <c r="D224" s="1" t="s">
        <v>388</v>
      </c>
      <c r="E224" s="1" t="s">
        <v>7</v>
      </c>
      <c r="F224" s="1" t="s">
        <v>7</v>
      </c>
      <c r="G224" s="1" t="s">
        <v>7</v>
      </c>
      <c r="J224" t="str">
        <f t="shared" si="9"/>
        <v>new Pinfo(col=6, row=12 , pin="N07", pinName="VCCINT", memoryByteGroup="NA", bank="NA", iOType="NA")</v>
      </c>
    </row>
    <row r="225" spans="1:10" x14ac:dyDescent="0.35">
      <c r="A225">
        <f t="shared" si="10"/>
        <v>7</v>
      </c>
      <c r="B225">
        <f t="shared" si="11"/>
        <v>12</v>
      </c>
      <c r="C225" s="1" t="s">
        <v>535</v>
      </c>
      <c r="D225" s="1" t="s">
        <v>364</v>
      </c>
      <c r="E225" s="1" t="s">
        <v>7</v>
      </c>
      <c r="F225" s="1" t="s">
        <v>7</v>
      </c>
      <c r="G225" s="1" t="s">
        <v>7</v>
      </c>
      <c r="J225" t="str">
        <f t="shared" si="9"/>
        <v>new Pinfo(col=7, row=12 , pin="N08", pinName="GND", memoryByteGroup="NA", bank="NA", iOType="NA")</v>
      </c>
    </row>
    <row r="226" spans="1:10" x14ac:dyDescent="0.35">
      <c r="A226">
        <f t="shared" si="10"/>
        <v>8</v>
      </c>
      <c r="B226">
        <f t="shared" si="11"/>
        <v>12</v>
      </c>
      <c r="C226" s="1" t="s">
        <v>536</v>
      </c>
      <c r="D226" s="1" t="s">
        <v>388</v>
      </c>
      <c r="E226" s="1" t="s">
        <v>7</v>
      </c>
      <c r="F226" s="1" t="s">
        <v>7</v>
      </c>
      <c r="G226" s="1" t="s">
        <v>7</v>
      </c>
      <c r="J226" t="str">
        <f t="shared" si="9"/>
        <v>new Pinfo(col=8, row=12 , pin="N09", pinName="VCCINT", memoryByteGroup="NA", bank="NA", iOType="NA")</v>
      </c>
    </row>
    <row r="227" spans="1:10" x14ac:dyDescent="0.35">
      <c r="A227">
        <f t="shared" si="10"/>
        <v>9</v>
      </c>
      <c r="B227">
        <f t="shared" si="11"/>
        <v>12</v>
      </c>
      <c r="C227" s="1" t="s">
        <v>383</v>
      </c>
      <c r="D227" s="1" t="s">
        <v>364</v>
      </c>
      <c r="E227" s="1" t="s">
        <v>7</v>
      </c>
      <c r="F227" s="1" t="s">
        <v>7</v>
      </c>
      <c r="G227" s="1" t="s">
        <v>7</v>
      </c>
      <c r="J227" t="str">
        <f t="shared" si="9"/>
        <v>new Pinfo(col=9, row=12 , pin="N10", pinName="GND", memoryByteGroup="NA", bank="NA", iOType="NA")</v>
      </c>
    </row>
    <row r="228" spans="1:10" x14ac:dyDescent="0.35">
      <c r="A228">
        <f t="shared" si="10"/>
        <v>10</v>
      </c>
      <c r="B228">
        <f t="shared" si="11"/>
        <v>12</v>
      </c>
      <c r="C228" s="1" t="s">
        <v>392</v>
      </c>
      <c r="D228" s="1" t="s">
        <v>388</v>
      </c>
      <c r="E228" s="1" t="s">
        <v>7</v>
      </c>
      <c r="F228" s="1" t="s">
        <v>7</v>
      </c>
      <c r="G228" s="1" t="s">
        <v>7</v>
      </c>
      <c r="J228" t="str">
        <f t="shared" si="9"/>
        <v>new Pinfo(col=10, row=12 , pin="N11", pinName="VCCINT", memoryByteGroup="NA", bank="NA", iOType="NA")</v>
      </c>
    </row>
    <row r="229" spans="1:10" x14ac:dyDescent="0.35">
      <c r="A229">
        <f t="shared" si="10"/>
        <v>11</v>
      </c>
      <c r="B229">
        <f t="shared" si="11"/>
        <v>12</v>
      </c>
      <c r="C229" s="1" t="s">
        <v>382</v>
      </c>
      <c r="D229" s="1" t="s">
        <v>364</v>
      </c>
      <c r="E229" s="1" t="s">
        <v>7</v>
      </c>
      <c r="F229" s="1" t="s">
        <v>7</v>
      </c>
      <c r="G229" s="1" t="s">
        <v>7</v>
      </c>
      <c r="J229" t="str">
        <f t="shared" si="9"/>
        <v>new Pinfo(col=11, row=12 , pin="N12", pinName="GND", memoryByteGroup="NA", bank="NA", iOType="NA")</v>
      </c>
    </row>
    <row r="230" spans="1:10" x14ac:dyDescent="0.35">
      <c r="A230">
        <f t="shared" si="10"/>
        <v>12</v>
      </c>
      <c r="B230">
        <f t="shared" si="11"/>
        <v>12</v>
      </c>
      <c r="C230" s="1" t="s">
        <v>401</v>
      </c>
      <c r="D230" s="1" t="s">
        <v>400</v>
      </c>
      <c r="E230" s="1" t="s">
        <v>7</v>
      </c>
      <c r="F230" s="1" t="s">
        <v>43</v>
      </c>
      <c r="G230" s="1" t="s">
        <v>7</v>
      </c>
      <c r="J230" t="str">
        <f t="shared" si="9"/>
        <v>new Pinfo(col=12, row=12 , pin="N13", pinName="VCCO_14", memoryByteGroup="NA", bank="14", iOType="NA")</v>
      </c>
    </row>
    <row r="231" spans="1:10" x14ac:dyDescent="0.35">
      <c r="A231">
        <f t="shared" si="10"/>
        <v>13</v>
      </c>
      <c r="B231">
        <f t="shared" si="11"/>
        <v>12</v>
      </c>
      <c r="C231" s="1" t="s">
        <v>74</v>
      </c>
      <c r="D231" s="1" t="s">
        <v>75</v>
      </c>
      <c r="E231" s="1" t="s">
        <v>71</v>
      </c>
      <c r="F231" s="1" t="s">
        <v>43</v>
      </c>
      <c r="G231" s="1" t="s">
        <v>44</v>
      </c>
      <c r="J231" t="str">
        <f t="shared" si="9"/>
        <v>new Pinfo(col=13, row=12 , pin="N14", pinName="IO_L8P_T1_D11_14", memoryByteGroup="1", bank="14", iOType="HR")</v>
      </c>
    </row>
    <row r="232" spans="1:10" x14ac:dyDescent="0.35">
      <c r="A232">
        <f t="shared" si="10"/>
        <v>14</v>
      </c>
      <c r="B232">
        <f t="shared" si="11"/>
        <v>12</v>
      </c>
      <c r="C232" s="1" t="s">
        <v>86</v>
      </c>
      <c r="D232" s="1" t="s">
        <v>87</v>
      </c>
      <c r="E232" s="1" t="s">
        <v>71</v>
      </c>
      <c r="F232" s="1" t="s">
        <v>43</v>
      </c>
      <c r="G232" s="1" t="s">
        <v>44</v>
      </c>
      <c r="J232" t="str">
        <f t="shared" si="9"/>
        <v>new Pinfo(col=14, row=12 , pin="N15", pinName="IO_L11P_T1_SRCC_14", memoryByteGroup="1", bank="14", iOType="HR")</v>
      </c>
    </row>
    <row r="233" spans="1:10" x14ac:dyDescent="0.35">
      <c r="A233">
        <f t="shared" si="10"/>
        <v>15</v>
      </c>
      <c r="B233">
        <f t="shared" si="11"/>
        <v>12</v>
      </c>
      <c r="C233" s="1" t="s">
        <v>88</v>
      </c>
      <c r="D233" s="1" t="s">
        <v>89</v>
      </c>
      <c r="E233" s="1" t="s">
        <v>71</v>
      </c>
      <c r="F233" s="1" t="s">
        <v>43</v>
      </c>
      <c r="G233" s="1" t="s">
        <v>44</v>
      </c>
      <c r="J233" t="str">
        <f t="shared" si="9"/>
        <v>new Pinfo(col=15, row=12 , pin="N16", pinName="IO_L11N_T1_SRCC_14", memoryByteGroup="1", bank="14", iOType="HR")</v>
      </c>
    </row>
    <row r="234" spans="1:10" x14ac:dyDescent="0.35">
      <c r="A234">
        <f t="shared" si="10"/>
        <v>16</v>
      </c>
      <c r="B234">
        <f t="shared" si="11"/>
        <v>12</v>
      </c>
      <c r="C234" s="1" t="s">
        <v>78</v>
      </c>
      <c r="D234" s="1" t="s">
        <v>79</v>
      </c>
      <c r="E234" s="1" t="s">
        <v>71</v>
      </c>
      <c r="F234" s="1" t="s">
        <v>43</v>
      </c>
      <c r="G234" s="1" t="s">
        <v>44</v>
      </c>
      <c r="J234" t="str">
        <f t="shared" si="9"/>
        <v>new Pinfo(col=16, row=12 , pin="N17", pinName="IO_L9P_T1_DQS_14", memoryByteGroup="1", bank="14", iOType="HR")</v>
      </c>
    </row>
    <row r="235" spans="1:10" x14ac:dyDescent="0.35">
      <c r="A235">
        <f t="shared" si="10"/>
        <v>17</v>
      </c>
      <c r="B235">
        <f t="shared" si="11"/>
        <v>12</v>
      </c>
      <c r="C235" s="1" t="s">
        <v>381</v>
      </c>
      <c r="D235" s="1" t="s">
        <v>364</v>
      </c>
      <c r="E235" s="1" t="s">
        <v>7</v>
      </c>
      <c r="F235" s="1" t="s">
        <v>7</v>
      </c>
      <c r="G235" s="1" t="s">
        <v>7</v>
      </c>
      <c r="J235" t="str">
        <f t="shared" si="9"/>
        <v>new Pinfo(col=17, row=12 , pin="N18", pinName="GND", memoryByteGroup="NA", bank="NA", iOType="NA")</v>
      </c>
    </row>
    <row r="236" spans="1:10" x14ac:dyDescent="0.35">
      <c r="A236">
        <v>0</v>
      </c>
      <c r="B236">
        <v>13</v>
      </c>
      <c r="C236" s="1" t="s">
        <v>537</v>
      </c>
      <c r="D236" s="1" t="s">
        <v>364</v>
      </c>
      <c r="E236" s="1" t="s">
        <v>7</v>
      </c>
      <c r="F236" s="1" t="s">
        <v>7</v>
      </c>
      <c r="G236" s="1" t="s">
        <v>7</v>
      </c>
      <c r="J236" t="str">
        <f t="shared" si="9"/>
        <v>new Pinfo(col=0, row=13 , pin="P01", pinName="GND", memoryByteGroup="NA", bank="NA", iOType="NA")</v>
      </c>
    </row>
    <row r="237" spans="1:10" x14ac:dyDescent="0.35">
      <c r="A237">
        <f t="shared" si="10"/>
        <v>1</v>
      </c>
      <c r="B237">
        <f t="shared" si="11"/>
        <v>13</v>
      </c>
      <c r="C237" s="1" t="s">
        <v>538</v>
      </c>
      <c r="D237" s="1" t="s">
        <v>291</v>
      </c>
      <c r="E237" s="1" t="s">
        <v>96</v>
      </c>
      <c r="F237" s="1" t="s">
        <v>262</v>
      </c>
      <c r="G237" s="1" t="s">
        <v>44</v>
      </c>
      <c r="J237" t="str">
        <f t="shared" si="9"/>
        <v>new Pinfo(col=1, row=13 , pin="P02", pinName="IO_L15P_T2_DQS_34", memoryByteGroup="2", bank="34", iOType="HR")</v>
      </c>
    </row>
    <row r="238" spans="1:10" x14ac:dyDescent="0.35">
      <c r="A238">
        <f t="shared" si="10"/>
        <v>2</v>
      </c>
      <c r="B238">
        <f t="shared" si="11"/>
        <v>13</v>
      </c>
      <c r="C238" s="1" t="s">
        <v>539</v>
      </c>
      <c r="D238" s="1" t="s">
        <v>290</v>
      </c>
      <c r="E238" s="1" t="s">
        <v>96</v>
      </c>
      <c r="F238" s="1" t="s">
        <v>262</v>
      </c>
      <c r="G238" s="1" t="s">
        <v>44</v>
      </c>
      <c r="J238" t="str">
        <f t="shared" si="9"/>
        <v>new Pinfo(col=2, row=13 , pin="P03", pinName="IO_L14N_T2_SRCC_34", memoryByteGroup="2", bank="34", iOType="HR")</v>
      </c>
    </row>
    <row r="239" spans="1:10" x14ac:dyDescent="0.35">
      <c r="A239">
        <f t="shared" si="10"/>
        <v>3</v>
      </c>
      <c r="B239">
        <f t="shared" si="11"/>
        <v>13</v>
      </c>
      <c r="C239" s="1" t="s">
        <v>540</v>
      </c>
      <c r="D239" s="1" t="s">
        <v>289</v>
      </c>
      <c r="E239" s="1" t="s">
        <v>96</v>
      </c>
      <c r="F239" s="1" t="s">
        <v>262</v>
      </c>
      <c r="G239" s="1" t="s">
        <v>44</v>
      </c>
      <c r="J239" t="str">
        <f t="shared" si="9"/>
        <v>new Pinfo(col=3, row=13 , pin="P04", pinName="IO_L14P_T2_SRCC_34", memoryByteGroup="2", bank="34", iOType="HR")</v>
      </c>
    </row>
    <row r="240" spans="1:10" x14ac:dyDescent="0.35">
      <c r="A240">
        <f t="shared" si="10"/>
        <v>4</v>
      </c>
      <c r="B240">
        <f t="shared" si="11"/>
        <v>13</v>
      </c>
      <c r="C240" s="1" t="s">
        <v>541</v>
      </c>
      <c r="D240" s="1" t="s">
        <v>288</v>
      </c>
      <c r="E240" s="1" t="s">
        <v>96</v>
      </c>
      <c r="F240" s="1" t="s">
        <v>262</v>
      </c>
      <c r="G240" s="1" t="s">
        <v>44</v>
      </c>
      <c r="J240" t="str">
        <f t="shared" si="9"/>
        <v>new Pinfo(col=4, row=13 , pin="P05", pinName="IO_L13N_T2_MRCC_34", memoryByteGroup="2", bank="34", iOType="HR")</v>
      </c>
    </row>
    <row r="241" spans="1:10" x14ac:dyDescent="0.35">
      <c r="A241">
        <f t="shared" si="10"/>
        <v>5</v>
      </c>
      <c r="B241">
        <f t="shared" si="11"/>
        <v>13</v>
      </c>
      <c r="C241" s="1" t="s">
        <v>542</v>
      </c>
      <c r="D241" s="1" t="s">
        <v>415</v>
      </c>
      <c r="E241" s="1" t="s">
        <v>7</v>
      </c>
      <c r="F241" s="1" t="s">
        <v>262</v>
      </c>
      <c r="G241" s="1" t="s">
        <v>7</v>
      </c>
      <c r="J241" t="str">
        <f t="shared" si="9"/>
        <v>new Pinfo(col=5, row=13 , pin="P06", pinName="VCCO_34", memoryByteGroup="NA", bank="34", iOType="NA")</v>
      </c>
    </row>
    <row r="242" spans="1:10" x14ac:dyDescent="0.35">
      <c r="A242">
        <f t="shared" si="10"/>
        <v>6</v>
      </c>
      <c r="B242">
        <f t="shared" si="11"/>
        <v>13</v>
      </c>
      <c r="C242" s="1" t="s">
        <v>543</v>
      </c>
      <c r="D242" s="1" t="s">
        <v>30</v>
      </c>
      <c r="E242" s="1" t="s">
        <v>7</v>
      </c>
      <c r="F242" s="1" t="s">
        <v>8</v>
      </c>
      <c r="G242" s="1" t="s">
        <v>9</v>
      </c>
      <c r="J242" t="str">
        <f t="shared" si="9"/>
        <v>new Pinfo(col=6, row=13 , pin="P07", pinName="INIT_B_0", memoryByteGroup="NA", bank="0", iOType="CONFIG")</v>
      </c>
    </row>
    <row r="243" spans="1:10" x14ac:dyDescent="0.35">
      <c r="A243">
        <f t="shared" si="10"/>
        <v>7</v>
      </c>
      <c r="B243">
        <f t="shared" si="11"/>
        <v>13</v>
      </c>
      <c r="C243" s="1" t="s">
        <v>544</v>
      </c>
      <c r="D243" s="1" t="s">
        <v>38</v>
      </c>
      <c r="E243" s="1" t="s">
        <v>7</v>
      </c>
      <c r="F243" s="1" t="s">
        <v>8</v>
      </c>
      <c r="G243" s="1" t="s">
        <v>9</v>
      </c>
      <c r="J243" t="str">
        <f t="shared" si="9"/>
        <v>new Pinfo(col=7, row=13 , pin="P08", pinName="CFGBVS_0", memoryByteGroup="NA", bank="0", iOType="CONFIG")</v>
      </c>
    </row>
    <row r="244" spans="1:10" x14ac:dyDescent="0.35">
      <c r="A244">
        <f t="shared" si="10"/>
        <v>8</v>
      </c>
      <c r="B244">
        <f t="shared" si="11"/>
        <v>13</v>
      </c>
      <c r="C244" s="1" t="s">
        <v>545</v>
      </c>
      <c r="D244" s="1" t="s">
        <v>37</v>
      </c>
      <c r="E244" s="1" t="s">
        <v>7</v>
      </c>
      <c r="F244" s="1" t="s">
        <v>8</v>
      </c>
      <c r="G244" s="1" t="s">
        <v>9</v>
      </c>
      <c r="J244" t="str">
        <f t="shared" si="9"/>
        <v>new Pinfo(col=8, row=13 , pin="P09", pinName="PROGRAM_B_0", memoryByteGroup="NA", bank="0", iOType="CONFIG")</v>
      </c>
    </row>
    <row r="245" spans="1:10" x14ac:dyDescent="0.35">
      <c r="A245">
        <f t="shared" si="10"/>
        <v>9</v>
      </c>
      <c r="B245">
        <f t="shared" si="11"/>
        <v>13</v>
      </c>
      <c r="C245" s="1" t="s">
        <v>5</v>
      </c>
      <c r="D245" s="1" t="s">
        <v>6</v>
      </c>
      <c r="E245" s="1" t="s">
        <v>7</v>
      </c>
      <c r="F245" s="1" t="s">
        <v>8</v>
      </c>
      <c r="G245" s="1" t="s">
        <v>9</v>
      </c>
      <c r="J245" t="str">
        <f t="shared" si="9"/>
        <v>new Pinfo(col=9, row=13 , pin="P10", pinName="DONE_0", memoryByteGroup="NA", bank="0", iOType="CONFIG")</v>
      </c>
    </row>
    <row r="246" spans="1:10" x14ac:dyDescent="0.35">
      <c r="A246">
        <f t="shared" si="10"/>
        <v>10</v>
      </c>
      <c r="B246">
        <f t="shared" si="11"/>
        <v>13</v>
      </c>
      <c r="C246" s="1" t="s">
        <v>39</v>
      </c>
      <c r="D246" s="1" t="s">
        <v>40</v>
      </c>
      <c r="E246" s="1" t="s">
        <v>7</v>
      </c>
      <c r="F246" s="1" t="s">
        <v>8</v>
      </c>
      <c r="G246" s="1" t="s">
        <v>9</v>
      </c>
      <c r="J246" t="str">
        <f t="shared" si="9"/>
        <v>new Pinfo(col=10, row=13 , pin="P11", pinName="M2_0", memoryByteGroup="NA", bank="0", iOType="CONFIG")</v>
      </c>
    </row>
    <row r="247" spans="1:10" x14ac:dyDescent="0.35">
      <c r="A247">
        <f t="shared" si="10"/>
        <v>11</v>
      </c>
      <c r="B247">
        <f t="shared" si="11"/>
        <v>13</v>
      </c>
      <c r="C247" s="1" t="s">
        <v>33</v>
      </c>
      <c r="D247" s="1" t="s">
        <v>34</v>
      </c>
      <c r="E247" s="1" t="s">
        <v>7</v>
      </c>
      <c r="F247" s="1" t="s">
        <v>8</v>
      </c>
      <c r="G247" s="1" t="s">
        <v>9</v>
      </c>
      <c r="J247" t="str">
        <f t="shared" si="9"/>
        <v>new Pinfo(col=11, row=13 , pin="P12", pinName="M0_0", memoryByteGroup="NA", bank="0", iOType="CONFIG")</v>
      </c>
    </row>
    <row r="248" spans="1:10" x14ac:dyDescent="0.35">
      <c r="A248">
        <f t="shared" si="10"/>
        <v>12</v>
      </c>
      <c r="B248">
        <f t="shared" si="11"/>
        <v>13</v>
      </c>
      <c r="C248" s="1" t="s">
        <v>31</v>
      </c>
      <c r="D248" s="1" t="s">
        <v>32</v>
      </c>
      <c r="E248" s="1" t="s">
        <v>7</v>
      </c>
      <c r="F248" s="1" t="s">
        <v>8</v>
      </c>
      <c r="G248" s="1" t="s">
        <v>9</v>
      </c>
      <c r="J248" t="str">
        <f t="shared" si="9"/>
        <v>new Pinfo(col=12, row=13 , pin="P13", pinName="M1_0", memoryByteGroup="NA", bank="0", iOType="CONFIG")</v>
      </c>
    </row>
    <row r="249" spans="1:10" x14ac:dyDescent="0.35">
      <c r="A249">
        <f t="shared" si="10"/>
        <v>13</v>
      </c>
      <c r="B249">
        <f t="shared" si="11"/>
        <v>13</v>
      </c>
      <c r="C249" s="1" t="s">
        <v>76</v>
      </c>
      <c r="D249" s="1" t="s">
        <v>77</v>
      </c>
      <c r="E249" s="1" t="s">
        <v>71</v>
      </c>
      <c r="F249" s="1" t="s">
        <v>43</v>
      </c>
      <c r="G249" s="1" t="s">
        <v>44</v>
      </c>
      <c r="J249" t="str">
        <f t="shared" si="9"/>
        <v>new Pinfo(col=13, row=13 , pin="P14", pinName="IO_L8N_T1_D12_14", memoryByteGroup="1", bank="14", iOType="HR")</v>
      </c>
    </row>
    <row r="250" spans="1:10" x14ac:dyDescent="0.35">
      <c r="A250">
        <f t="shared" si="10"/>
        <v>14</v>
      </c>
      <c r="B250">
        <f t="shared" si="11"/>
        <v>13</v>
      </c>
      <c r="C250" s="1" t="s">
        <v>94</v>
      </c>
      <c r="D250" s="1" t="s">
        <v>95</v>
      </c>
      <c r="E250" s="1" t="s">
        <v>96</v>
      </c>
      <c r="F250" s="1" t="s">
        <v>43</v>
      </c>
      <c r="G250" s="1" t="s">
        <v>44</v>
      </c>
      <c r="J250" t="str">
        <f t="shared" si="9"/>
        <v>new Pinfo(col=14, row=13 , pin="P15", pinName="IO_L13P_T2_MRCC_14", memoryByteGroup="2", bank="14", iOType="HR")</v>
      </c>
    </row>
    <row r="251" spans="1:10" x14ac:dyDescent="0.35">
      <c r="A251">
        <f t="shared" si="10"/>
        <v>15</v>
      </c>
      <c r="B251">
        <f t="shared" si="11"/>
        <v>13</v>
      </c>
      <c r="C251" s="1" t="s">
        <v>402</v>
      </c>
      <c r="D251" s="1" t="s">
        <v>400</v>
      </c>
      <c r="E251" s="1" t="s">
        <v>7</v>
      </c>
      <c r="F251" s="1" t="s">
        <v>43</v>
      </c>
      <c r="G251" s="1" t="s">
        <v>7</v>
      </c>
      <c r="J251" t="str">
        <f t="shared" si="9"/>
        <v>new Pinfo(col=15, row=13 , pin="P16", pinName="VCCO_14", memoryByteGroup="NA", bank="14", iOType="NA")</v>
      </c>
    </row>
    <row r="252" spans="1:10" x14ac:dyDescent="0.35">
      <c r="A252">
        <f t="shared" si="10"/>
        <v>16</v>
      </c>
      <c r="B252">
        <f t="shared" si="11"/>
        <v>13</v>
      </c>
      <c r="C252" s="1" t="s">
        <v>90</v>
      </c>
      <c r="D252" s="1" t="s">
        <v>91</v>
      </c>
      <c r="E252" s="1" t="s">
        <v>71</v>
      </c>
      <c r="F252" s="1" t="s">
        <v>43</v>
      </c>
      <c r="G252" s="1" t="s">
        <v>44</v>
      </c>
      <c r="J252" t="str">
        <f t="shared" si="9"/>
        <v>new Pinfo(col=16, row=13 , pin="P17", pinName="IO_L12P_T1_MRCC_14", memoryByteGroup="1", bank="14", iOType="HR")</v>
      </c>
    </row>
    <row r="253" spans="1:10" x14ac:dyDescent="0.35">
      <c r="A253">
        <f t="shared" si="10"/>
        <v>17</v>
      </c>
      <c r="B253">
        <f t="shared" si="11"/>
        <v>13</v>
      </c>
      <c r="C253" s="1" t="s">
        <v>80</v>
      </c>
      <c r="D253" s="1" t="s">
        <v>81</v>
      </c>
      <c r="E253" s="1" t="s">
        <v>71</v>
      </c>
      <c r="F253" s="1" t="s">
        <v>43</v>
      </c>
      <c r="G253" s="1" t="s">
        <v>44</v>
      </c>
      <c r="J253" t="str">
        <f t="shared" si="9"/>
        <v>new Pinfo(col=17, row=13 , pin="P18", pinName="IO_L9N_T1_DQS_D13_14", memoryByteGroup="1", bank="14", iOType="HR")</v>
      </c>
    </row>
    <row r="254" spans="1:10" x14ac:dyDescent="0.35">
      <c r="A254">
        <v>0</v>
      </c>
      <c r="B254">
        <v>14</v>
      </c>
      <c r="C254" s="1" t="s">
        <v>546</v>
      </c>
      <c r="D254" s="1" t="s">
        <v>295</v>
      </c>
      <c r="E254" s="1" t="s">
        <v>96</v>
      </c>
      <c r="F254" s="1" t="s">
        <v>262</v>
      </c>
      <c r="G254" s="1" t="s">
        <v>44</v>
      </c>
      <c r="J254" t="str">
        <f t="shared" si="9"/>
        <v>new Pinfo(col=0, row=14 , pin="R01", pinName="IO_L17P_T2_34", memoryByteGroup="2", bank="34", iOType="HR")</v>
      </c>
    </row>
    <row r="255" spans="1:10" x14ac:dyDescent="0.35">
      <c r="A255">
        <f t="shared" si="10"/>
        <v>1</v>
      </c>
      <c r="B255">
        <f t="shared" si="11"/>
        <v>14</v>
      </c>
      <c r="C255" s="1" t="s">
        <v>547</v>
      </c>
      <c r="D255" s="1" t="s">
        <v>292</v>
      </c>
      <c r="E255" s="1" t="s">
        <v>96</v>
      </c>
      <c r="F255" s="1" t="s">
        <v>262</v>
      </c>
      <c r="G255" s="1" t="s">
        <v>44</v>
      </c>
      <c r="J255" t="str">
        <f t="shared" si="9"/>
        <v>new Pinfo(col=1, row=14 , pin="R02", pinName="IO_L15N_T2_DQS_34", memoryByteGroup="2", bank="34", iOType="HR")</v>
      </c>
    </row>
    <row r="256" spans="1:10" x14ac:dyDescent="0.35">
      <c r="A256">
        <f t="shared" si="10"/>
        <v>2</v>
      </c>
      <c r="B256">
        <f t="shared" si="11"/>
        <v>14</v>
      </c>
      <c r="C256" s="1" t="s">
        <v>548</v>
      </c>
      <c r="D256" s="1" t="s">
        <v>283</v>
      </c>
      <c r="E256" s="1" t="s">
        <v>71</v>
      </c>
      <c r="F256" s="1" t="s">
        <v>262</v>
      </c>
      <c r="G256" s="1" t="s">
        <v>44</v>
      </c>
      <c r="J256" t="str">
        <f t="shared" si="9"/>
        <v>new Pinfo(col=2, row=14 , pin="R03", pinName="IO_L11P_T1_SRCC_34", memoryByteGroup="1", bank="34", iOType="HR")</v>
      </c>
    </row>
    <row r="257" spans="1:10" x14ac:dyDescent="0.35">
      <c r="A257">
        <f t="shared" si="10"/>
        <v>3</v>
      </c>
      <c r="B257">
        <f t="shared" si="11"/>
        <v>14</v>
      </c>
      <c r="C257" s="1" t="s">
        <v>549</v>
      </c>
      <c r="D257" s="1" t="s">
        <v>364</v>
      </c>
      <c r="E257" s="1" t="s">
        <v>7</v>
      </c>
      <c r="F257" s="1" t="s">
        <v>7</v>
      </c>
      <c r="G257" s="1" t="s">
        <v>7</v>
      </c>
      <c r="J257" t="str">
        <f t="shared" si="9"/>
        <v>new Pinfo(col=3, row=14 , pin="R04", pinName="GND", memoryByteGroup="NA", bank="NA", iOType="NA")</v>
      </c>
    </row>
    <row r="258" spans="1:10" x14ac:dyDescent="0.35">
      <c r="A258">
        <f t="shared" si="10"/>
        <v>4</v>
      </c>
      <c r="B258">
        <f t="shared" si="11"/>
        <v>14</v>
      </c>
      <c r="C258" s="1" t="s">
        <v>550</v>
      </c>
      <c r="D258" s="1" t="s">
        <v>300</v>
      </c>
      <c r="E258" s="1" t="s">
        <v>121</v>
      </c>
      <c r="F258" s="1" t="s">
        <v>262</v>
      </c>
      <c r="G258" s="1" t="s">
        <v>44</v>
      </c>
      <c r="J258" t="str">
        <f t="shared" si="9"/>
        <v>new Pinfo(col=4, row=14 , pin="R05", pinName="IO_L19N_T3_VREF_34", memoryByteGroup="3", bank="34", iOType="HR")</v>
      </c>
    </row>
    <row r="259" spans="1:10" x14ac:dyDescent="0.35">
      <c r="A259">
        <f t="shared" si="10"/>
        <v>5</v>
      </c>
      <c r="B259">
        <f t="shared" si="11"/>
        <v>14</v>
      </c>
      <c r="C259" s="1" t="s">
        <v>551</v>
      </c>
      <c r="D259" s="1" t="s">
        <v>299</v>
      </c>
      <c r="E259" s="1" t="s">
        <v>121</v>
      </c>
      <c r="F259" s="1" t="s">
        <v>262</v>
      </c>
      <c r="G259" s="1" t="s">
        <v>44</v>
      </c>
      <c r="J259" t="str">
        <f t="shared" ref="J259:J322" si="12">"new Pinfo(col="&amp;A259&amp;", row="&amp;B259&amp;" , pin="""&amp;C259&amp;""", pinName="""&amp;D259&amp;""", memoryByteGroup="""&amp;E259&amp;""", bank="""&amp;F259&amp;""", iOType="""&amp;G259&amp;""")"</f>
        <v>new Pinfo(col=5, row=14 , pin="R06", pinName="IO_L19P_T3_34", memoryByteGroup="3", bank="34", iOType="HR")</v>
      </c>
    </row>
    <row r="260" spans="1:10" x14ac:dyDescent="0.35">
      <c r="A260">
        <f t="shared" ref="A260:A323" si="13">A259+1</f>
        <v>6</v>
      </c>
      <c r="B260">
        <f t="shared" ref="B260:B323" si="14">B259</f>
        <v>14</v>
      </c>
      <c r="C260" s="1" t="s">
        <v>552</v>
      </c>
      <c r="D260" s="1" t="s">
        <v>307</v>
      </c>
      <c r="E260" s="1" t="s">
        <v>121</v>
      </c>
      <c r="F260" s="1" t="s">
        <v>262</v>
      </c>
      <c r="G260" s="1" t="s">
        <v>44</v>
      </c>
      <c r="J260" t="str">
        <f t="shared" si="12"/>
        <v>new Pinfo(col=6, row=14 , pin="R07", pinName="IO_L23P_T3_34", memoryByteGroup="3", bank="34", iOType="HR")</v>
      </c>
    </row>
    <row r="261" spans="1:10" x14ac:dyDescent="0.35">
      <c r="A261">
        <f t="shared" si="13"/>
        <v>7</v>
      </c>
      <c r="B261">
        <f t="shared" si="14"/>
        <v>14</v>
      </c>
      <c r="C261" s="1" t="s">
        <v>553</v>
      </c>
      <c r="D261" s="1" t="s">
        <v>309</v>
      </c>
      <c r="E261" s="1" t="s">
        <v>121</v>
      </c>
      <c r="F261" s="1" t="s">
        <v>262</v>
      </c>
      <c r="G261" s="1" t="s">
        <v>44</v>
      </c>
      <c r="J261" t="str">
        <f t="shared" si="12"/>
        <v>new Pinfo(col=7, row=14 , pin="R08", pinName="IO_L24P_T3_34", memoryByteGroup="3", bank="34", iOType="HR")</v>
      </c>
    </row>
    <row r="262" spans="1:10" x14ac:dyDescent="0.35">
      <c r="A262">
        <f t="shared" si="13"/>
        <v>8</v>
      </c>
      <c r="B262">
        <f t="shared" si="14"/>
        <v>14</v>
      </c>
      <c r="C262" s="1" t="s">
        <v>554</v>
      </c>
      <c r="D262" s="1" t="s">
        <v>398</v>
      </c>
      <c r="E262" s="1" t="s">
        <v>7</v>
      </c>
      <c r="F262" s="1" t="s">
        <v>8</v>
      </c>
      <c r="G262" s="1" t="s">
        <v>7</v>
      </c>
      <c r="J262" t="str">
        <f t="shared" si="12"/>
        <v>new Pinfo(col=8, row=14 , pin="R09", pinName="VCCO_0", memoryByteGroup="NA", bank="0", iOType="NA")</v>
      </c>
    </row>
    <row r="263" spans="1:10" x14ac:dyDescent="0.35">
      <c r="A263">
        <f t="shared" si="13"/>
        <v>9</v>
      </c>
      <c r="B263">
        <f t="shared" si="14"/>
        <v>14</v>
      </c>
      <c r="C263" s="1" t="s">
        <v>143</v>
      </c>
      <c r="D263" s="1" t="s">
        <v>144</v>
      </c>
      <c r="E263" s="1" t="s">
        <v>7</v>
      </c>
      <c r="F263" s="1" t="s">
        <v>43</v>
      </c>
      <c r="G263" s="1" t="s">
        <v>44</v>
      </c>
      <c r="J263" t="str">
        <f t="shared" si="12"/>
        <v>new Pinfo(col=9, row=14 , pin="R10", pinName="IO_25_14", memoryByteGroup="NA", bank="14", iOType="HR")</v>
      </c>
    </row>
    <row r="264" spans="1:10" x14ac:dyDescent="0.35">
      <c r="A264">
        <f t="shared" si="13"/>
        <v>10</v>
      </c>
      <c r="B264">
        <f t="shared" si="14"/>
        <v>14</v>
      </c>
      <c r="C264" s="1" t="s">
        <v>41</v>
      </c>
      <c r="D264" s="1" t="s">
        <v>42</v>
      </c>
      <c r="E264" s="1" t="s">
        <v>7</v>
      </c>
      <c r="F264" s="1" t="s">
        <v>43</v>
      </c>
      <c r="G264" s="1" t="s">
        <v>44</v>
      </c>
      <c r="J264" t="str">
        <f t="shared" si="12"/>
        <v>new Pinfo(col=10, row=14 , pin="R11", pinName="IO_0_14", memoryByteGroup="NA", bank="14", iOType="HR")</v>
      </c>
    </row>
    <row r="265" spans="1:10" x14ac:dyDescent="0.35">
      <c r="A265">
        <f t="shared" si="13"/>
        <v>11</v>
      </c>
      <c r="B265">
        <f t="shared" si="14"/>
        <v>14</v>
      </c>
      <c r="C265" s="1" t="s">
        <v>61</v>
      </c>
      <c r="D265" s="1" t="s">
        <v>62</v>
      </c>
      <c r="E265" s="1" t="s">
        <v>8</v>
      </c>
      <c r="F265" s="1" t="s">
        <v>43</v>
      </c>
      <c r="G265" s="1" t="s">
        <v>44</v>
      </c>
      <c r="J265" t="str">
        <f t="shared" si="12"/>
        <v>new Pinfo(col=11, row=14 , pin="R12", pinName="IO_L5P_T0_D06_14", memoryByteGroup="0", bank="14", iOType="HR")</v>
      </c>
    </row>
    <row r="266" spans="1:10" x14ac:dyDescent="0.35">
      <c r="A266">
        <f t="shared" si="13"/>
        <v>12</v>
      </c>
      <c r="B266">
        <f t="shared" si="14"/>
        <v>14</v>
      </c>
      <c r="C266" s="1" t="s">
        <v>63</v>
      </c>
      <c r="D266" s="1" t="s">
        <v>64</v>
      </c>
      <c r="E266" s="1" t="s">
        <v>8</v>
      </c>
      <c r="F266" s="1" t="s">
        <v>43</v>
      </c>
      <c r="G266" s="1" t="s">
        <v>44</v>
      </c>
      <c r="J266" t="str">
        <f t="shared" si="12"/>
        <v>new Pinfo(col=12, row=14 , pin="R13", pinName="IO_L5N_T0_D07_14", memoryByteGroup="0", bank="14", iOType="HR")</v>
      </c>
    </row>
    <row r="267" spans="1:10" x14ac:dyDescent="0.35">
      <c r="A267">
        <f t="shared" si="13"/>
        <v>13</v>
      </c>
      <c r="B267">
        <f t="shared" si="14"/>
        <v>14</v>
      </c>
      <c r="C267" s="1" t="s">
        <v>384</v>
      </c>
      <c r="D267" s="1" t="s">
        <v>364</v>
      </c>
      <c r="E267" s="1" t="s">
        <v>7</v>
      </c>
      <c r="F267" s="1" t="s">
        <v>7</v>
      </c>
      <c r="G267" s="1" t="s">
        <v>7</v>
      </c>
      <c r="J267" t="str">
        <f t="shared" si="12"/>
        <v>new Pinfo(col=13, row=14 , pin="R14", pinName="GND", memoryByteGroup="NA", bank="NA", iOType="NA")</v>
      </c>
    </row>
    <row r="268" spans="1:10" x14ac:dyDescent="0.35">
      <c r="A268">
        <f t="shared" si="13"/>
        <v>14</v>
      </c>
      <c r="B268">
        <f t="shared" si="14"/>
        <v>14</v>
      </c>
      <c r="C268" s="1" t="s">
        <v>97</v>
      </c>
      <c r="D268" s="1" t="s">
        <v>98</v>
      </c>
      <c r="E268" s="1" t="s">
        <v>96</v>
      </c>
      <c r="F268" s="1" t="s">
        <v>43</v>
      </c>
      <c r="G268" s="1" t="s">
        <v>44</v>
      </c>
      <c r="J268" t="str">
        <f t="shared" si="12"/>
        <v>new Pinfo(col=14, row=14 , pin="R15", pinName="IO_L13N_T2_MRCC_14", memoryByteGroup="2", bank="14", iOType="HR")</v>
      </c>
    </row>
    <row r="269" spans="1:10" x14ac:dyDescent="0.35">
      <c r="A269">
        <f t="shared" si="13"/>
        <v>15</v>
      </c>
      <c r="B269">
        <f t="shared" si="14"/>
        <v>14</v>
      </c>
      <c r="C269" s="1" t="s">
        <v>103</v>
      </c>
      <c r="D269" s="1" t="s">
        <v>104</v>
      </c>
      <c r="E269" s="1" t="s">
        <v>96</v>
      </c>
      <c r="F269" s="1" t="s">
        <v>43</v>
      </c>
      <c r="G269" s="1" t="s">
        <v>44</v>
      </c>
      <c r="J269" t="str">
        <f t="shared" si="12"/>
        <v>new Pinfo(col=15, row=14 , pin="R16", pinName="IO_L15P_T2_DQS_RDWR_B_14", memoryByteGroup="2", bank="14", iOType="HR")</v>
      </c>
    </row>
    <row r="270" spans="1:10" x14ac:dyDescent="0.35">
      <c r="A270">
        <f t="shared" si="13"/>
        <v>16</v>
      </c>
      <c r="B270">
        <f t="shared" si="14"/>
        <v>14</v>
      </c>
      <c r="C270" s="1" t="s">
        <v>92</v>
      </c>
      <c r="D270" s="1" t="s">
        <v>93</v>
      </c>
      <c r="E270" s="1" t="s">
        <v>71</v>
      </c>
      <c r="F270" s="1" t="s">
        <v>43</v>
      </c>
      <c r="G270" s="1" t="s">
        <v>44</v>
      </c>
      <c r="J270" t="str">
        <f t="shared" si="12"/>
        <v>new Pinfo(col=16, row=14 , pin="R17", pinName="IO_L12N_T1_MRCC_14", memoryByteGroup="1", bank="14", iOType="HR")</v>
      </c>
    </row>
    <row r="271" spans="1:10" x14ac:dyDescent="0.35">
      <c r="A271">
        <f t="shared" si="13"/>
        <v>17</v>
      </c>
      <c r="B271">
        <f t="shared" si="14"/>
        <v>14</v>
      </c>
      <c r="C271" s="1" t="s">
        <v>69</v>
      </c>
      <c r="D271" s="1" t="s">
        <v>70</v>
      </c>
      <c r="E271" s="1" t="s">
        <v>71</v>
      </c>
      <c r="F271" s="1" t="s">
        <v>43</v>
      </c>
      <c r="G271" s="1" t="s">
        <v>44</v>
      </c>
      <c r="J271" t="str">
        <f t="shared" si="12"/>
        <v>new Pinfo(col=17, row=14 , pin="R18", pinName="IO_L7P_T1_D09_14", memoryByteGroup="1", bank="14", iOType="HR")</v>
      </c>
    </row>
    <row r="272" spans="1:10" x14ac:dyDescent="0.35">
      <c r="A272">
        <v>0</v>
      </c>
      <c r="B272">
        <v>15</v>
      </c>
      <c r="C272" s="1" t="s">
        <v>555</v>
      </c>
      <c r="D272" s="1" t="s">
        <v>296</v>
      </c>
      <c r="E272" s="1" t="s">
        <v>96</v>
      </c>
      <c r="F272" s="1" t="s">
        <v>262</v>
      </c>
      <c r="G272" s="1" t="s">
        <v>44</v>
      </c>
      <c r="J272" t="str">
        <f t="shared" si="12"/>
        <v>new Pinfo(col=0, row=15 , pin="T01", pinName="IO_L17N_T2_34", memoryByteGroup="2", bank="34", iOType="HR")</v>
      </c>
    </row>
    <row r="273" spans="1:10" x14ac:dyDescent="0.35">
      <c r="A273">
        <f t="shared" si="13"/>
        <v>1</v>
      </c>
      <c r="B273">
        <f t="shared" si="14"/>
        <v>15</v>
      </c>
      <c r="C273" s="1" t="s">
        <v>556</v>
      </c>
      <c r="D273" s="1" t="s">
        <v>415</v>
      </c>
      <c r="E273" s="1" t="s">
        <v>7</v>
      </c>
      <c r="F273" s="1" t="s">
        <v>262</v>
      </c>
      <c r="G273" s="1" t="s">
        <v>7</v>
      </c>
      <c r="J273" t="str">
        <f t="shared" si="12"/>
        <v>new Pinfo(col=1, row=15 , pin="T02", pinName="VCCO_34", memoryByteGroup="NA", bank="34", iOType="NA")</v>
      </c>
    </row>
    <row r="274" spans="1:10" x14ac:dyDescent="0.35">
      <c r="A274">
        <f t="shared" si="13"/>
        <v>2</v>
      </c>
      <c r="B274">
        <f t="shared" si="14"/>
        <v>15</v>
      </c>
      <c r="C274" s="1" t="s">
        <v>557</v>
      </c>
      <c r="D274" s="1" t="s">
        <v>284</v>
      </c>
      <c r="E274" s="1" t="s">
        <v>71</v>
      </c>
      <c r="F274" s="1" t="s">
        <v>262</v>
      </c>
      <c r="G274" s="1" t="s">
        <v>44</v>
      </c>
      <c r="J274" t="str">
        <f t="shared" si="12"/>
        <v>new Pinfo(col=2, row=15 , pin="T03", pinName="IO_L11N_T1_SRCC_34", memoryByteGroup="1", bank="34", iOType="HR")</v>
      </c>
    </row>
    <row r="275" spans="1:10" x14ac:dyDescent="0.35">
      <c r="A275">
        <f t="shared" si="13"/>
        <v>3</v>
      </c>
      <c r="B275">
        <f t="shared" si="14"/>
        <v>15</v>
      </c>
      <c r="C275" s="1" t="s">
        <v>558</v>
      </c>
      <c r="D275" s="1" t="s">
        <v>286</v>
      </c>
      <c r="E275" s="1" t="s">
        <v>71</v>
      </c>
      <c r="F275" s="1" t="s">
        <v>262</v>
      </c>
      <c r="G275" s="1" t="s">
        <v>44</v>
      </c>
      <c r="J275" t="str">
        <f t="shared" si="12"/>
        <v>new Pinfo(col=3, row=15 , pin="T04", pinName="IO_L12N_T1_MRCC_34", memoryByteGroup="1", bank="34", iOType="HR")</v>
      </c>
    </row>
    <row r="276" spans="1:10" x14ac:dyDescent="0.35">
      <c r="A276">
        <f t="shared" si="13"/>
        <v>4</v>
      </c>
      <c r="B276">
        <f t="shared" si="14"/>
        <v>15</v>
      </c>
      <c r="C276" s="1" t="s">
        <v>559</v>
      </c>
      <c r="D276" s="1" t="s">
        <v>285</v>
      </c>
      <c r="E276" s="1" t="s">
        <v>71</v>
      </c>
      <c r="F276" s="1" t="s">
        <v>262</v>
      </c>
      <c r="G276" s="1" t="s">
        <v>44</v>
      </c>
      <c r="J276" t="str">
        <f t="shared" si="12"/>
        <v>new Pinfo(col=4, row=15 , pin="T05", pinName="IO_L12P_T1_MRCC_34", memoryByteGroup="1", bank="34", iOType="HR")</v>
      </c>
    </row>
    <row r="277" spans="1:10" x14ac:dyDescent="0.35">
      <c r="A277">
        <f t="shared" si="13"/>
        <v>5</v>
      </c>
      <c r="B277">
        <f t="shared" si="14"/>
        <v>15</v>
      </c>
      <c r="C277" s="1" t="s">
        <v>560</v>
      </c>
      <c r="D277" s="1" t="s">
        <v>308</v>
      </c>
      <c r="E277" s="1" t="s">
        <v>121</v>
      </c>
      <c r="F277" s="1" t="s">
        <v>262</v>
      </c>
      <c r="G277" s="1" t="s">
        <v>44</v>
      </c>
      <c r="J277" t="str">
        <f t="shared" si="12"/>
        <v>new Pinfo(col=5, row=15 , pin="T06", pinName="IO_L23N_T3_34", memoryByteGroup="3", bank="34", iOType="HR")</v>
      </c>
    </row>
    <row r="278" spans="1:10" x14ac:dyDescent="0.35">
      <c r="A278">
        <f t="shared" si="13"/>
        <v>6</v>
      </c>
      <c r="B278">
        <f t="shared" si="14"/>
        <v>15</v>
      </c>
      <c r="C278" s="1" t="s">
        <v>561</v>
      </c>
      <c r="D278" s="1" t="s">
        <v>364</v>
      </c>
      <c r="E278" s="1" t="s">
        <v>7</v>
      </c>
      <c r="F278" s="1" t="s">
        <v>7</v>
      </c>
      <c r="G278" s="1" t="s">
        <v>7</v>
      </c>
      <c r="J278" t="str">
        <f t="shared" si="12"/>
        <v>new Pinfo(col=6, row=15 , pin="T07", pinName="GND", memoryByteGroup="NA", bank="NA", iOType="NA")</v>
      </c>
    </row>
    <row r="279" spans="1:10" x14ac:dyDescent="0.35">
      <c r="A279">
        <f t="shared" si="13"/>
        <v>7</v>
      </c>
      <c r="B279">
        <f t="shared" si="14"/>
        <v>15</v>
      </c>
      <c r="C279" s="1" t="s">
        <v>562</v>
      </c>
      <c r="D279" s="1" t="s">
        <v>310</v>
      </c>
      <c r="E279" s="1" t="s">
        <v>121</v>
      </c>
      <c r="F279" s="1" t="s">
        <v>262</v>
      </c>
      <c r="G279" s="1" t="s">
        <v>44</v>
      </c>
      <c r="J279" t="str">
        <f t="shared" si="12"/>
        <v>new Pinfo(col=7, row=15 , pin="T08", pinName="IO_L24N_T3_34", memoryByteGroup="3", bank="34", iOType="HR")</v>
      </c>
    </row>
    <row r="280" spans="1:10" x14ac:dyDescent="0.35">
      <c r="A280">
        <f t="shared" si="13"/>
        <v>8</v>
      </c>
      <c r="B280">
        <f t="shared" si="14"/>
        <v>15</v>
      </c>
      <c r="C280" s="1" t="s">
        <v>563</v>
      </c>
      <c r="D280" s="1" t="s">
        <v>140</v>
      </c>
      <c r="E280" s="1" t="s">
        <v>121</v>
      </c>
      <c r="F280" s="1" t="s">
        <v>43</v>
      </c>
      <c r="G280" s="1" t="s">
        <v>44</v>
      </c>
      <c r="J280" t="str">
        <f t="shared" si="12"/>
        <v>new Pinfo(col=8, row=15 , pin="T09", pinName="IO_L24P_T3_A01_D17_14", memoryByteGroup="3", bank="14", iOType="HR")</v>
      </c>
    </row>
    <row r="281" spans="1:10" x14ac:dyDescent="0.35">
      <c r="A281">
        <f t="shared" si="13"/>
        <v>9</v>
      </c>
      <c r="B281">
        <f t="shared" si="14"/>
        <v>15</v>
      </c>
      <c r="C281" s="1" t="s">
        <v>141</v>
      </c>
      <c r="D281" s="1" t="s">
        <v>142</v>
      </c>
      <c r="E281" s="1" t="s">
        <v>121</v>
      </c>
      <c r="F281" s="1" t="s">
        <v>43</v>
      </c>
      <c r="G281" s="1" t="s">
        <v>44</v>
      </c>
      <c r="J281" t="str">
        <f t="shared" si="12"/>
        <v>new Pinfo(col=9, row=15 , pin="T10", pinName="IO_L24N_T3_A00_D16_14", memoryByteGroup="3", bank="14", iOType="HR")</v>
      </c>
    </row>
    <row r="282" spans="1:10" x14ac:dyDescent="0.35">
      <c r="A282">
        <f t="shared" si="13"/>
        <v>10</v>
      </c>
      <c r="B282">
        <f t="shared" si="14"/>
        <v>15</v>
      </c>
      <c r="C282" s="1" t="s">
        <v>119</v>
      </c>
      <c r="D282" s="1" t="s">
        <v>120</v>
      </c>
      <c r="E282" s="1" t="s">
        <v>121</v>
      </c>
      <c r="F282" s="1" t="s">
        <v>43</v>
      </c>
      <c r="G282" s="1" t="s">
        <v>44</v>
      </c>
      <c r="J282" t="str">
        <f t="shared" si="12"/>
        <v>new Pinfo(col=10, row=15 , pin="T11", pinName="IO_L19P_T3_A10_D26_14", memoryByteGroup="3", bank="14", iOType="HR")</v>
      </c>
    </row>
    <row r="283" spans="1:10" x14ac:dyDescent="0.35">
      <c r="A283">
        <f t="shared" si="13"/>
        <v>11</v>
      </c>
      <c r="B283">
        <f t="shared" si="14"/>
        <v>15</v>
      </c>
      <c r="C283" s="1" t="s">
        <v>403</v>
      </c>
      <c r="D283" s="1" t="s">
        <v>400</v>
      </c>
      <c r="E283" s="1" t="s">
        <v>7</v>
      </c>
      <c r="F283" s="1" t="s">
        <v>43</v>
      </c>
      <c r="G283" s="1" t="s">
        <v>7</v>
      </c>
      <c r="J283" t="str">
        <f t="shared" si="12"/>
        <v>new Pinfo(col=11, row=15 , pin="T12", pinName="VCCO_14", memoryByteGroup="NA", bank="14", iOType="NA")</v>
      </c>
    </row>
    <row r="284" spans="1:10" x14ac:dyDescent="0.35">
      <c r="A284">
        <f t="shared" si="13"/>
        <v>12</v>
      </c>
      <c r="B284">
        <f t="shared" si="14"/>
        <v>15</v>
      </c>
      <c r="C284" s="1" t="s">
        <v>136</v>
      </c>
      <c r="D284" s="1" t="s">
        <v>137</v>
      </c>
      <c r="E284" s="1" t="s">
        <v>121</v>
      </c>
      <c r="F284" s="1" t="s">
        <v>43</v>
      </c>
      <c r="G284" s="1" t="s">
        <v>44</v>
      </c>
      <c r="J284" t="str">
        <f t="shared" si="12"/>
        <v>new Pinfo(col=12, row=15 , pin="T13", pinName="IO_L23P_T3_A03_D19_14", memoryByteGroup="3", bank="14", iOType="HR")</v>
      </c>
    </row>
    <row r="285" spans="1:10" x14ac:dyDescent="0.35">
      <c r="A285">
        <f t="shared" si="13"/>
        <v>13</v>
      </c>
      <c r="B285">
        <f t="shared" si="14"/>
        <v>15</v>
      </c>
      <c r="C285" s="1" t="s">
        <v>99</v>
      </c>
      <c r="D285" s="1" t="s">
        <v>100</v>
      </c>
      <c r="E285" s="1" t="s">
        <v>96</v>
      </c>
      <c r="F285" s="1" t="s">
        <v>43</v>
      </c>
      <c r="G285" s="1" t="s">
        <v>44</v>
      </c>
      <c r="J285" t="str">
        <f t="shared" si="12"/>
        <v>new Pinfo(col=13, row=15 , pin="T14", pinName="IO_L14P_T2_SRCC_14", memoryByteGroup="2", bank="14", iOType="HR")</v>
      </c>
    </row>
    <row r="286" spans="1:10" x14ac:dyDescent="0.35">
      <c r="A286">
        <f t="shared" si="13"/>
        <v>14</v>
      </c>
      <c r="B286">
        <f t="shared" si="14"/>
        <v>15</v>
      </c>
      <c r="C286" s="1" t="s">
        <v>101</v>
      </c>
      <c r="D286" s="1" t="s">
        <v>102</v>
      </c>
      <c r="E286" s="1" t="s">
        <v>96</v>
      </c>
      <c r="F286" s="1" t="s">
        <v>43</v>
      </c>
      <c r="G286" s="1" t="s">
        <v>44</v>
      </c>
      <c r="J286" t="str">
        <f t="shared" si="12"/>
        <v>new Pinfo(col=14, row=15 , pin="T15", pinName="IO_L14N_T2_SRCC_14", memoryByteGroup="2", bank="14", iOType="HR")</v>
      </c>
    </row>
    <row r="287" spans="1:10" x14ac:dyDescent="0.35">
      <c r="A287">
        <f t="shared" si="13"/>
        <v>15</v>
      </c>
      <c r="B287">
        <f t="shared" si="14"/>
        <v>15</v>
      </c>
      <c r="C287" s="1" t="s">
        <v>105</v>
      </c>
      <c r="D287" s="1" t="s">
        <v>106</v>
      </c>
      <c r="E287" s="1" t="s">
        <v>96</v>
      </c>
      <c r="F287" s="1" t="s">
        <v>43</v>
      </c>
      <c r="G287" s="1" t="s">
        <v>44</v>
      </c>
      <c r="J287" t="str">
        <f t="shared" si="12"/>
        <v>new Pinfo(col=15, row=15 , pin="T16", pinName="IO_L15N_T2_DQS_DOUT_CSO_B_14", memoryByteGroup="2", bank="14", iOType="HR")</v>
      </c>
    </row>
    <row r="288" spans="1:10" x14ac:dyDescent="0.35">
      <c r="A288">
        <f t="shared" si="13"/>
        <v>16</v>
      </c>
      <c r="B288">
        <f t="shared" si="14"/>
        <v>15</v>
      </c>
      <c r="C288" s="1" t="s">
        <v>385</v>
      </c>
      <c r="D288" s="1" t="s">
        <v>364</v>
      </c>
      <c r="E288" s="1" t="s">
        <v>7</v>
      </c>
      <c r="F288" s="1" t="s">
        <v>7</v>
      </c>
      <c r="G288" s="1" t="s">
        <v>7</v>
      </c>
      <c r="J288" t="str">
        <f t="shared" si="12"/>
        <v>new Pinfo(col=16, row=15 , pin="T17", pinName="GND", memoryByteGroup="NA", bank="NA", iOType="NA")</v>
      </c>
    </row>
    <row r="289" spans="1:10" x14ac:dyDescent="0.35">
      <c r="A289">
        <f t="shared" si="13"/>
        <v>17</v>
      </c>
      <c r="B289">
        <f t="shared" si="14"/>
        <v>15</v>
      </c>
      <c r="C289" s="1" t="s">
        <v>72</v>
      </c>
      <c r="D289" s="1" t="s">
        <v>73</v>
      </c>
      <c r="E289" s="1" t="s">
        <v>71</v>
      </c>
      <c r="F289" s="1" t="s">
        <v>43</v>
      </c>
      <c r="G289" s="1" t="s">
        <v>44</v>
      </c>
      <c r="J289" t="str">
        <f t="shared" si="12"/>
        <v>new Pinfo(col=17, row=15 , pin="T18", pinName="IO_L7N_T1_D10_14", memoryByteGroup="1", bank="14", iOType="HR")</v>
      </c>
    </row>
    <row r="290" spans="1:10" x14ac:dyDescent="0.35">
      <c r="A290">
        <v>0</v>
      </c>
      <c r="B290">
        <v>16</v>
      </c>
      <c r="C290" s="1" t="s">
        <v>564</v>
      </c>
      <c r="D290" s="1" t="s">
        <v>275</v>
      </c>
      <c r="E290" s="1" t="s">
        <v>71</v>
      </c>
      <c r="F290" s="1" t="s">
        <v>262</v>
      </c>
      <c r="G290" s="1" t="s">
        <v>44</v>
      </c>
      <c r="J290" t="str">
        <f t="shared" si="12"/>
        <v>new Pinfo(col=0, row=16 , pin="U01", pinName="IO_L7P_T1_34", memoryByteGroup="1", bank="34", iOType="HR")</v>
      </c>
    </row>
    <row r="291" spans="1:10" x14ac:dyDescent="0.35">
      <c r="A291">
        <f t="shared" si="13"/>
        <v>1</v>
      </c>
      <c r="B291">
        <f t="shared" si="14"/>
        <v>16</v>
      </c>
      <c r="C291" s="1" t="s">
        <v>565</v>
      </c>
      <c r="D291" s="1" t="s">
        <v>279</v>
      </c>
      <c r="E291" s="1" t="s">
        <v>71</v>
      </c>
      <c r="F291" s="1" t="s">
        <v>262</v>
      </c>
      <c r="G291" s="1" t="s">
        <v>44</v>
      </c>
      <c r="J291" t="str">
        <f t="shared" si="12"/>
        <v>new Pinfo(col=1, row=16 , pin="U02", pinName="IO_L9P_T1_DQS_34", memoryByteGroup="1", bank="34", iOType="HR")</v>
      </c>
    </row>
    <row r="292" spans="1:10" x14ac:dyDescent="0.35">
      <c r="A292">
        <f t="shared" si="13"/>
        <v>2</v>
      </c>
      <c r="B292">
        <f t="shared" si="14"/>
        <v>16</v>
      </c>
      <c r="C292" s="1" t="s">
        <v>566</v>
      </c>
      <c r="D292" s="1" t="s">
        <v>278</v>
      </c>
      <c r="E292" s="1" t="s">
        <v>71</v>
      </c>
      <c r="F292" s="1" t="s">
        <v>262</v>
      </c>
      <c r="G292" s="1" t="s">
        <v>44</v>
      </c>
      <c r="J292" t="str">
        <f t="shared" si="12"/>
        <v>new Pinfo(col=2, row=16 , pin="U03", pinName="IO_L8N_T1_34", memoryByteGroup="1", bank="34", iOType="HR")</v>
      </c>
    </row>
    <row r="293" spans="1:10" x14ac:dyDescent="0.35">
      <c r="A293">
        <f t="shared" si="13"/>
        <v>3</v>
      </c>
      <c r="B293">
        <f t="shared" si="14"/>
        <v>16</v>
      </c>
      <c r="C293" s="1" t="s">
        <v>567</v>
      </c>
      <c r="D293" s="1" t="s">
        <v>277</v>
      </c>
      <c r="E293" s="1" t="s">
        <v>71</v>
      </c>
      <c r="F293" s="1" t="s">
        <v>262</v>
      </c>
      <c r="G293" s="1" t="s">
        <v>44</v>
      </c>
      <c r="J293" t="str">
        <f t="shared" si="12"/>
        <v>new Pinfo(col=3, row=16 , pin="U04", pinName="IO_L8P_T1_34", memoryByteGroup="1", bank="34", iOType="HR")</v>
      </c>
    </row>
    <row r="294" spans="1:10" x14ac:dyDescent="0.35">
      <c r="A294">
        <f t="shared" si="13"/>
        <v>4</v>
      </c>
      <c r="B294">
        <f t="shared" si="14"/>
        <v>16</v>
      </c>
      <c r="C294" s="1" t="s">
        <v>568</v>
      </c>
      <c r="D294" s="1" t="s">
        <v>415</v>
      </c>
      <c r="E294" s="1" t="s">
        <v>7</v>
      </c>
      <c r="F294" s="1" t="s">
        <v>262</v>
      </c>
      <c r="G294" s="1" t="s">
        <v>7</v>
      </c>
      <c r="J294" t="str">
        <f t="shared" si="12"/>
        <v>new Pinfo(col=4, row=16 , pin="U05", pinName="VCCO_34", memoryByteGroup="NA", bank="34", iOType="NA")</v>
      </c>
    </row>
    <row r="295" spans="1:10" x14ac:dyDescent="0.35">
      <c r="A295">
        <f t="shared" si="13"/>
        <v>5</v>
      </c>
      <c r="B295">
        <f t="shared" si="14"/>
        <v>16</v>
      </c>
      <c r="C295" s="1" t="s">
        <v>569</v>
      </c>
      <c r="D295" s="1" t="s">
        <v>306</v>
      </c>
      <c r="E295" s="1" t="s">
        <v>121</v>
      </c>
      <c r="F295" s="1" t="s">
        <v>262</v>
      </c>
      <c r="G295" s="1" t="s">
        <v>44</v>
      </c>
      <c r="J295" t="str">
        <f t="shared" si="12"/>
        <v>new Pinfo(col=5, row=16 , pin="U06", pinName="IO_L22N_T3_34", memoryByteGroup="3", bank="34", iOType="HR")</v>
      </c>
    </row>
    <row r="296" spans="1:10" x14ac:dyDescent="0.35">
      <c r="A296">
        <f t="shared" si="13"/>
        <v>6</v>
      </c>
      <c r="B296">
        <f t="shared" si="14"/>
        <v>16</v>
      </c>
      <c r="C296" s="1" t="s">
        <v>570</v>
      </c>
      <c r="D296" s="1" t="s">
        <v>305</v>
      </c>
      <c r="E296" s="1" t="s">
        <v>121</v>
      </c>
      <c r="F296" s="1" t="s">
        <v>262</v>
      </c>
      <c r="G296" s="1" t="s">
        <v>44</v>
      </c>
      <c r="J296" t="str">
        <f t="shared" si="12"/>
        <v>new Pinfo(col=6, row=16 , pin="U07", pinName="IO_L22P_T3_34", memoryByteGroup="3", bank="34", iOType="HR")</v>
      </c>
    </row>
    <row r="297" spans="1:10" x14ac:dyDescent="0.35">
      <c r="A297">
        <f t="shared" si="13"/>
        <v>7</v>
      </c>
      <c r="B297">
        <f t="shared" si="14"/>
        <v>16</v>
      </c>
      <c r="C297" s="1" t="s">
        <v>571</v>
      </c>
      <c r="D297" s="1" t="s">
        <v>311</v>
      </c>
      <c r="E297" s="1" t="s">
        <v>7</v>
      </c>
      <c r="F297" s="1" t="s">
        <v>262</v>
      </c>
      <c r="G297" s="1" t="s">
        <v>44</v>
      </c>
      <c r="J297" t="str">
        <f t="shared" si="12"/>
        <v>new Pinfo(col=7, row=16 , pin="U08", pinName="IO_25_34", memoryByteGroup="NA", bank="34", iOType="HR")</v>
      </c>
    </row>
    <row r="298" spans="1:10" x14ac:dyDescent="0.35">
      <c r="A298">
        <f t="shared" si="13"/>
        <v>8</v>
      </c>
      <c r="B298">
        <f t="shared" si="14"/>
        <v>16</v>
      </c>
      <c r="C298" s="1" t="s">
        <v>572</v>
      </c>
      <c r="D298" s="1" t="s">
        <v>303</v>
      </c>
      <c r="E298" s="1" t="s">
        <v>121</v>
      </c>
      <c r="F298" s="1" t="s">
        <v>262</v>
      </c>
      <c r="G298" s="1" t="s">
        <v>44</v>
      </c>
      <c r="J298" t="str">
        <f t="shared" si="12"/>
        <v>new Pinfo(col=8, row=16 , pin="U09", pinName="IO_L21P_T3_DQS_34", memoryByteGroup="3", bank="34", iOType="HR")</v>
      </c>
    </row>
    <row r="299" spans="1:10" x14ac:dyDescent="0.35">
      <c r="A299">
        <f t="shared" si="13"/>
        <v>9</v>
      </c>
      <c r="B299">
        <f t="shared" si="14"/>
        <v>16</v>
      </c>
      <c r="C299" s="1" t="s">
        <v>386</v>
      </c>
      <c r="D299" s="1" t="s">
        <v>364</v>
      </c>
      <c r="E299" s="1" t="s">
        <v>7</v>
      </c>
      <c r="F299" s="1" t="s">
        <v>7</v>
      </c>
      <c r="G299" s="1" t="s">
        <v>7</v>
      </c>
      <c r="J299" t="str">
        <f t="shared" si="12"/>
        <v>new Pinfo(col=9, row=16 , pin="U10", pinName="GND", memoryByteGroup="NA", bank="NA", iOType="NA")</v>
      </c>
    </row>
    <row r="300" spans="1:10" x14ac:dyDescent="0.35">
      <c r="A300">
        <f t="shared" si="13"/>
        <v>10</v>
      </c>
      <c r="B300">
        <f t="shared" si="14"/>
        <v>16</v>
      </c>
      <c r="C300" s="1" t="s">
        <v>122</v>
      </c>
      <c r="D300" s="1" t="s">
        <v>123</v>
      </c>
      <c r="E300" s="1" t="s">
        <v>121</v>
      </c>
      <c r="F300" s="1" t="s">
        <v>43</v>
      </c>
      <c r="G300" s="1" t="s">
        <v>44</v>
      </c>
      <c r="J300" t="str">
        <f t="shared" si="12"/>
        <v>new Pinfo(col=10, row=16 , pin="U11", pinName="IO_L19N_T3_A09_D25_VREF_14", memoryByteGroup="3", bank="14", iOType="HR")</v>
      </c>
    </row>
    <row r="301" spans="1:10" x14ac:dyDescent="0.35">
      <c r="A301">
        <f t="shared" si="13"/>
        <v>11</v>
      </c>
      <c r="B301">
        <f t="shared" si="14"/>
        <v>16</v>
      </c>
      <c r="C301" s="1" t="s">
        <v>124</v>
      </c>
      <c r="D301" s="1" t="s">
        <v>125</v>
      </c>
      <c r="E301" s="1" t="s">
        <v>121</v>
      </c>
      <c r="F301" s="1" t="s">
        <v>43</v>
      </c>
      <c r="G301" s="1" t="s">
        <v>44</v>
      </c>
      <c r="J301" t="str">
        <f t="shared" si="12"/>
        <v>new Pinfo(col=11, row=16 , pin="U12", pinName="IO_L20P_T3_A08_D24_14", memoryByteGroup="3", bank="14", iOType="HR")</v>
      </c>
    </row>
    <row r="302" spans="1:10" x14ac:dyDescent="0.35">
      <c r="A302">
        <f t="shared" si="13"/>
        <v>12</v>
      </c>
      <c r="B302">
        <f t="shared" si="14"/>
        <v>16</v>
      </c>
      <c r="C302" s="1" t="s">
        <v>138</v>
      </c>
      <c r="D302" s="1" t="s">
        <v>139</v>
      </c>
      <c r="E302" s="1" t="s">
        <v>121</v>
      </c>
      <c r="F302" s="1" t="s">
        <v>43</v>
      </c>
      <c r="G302" s="1" t="s">
        <v>44</v>
      </c>
      <c r="J302" t="str">
        <f t="shared" si="12"/>
        <v>new Pinfo(col=12, row=16 , pin="U13", pinName="IO_L23N_T3_A02_D18_14", memoryByteGroup="3", bank="14", iOType="HR")</v>
      </c>
    </row>
    <row r="303" spans="1:10" x14ac:dyDescent="0.35">
      <c r="A303">
        <f t="shared" si="13"/>
        <v>13</v>
      </c>
      <c r="B303">
        <f t="shared" si="14"/>
        <v>16</v>
      </c>
      <c r="C303" s="1" t="s">
        <v>132</v>
      </c>
      <c r="D303" s="1" t="s">
        <v>133</v>
      </c>
      <c r="E303" s="1" t="s">
        <v>121</v>
      </c>
      <c r="F303" s="1" t="s">
        <v>43</v>
      </c>
      <c r="G303" s="1" t="s">
        <v>44</v>
      </c>
      <c r="J303" t="str">
        <f t="shared" si="12"/>
        <v>new Pinfo(col=13, row=16 , pin="U14", pinName="IO_L22P_T3_A05_D21_14", memoryByteGroup="3", bank="14", iOType="HR")</v>
      </c>
    </row>
    <row r="304" spans="1:10" x14ac:dyDescent="0.35">
      <c r="A304">
        <f t="shared" si="13"/>
        <v>14</v>
      </c>
      <c r="B304">
        <f t="shared" si="14"/>
        <v>16</v>
      </c>
      <c r="C304" s="1" t="s">
        <v>404</v>
      </c>
      <c r="D304" s="1" t="s">
        <v>400</v>
      </c>
      <c r="E304" s="1" t="s">
        <v>7</v>
      </c>
      <c r="F304" s="1" t="s">
        <v>43</v>
      </c>
      <c r="G304" s="1" t="s">
        <v>7</v>
      </c>
      <c r="J304" t="str">
        <f t="shared" si="12"/>
        <v>new Pinfo(col=14, row=16 , pin="U15", pinName="VCCO_14", memoryByteGroup="NA", bank="14", iOType="NA")</v>
      </c>
    </row>
    <row r="305" spans="1:10" x14ac:dyDescent="0.35">
      <c r="A305">
        <f t="shared" si="13"/>
        <v>15</v>
      </c>
      <c r="B305">
        <f t="shared" si="14"/>
        <v>16</v>
      </c>
      <c r="C305" s="1" t="s">
        <v>115</v>
      </c>
      <c r="D305" s="1" t="s">
        <v>116</v>
      </c>
      <c r="E305" s="1" t="s">
        <v>96</v>
      </c>
      <c r="F305" s="1" t="s">
        <v>43</v>
      </c>
      <c r="G305" s="1" t="s">
        <v>44</v>
      </c>
      <c r="J305" t="str">
        <f t="shared" si="12"/>
        <v>new Pinfo(col=15, row=16 , pin="U16", pinName="IO_L18P_T2_A12_D28_14", memoryByteGroup="2", bank="14", iOType="HR")</v>
      </c>
    </row>
    <row r="306" spans="1:10" x14ac:dyDescent="0.35">
      <c r="A306">
        <f t="shared" si="13"/>
        <v>16</v>
      </c>
      <c r="B306">
        <f t="shared" si="14"/>
        <v>16</v>
      </c>
      <c r="C306" s="1" t="s">
        <v>111</v>
      </c>
      <c r="D306" s="1" t="s">
        <v>112</v>
      </c>
      <c r="E306" s="1" t="s">
        <v>96</v>
      </c>
      <c r="F306" s="1" t="s">
        <v>43</v>
      </c>
      <c r="G306" s="1" t="s">
        <v>44</v>
      </c>
      <c r="J306" t="str">
        <f t="shared" si="12"/>
        <v>new Pinfo(col=16, row=16 , pin="U17", pinName="IO_L17P_T2_A14_D30_14", memoryByteGroup="2", bank="14", iOType="HR")</v>
      </c>
    </row>
    <row r="307" spans="1:10" x14ac:dyDescent="0.35">
      <c r="A307">
        <f t="shared" si="13"/>
        <v>17</v>
      </c>
      <c r="B307">
        <f t="shared" si="14"/>
        <v>16</v>
      </c>
      <c r="C307" s="1" t="s">
        <v>113</v>
      </c>
      <c r="D307" s="1" t="s">
        <v>114</v>
      </c>
      <c r="E307" s="1" t="s">
        <v>96</v>
      </c>
      <c r="F307" s="1" t="s">
        <v>43</v>
      </c>
      <c r="G307" s="1" t="s">
        <v>44</v>
      </c>
      <c r="J307" t="str">
        <f t="shared" si="12"/>
        <v>new Pinfo(col=17, row=16 , pin="U18", pinName="IO_L17N_T2_A13_D29_14", memoryByteGroup="2", bank="14", iOType="HR")</v>
      </c>
    </row>
    <row r="308" spans="1:10" x14ac:dyDescent="0.35">
      <c r="A308">
        <v>0</v>
      </c>
      <c r="B308">
        <v>17</v>
      </c>
      <c r="C308" s="1" t="s">
        <v>573</v>
      </c>
      <c r="D308" s="1" t="s">
        <v>276</v>
      </c>
      <c r="E308" s="1" t="s">
        <v>71</v>
      </c>
      <c r="F308" s="1" t="s">
        <v>262</v>
      </c>
      <c r="G308" s="1" t="s">
        <v>44</v>
      </c>
      <c r="J308" t="str">
        <f t="shared" si="12"/>
        <v>new Pinfo(col=0, row=17 , pin="V01", pinName="IO_L7N_T1_34", memoryByteGroup="1", bank="34", iOType="HR")</v>
      </c>
    </row>
    <row r="309" spans="1:10" x14ac:dyDescent="0.35">
      <c r="A309">
        <f t="shared" si="13"/>
        <v>1</v>
      </c>
      <c r="B309">
        <f t="shared" si="14"/>
        <v>17</v>
      </c>
      <c r="C309" s="1" t="s">
        <v>574</v>
      </c>
      <c r="D309" s="1" t="s">
        <v>280</v>
      </c>
      <c r="E309" s="1" t="s">
        <v>71</v>
      </c>
      <c r="F309" s="1" t="s">
        <v>262</v>
      </c>
      <c r="G309" s="1" t="s">
        <v>44</v>
      </c>
      <c r="J309" t="str">
        <f t="shared" si="12"/>
        <v>new Pinfo(col=1, row=17 , pin="V02", pinName="IO_L9N_T1_DQS_34", memoryByteGroup="1", bank="34", iOType="HR")</v>
      </c>
    </row>
    <row r="310" spans="1:10" x14ac:dyDescent="0.35">
      <c r="A310">
        <f t="shared" si="13"/>
        <v>2</v>
      </c>
      <c r="B310">
        <f t="shared" si="14"/>
        <v>17</v>
      </c>
      <c r="C310" s="1" t="s">
        <v>575</v>
      </c>
      <c r="D310" s="1" t="s">
        <v>364</v>
      </c>
      <c r="E310" s="1" t="s">
        <v>7</v>
      </c>
      <c r="F310" s="1" t="s">
        <v>7</v>
      </c>
      <c r="G310" s="1" t="s">
        <v>7</v>
      </c>
      <c r="J310" t="str">
        <f t="shared" si="12"/>
        <v>new Pinfo(col=2, row=17 , pin="V03", pinName="GND", memoryByteGroup="NA", bank="NA", iOType="NA")</v>
      </c>
    </row>
    <row r="311" spans="1:10" x14ac:dyDescent="0.35">
      <c r="A311">
        <f t="shared" si="13"/>
        <v>3</v>
      </c>
      <c r="B311">
        <f t="shared" si="14"/>
        <v>17</v>
      </c>
      <c r="C311" s="1" t="s">
        <v>576</v>
      </c>
      <c r="D311" s="1" t="s">
        <v>282</v>
      </c>
      <c r="E311" s="1" t="s">
        <v>71</v>
      </c>
      <c r="F311" s="1" t="s">
        <v>262</v>
      </c>
      <c r="G311" s="1" t="s">
        <v>44</v>
      </c>
      <c r="J311" t="str">
        <f t="shared" si="12"/>
        <v>new Pinfo(col=3, row=17 , pin="V04", pinName="IO_L10N_T1_34", memoryByteGroup="1", bank="34", iOType="HR")</v>
      </c>
    </row>
    <row r="312" spans="1:10" x14ac:dyDescent="0.35">
      <c r="A312">
        <f t="shared" si="13"/>
        <v>4</v>
      </c>
      <c r="B312">
        <f t="shared" si="14"/>
        <v>17</v>
      </c>
      <c r="C312" s="1" t="s">
        <v>577</v>
      </c>
      <c r="D312" s="1" t="s">
        <v>281</v>
      </c>
      <c r="E312" s="1" t="s">
        <v>71</v>
      </c>
      <c r="F312" s="1" t="s">
        <v>262</v>
      </c>
      <c r="G312" s="1" t="s">
        <v>44</v>
      </c>
      <c r="J312" t="str">
        <f t="shared" si="12"/>
        <v>new Pinfo(col=4, row=17 , pin="V05", pinName="IO_L10P_T1_34", memoryByteGroup="1", bank="34", iOType="HR")</v>
      </c>
    </row>
    <row r="313" spans="1:10" x14ac:dyDescent="0.35">
      <c r="A313">
        <f t="shared" si="13"/>
        <v>5</v>
      </c>
      <c r="B313">
        <f t="shared" si="14"/>
        <v>17</v>
      </c>
      <c r="C313" s="1" t="s">
        <v>578</v>
      </c>
      <c r="D313" s="1" t="s">
        <v>302</v>
      </c>
      <c r="E313" s="1" t="s">
        <v>121</v>
      </c>
      <c r="F313" s="1" t="s">
        <v>262</v>
      </c>
      <c r="G313" s="1" t="s">
        <v>44</v>
      </c>
      <c r="J313" t="str">
        <f t="shared" si="12"/>
        <v>new Pinfo(col=5, row=17 , pin="V06", pinName="IO_L20N_T3_34", memoryByteGroup="3", bank="34", iOType="HR")</v>
      </c>
    </row>
    <row r="314" spans="1:10" x14ac:dyDescent="0.35">
      <c r="A314">
        <f t="shared" si="13"/>
        <v>6</v>
      </c>
      <c r="B314">
        <f t="shared" si="14"/>
        <v>17</v>
      </c>
      <c r="C314" s="1" t="s">
        <v>579</v>
      </c>
      <c r="D314" s="1" t="s">
        <v>301</v>
      </c>
      <c r="E314" s="1" t="s">
        <v>121</v>
      </c>
      <c r="F314" s="1" t="s">
        <v>262</v>
      </c>
      <c r="G314" s="1" t="s">
        <v>44</v>
      </c>
      <c r="J314" t="str">
        <f t="shared" si="12"/>
        <v>new Pinfo(col=6, row=17 , pin="V07", pinName="IO_L20P_T3_34", memoryByteGroup="3", bank="34", iOType="HR")</v>
      </c>
    </row>
    <row r="315" spans="1:10" x14ac:dyDescent="0.35">
      <c r="A315">
        <f t="shared" si="13"/>
        <v>7</v>
      </c>
      <c r="B315">
        <f t="shared" si="14"/>
        <v>17</v>
      </c>
      <c r="C315" s="1" t="s">
        <v>580</v>
      </c>
      <c r="D315" s="1" t="s">
        <v>415</v>
      </c>
      <c r="E315" s="1" t="s">
        <v>7</v>
      </c>
      <c r="F315" s="1" t="s">
        <v>262</v>
      </c>
      <c r="G315" s="1" t="s">
        <v>7</v>
      </c>
      <c r="J315" t="str">
        <f t="shared" si="12"/>
        <v>new Pinfo(col=7, row=17 , pin="V08", pinName="VCCO_34", memoryByteGroup="NA", bank="34", iOType="NA")</v>
      </c>
    </row>
    <row r="316" spans="1:10" x14ac:dyDescent="0.35">
      <c r="A316">
        <f t="shared" si="13"/>
        <v>8</v>
      </c>
      <c r="B316">
        <f t="shared" si="14"/>
        <v>17</v>
      </c>
      <c r="C316" s="1" t="s">
        <v>581</v>
      </c>
      <c r="D316" s="1" t="s">
        <v>304</v>
      </c>
      <c r="E316" s="1" t="s">
        <v>121</v>
      </c>
      <c r="F316" s="1" t="s">
        <v>262</v>
      </c>
      <c r="G316" s="1" t="s">
        <v>44</v>
      </c>
      <c r="J316" t="str">
        <f t="shared" si="12"/>
        <v>new Pinfo(col=8, row=17 , pin="V09", pinName="IO_L21N_T3_DQS_34", memoryByteGroup="3", bank="34", iOType="HR")</v>
      </c>
    </row>
    <row r="317" spans="1:10" x14ac:dyDescent="0.35">
      <c r="A317">
        <f t="shared" si="13"/>
        <v>9</v>
      </c>
      <c r="B317">
        <f t="shared" si="14"/>
        <v>17</v>
      </c>
      <c r="C317" s="1" t="s">
        <v>128</v>
      </c>
      <c r="D317" s="1" t="s">
        <v>129</v>
      </c>
      <c r="E317" s="1" t="s">
        <v>121</v>
      </c>
      <c r="F317" s="1" t="s">
        <v>43</v>
      </c>
      <c r="G317" s="1" t="s">
        <v>44</v>
      </c>
      <c r="J317" t="str">
        <f t="shared" si="12"/>
        <v>new Pinfo(col=9, row=17 , pin="V10", pinName="IO_L21P_T3_DQS_14", memoryByteGroup="3", bank="14", iOType="HR")</v>
      </c>
    </row>
    <row r="318" spans="1:10" x14ac:dyDescent="0.35">
      <c r="A318">
        <f t="shared" si="13"/>
        <v>10</v>
      </c>
      <c r="B318">
        <f t="shared" si="14"/>
        <v>17</v>
      </c>
      <c r="C318" s="1" t="s">
        <v>130</v>
      </c>
      <c r="D318" s="1" t="s">
        <v>131</v>
      </c>
      <c r="E318" s="1" t="s">
        <v>121</v>
      </c>
      <c r="F318" s="1" t="s">
        <v>43</v>
      </c>
      <c r="G318" s="1" t="s">
        <v>44</v>
      </c>
      <c r="J318" t="str">
        <f t="shared" si="12"/>
        <v>new Pinfo(col=10, row=17 , pin="V11", pinName="IO_L21N_T3_DQS_A06_D22_14", memoryByteGroup="3", bank="14", iOType="HR")</v>
      </c>
    </row>
    <row r="319" spans="1:10" x14ac:dyDescent="0.35">
      <c r="A319">
        <f t="shared" si="13"/>
        <v>11</v>
      </c>
      <c r="B319">
        <f t="shared" si="14"/>
        <v>17</v>
      </c>
      <c r="C319" s="1" t="s">
        <v>126</v>
      </c>
      <c r="D319" s="1" t="s">
        <v>127</v>
      </c>
      <c r="E319" s="1" t="s">
        <v>121</v>
      </c>
      <c r="F319" s="1" t="s">
        <v>43</v>
      </c>
      <c r="G319" s="1" t="s">
        <v>44</v>
      </c>
      <c r="J319" t="str">
        <f t="shared" si="12"/>
        <v>new Pinfo(col=11, row=17 , pin="V12", pinName="IO_L20N_T3_A07_D23_14", memoryByteGroup="3", bank="14", iOType="HR")</v>
      </c>
    </row>
    <row r="320" spans="1:10" x14ac:dyDescent="0.35">
      <c r="A320">
        <f t="shared" si="13"/>
        <v>12</v>
      </c>
      <c r="B320">
        <f t="shared" si="14"/>
        <v>17</v>
      </c>
      <c r="C320" s="1" t="s">
        <v>387</v>
      </c>
      <c r="D320" s="1" t="s">
        <v>364</v>
      </c>
      <c r="E320" s="1" t="s">
        <v>7</v>
      </c>
      <c r="F320" s="1" t="s">
        <v>7</v>
      </c>
      <c r="G320" s="1" t="s">
        <v>7</v>
      </c>
      <c r="J320" t="str">
        <f t="shared" si="12"/>
        <v>new Pinfo(col=12, row=17 , pin="V13", pinName="GND", memoryByteGroup="NA", bank="NA", iOType="NA")</v>
      </c>
    </row>
    <row r="321" spans="1:10" x14ac:dyDescent="0.35">
      <c r="A321">
        <f t="shared" si="13"/>
        <v>13</v>
      </c>
      <c r="B321">
        <f t="shared" si="14"/>
        <v>17</v>
      </c>
      <c r="C321" s="1" t="s">
        <v>134</v>
      </c>
      <c r="D321" s="1" t="s">
        <v>135</v>
      </c>
      <c r="E321" s="1" t="s">
        <v>121</v>
      </c>
      <c r="F321" s="1" t="s">
        <v>43</v>
      </c>
      <c r="G321" s="1" t="s">
        <v>44</v>
      </c>
      <c r="J321" t="str">
        <f t="shared" si="12"/>
        <v>new Pinfo(col=13, row=17 , pin="V14", pinName="IO_L22N_T3_A04_D20_14", memoryByteGroup="3", bank="14", iOType="HR")</v>
      </c>
    </row>
    <row r="322" spans="1:10" x14ac:dyDescent="0.35">
      <c r="A322">
        <f t="shared" si="13"/>
        <v>14</v>
      </c>
      <c r="B322">
        <f t="shared" si="14"/>
        <v>17</v>
      </c>
      <c r="C322" s="1" t="s">
        <v>107</v>
      </c>
      <c r="D322" s="1" t="s">
        <v>108</v>
      </c>
      <c r="E322" s="1" t="s">
        <v>96</v>
      </c>
      <c r="F322" s="1" t="s">
        <v>43</v>
      </c>
      <c r="G322" s="1" t="s">
        <v>44</v>
      </c>
      <c r="J322" t="str">
        <f t="shared" si="12"/>
        <v>new Pinfo(col=14, row=17 , pin="V15", pinName="IO_L16P_T2_CSI_B_14", memoryByteGroup="2", bank="14", iOType="HR")</v>
      </c>
    </row>
    <row r="323" spans="1:10" x14ac:dyDescent="0.35">
      <c r="A323">
        <f t="shared" si="13"/>
        <v>15</v>
      </c>
      <c r="B323">
        <f t="shared" si="14"/>
        <v>17</v>
      </c>
      <c r="C323" s="1" t="s">
        <v>109</v>
      </c>
      <c r="D323" s="1" t="s">
        <v>110</v>
      </c>
      <c r="E323" s="1" t="s">
        <v>96</v>
      </c>
      <c r="F323" s="1" t="s">
        <v>43</v>
      </c>
      <c r="G323" s="1" t="s">
        <v>44</v>
      </c>
      <c r="J323" t="str">
        <f t="shared" ref="J323:J325" si="15">"new Pinfo(col="&amp;A323&amp;", row="&amp;B323&amp;" , pin="""&amp;C323&amp;""", pinName="""&amp;D323&amp;""", memoryByteGroup="""&amp;E323&amp;""", bank="""&amp;F323&amp;""", iOType="""&amp;G323&amp;""")"</f>
        <v>new Pinfo(col=15, row=17 , pin="V16", pinName="IO_L16N_T2_A15_D31_14", memoryByteGroup="2", bank="14", iOType="HR")</v>
      </c>
    </row>
    <row r="324" spans="1:10" x14ac:dyDescent="0.35">
      <c r="A324">
        <f t="shared" ref="A324:A325" si="16">A323+1</f>
        <v>16</v>
      </c>
      <c r="B324">
        <f t="shared" ref="B324:B325" si="17">B323</f>
        <v>17</v>
      </c>
      <c r="C324" s="1" t="s">
        <v>117</v>
      </c>
      <c r="D324" s="1" t="s">
        <v>118</v>
      </c>
      <c r="E324" s="1" t="s">
        <v>96</v>
      </c>
      <c r="F324" s="1" t="s">
        <v>43</v>
      </c>
      <c r="G324" s="1" t="s">
        <v>44</v>
      </c>
      <c r="J324" t="str">
        <f t="shared" si="15"/>
        <v>new Pinfo(col=16, row=17 , pin="V17", pinName="IO_L18N_T2_A11_D27_14", memoryByteGroup="2", bank="14", iOType="HR")</v>
      </c>
    </row>
    <row r="325" spans="1:10" x14ac:dyDescent="0.35">
      <c r="A325">
        <f t="shared" si="16"/>
        <v>17</v>
      </c>
      <c r="B325">
        <f t="shared" si="17"/>
        <v>17</v>
      </c>
      <c r="C325" s="1" t="s">
        <v>405</v>
      </c>
      <c r="D325" s="1" t="s">
        <v>400</v>
      </c>
      <c r="E325" s="1" t="s">
        <v>7</v>
      </c>
      <c r="F325" s="1" t="s">
        <v>43</v>
      </c>
      <c r="G325" s="1" t="s">
        <v>7</v>
      </c>
      <c r="J325" t="str">
        <f t="shared" si="15"/>
        <v>new Pinfo(col=17, row=17 , pin="V18", pinName="VCCO_14", memoryByteGroup="NA", bank="14", iOType="NA")</v>
      </c>
    </row>
    <row r="327" spans="1:10" x14ac:dyDescent="0.35">
      <c r="C327" s="1"/>
      <c r="D327" s="1"/>
    </row>
  </sheetData>
  <sortState ref="C2:J325">
    <sortCondition ref="C2:C325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6"/>
  <sheetViews>
    <sheetView workbookViewId="0">
      <selection activeCell="F5" sqref="F5"/>
    </sheetView>
  </sheetViews>
  <sheetFormatPr defaultRowHeight="14.5" x14ac:dyDescent="0.35"/>
  <sheetData>
    <row r="1" spans="1:6" x14ac:dyDescent="0.35">
      <c r="A1" t="s">
        <v>583</v>
      </c>
      <c r="B1" t="s">
        <v>582</v>
      </c>
      <c r="C1" t="s">
        <v>654</v>
      </c>
      <c r="D1" t="s">
        <v>655</v>
      </c>
      <c r="F1" t="s">
        <v>656</v>
      </c>
    </row>
    <row r="2" spans="1:6" x14ac:dyDescent="0.35">
      <c r="A2">
        <v>0</v>
      </c>
      <c r="B2">
        <v>0</v>
      </c>
      <c r="C2" t="s">
        <v>420</v>
      </c>
      <c r="D2" t="s">
        <v>584</v>
      </c>
      <c r="F2" t="str">
        <f>"new IssiInfo(col="&amp;A2&amp;", row="&amp;B2&amp;", pin="""&amp;C2&amp;""", signal="""&amp;D2&amp;""")"</f>
        <v>new IssiInfo(col=0, row=0, pin="A01", signal="NC")</v>
      </c>
    </row>
    <row r="3" spans="1:6" x14ac:dyDescent="0.35">
      <c r="A3">
        <f>A2+1</f>
        <v>1</v>
      </c>
      <c r="B3">
        <f>B2</f>
        <v>0</v>
      </c>
      <c r="C3" t="s">
        <v>421</v>
      </c>
      <c r="D3" t="s">
        <v>617</v>
      </c>
      <c r="F3" t="str">
        <f t="shared" ref="F3:F66" si="0">"new IssiInfo(col="&amp;A3&amp;", row="&amp;B3&amp;" , pin="""&amp;C3&amp;""", signal="""&amp;D3&amp;""")"</f>
        <v>new IssiInfo(col=1, row=0 , pin="A02", signal="A7")</v>
      </c>
    </row>
    <row r="4" spans="1:6" x14ac:dyDescent="0.35">
      <c r="A4">
        <f t="shared" ref="A4:A67" si="1">A3+1</f>
        <v>2</v>
      </c>
      <c r="B4">
        <f t="shared" ref="B4:B67" si="2">B3</f>
        <v>0</v>
      </c>
      <c r="C4" t="s">
        <v>422</v>
      </c>
      <c r="D4" t="s">
        <v>653</v>
      </c>
      <c r="F4" t="str">
        <f>"new IssiInfo(col="&amp;A4&amp;", row="&amp;B4&amp;" , pin="""&amp;C4&amp;""", signal="""&amp;D4&amp;""")"</f>
        <v>new IssiInfo(col=2, row=0 , pin="A03", signal="_CE1")</v>
      </c>
    </row>
    <row r="5" spans="1:6" x14ac:dyDescent="0.35">
      <c r="A5">
        <f t="shared" si="1"/>
        <v>3</v>
      </c>
      <c r="B5">
        <f t="shared" si="2"/>
        <v>0</v>
      </c>
      <c r="C5" t="s">
        <v>423</v>
      </c>
      <c r="D5" t="s">
        <v>651</v>
      </c>
      <c r="F5" t="str">
        <f t="shared" si="0"/>
        <v>new IssiInfo(col=3, row=0 , pin="A04", signal="_Bwc")</v>
      </c>
    </row>
    <row r="6" spans="1:6" x14ac:dyDescent="0.35">
      <c r="A6">
        <f t="shared" si="1"/>
        <v>4</v>
      </c>
      <c r="B6">
        <f t="shared" si="2"/>
        <v>0</v>
      </c>
      <c r="C6" t="s">
        <v>424</v>
      </c>
      <c r="D6" t="s">
        <v>650</v>
      </c>
      <c r="F6" t="str">
        <f t="shared" si="0"/>
        <v>new IssiInfo(col=4, row=0 , pin="A05", signal="_Bwb")</v>
      </c>
    </row>
    <row r="7" spans="1:6" x14ac:dyDescent="0.35">
      <c r="A7">
        <f t="shared" si="1"/>
        <v>5</v>
      </c>
      <c r="B7">
        <f t="shared" si="2"/>
        <v>0</v>
      </c>
      <c r="C7" t="s">
        <v>425</v>
      </c>
      <c r="D7" t="s">
        <v>648</v>
      </c>
      <c r="F7" t="str">
        <f t="shared" si="0"/>
        <v>new IssiInfo(col=5, row=0 , pin="A06", signal="_CE2")</v>
      </c>
    </row>
    <row r="8" spans="1:6" x14ac:dyDescent="0.35">
      <c r="A8">
        <f t="shared" si="1"/>
        <v>6</v>
      </c>
      <c r="B8">
        <f t="shared" si="2"/>
        <v>0</v>
      </c>
      <c r="C8" t="s">
        <v>426</v>
      </c>
      <c r="D8" t="s">
        <v>646</v>
      </c>
      <c r="F8" t="str">
        <f t="shared" si="0"/>
        <v>new IssiInfo(col=6, row=0 , pin="A07", signal="_CKE")</v>
      </c>
    </row>
    <row r="9" spans="1:6" x14ac:dyDescent="0.35">
      <c r="A9">
        <f t="shared" si="1"/>
        <v>7</v>
      </c>
      <c r="B9">
        <f t="shared" si="2"/>
        <v>0</v>
      </c>
      <c r="C9" t="s">
        <v>427</v>
      </c>
      <c r="D9" t="s">
        <v>585</v>
      </c>
      <c r="F9" t="str">
        <f t="shared" si="0"/>
        <v>new IssiInfo(col=7, row=0 , pin="A08", signal="ADV")</v>
      </c>
    </row>
    <row r="10" spans="1:6" x14ac:dyDescent="0.35">
      <c r="A10">
        <f t="shared" si="1"/>
        <v>8</v>
      </c>
      <c r="B10">
        <f t="shared" si="2"/>
        <v>0</v>
      </c>
      <c r="C10" t="s">
        <v>428</v>
      </c>
      <c r="D10" t="s">
        <v>615</v>
      </c>
      <c r="F10" t="str">
        <f t="shared" si="0"/>
        <v>new IssiInfo(col=8, row=0 , pin="A09", signal="A9")</v>
      </c>
    </row>
    <row r="11" spans="1:6" x14ac:dyDescent="0.35">
      <c r="A11">
        <f t="shared" si="1"/>
        <v>9</v>
      </c>
      <c r="B11">
        <f t="shared" si="2"/>
        <v>0</v>
      </c>
      <c r="C11" t="s">
        <v>256</v>
      </c>
      <c r="D11" t="s">
        <v>162</v>
      </c>
      <c r="F11" t="str">
        <f t="shared" si="0"/>
        <v>new IssiInfo(col=9, row=0 , pin="A10", signal="A11")</v>
      </c>
    </row>
    <row r="12" spans="1:6" x14ac:dyDescent="0.35">
      <c r="A12">
        <f t="shared" si="1"/>
        <v>10</v>
      </c>
      <c r="B12">
        <f t="shared" si="2"/>
        <v>0</v>
      </c>
      <c r="C12" t="s">
        <v>162</v>
      </c>
      <c r="D12" t="s">
        <v>584</v>
      </c>
      <c r="F12" t="str">
        <f t="shared" si="0"/>
        <v>new IssiInfo(col=10, row=0 , pin="A11", signal="NC")</v>
      </c>
    </row>
    <row r="13" spans="1:6" x14ac:dyDescent="0.35">
      <c r="A13">
        <v>0</v>
      </c>
      <c r="B13">
        <v>1</v>
      </c>
      <c r="C13" t="s">
        <v>429</v>
      </c>
      <c r="D13" t="s">
        <v>584</v>
      </c>
      <c r="F13" t="str">
        <f t="shared" si="0"/>
        <v>new IssiInfo(col=0, row=1 , pin="B01", signal="NC")</v>
      </c>
    </row>
    <row r="14" spans="1:6" x14ac:dyDescent="0.35">
      <c r="A14">
        <f t="shared" si="1"/>
        <v>1</v>
      </c>
      <c r="B14">
        <f t="shared" si="2"/>
        <v>1</v>
      </c>
      <c r="C14" t="s">
        <v>430</v>
      </c>
      <c r="D14" t="s">
        <v>618</v>
      </c>
      <c r="F14" t="str">
        <f t="shared" si="0"/>
        <v>new IssiInfo(col=1, row=1 , pin="B02", signal="A6")</v>
      </c>
    </row>
    <row r="15" spans="1:6" x14ac:dyDescent="0.35">
      <c r="A15">
        <f t="shared" si="1"/>
        <v>2</v>
      </c>
      <c r="B15">
        <f t="shared" si="2"/>
        <v>1</v>
      </c>
      <c r="C15" t="s">
        <v>431</v>
      </c>
      <c r="D15" t="s">
        <v>586</v>
      </c>
      <c r="F15" t="str">
        <f t="shared" si="0"/>
        <v>new IssiInfo(col=2, row=1 , pin="B03", signal="CE2")</v>
      </c>
    </row>
    <row r="16" spans="1:6" x14ac:dyDescent="0.35">
      <c r="A16">
        <f t="shared" si="1"/>
        <v>3</v>
      </c>
      <c r="B16">
        <f t="shared" si="2"/>
        <v>1</v>
      </c>
      <c r="C16" t="s">
        <v>432</v>
      </c>
      <c r="D16" t="s">
        <v>652</v>
      </c>
      <c r="F16" t="str">
        <f t="shared" si="0"/>
        <v>new IssiInfo(col=3, row=1 , pin="B04", signal="_Bwd")</v>
      </c>
    </row>
    <row r="17" spans="1:6" x14ac:dyDescent="0.35">
      <c r="A17">
        <f t="shared" si="1"/>
        <v>4</v>
      </c>
      <c r="B17">
        <f t="shared" si="2"/>
        <v>1</v>
      </c>
      <c r="C17" t="s">
        <v>433</v>
      </c>
      <c r="D17" t="s">
        <v>649</v>
      </c>
      <c r="F17" t="str">
        <f t="shared" si="0"/>
        <v>new IssiInfo(col=4, row=1 , pin="B05", signal="_Bwa")</v>
      </c>
    </row>
    <row r="18" spans="1:6" x14ac:dyDescent="0.35">
      <c r="A18">
        <f t="shared" si="1"/>
        <v>5</v>
      </c>
      <c r="B18">
        <f t="shared" si="2"/>
        <v>1</v>
      </c>
      <c r="C18" t="s">
        <v>434</v>
      </c>
      <c r="D18" t="s">
        <v>587</v>
      </c>
      <c r="F18" t="str">
        <f t="shared" si="0"/>
        <v>new IssiInfo(col=5, row=1 , pin="B06", signal="CLK")</v>
      </c>
    </row>
    <row r="19" spans="1:6" x14ac:dyDescent="0.35">
      <c r="A19">
        <f t="shared" si="1"/>
        <v>6</v>
      </c>
      <c r="B19">
        <f t="shared" si="2"/>
        <v>1</v>
      </c>
      <c r="C19" t="s">
        <v>435</v>
      </c>
      <c r="D19" t="s">
        <v>647</v>
      </c>
      <c r="F19" t="str">
        <f t="shared" si="0"/>
        <v>new IssiInfo(col=6, row=1 , pin="B07", signal="_WE")</v>
      </c>
    </row>
    <row r="20" spans="1:6" x14ac:dyDescent="0.35">
      <c r="A20">
        <f t="shared" si="1"/>
        <v>7</v>
      </c>
      <c r="B20">
        <f t="shared" si="2"/>
        <v>1</v>
      </c>
      <c r="C20" t="s">
        <v>436</v>
      </c>
      <c r="D20" t="s">
        <v>645</v>
      </c>
      <c r="F20" t="str">
        <f t="shared" si="0"/>
        <v>new IssiInfo(col=7, row=1 , pin="B08", signal="_OE")</v>
      </c>
    </row>
    <row r="21" spans="1:6" x14ac:dyDescent="0.35">
      <c r="A21">
        <f t="shared" si="1"/>
        <v>8</v>
      </c>
      <c r="B21">
        <f t="shared" si="2"/>
        <v>1</v>
      </c>
      <c r="C21" t="s">
        <v>437</v>
      </c>
      <c r="D21" t="s">
        <v>616</v>
      </c>
      <c r="F21" t="str">
        <f t="shared" si="0"/>
        <v>new IssiInfo(col=8, row=1 , pin="B09", signal="A8")</v>
      </c>
    </row>
    <row r="22" spans="1:6" x14ac:dyDescent="0.35">
      <c r="A22">
        <f t="shared" si="1"/>
        <v>9</v>
      </c>
      <c r="B22">
        <f t="shared" si="2"/>
        <v>1</v>
      </c>
      <c r="C22" t="s">
        <v>413</v>
      </c>
      <c r="D22" t="s">
        <v>256</v>
      </c>
      <c r="F22" t="str">
        <f t="shared" si="0"/>
        <v>new IssiInfo(col=9, row=1 , pin="B10", signal="A10")</v>
      </c>
    </row>
    <row r="23" spans="1:6" x14ac:dyDescent="0.35">
      <c r="A23">
        <f t="shared" si="1"/>
        <v>10</v>
      </c>
      <c r="B23">
        <f t="shared" si="2"/>
        <v>1</v>
      </c>
      <c r="C23" t="s">
        <v>160</v>
      </c>
      <c r="D23" t="s">
        <v>584</v>
      </c>
      <c r="F23" t="str">
        <f t="shared" si="0"/>
        <v>new IssiInfo(col=10, row=1 , pin="B11", signal="NC")</v>
      </c>
    </row>
    <row r="24" spans="1:6" x14ac:dyDescent="0.35">
      <c r="A24">
        <v>0</v>
      </c>
      <c r="B24">
        <v>2</v>
      </c>
      <c r="C24" t="s">
        <v>438</v>
      </c>
      <c r="D24" t="s">
        <v>624</v>
      </c>
      <c r="F24" t="str">
        <f t="shared" si="0"/>
        <v>new IssiInfo(col=0, row=2 , pin="C01", signal="DQc0")</v>
      </c>
    </row>
    <row r="25" spans="1:6" x14ac:dyDescent="0.35">
      <c r="A25">
        <f t="shared" si="1"/>
        <v>1</v>
      </c>
      <c r="B25">
        <f t="shared" si="2"/>
        <v>2</v>
      </c>
      <c r="C25" t="s">
        <v>439</v>
      </c>
      <c r="D25" t="s">
        <v>584</v>
      </c>
      <c r="F25" t="str">
        <f t="shared" si="0"/>
        <v>new IssiInfo(col=1, row=2 , pin="C02", signal="NC")</v>
      </c>
    </row>
    <row r="26" spans="1:6" x14ac:dyDescent="0.35">
      <c r="A26">
        <f t="shared" si="1"/>
        <v>2</v>
      </c>
      <c r="B26">
        <f t="shared" si="2"/>
        <v>2</v>
      </c>
      <c r="C26" t="s">
        <v>440</v>
      </c>
      <c r="D26" t="s">
        <v>588</v>
      </c>
      <c r="F26" t="str">
        <f t="shared" si="0"/>
        <v>new IssiInfo(col=2, row=2 , pin="C03", signal="VDDQ")</v>
      </c>
    </row>
    <row r="27" spans="1:6" x14ac:dyDescent="0.35">
      <c r="A27">
        <f t="shared" si="1"/>
        <v>3</v>
      </c>
      <c r="B27">
        <f t="shared" si="2"/>
        <v>2</v>
      </c>
      <c r="C27" t="s">
        <v>441</v>
      </c>
      <c r="D27" t="s">
        <v>589</v>
      </c>
      <c r="F27" t="str">
        <f t="shared" si="0"/>
        <v>new IssiInfo(col=3, row=2 , pin="C04", signal="VSS")</v>
      </c>
    </row>
    <row r="28" spans="1:6" x14ac:dyDescent="0.35">
      <c r="A28">
        <f t="shared" si="1"/>
        <v>4</v>
      </c>
      <c r="B28">
        <f t="shared" si="2"/>
        <v>2</v>
      </c>
      <c r="C28" t="s">
        <v>442</v>
      </c>
      <c r="D28" t="s">
        <v>589</v>
      </c>
      <c r="F28" t="str">
        <f t="shared" si="0"/>
        <v>new IssiInfo(col=4, row=2 , pin="C05", signal="VSS")</v>
      </c>
    </row>
    <row r="29" spans="1:6" x14ac:dyDescent="0.35">
      <c r="A29">
        <f t="shared" si="1"/>
        <v>5</v>
      </c>
      <c r="B29">
        <f t="shared" si="2"/>
        <v>2</v>
      </c>
      <c r="C29" t="s">
        <v>443</v>
      </c>
      <c r="D29" t="s">
        <v>589</v>
      </c>
      <c r="F29" t="str">
        <f t="shared" si="0"/>
        <v>new IssiInfo(col=5, row=2 , pin="C06", signal="VSS")</v>
      </c>
    </row>
    <row r="30" spans="1:6" x14ac:dyDescent="0.35">
      <c r="A30">
        <f t="shared" si="1"/>
        <v>6</v>
      </c>
      <c r="B30">
        <f t="shared" si="2"/>
        <v>2</v>
      </c>
      <c r="C30" t="s">
        <v>444</v>
      </c>
      <c r="D30" t="s">
        <v>589</v>
      </c>
      <c r="F30" t="str">
        <f t="shared" si="0"/>
        <v>new IssiInfo(col=6, row=2 , pin="C07", signal="VSS")</v>
      </c>
    </row>
    <row r="31" spans="1:6" x14ac:dyDescent="0.35">
      <c r="A31">
        <f t="shared" si="1"/>
        <v>7</v>
      </c>
      <c r="B31">
        <f t="shared" si="2"/>
        <v>2</v>
      </c>
      <c r="C31" t="s">
        <v>445</v>
      </c>
      <c r="D31" t="s">
        <v>589</v>
      </c>
      <c r="F31" t="str">
        <f t="shared" si="0"/>
        <v>new IssiInfo(col=7, row=2 , pin="C08", signal="VSS")</v>
      </c>
    </row>
    <row r="32" spans="1:6" x14ac:dyDescent="0.35">
      <c r="A32">
        <f t="shared" si="1"/>
        <v>8</v>
      </c>
      <c r="B32">
        <f t="shared" si="2"/>
        <v>2</v>
      </c>
      <c r="C32" t="s">
        <v>446</v>
      </c>
      <c r="D32" t="s">
        <v>588</v>
      </c>
      <c r="F32" t="str">
        <f t="shared" si="0"/>
        <v>new IssiInfo(col=8, row=2 , pin="C09", signal="VDDQ")</v>
      </c>
    </row>
    <row r="33" spans="1:6" x14ac:dyDescent="0.35">
      <c r="A33">
        <f t="shared" si="1"/>
        <v>9</v>
      </c>
      <c r="B33">
        <f t="shared" si="2"/>
        <v>2</v>
      </c>
      <c r="C33" t="s">
        <v>254</v>
      </c>
      <c r="D33" t="s">
        <v>584</v>
      </c>
      <c r="F33" t="str">
        <f t="shared" si="0"/>
        <v>new IssiInfo(col=9, row=2 , pin="C10", signal="NC")</v>
      </c>
    </row>
    <row r="34" spans="1:6" x14ac:dyDescent="0.35">
      <c r="A34">
        <f t="shared" si="1"/>
        <v>10</v>
      </c>
      <c r="B34">
        <f t="shared" si="2"/>
        <v>2</v>
      </c>
      <c r="C34" t="s">
        <v>252</v>
      </c>
      <c r="D34" t="s">
        <v>614</v>
      </c>
      <c r="F34" t="str">
        <f t="shared" si="0"/>
        <v>new IssiInfo(col=10, row=2 , pin="C11", signal="DQb0")</v>
      </c>
    </row>
    <row r="35" spans="1:6" x14ac:dyDescent="0.35">
      <c r="A35">
        <v>0</v>
      </c>
      <c r="B35">
        <v>3</v>
      </c>
      <c r="C35" t="s">
        <v>447</v>
      </c>
      <c r="D35" t="s">
        <v>625</v>
      </c>
      <c r="F35" t="str">
        <f t="shared" si="0"/>
        <v>new IssiInfo(col=0, row=3 , pin="D01", signal="DQc1")</v>
      </c>
    </row>
    <row r="36" spans="1:6" x14ac:dyDescent="0.35">
      <c r="A36">
        <f t="shared" si="1"/>
        <v>1</v>
      </c>
      <c r="B36">
        <f t="shared" si="2"/>
        <v>3</v>
      </c>
      <c r="C36" t="s">
        <v>448</v>
      </c>
      <c r="D36" t="s">
        <v>629</v>
      </c>
      <c r="F36" t="str">
        <f t="shared" si="0"/>
        <v>new IssiInfo(col=1, row=3 , pin="D02", signal="DQc3")</v>
      </c>
    </row>
    <row r="37" spans="1:6" x14ac:dyDescent="0.35">
      <c r="A37">
        <f t="shared" si="1"/>
        <v>2</v>
      </c>
      <c r="B37">
        <f t="shared" si="2"/>
        <v>3</v>
      </c>
      <c r="C37" t="s">
        <v>449</v>
      </c>
      <c r="D37" t="s">
        <v>588</v>
      </c>
      <c r="F37" t="str">
        <f t="shared" si="0"/>
        <v>new IssiInfo(col=2, row=3 , pin="D03", signal="VDDQ")</v>
      </c>
    </row>
    <row r="38" spans="1:6" x14ac:dyDescent="0.35">
      <c r="A38">
        <f t="shared" si="1"/>
        <v>3</v>
      </c>
      <c r="B38">
        <f t="shared" si="2"/>
        <v>3</v>
      </c>
      <c r="C38" t="s">
        <v>450</v>
      </c>
      <c r="D38" t="s">
        <v>590</v>
      </c>
      <c r="F38" t="str">
        <f t="shared" si="0"/>
        <v>new IssiInfo(col=3, row=3 , pin="D04", signal="VDD")</v>
      </c>
    </row>
    <row r="39" spans="1:6" x14ac:dyDescent="0.35">
      <c r="A39">
        <f t="shared" si="1"/>
        <v>4</v>
      </c>
      <c r="B39">
        <f t="shared" si="2"/>
        <v>3</v>
      </c>
      <c r="C39" t="s">
        <v>451</v>
      </c>
      <c r="D39" t="s">
        <v>589</v>
      </c>
      <c r="F39" t="str">
        <f t="shared" si="0"/>
        <v>new IssiInfo(col=4, row=3 , pin="D05", signal="VSS")</v>
      </c>
    </row>
    <row r="40" spans="1:6" x14ac:dyDescent="0.35">
      <c r="A40">
        <f t="shared" si="1"/>
        <v>5</v>
      </c>
      <c r="B40">
        <f t="shared" si="2"/>
        <v>3</v>
      </c>
      <c r="C40" t="s">
        <v>452</v>
      </c>
      <c r="D40" t="s">
        <v>589</v>
      </c>
      <c r="F40" t="str">
        <f t="shared" si="0"/>
        <v>new IssiInfo(col=5, row=3 , pin="D06", signal="VSS")</v>
      </c>
    </row>
    <row r="41" spans="1:6" x14ac:dyDescent="0.35">
      <c r="A41">
        <f t="shared" si="1"/>
        <v>6</v>
      </c>
      <c r="B41">
        <f t="shared" si="2"/>
        <v>3</v>
      </c>
      <c r="C41" t="s">
        <v>453</v>
      </c>
      <c r="D41" t="s">
        <v>589</v>
      </c>
      <c r="F41" t="str">
        <f t="shared" si="0"/>
        <v>new IssiInfo(col=6, row=3 , pin="D07", signal="VSS")</v>
      </c>
    </row>
    <row r="42" spans="1:6" x14ac:dyDescent="0.35">
      <c r="A42">
        <f t="shared" si="1"/>
        <v>7</v>
      </c>
      <c r="B42">
        <f t="shared" si="2"/>
        <v>3</v>
      </c>
      <c r="C42" t="s">
        <v>454</v>
      </c>
      <c r="D42" t="s">
        <v>590</v>
      </c>
      <c r="F42" t="str">
        <f t="shared" si="0"/>
        <v>new IssiInfo(col=7, row=3 , pin="D08", signal="VDD")</v>
      </c>
    </row>
    <row r="43" spans="1:6" x14ac:dyDescent="0.35">
      <c r="A43">
        <f t="shared" si="1"/>
        <v>8</v>
      </c>
      <c r="B43">
        <f t="shared" si="2"/>
        <v>3</v>
      </c>
      <c r="C43" t="s">
        <v>455</v>
      </c>
      <c r="D43" t="s">
        <v>588</v>
      </c>
      <c r="F43" t="str">
        <f t="shared" si="0"/>
        <v>new IssiInfo(col=8, row=3 , pin="D09", signal="VDDQ")</v>
      </c>
    </row>
    <row r="44" spans="1:6" x14ac:dyDescent="0.35">
      <c r="A44">
        <f t="shared" si="1"/>
        <v>9</v>
      </c>
      <c r="B44">
        <f t="shared" si="2"/>
        <v>3</v>
      </c>
      <c r="C44" t="s">
        <v>259</v>
      </c>
      <c r="D44" t="s">
        <v>613</v>
      </c>
      <c r="F44" t="str">
        <f t="shared" si="0"/>
        <v>new IssiInfo(col=9, row=3 , pin="D10", signal="DQb1")</v>
      </c>
    </row>
    <row r="45" spans="1:6" x14ac:dyDescent="0.35">
      <c r="A45">
        <f t="shared" si="1"/>
        <v>10</v>
      </c>
      <c r="B45">
        <f t="shared" si="2"/>
        <v>3</v>
      </c>
      <c r="C45" t="s">
        <v>367</v>
      </c>
      <c r="D45" t="s">
        <v>609</v>
      </c>
      <c r="F45" t="str">
        <f t="shared" si="0"/>
        <v>new IssiInfo(col=10, row=3 , pin="D11", signal="DQb4")</v>
      </c>
    </row>
    <row r="46" spans="1:6" x14ac:dyDescent="0.35">
      <c r="A46">
        <v>0</v>
      </c>
      <c r="B46">
        <v>4</v>
      </c>
      <c r="C46" t="s">
        <v>456</v>
      </c>
      <c r="D46" t="s">
        <v>626</v>
      </c>
      <c r="F46" t="str">
        <f t="shared" si="0"/>
        <v>new IssiInfo(col=0, row=4 , pin="E01", signal="DQc2")</v>
      </c>
    </row>
    <row r="47" spans="1:6" x14ac:dyDescent="0.35">
      <c r="A47">
        <f t="shared" si="1"/>
        <v>1</v>
      </c>
      <c r="B47">
        <f t="shared" si="2"/>
        <v>4</v>
      </c>
      <c r="C47" t="s">
        <v>457</v>
      </c>
      <c r="D47" t="s">
        <v>630</v>
      </c>
      <c r="F47" t="str">
        <f t="shared" si="0"/>
        <v>new IssiInfo(col=1, row=4 , pin="E02", signal="DQc4")</v>
      </c>
    </row>
    <row r="48" spans="1:6" x14ac:dyDescent="0.35">
      <c r="A48">
        <f t="shared" si="1"/>
        <v>2</v>
      </c>
      <c r="B48">
        <f t="shared" si="2"/>
        <v>4</v>
      </c>
      <c r="C48" t="s">
        <v>458</v>
      </c>
      <c r="D48" t="s">
        <v>588</v>
      </c>
      <c r="F48" t="str">
        <f t="shared" si="0"/>
        <v>new IssiInfo(col=2, row=4 , pin="E03", signal="VDDQ")</v>
      </c>
    </row>
    <row r="49" spans="1:6" x14ac:dyDescent="0.35">
      <c r="A49">
        <f t="shared" si="1"/>
        <v>3</v>
      </c>
      <c r="B49">
        <f t="shared" si="2"/>
        <v>4</v>
      </c>
      <c r="C49" t="s">
        <v>459</v>
      </c>
      <c r="D49" t="s">
        <v>590</v>
      </c>
      <c r="F49" t="str">
        <f t="shared" si="0"/>
        <v>new IssiInfo(col=3, row=4 , pin="E04", signal="VDD")</v>
      </c>
    </row>
    <row r="50" spans="1:6" x14ac:dyDescent="0.35">
      <c r="A50">
        <f t="shared" si="1"/>
        <v>4</v>
      </c>
      <c r="B50">
        <f t="shared" si="2"/>
        <v>4</v>
      </c>
      <c r="C50" t="s">
        <v>460</v>
      </c>
      <c r="D50" t="s">
        <v>589</v>
      </c>
      <c r="F50" t="str">
        <f t="shared" si="0"/>
        <v>new IssiInfo(col=4, row=4 , pin="E05", signal="VSS")</v>
      </c>
    </row>
    <row r="51" spans="1:6" x14ac:dyDescent="0.35">
      <c r="A51">
        <f t="shared" si="1"/>
        <v>5</v>
      </c>
      <c r="B51">
        <f t="shared" si="2"/>
        <v>4</v>
      </c>
      <c r="C51" t="s">
        <v>461</v>
      </c>
      <c r="D51" t="s">
        <v>589</v>
      </c>
      <c r="F51" t="str">
        <f t="shared" si="0"/>
        <v>new IssiInfo(col=5, row=4 , pin="E06", signal="VSS")</v>
      </c>
    </row>
    <row r="52" spans="1:6" x14ac:dyDescent="0.35">
      <c r="A52">
        <f t="shared" si="1"/>
        <v>6</v>
      </c>
      <c r="B52">
        <f t="shared" si="2"/>
        <v>4</v>
      </c>
      <c r="C52" t="s">
        <v>462</v>
      </c>
      <c r="D52" t="s">
        <v>589</v>
      </c>
      <c r="F52" t="str">
        <f t="shared" si="0"/>
        <v>new IssiInfo(col=6, row=4 , pin="E07", signal="VSS")</v>
      </c>
    </row>
    <row r="53" spans="1:6" x14ac:dyDescent="0.35">
      <c r="A53">
        <f t="shared" si="1"/>
        <v>7</v>
      </c>
      <c r="B53">
        <f t="shared" si="2"/>
        <v>4</v>
      </c>
      <c r="C53" t="s">
        <v>463</v>
      </c>
      <c r="D53" t="s">
        <v>590</v>
      </c>
      <c r="F53" t="str">
        <f t="shared" si="0"/>
        <v>new IssiInfo(col=7, row=4 , pin="E08", signal="VDD")</v>
      </c>
    </row>
    <row r="54" spans="1:6" x14ac:dyDescent="0.35">
      <c r="A54">
        <f t="shared" si="1"/>
        <v>8</v>
      </c>
      <c r="B54">
        <f t="shared" si="2"/>
        <v>4</v>
      </c>
      <c r="C54" t="s">
        <v>464</v>
      </c>
      <c r="D54" t="s">
        <v>588</v>
      </c>
      <c r="F54" t="str">
        <f t="shared" si="0"/>
        <v>new IssiInfo(col=8, row=4 , pin="E09", signal="VDDQ")</v>
      </c>
    </row>
    <row r="55" spans="1:6" x14ac:dyDescent="0.35">
      <c r="A55">
        <f t="shared" si="1"/>
        <v>9</v>
      </c>
      <c r="B55">
        <f t="shared" si="2"/>
        <v>4</v>
      </c>
      <c r="C55" t="s">
        <v>10</v>
      </c>
      <c r="D55" t="s">
        <v>612</v>
      </c>
      <c r="F55" t="str">
        <f t="shared" si="0"/>
        <v>new IssiInfo(col=9, row=4 , pin="E10", signal="DQb2")</v>
      </c>
    </row>
    <row r="56" spans="1:6" x14ac:dyDescent="0.35">
      <c r="A56">
        <f t="shared" si="1"/>
        <v>10</v>
      </c>
      <c r="B56">
        <f t="shared" si="2"/>
        <v>4</v>
      </c>
      <c r="C56" t="s">
        <v>28</v>
      </c>
      <c r="D56" t="s">
        <v>608</v>
      </c>
      <c r="F56" t="str">
        <f t="shared" si="0"/>
        <v>new IssiInfo(col=10, row=4 , pin="E11", signal="DQb5")</v>
      </c>
    </row>
    <row r="57" spans="1:6" x14ac:dyDescent="0.35">
      <c r="A57">
        <v>0</v>
      </c>
      <c r="B57">
        <v>5</v>
      </c>
      <c r="C57" t="s">
        <v>465</v>
      </c>
      <c r="D57" t="s">
        <v>627</v>
      </c>
      <c r="F57" t="str">
        <f t="shared" si="0"/>
        <v>new IssiInfo(col=0, row=5 , pin="F01", signal="DQc6")</v>
      </c>
    </row>
    <row r="58" spans="1:6" x14ac:dyDescent="0.35">
      <c r="A58">
        <f t="shared" si="1"/>
        <v>1</v>
      </c>
      <c r="B58">
        <f t="shared" si="2"/>
        <v>5</v>
      </c>
      <c r="C58" t="s">
        <v>466</v>
      </c>
      <c r="D58" t="s">
        <v>631</v>
      </c>
      <c r="F58" t="str">
        <f t="shared" si="0"/>
        <v>new IssiInfo(col=1, row=5 , pin="F02", signal="DQc5")</v>
      </c>
    </row>
    <row r="59" spans="1:6" x14ac:dyDescent="0.35">
      <c r="A59">
        <f t="shared" si="1"/>
        <v>2</v>
      </c>
      <c r="B59">
        <f t="shared" si="2"/>
        <v>5</v>
      </c>
      <c r="C59" t="s">
        <v>467</v>
      </c>
      <c r="D59" t="s">
        <v>588</v>
      </c>
      <c r="F59" t="str">
        <f t="shared" si="0"/>
        <v>new IssiInfo(col=2, row=5 , pin="F03", signal="VDDQ")</v>
      </c>
    </row>
    <row r="60" spans="1:6" x14ac:dyDescent="0.35">
      <c r="A60">
        <f t="shared" si="1"/>
        <v>3</v>
      </c>
      <c r="B60">
        <f t="shared" si="2"/>
        <v>5</v>
      </c>
      <c r="C60" t="s">
        <v>468</v>
      </c>
      <c r="D60" t="s">
        <v>590</v>
      </c>
      <c r="F60" t="str">
        <f t="shared" si="0"/>
        <v>new IssiInfo(col=3, row=5 , pin="F04", signal="VDD")</v>
      </c>
    </row>
    <row r="61" spans="1:6" x14ac:dyDescent="0.35">
      <c r="A61">
        <f t="shared" si="1"/>
        <v>4</v>
      </c>
      <c r="B61">
        <f t="shared" si="2"/>
        <v>5</v>
      </c>
      <c r="C61" t="s">
        <v>469</v>
      </c>
      <c r="D61" t="s">
        <v>589</v>
      </c>
      <c r="F61" t="str">
        <f t="shared" si="0"/>
        <v>new IssiInfo(col=4, row=5 , pin="F05", signal="VSS")</v>
      </c>
    </row>
    <row r="62" spans="1:6" x14ac:dyDescent="0.35">
      <c r="A62">
        <f t="shared" si="1"/>
        <v>5</v>
      </c>
      <c r="B62">
        <f t="shared" si="2"/>
        <v>5</v>
      </c>
      <c r="C62" t="s">
        <v>470</v>
      </c>
      <c r="D62" t="s">
        <v>589</v>
      </c>
      <c r="F62" t="str">
        <f t="shared" si="0"/>
        <v>new IssiInfo(col=5, row=5 , pin="F06", signal="VSS")</v>
      </c>
    </row>
    <row r="63" spans="1:6" x14ac:dyDescent="0.35">
      <c r="A63">
        <f t="shared" si="1"/>
        <v>6</v>
      </c>
      <c r="B63">
        <f t="shared" si="2"/>
        <v>5</v>
      </c>
      <c r="C63" t="s">
        <v>471</v>
      </c>
      <c r="D63" t="s">
        <v>589</v>
      </c>
      <c r="F63" t="str">
        <f t="shared" si="0"/>
        <v>new IssiInfo(col=6, row=5 , pin="F07", signal="VSS")</v>
      </c>
    </row>
    <row r="64" spans="1:6" x14ac:dyDescent="0.35">
      <c r="A64">
        <f t="shared" si="1"/>
        <v>7</v>
      </c>
      <c r="B64">
        <f t="shared" si="2"/>
        <v>5</v>
      </c>
      <c r="C64" t="s">
        <v>472</v>
      </c>
      <c r="D64" t="s">
        <v>590</v>
      </c>
      <c r="F64" t="str">
        <f t="shared" si="0"/>
        <v>new IssiInfo(col=7, row=5 , pin="F08", signal="VDD")</v>
      </c>
    </row>
    <row r="65" spans="1:6" x14ac:dyDescent="0.35">
      <c r="A65">
        <f t="shared" si="1"/>
        <v>8</v>
      </c>
      <c r="B65">
        <f t="shared" si="2"/>
        <v>5</v>
      </c>
      <c r="C65" t="s">
        <v>473</v>
      </c>
      <c r="D65" t="s">
        <v>588</v>
      </c>
      <c r="F65" t="str">
        <f t="shared" si="0"/>
        <v>new IssiInfo(col=8, row=5 , pin="F09", signal="VDDQ")</v>
      </c>
    </row>
    <row r="66" spans="1:6" x14ac:dyDescent="0.35">
      <c r="A66">
        <f t="shared" si="1"/>
        <v>9</v>
      </c>
      <c r="B66">
        <f t="shared" si="2"/>
        <v>5</v>
      </c>
      <c r="C66" t="s">
        <v>417</v>
      </c>
      <c r="D66" t="s">
        <v>611</v>
      </c>
      <c r="F66" t="str">
        <f t="shared" si="0"/>
        <v>new IssiInfo(col=9, row=5 , pin="F10", signal="DQb3")</v>
      </c>
    </row>
    <row r="67" spans="1:6" x14ac:dyDescent="0.35">
      <c r="A67">
        <f t="shared" si="1"/>
        <v>10</v>
      </c>
      <c r="B67">
        <f t="shared" si="2"/>
        <v>5</v>
      </c>
      <c r="C67" t="s">
        <v>370</v>
      </c>
      <c r="D67" t="s">
        <v>607</v>
      </c>
      <c r="F67" t="str">
        <f t="shared" ref="F67:F130" si="3">"new IssiInfo(col="&amp;A67&amp;", row="&amp;B67&amp;" , pin="""&amp;C67&amp;""", signal="""&amp;D67&amp;""")"</f>
        <v>new IssiInfo(col=10, row=5 , pin="F11", signal="DQb7")</v>
      </c>
    </row>
    <row r="68" spans="1:6" x14ac:dyDescent="0.35">
      <c r="A68">
        <v>0</v>
      </c>
      <c r="B68">
        <v>6</v>
      </c>
      <c r="C68" t="s">
        <v>474</v>
      </c>
      <c r="D68" t="s">
        <v>628</v>
      </c>
      <c r="F68" t="str">
        <f t="shared" si="3"/>
        <v>new IssiInfo(col=0, row=6 , pin="G01", signal="DQc7")</v>
      </c>
    </row>
    <row r="69" spans="1:6" x14ac:dyDescent="0.35">
      <c r="A69">
        <f t="shared" ref="A68:A131" si="4">A68+1</f>
        <v>1</v>
      </c>
      <c r="B69">
        <f t="shared" ref="B68:B131" si="5">B68</f>
        <v>6</v>
      </c>
      <c r="C69" t="s">
        <v>475</v>
      </c>
      <c r="D69" t="s">
        <v>632</v>
      </c>
      <c r="F69" t="str">
        <f t="shared" si="3"/>
        <v>new IssiInfo(col=1, row=6 , pin="G02", signal="DQc8")</v>
      </c>
    </row>
    <row r="70" spans="1:6" x14ac:dyDescent="0.35">
      <c r="A70">
        <f t="shared" si="4"/>
        <v>2</v>
      </c>
      <c r="B70">
        <f t="shared" si="5"/>
        <v>6</v>
      </c>
      <c r="C70" t="s">
        <v>476</v>
      </c>
      <c r="D70" t="s">
        <v>588</v>
      </c>
      <c r="F70" t="str">
        <f t="shared" si="3"/>
        <v>new IssiInfo(col=2, row=6 , pin="G03", signal="VDDQ")</v>
      </c>
    </row>
    <row r="71" spans="1:6" x14ac:dyDescent="0.35">
      <c r="A71">
        <f t="shared" si="4"/>
        <v>3</v>
      </c>
      <c r="B71">
        <f t="shared" si="5"/>
        <v>6</v>
      </c>
      <c r="C71" t="s">
        <v>477</v>
      </c>
      <c r="D71" t="s">
        <v>590</v>
      </c>
      <c r="F71" t="str">
        <f t="shared" si="3"/>
        <v>new IssiInfo(col=3, row=6 , pin="G04", signal="VDD")</v>
      </c>
    </row>
    <row r="72" spans="1:6" x14ac:dyDescent="0.35">
      <c r="A72">
        <f t="shared" si="4"/>
        <v>4</v>
      </c>
      <c r="B72">
        <f t="shared" si="5"/>
        <v>6</v>
      </c>
      <c r="C72" t="s">
        <v>478</v>
      </c>
      <c r="D72" t="s">
        <v>589</v>
      </c>
      <c r="F72" t="str">
        <f t="shared" si="3"/>
        <v>new IssiInfo(col=4, row=6 , pin="G05", signal="VSS")</v>
      </c>
    </row>
    <row r="73" spans="1:6" x14ac:dyDescent="0.35">
      <c r="A73">
        <f t="shared" si="4"/>
        <v>5</v>
      </c>
      <c r="B73">
        <f t="shared" si="5"/>
        <v>6</v>
      </c>
      <c r="C73" t="s">
        <v>479</v>
      </c>
      <c r="D73" t="s">
        <v>589</v>
      </c>
      <c r="F73" t="str">
        <f t="shared" si="3"/>
        <v>new IssiInfo(col=5, row=6 , pin="G06", signal="VSS")</v>
      </c>
    </row>
    <row r="74" spans="1:6" x14ac:dyDescent="0.35">
      <c r="A74">
        <f t="shared" si="4"/>
        <v>6</v>
      </c>
      <c r="B74">
        <f t="shared" si="5"/>
        <v>6</v>
      </c>
      <c r="C74" t="s">
        <v>480</v>
      </c>
      <c r="D74" t="s">
        <v>589</v>
      </c>
      <c r="F74" t="str">
        <f t="shared" si="3"/>
        <v>new IssiInfo(col=6, row=6 , pin="G07", signal="VSS")</v>
      </c>
    </row>
    <row r="75" spans="1:6" x14ac:dyDescent="0.35">
      <c r="A75">
        <f t="shared" si="4"/>
        <v>7</v>
      </c>
      <c r="B75">
        <f t="shared" si="5"/>
        <v>6</v>
      </c>
      <c r="C75" t="s">
        <v>481</v>
      </c>
      <c r="D75" t="s">
        <v>590</v>
      </c>
      <c r="F75" t="str">
        <f t="shared" si="3"/>
        <v>new IssiInfo(col=7, row=6 , pin="G08", signal="VDD")</v>
      </c>
    </row>
    <row r="76" spans="1:6" x14ac:dyDescent="0.35">
      <c r="A76">
        <f t="shared" si="4"/>
        <v>8</v>
      </c>
      <c r="B76">
        <f t="shared" si="5"/>
        <v>6</v>
      </c>
      <c r="C76" t="s">
        <v>482</v>
      </c>
      <c r="D76" t="s">
        <v>588</v>
      </c>
      <c r="F76" t="str">
        <f t="shared" si="3"/>
        <v>new IssiInfo(col=8, row=6 , pin="G09", signal="VDDQ")</v>
      </c>
    </row>
    <row r="77" spans="1:6" x14ac:dyDescent="0.35">
      <c r="A77">
        <f t="shared" si="4"/>
        <v>9</v>
      </c>
      <c r="B77">
        <f t="shared" si="5"/>
        <v>6</v>
      </c>
      <c r="C77" t="s">
        <v>372</v>
      </c>
      <c r="D77" t="s">
        <v>610</v>
      </c>
      <c r="F77" t="str">
        <f t="shared" si="3"/>
        <v>new IssiInfo(col=9, row=6 , pin="G10", signal="DQb6")</v>
      </c>
    </row>
    <row r="78" spans="1:6" x14ac:dyDescent="0.35">
      <c r="A78">
        <f t="shared" si="4"/>
        <v>10</v>
      </c>
      <c r="B78">
        <f t="shared" si="5"/>
        <v>6</v>
      </c>
      <c r="C78" t="s">
        <v>419</v>
      </c>
      <c r="D78" t="s">
        <v>606</v>
      </c>
      <c r="F78" t="str">
        <f t="shared" si="3"/>
        <v>new IssiInfo(col=10, row=6 , pin="G11", signal="DQb8")</v>
      </c>
    </row>
    <row r="79" spans="1:6" x14ac:dyDescent="0.35">
      <c r="A79">
        <v>0</v>
      </c>
      <c r="B79">
        <v>7</v>
      </c>
      <c r="C79" t="s">
        <v>483</v>
      </c>
      <c r="D79" t="s">
        <v>584</v>
      </c>
      <c r="F79" t="str">
        <f t="shared" si="3"/>
        <v>new IssiInfo(col=0, row=7 , pin="H01", signal="NC")</v>
      </c>
    </row>
    <row r="80" spans="1:6" x14ac:dyDescent="0.35">
      <c r="A80">
        <f t="shared" si="4"/>
        <v>1</v>
      </c>
      <c r="B80">
        <f t="shared" si="5"/>
        <v>7</v>
      </c>
      <c r="C80" t="s">
        <v>484</v>
      </c>
      <c r="D80" t="s">
        <v>584</v>
      </c>
      <c r="F80" t="str">
        <f t="shared" si="3"/>
        <v>new IssiInfo(col=1, row=7 , pin="H02", signal="NC")</v>
      </c>
    </row>
    <row r="81" spans="1:6" x14ac:dyDescent="0.35">
      <c r="A81">
        <f t="shared" si="4"/>
        <v>2</v>
      </c>
      <c r="B81">
        <f t="shared" si="5"/>
        <v>7</v>
      </c>
      <c r="C81" t="s">
        <v>485</v>
      </c>
      <c r="D81" t="s">
        <v>584</v>
      </c>
      <c r="F81" t="str">
        <f t="shared" si="3"/>
        <v>new IssiInfo(col=2, row=7 , pin="H03", signal="NC")</v>
      </c>
    </row>
    <row r="82" spans="1:6" x14ac:dyDescent="0.35">
      <c r="A82">
        <f t="shared" si="4"/>
        <v>3</v>
      </c>
      <c r="B82">
        <f t="shared" si="5"/>
        <v>7</v>
      </c>
      <c r="C82" t="s">
        <v>486</v>
      </c>
      <c r="D82" t="s">
        <v>590</v>
      </c>
      <c r="F82" t="str">
        <f t="shared" si="3"/>
        <v>new IssiInfo(col=3, row=7 , pin="H04", signal="VDD")</v>
      </c>
    </row>
    <row r="83" spans="1:6" x14ac:dyDescent="0.35">
      <c r="A83">
        <f t="shared" si="4"/>
        <v>4</v>
      </c>
      <c r="B83">
        <f t="shared" si="5"/>
        <v>7</v>
      </c>
      <c r="C83" t="s">
        <v>487</v>
      </c>
      <c r="D83" t="s">
        <v>589</v>
      </c>
      <c r="F83" t="str">
        <f t="shared" si="3"/>
        <v>new IssiInfo(col=4, row=7 , pin="H05", signal="VSS")</v>
      </c>
    </row>
    <row r="84" spans="1:6" x14ac:dyDescent="0.35">
      <c r="A84">
        <f t="shared" si="4"/>
        <v>5</v>
      </c>
      <c r="B84">
        <f t="shared" si="5"/>
        <v>7</v>
      </c>
      <c r="C84" t="s">
        <v>488</v>
      </c>
      <c r="D84" t="s">
        <v>589</v>
      </c>
      <c r="F84" t="str">
        <f t="shared" si="3"/>
        <v>new IssiInfo(col=5, row=7 , pin="H06", signal="VSS")</v>
      </c>
    </row>
    <row r="85" spans="1:6" x14ac:dyDescent="0.35">
      <c r="A85">
        <f t="shared" si="4"/>
        <v>6</v>
      </c>
      <c r="B85">
        <f t="shared" si="5"/>
        <v>7</v>
      </c>
      <c r="C85" t="s">
        <v>489</v>
      </c>
      <c r="D85" t="s">
        <v>589</v>
      </c>
      <c r="F85" t="str">
        <f t="shared" si="3"/>
        <v>new IssiInfo(col=6, row=7 , pin="H07", signal="VSS")</v>
      </c>
    </row>
    <row r="86" spans="1:6" x14ac:dyDescent="0.35">
      <c r="A86">
        <f t="shared" si="4"/>
        <v>7</v>
      </c>
      <c r="B86">
        <f t="shared" si="5"/>
        <v>7</v>
      </c>
      <c r="C86" t="s">
        <v>490</v>
      </c>
      <c r="D86" t="s">
        <v>590</v>
      </c>
      <c r="F86" t="str">
        <f t="shared" si="3"/>
        <v>new IssiInfo(col=7, row=7 , pin="H08", signal="VDD")</v>
      </c>
    </row>
    <row r="87" spans="1:6" x14ac:dyDescent="0.35">
      <c r="A87">
        <f t="shared" si="4"/>
        <v>8</v>
      </c>
      <c r="B87">
        <f t="shared" si="5"/>
        <v>7</v>
      </c>
      <c r="C87" t="s">
        <v>491</v>
      </c>
      <c r="D87" t="s">
        <v>584</v>
      </c>
      <c r="F87" t="str">
        <f t="shared" si="3"/>
        <v>new IssiInfo(col=8, row=7 , pin="H09", signal="NC")</v>
      </c>
    </row>
    <row r="88" spans="1:6" x14ac:dyDescent="0.35">
      <c r="A88">
        <f t="shared" si="4"/>
        <v>9</v>
      </c>
      <c r="B88">
        <f t="shared" si="5"/>
        <v>7</v>
      </c>
      <c r="C88" t="s">
        <v>17</v>
      </c>
      <c r="D88" t="s">
        <v>584</v>
      </c>
      <c r="F88" t="str">
        <f t="shared" si="3"/>
        <v>new IssiInfo(col=9, row=7 , pin="H10", signal="NC")</v>
      </c>
    </row>
    <row r="89" spans="1:6" x14ac:dyDescent="0.35">
      <c r="A89">
        <f t="shared" si="4"/>
        <v>10</v>
      </c>
      <c r="B89">
        <f t="shared" si="5"/>
        <v>7</v>
      </c>
      <c r="C89" t="s">
        <v>374</v>
      </c>
      <c r="D89" t="s">
        <v>591</v>
      </c>
      <c r="F89" t="str">
        <f t="shared" si="3"/>
        <v>new IssiInfo(col=10, row=7 , pin="H11", signal="ZZ")</v>
      </c>
    </row>
    <row r="90" spans="1:6" x14ac:dyDescent="0.35">
      <c r="A90">
        <v>0</v>
      </c>
      <c r="B90">
        <v>8</v>
      </c>
      <c r="C90" t="s">
        <v>492</v>
      </c>
      <c r="D90" t="s">
        <v>633</v>
      </c>
      <c r="F90" t="str">
        <f t="shared" si="3"/>
        <v>new IssiInfo(col=0, row=8 , pin="J01", signal="DQd8")</v>
      </c>
    </row>
    <row r="91" spans="1:6" x14ac:dyDescent="0.35">
      <c r="A91">
        <f t="shared" si="4"/>
        <v>1</v>
      </c>
      <c r="B91">
        <f t="shared" si="5"/>
        <v>8</v>
      </c>
      <c r="C91" t="s">
        <v>493</v>
      </c>
      <c r="D91" t="s">
        <v>637</v>
      </c>
      <c r="F91" t="str">
        <f t="shared" si="3"/>
        <v>new IssiInfo(col=1, row=8 , pin="J02", signal="DQd6")</v>
      </c>
    </row>
    <row r="92" spans="1:6" x14ac:dyDescent="0.35">
      <c r="A92">
        <f t="shared" si="4"/>
        <v>2</v>
      </c>
      <c r="B92">
        <f t="shared" si="5"/>
        <v>8</v>
      </c>
      <c r="C92" t="s">
        <v>494</v>
      </c>
      <c r="D92" t="s">
        <v>588</v>
      </c>
      <c r="F92" t="str">
        <f t="shared" si="3"/>
        <v>new IssiInfo(col=2, row=8 , pin="J03", signal="VDDQ")</v>
      </c>
    </row>
    <row r="93" spans="1:6" x14ac:dyDescent="0.35">
      <c r="A93">
        <f t="shared" si="4"/>
        <v>3</v>
      </c>
      <c r="B93">
        <f t="shared" si="5"/>
        <v>8</v>
      </c>
      <c r="C93" t="s">
        <v>495</v>
      </c>
      <c r="D93" t="s">
        <v>590</v>
      </c>
      <c r="F93" t="str">
        <f t="shared" si="3"/>
        <v>new IssiInfo(col=3, row=8 , pin="J04", signal="VDD")</v>
      </c>
    </row>
    <row r="94" spans="1:6" x14ac:dyDescent="0.35">
      <c r="A94">
        <f t="shared" si="4"/>
        <v>4</v>
      </c>
      <c r="B94">
        <f t="shared" si="5"/>
        <v>8</v>
      </c>
      <c r="C94" t="s">
        <v>496</v>
      </c>
      <c r="D94" t="s">
        <v>589</v>
      </c>
      <c r="F94" t="str">
        <f t="shared" si="3"/>
        <v>new IssiInfo(col=4, row=8 , pin="J05", signal="VSS")</v>
      </c>
    </row>
    <row r="95" spans="1:6" x14ac:dyDescent="0.35">
      <c r="A95">
        <f t="shared" si="4"/>
        <v>5</v>
      </c>
      <c r="B95">
        <f t="shared" si="5"/>
        <v>8</v>
      </c>
      <c r="C95" t="s">
        <v>497</v>
      </c>
      <c r="D95" t="s">
        <v>589</v>
      </c>
      <c r="F95" t="str">
        <f t="shared" si="3"/>
        <v>new IssiInfo(col=5, row=8 , pin="J06", signal="VSS")</v>
      </c>
    </row>
    <row r="96" spans="1:6" x14ac:dyDescent="0.35">
      <c r="A96">
        <f t="shared" si="4"/>
        <v>6</v>
      </c>
      <c r="B96">
        <f t="shared" si="5"/>
        <v>8</v>
      </c>
      <c r="C96" t="s">
        <v>498</v>
      </c>
      <c r="D96" t="s">
        <v>589</v>
      </c>
      <c r="F96" t="str">
        <f t="shared" si="3"/>
        <v>new IssiInfo(col=6, row=8 , pin="J07", signal="VSS")</v>
      </c>
    </row>
    <row r="97" spans="1:6" x14ac:dyDescent="0.35">
      <c r="A97">
        <f t="shared" si="4"/>
        <v>7</v>
      </c>
      <c r="B97">
        <f t="shared" si="5"/>
        <v>8</v>
      </c>
      <c r="C97" t="s">
        <v>499</v>
      </c>
      <c r="D97" t="s">
        <v>590</v>
      </c>
      <c r="F97" t="str">
        <f t="shared" si="3"/>
        <v>new IssiInfo(col=7, row=8 , pin="J08", signal="VDD")</v>
      </c>
    </row>
    <row r="98" spans="1:6" x14ac:dyDescent="0.35">
      <c r="A98">
        <f t="shared" si="4"/>
        <v>8</v>
      </c>
      <c r="B98">
        <f t="shared" si="5"/>
        <v>8</v>
      </c>
      <c r="C98" t="s">
        <v>500</v>
      </c>
      <c r="D98" t="s">
        <v>588</v>
      </c>
      <c r="F98" t="str">
        <f t="shared" si="3"/>
        <v>new IssiInfo(col=8, row=8 , pin="J09", signal="VDDQ")</v>
      </c>
    </row>
    <row r="99" spans="1:6" x14ac:dyDescent="0.35">
      <c r="A99">
        <f t="shared" si="4"/>
        <v>9</v>
      </c>
      <c r="B99">
        <f t="shared" si="5"/>
        <v>8</v>
      </c>
      <c r="C99" t="s">
        <v>22</v>
      </c>
      <c r="D99" t="s">
        <v>603</v>
      </c>
      <c r="F99" t="str">
        <f t="shared" si="3"/>
        <v>new IssiInfo(col=9, row=8 , pin="J10", signal="DQa8")</v>
      </c>
    </row>
    <row r="100" spans="1:6" x14ac:dyDescent="0.35">
      <c r="A100">
        <f t="shared" si="4"/>
        <v>10</v>
      </c>
      <c r="B100">
        <f t="shared" si="5"/>
        <v>8</v>
      </c>
      <c r="C100" t="s">
        <v>389</v>
      </c>
      <c r="D100" t="s">
        <v>601</v>
      </c>
      <c r="F100" t="str">
        <f t="shared" si="3"/>
        <v>new IssiInfo(col=10, row=8 , pin="J11", signal="DQa7")</v>
      </c>
    </row>
    <row r="101" spans="1:6" x14ac:dyDescent="0.35">
      <c r="A101">
        <v>0</v>
      </c>
      <c r="B101">
        <v>9</v>
      </c>
      <c r="C101" t="s">
        <v>501</v>
      </c>
      <c r="D101" t="s">
        <v>634</v>
      </c>
      <c r="F101" t="str">
        <f t="shared" si="3"/>
        <v>new IssiInfo(col=0, row=9 , pin="K01", signal="DQd7")</v>
      </c>
    </row>
    <row r="102" spans="1:6" x14ac:dyDescent="0.35">
      <c r="A102">
        <f t="shared" si="4"/>
        <v>1</v>
      </c>
      <c r="B102">
        <f t="shared" si="5"/>
        <v>9</v>
      </c>
      <c r="C102" t="s">
        <v>502</v>
      </c>
      <c r="D102" t="s">
        <v>638</v>
      </c>
      <c r="F102" t="str">
        <f t="shared" si="3"/>
        <v>new IssiInfo(col=1, row=9 , pin="K02", signal="DQd3")</v>
      </c>
    </row>
    <row r="103" spans="1:6" x14ac:dyDescent="0.35">
      <c r="A103">
        <f t="shared" si="4"/>
        <v>2</v>
      </c>
      <c r="B103">
        <f t="shared" si="5"/>
        <v>9</v>
      </c>
      <c r="C103" t="s">
        <v>503</v>
      </c>
      <c r="D103" t="s">
        <v>588</v>
      </c>
      <c r="F103" t="str">
        <f t="shared" si="3"/>
        <v>new IssiInfo(col=2, row=9 , pin="K03", signal="VDDQ")</v>
      </c>
    </row>
    <row r="104" spans="1:6" x14ac:dyDescent="0.35">
      <c r="A104">
        <f t="shared" si="4"/>
        <v>3</v>
      </c>
      <c r="B104">
        <f t="shared" si="5"/>
        <v>9</v>
      </c>
      <c r="C104" t="s">
        <v>504</v>
      </c>
      <c r="D104" t="s">
        <v>590</v>
      </c>
      <c r="F104" t="str">
        <f t="shared" si="3"/>
        <v>new IssiInfo(col=3, row=9 , pin="K04", signal="VDD")</v>
      </c>
    </row>
    <row r="105" spans="1:6" x14ac:dyDescent="0.35">
      <c r="A105">
        <f t="shared" si="4"/>
        <v>4</v>
      </c>
      <c r="B105">
        <f t="shared" si="5"/>
        <v>9</v>
      </c>
      <c r="C105" t="s">
        <v>505</v>
      </c>
      <c r="D105" t="s">
        <v>589</v>
      </c>
      <c r="F105" t="str">
        <f t="shared" si="3"/>
        <v>new IssiInfo(col=4, row=9 , pin="K05", signal="VSS")</v>
      </c>
    </row>
    <row r="106" spans="1:6" x14ac:dyDescent="0.35">
      <c r="A106">
        <f t="shared" si="4"/>
        <v>5</v>
      </c>
      <c r="B106">
        <f t="shared" si="5"/>
        <v>9</v>
      </c>
      <c r="C106" t="s">
        <v>506</v>
      </c>
      <c r="D106" t="s">
        <v>589</v>
      </c>
      <c r="F106" t="str">
        <f t="shared" si="3"/>
        <v>new IssiInfo(col=5, row=9 , pin="K06", signal="VSS")</v>
      </c>
    </row>
    <row r="107" spans="1:6" x14ac:dyDescent="0.35">
      <c r="A107">
        <f t="shared" si="4"/>
        <v>6</v>
      </c>
      <c r="B107">
        <f t="shared" si="5"/>
        <v>9</v>
      </c>
      <c r="C107" t="s">
        <v>507</v>
      </c>
      <c r="D107" t="s">
        <v>589</v>
      </c>
      <c r="F107" t="str">
        <f t="shared" si="3"/>
        <v>new IssiInfo(col=6, row=9 , pin="K07", signal="VSS")</v>
      </c>
    </row>
    <row r="108" spans="1:6" x14ac:dyDescent="0.35">
      <c r="A108">
        <f t="shared" si="4"/>
        <v>7</v>
      </c>
      <c r="B108">
        <f t="shared" si="5"/>
        <v>9</v>
      </c>
      <c r="C108" t="s">
        <v>508</v>
      </c>
      <c r="D108" t="s">
        <v>590</v>
      </c>
      <c r="F108" t="str">
        <f t="shared" si="3"/>
        <v>new IssiInfo(col=7, row=9 , pin="K08", signal="VDD")</v>
      </c>
    </row>
    <row r="109" spans="1:6" x14ac:dyDescent="0.35">
      <c r="A109">
        <f t="shared" si="4"/>
        <v>8</v>
      </c>
      <c r="B109">
        <f t="shared" si="5"/>
        <v>9</v>
      </c>
      <c r="C109" t="s">
        <v>509</v>
      </c>
      <c r="D109" t="s">
        <v>588</v>
      </c>
      <c r="F109" t="str">
        <f t="shared" si="3"/>
        <v>new IssiInfo(col=8, row=9 , pin="K09", signal="VDDQ")</v>
      </c>
    </row>
    <row r="110" spans="1:6" x14ac:dyDescent="0.35">
      <c r="A110">
        <f t="shared" si="4"/>
        <v>9</v>
      </c>
      <c r="B110">
        <f t="shared" si="5"/>
        <v>9</v>
      </c>
      <c r="C110" t="s">
        <v>14</v>
      </c>
      <c r="D110" t="s">
        <v>605</v>
      </c>
      <c r="F110" t="str">
        <f t="shared" si="3"/>
        <v>new IssiInfo(col=9, row=9 , pin="K10", signal="DQa5")</v>
      </c>
    </row>
    <row r="111" spans="1:6" x14ac:dyDescent="0.35">
      <c r="A111">
        <f t="shared" si="4"/>
        <v>10</v>
      </c>
      <c r="B111">
        <f t="shared" si="5"/>
        <v>9</v>
      </c>
      <c r="C111" t="s">
        <v>377</v>
      </c>
      <c r="D111" t="s">
        <v>600</v>
      </c>
      <c r="F111" t="str">
        <f t="shared" si="3"/>
        <v>new IssiInfo(col=10, row=9 , pin="K11", signal="DQa6")</v>
      </c>
    </row>
    <row r="112" spans="1:6" x14ac:dyDescent="0.35">
      <c r="A112">
        <v>0</v>
      </c>
      <c r="B112">
        <v>10</v>
      </c>
      <c r="C112" t="s">
        <v>510</v>
      </c>
      <c r="D112" t="s">
        <v>635</v>
      </c>
      <c r="F112" t="str">
        <f t="shared" si="3"/>
        <v>new IssiInfo(col=0, row=10 , pin="L01", signal="DQd5")</v>
      </c>
    </row>
    <row r="113" spans="1:6" x14ac:dyDescent="0.35">
      <c r="A113">
        <f t="shared" si="4"/>
        <v>1</v>
      </c>
      <c r="B113">
        <f t="shared" si="5"/>
        <v>10</v>
      </c>
      <c r="C113" t="s">
        <v>511</v>
      </c>
      <c r="D113" t="s">
        <v>639</v>
      </c>
      <c r="F113" t="str">
        <f t="shared" si="3"/>
        <v>new IssiInfo(col=1, row=10 , pin="L02", signal="DQd2")</v>
      </c>
    </row>
    <row r="114" spans="1:6" x14ac:dyDescent="0.35">
      <c r="A114">
        <f t="shared" si="4"/>
        <v>2</v>
      </c>
      <c r="B114">
        <f t="shared" si="5"/>
        <v>10</v>
      </c>
      <c r="C114" t="s">
        <v>512</v>
      </c>
      <c r="D114" t="s">
        <v>588</v>
      </c>
      <c r="F114" t="str">
        <f t="shared" si="3"/>
        <v>new IssiInfo(col=2, row=10 , pin="L03", signal="VDDQ")</v>
      </c>
    </row>
    <row r="115" spans="1:6" x14ac:dyDescent="0.35">
      <c r="A115">
        <f t="shared" si="4"/>
        <v>3</v>
      </c>
      <c r="B115">
        <f t="shared" si="5"/>
        <v>10</v>
      </c>
      <c r="C115" t="s">
        <v>513</v>
      </c>
      <c r="D115" t="s">
        <v>590</v>
      </c>
      <c r="F115" t="str">
        <f t="shared" si="3"/>
        <v>new IssiInfo(col=3, row=10 , pin="L04", signal="VDD")</v>
      </c>
    </row>
    <row r="116" spans="1:6" x14ac:dyDescent="0.35">
      <c r="A116">
        <f t="shared" si="4"/>
        <v>4</v>
      </c>
      <c r="B116">
        <f t="shared" si="5"/>
        <v>10</v>
      </c>
      <c r="C116" t="s">
        <v>514</v>
      </c>
      <c r="D116" t="s">
        <v>589</v>
      </c>
      <c r="F116" t="str">
        <f t="shared" si="3"/>
        <v>new IssiInfo(col=4, row=10 , pin="L05", signal="VSS")</v>
      </c>
    </row>
    <row r="117" spans="1:6" x14ac:dyDescent="0.35">
      <c r="A117">
        <f t="shared" si="4"/>
        <v>5</v>
      </c>
      <c r="B117">
        <f t="shared" si="5"/>
        <v>10</v>
      </c>
      <c r="C117" t="s">
        <v>515</v>
      </c>
      <c r="D117" t="s">
        <v>589</v>
      </c>
      <c r="F117" t="str">
        <f t="shared" si="3"/>
        <v>new IssiInfo(col=5, row=10 , pin="L06", signal="VSS")</v>
      </c>
    </row>
    <row r="118" spans="1:6" x14ac:dyDescent="0.35">
      <c r="A118">
        <f t="shared" si="4"/>
        <v>6</v>
      </c>
      <c r="B118">
        <f t="shared" si="5"/>
        <v>10</v>
      </c>
      <c r="C118" t="s">
        <v>516</v>
      </c>
      <c r="D118" t="s">
        <v>589</v>
      </c>
      <c r="F118" t="str">
        <f t="shared" si="3"/>
        <v>new IssiInfo(col=6, row=10 , pin="L07", signal="VSS")</v>
      </c>
    </row>
    <row r="119" spans="1:6" x14ac:dyDescent="0.35">
      <c r="A119">
        <f t="shared" si="4"/>
        <v>7</v>
      </c>
      <c r="B119">
        <f t="shared" si="5"/>
        <v>10</v>
      </c>
      <c r="C119" t="s">
        <v>517</v>
      </c>
      <c r="D119" t="s">
        <v>590</v>
      </c>
      <c r="F119" t="str">
        <f t="shared" si="3"/>
        <v>new IssiInfo(col=7, row=10 , pin="L08", signal="VDD")</v>
      </c>
    </row>
    <row r="120" spans="1:6" x14ac:dyDescent="0.35">
      <c r="A120">
        <f t="shared" si="4"/>
        <v>8</v>
      </c>
      <c r="B120">
        <f t="shared" si="5"/>
        <v>10</v>
      </c>
      <c r="C120" t="s">
        <v>518</v>
      </c>
      <c r="D120" t="s">
        <v>588</v>
      </c>
      <c r="F120" t="str">
        <f t="shared" si="3"/>
        <v>new IssiInfo(col=8, row=10 , pin="L09", signal="VDDQ")</v>
      </c>
    </row>
    <row r="121" spans="1:6" x14ac:dyDescent="0.35">
      <c r="A121">
        <f t="shared" si="4"/>
        <v>9</v>
      </c>
      <c r="B121">
        <f t="shared" si="5"/>
        <v>10</v>
      </c>
      <c r="C121" t="s">
        <v>19</v>
      </c>
      <c r="D121" t="s">
        <v>604</v>
      </c>
      <c r="F121" t="str">
        <f t="shared" si="3"/>
        <v>new IssiInfo(col=9, row=10 , pin="L10", signal="DQa4")</v>
      </c>
    </row>
    <row r="122" spans="1:6" x14ac:dyDescent="0.35">
      <c r="A122">
        <f t="shared" si="4"/>
        <v>10</v>
      </c>
      <c r="B122">
        <f t="shared" si="5"/>
        <v>10</v>
      </c>
      <c r="C122" t="s">
        <v>390</v>
      </c>
      <c r="D122" t="s">
        <v>599</v>
      </c>
      <c r="F122" t="str">
        <f t="shared" si="3"/>
        <v>new IssiInfo(col=10, row=10 , pin="L11", signal="DQa2")</v>
      </c>
    </row>
    <row r="123" spans="1:6" x14ac:dyDescent="0.35">
      <c r="A123">
        <v>0</v>
      </c>
      <c r="B123">
        <v>11</v>
      </c>
      <c r="C123" t="s">
        <v>519</v>
      </c>
      <c r="D123" t="s">
        <v>636</v>
      </c>
      <c r="F123" t="str">
        <f t="shared" si="3"/>
        <v>new IssiInfo(col=0, row=11 , pin="M01", signal="DQd4")</v>
      </c>
    </row>
    <row r="124" spans="1:6" x14ac:dyDescent="0.35">
      <c r="A124">
        <f t="shared" si="4"/>
        <v>1</v>
      </c>
      <c r="B124">
        <f t="shared" si="5"/>
        <v>11</v>
      </c>
      <c r="C124" t="s">
        <v>520</v>
      </c>
      <c r="D124" t="s">
        <v>640</v>
      </c>
      <c r="F124" t="str">
        <f t="shared" si="3"/>
        <v>new IssiInfo(col=1, row=11 , pin="M02", signal="DQd1")</v>
      </c>
    </row>
    <row r="125" spans="1:6" x14ac:dyDescent="0.35">
      <c r="A125">
        <f t="shared" si="4"/>
        <v>2</v>
      </c>
      <c r="B125">
        <f t="shared" si="5"/>
        <v>11</v>
      </c>
      <c r="C125" t="s">
        <v>521</v>
      </c>
      <c r="D125" t="s">
        <v>588</v>
      </c>
      <c r="F125" t="str">
        <f t="shared" si="3"/>
        <v>new IssiInfo(col=2, row=11 , pin="M03", signal="VDDQ")</v>
      </c>
    </row>
    <row r="126" spans="1:6" x14ac:dyDescent="0.35">
      <c r="A126">
        <f t="shared" si="4"/>
        <v>3</v>
      </c>
      <c r="B126">
        <f t="shared" si="5"/>
        <v>11</v>
      </c>
      <c r="C126" t="s">
        <v>522</v>
      </c>
      <c r="D126" t="s">
        <v>590</v>
      </c>
      <c r="F126" t="str">
        <f t="shared" si="3"/>
        <v>new IssiInfo(col=3, row=11 , pin="M04", signal="VDD")</v>
      </c>
    </row>
    <row r="127" spans="1:6" x14ac:dyDescent="0.35">
      <c r="A127">
        <f t="shared" si="4"/>
        <v>4</v>
      </c>
      <c r="B127">
        <f t="shared" si="5"/>
        <v>11</v>
      </c>
      <c r="C127" t="s">
        <v>523</v>
      </c>
      <c r="D127" t="s">
        <v>589</v>
      </c>
      <c r="F127" t="str">
        <f t="shared" si="3"/>
        <v>new IssiInfo(col=4, row=11 , pin="M05", signal="VSS")</v>
      </c>
    </row>
    <row r="128" spans="1:6" x14ac:dyDescent="0.35">
      <c r="A128">
        <f t="shared" si="4"/>
        <v>5</v>
      </c>
      <c r="B128">
        <f t="shared" si="5"/>
        <v>11</v>
      </c>
      <c r="C128" t="s">
        <v>524</v>
      </c>
      <c r="D128" t="s">
        <v>589</v>
      </c>
      <c r="F128" t="str">
        <f t="shared" si="3"/>
        <v>new IssiInfo(col=5, row=11 , pin="M06", signal="VSS")</v>
      </c>
    </row>
    <row r="129" spans="1:6" x14ac:dyDescent="0.35">
      <c r="A129">
        <f t="shared" si="4"/>
        <v>6</v>
      </c>
      <c r="B129">
        <f t="shared" si="5"/>
        <v>11</v>
      </c>
      <c r="C129" t="s">
        <v>525</v>
      </c>
      <c r="D129" t="s">
        <v>589</v>
      </c>
      <c r="F129" t="str">
        <f t="shared" si="3"/>
        <v>new IssiInfo(col=6, row=11 , pin="M07", signal="VSS")</v>
      </c>
    </row>
    <row r="130" spans="1:6" x14ac:dyDescent="0.35">
      <c r="A130">
        <f t="shared" si="4"/>
        <v>7</v>
      </c>
      <c r="B130">
        <f t="shared" si="5"/>
        <v>11</v>
      </c>
      <c r="C130" t="s">
        <v>526</v>
      </c>
      <c r="D130" t="s">
        <v>590</v>
      </c>
      <c r="F130" t="str">
        <f t="shared" si="3"/>
        <v>new IssiInfo(col=7, row=11 , pin="M08", signal="VDD")</v>
      </c>
    </row>
    <row r="131" spans="1:6" x14ac:dyDescent="0.35">
      <c r="A131">
        <f t="shared" si="4"/>
        <v>8</v>
      </c>
      <c r="B131">
        <f t="shared" si="5"/>
        <v>11</v>
      </c>
      <c r="C131" t="s">
        <v>527</v>
      </c>
      <c r="D131" t="s">
        <v>588</v>
      </c>
      <c r="F131" t="str">
        <f t="shared" ref="F131:F166" si="6">"new IssiInfo(col="&amp;A131&amp;", row="&amp;B131&amp;" , pin="""&amp;C131&amp;""", signal="""&amp;D131&amp;""")"</f>
        <v>new IssiInfo(col=8, row=11 , pin="M09", signal="VDDQ")</v>
      </c>
    </row>
    <row r="132" spans="1:6" x14ac:dyDescent="0.35">
      <c r="A132">
        <f t="shared" ref="A132:A166" si="7">A131+1</f>
        <v>9</v>
      </c>
      <c r="B132">
        <f t="shared" ref="B132:B166" si="8">B131</f>
        <v>11</v>
      </c>
      <c r="C132" t="s">
        <v>391</v>
      </c>
      <c r="D132" t="s">
        <v>602</v>
      </c>
      <c r="F132" t="str">
        <f t="shared" si="6"/>
        <v>new IssiInfo(col=9, row=11 , pin="M10", signal="DQa3")</v>
      </c>
    </row>
    <row r="133" spans="1:6" x14ac:dyDescent="0.35">
      <c r="A133">
        <f t="shared" si="7"/>
        <v>10</v>
      </c>
      <c r="B133">
        <f t="shared" si="8"/>
        <v>11</v>
      </c>
      <c r="C133" t="s">
        <v>380</v>
      </c>
      <c r="D133" t="s">
        <v>598</v>
      </c>
      <c r="F133" t="str">
        <f t="shared" si="6"/>
        <v>new IssiInfo(col=10, row=11 , pin="M11", signal="DQa1")</v>
      </c>
    </row>
    <row r="134" spans="1:6" x14ac:dyDescent="0.35">
      <c r="A134">
        <v>0</v>
      </c>
      <c r="B134">
        <v>12</v>
      </c>
      <c r="C134" t="s">
        <v>528</v>
      </c>
      <c r="D134" t="s">
        <v>641</v>
      </c>
      <c r="F134" t="str">
        <f t="shared" si="6"/>
        <v>new IssiInfo(col=0, row=12 , pin="N01", signal="DQd0")</v>
      </c>
    </row>
    <row r="135" spans="1:6" x14ac:dyDescent="0.35">
      <c r="A135">
        <f t="shared" si="7"/>
        <v>1</v>
      </c>
      <c r="B135">
        <f t="shared" si="8"/>
        <v>12</v>
      </c>
      <c r="C135" t="s">
        <v>529</v>
      </c>
      <c r="D135" t="s">
        <v>584</v>
      </c>
      <c r="F135" t="str">
        <f t="shared" si="6"/>
        <v>new IssiInfo(col=1, row=12 , pin="N02", signal="NC")</v>
      </c>
    </row>
    <row r="136" spans="1:6" x14ac:dyDescent="0.35">
      <c r="A136">
        <f t="shared" si="7"/>
        <v>2</v>
      </c>
      <c r="B136">
        <f t="shared" si="8"/>
        <v>12</v>
      </c>
      <c r="C136" t="s">
        <v>530</v>
      </c>
      <c r="D136" t="s">
        <v>588</v>
      </c>
      <c r="F136" t="str">
        <f t="shared" si="6"/>
        <v>new IssiInfo(col=2, row=12 , pin="N03", signal="VDDQ")</v>
      </c>
    </row>
    <row r="137" spans="1:6" x14ac:dyDescent="0.35">
      <c r="A137">
        <f t="shared" si="7"/>
        <v>3</v>
      </c>
      <c r="B137">
        <f t="shared" si="8"/>
        <v>12</v>
      </c>
      <c r="C137" t="s">
        <v>531</v>
      </c>
      <c r="D137" t="s">
        <v>589</v>
      </c>
      <c r="F137" t="str">
        <f t="shared" si="6"/>
        <v>new IssiInfo(col=3, row=12 , pin="N04", signal="VSS")</v>
      </c>
    </row>
    <row r="138" spans="1:6" x14ac:dyDescent="0.35">
      <c r="A138">
        <f t="shared" si="7"/>
        <v>4</v>
      </c>
      <c r="B138">
        <f t="shared" si="8"/>
        <v>12</v>
      </c>
      <c r="C138" t="s">
        <v>532</v>
      </c>
      <c r="D138" t="s">
        <v>584</v>
      </c>
      <c r="F138" t="str">
        <f t="shared" si="6"/>
        <v>new IssiInfo(col=4, row=12 , pin="N05", signal="NC")</v>
      </c>
    </row>
    <row r="139" spans="1:6" x14ac:dyDescent="0.35">
      <c r="A139">
        <f t="shared" si="7"/>
        <v>5</v>
      </c>
      <c r="B139">
        <f t="shared" si="8"/>
        <v>12</v>
      </c>
      <c r="C139" t="s">
        <v>533</v>
      </c>
      <c r="D139" t="s">
        <v>584</v>
      </c>
      <c r="F139" t="str">
        <f t="shared" si="6"/>
        <v>new IssiInfo(col=5, row=12 , pin="N06", signal="NC")</v>
      </c>
    </row>
    <row r="140" spans="1:6" x14ac:dyDescent="0.35">
      <c r="A140">
        <f t="shared" si="7"/>
        <v>6</v>
      </c>
      <c r="B140">
        <f t="shared" si="8"/>
        <v>12</v>
      </c>
      <c r="C140" t="s">
        <v>534</v>
      </c>
      <c r="D140" t="s">
        <v>584</v>
      </c>
      <c r="F140" t="str">
        <f t="shared" si="6"/>
        <v>new IssiInfo(col=6, row=12 , pin="N07", signal="NC")</v>
      </c>
    </row>
    <row r="141" spans="1:6" x14ac:dyDescent="0.35">
      <c r="A141">
        <f t="shared" si="7"/>
        <v>7</v>
      </c>
      <c r="B141">
        <f t="shared" si="8"/>
        <v>12</v>
      </c>
      <c r="C141" t="s">
        <v>535</v>
      </c>
      <c r="D141" t="s">
        <v>589</v>
      </c>
      <c r="F141" t="str">
        <f t="shared" si="6"/>
        <v>new IssiInfo(col=7, row=12 , pin="N08", signal="VSS")</v>
      </c>
    </row>
    <row r="142" spans="1:6" x14ac:dyDescent="0.35">
      <c r="A142">
        <f t="shared" si="7"/>
        <v>8</v>
      </c>
      <c r="B142">
        <f t="shared" si="8"/>
        <v>12</v>
      </c>
      <c r="C142" t="s">
        <v>536</v>
      </c>
      <c r="D142" t="s">
        <v>588</v>
      </c>
      <c r="F142" t="str">
        <f t="shared" si="6"/>
        <v>new IssiInfo(col=8, row=12 , pin="N09", signal="VDDQ")</v>
      </c>
    </row>
    <row r="143" spans="1:6" x14ac:dyDescent="0.35">
      <c r="A143">
        <f t="shared" si="7"/>
        <v>9</v>
      </c>
      <c r="B143">
        <f t="shared" si="8"/>
        <v>12</v>
      </c>
      <c r="C143" t="s">
        <v>383</v>
      </c>
      <c r="D143" t="s">
        <v>584</v>
      </c>
      <c r="F143" t="str">
        <f t="shared" si="6"/>
        <v>new IssiInfo(col=9, row=12 , pin="N10", signal="NC")</v>
      </c>
    </row>
    <row r="144" spans="1:6" x14ac:dyDescent="0.35">
      <c r="A144">
        <f t="shared" si="7"/>
        <v>10</v>
      </c>
      <c r="B144">
        <f t="shared" si="8"/>
        <v>12</v>
      </c>
      <c r="C144" t="s">
        <v>392</v>
      </c>
      <c r="D144" t="s">
        <v>597</v>
      </c>
      <c r="F144" t="str">
        <f t="shared" si="6"/>
        <v>new IssiInfo(col=10, row=12 , pin="N11", signal="DQa0")</v>
      </c>
    </row>
    <row r="145" spans="1:6" x14ac:dyDescent="0.35">
      <c r="A145">
        <v>0</v>
      </c>
      <c r="B145">
        <v>13</v>
      </c>
      <c r="C145" t="s">
        <v>537</v>
      </c>
      <c r="D145" t="s">
        <v>584</v>
      </c>
      <c r="F145" t="str">
        <f t="shared" si="6"/>
        <v>new IssiInfo(col=0, row=13 , pin="P01", signal="NC")</v>
      </c>
    </row>
    <row r="146" spans="1:6" x14ac:dyDescent="0.35">
      <c r="A146">
        <f t="shared" si="7"/>
        <v>1</v>
      </c>
      <c r="B146">
        <f t="shared" si="8"/>
        <v>13</v>
      </c>
      <c r="C146" t="s">
        <v>538</v>
      </c>
      <c r="D146" t="s">
        <v>619</v>
      </c>
      <c r="F146" t="str">
        <f t="shared" si="6"/>
        <v>new IssiInfo(col=1, row=13 , pin="P02", signal="A5")</v>
      </c>
    </row>
    <row r="147" spans="1:6" x14ac:dyDescent="0.35">
      <c r="A147">
        <f t="shared" si="7"/>
        <v>2</v>
      </c>
      <c r="B147">
        <f t="shared" si="8"/>
        <v>13</v>
      </c>
      <c r="C147" t="s">
        <v>539</v>
      </c>
      <c r="D147" t="s">
        <v>621</v>
      </c>
      <c r="F147" t="str">
        <f t="shared" si="6"/>
        <v>new IssiInfo(col=2, row=13 , pin="P03", signal="A3")</v>
      </c>
    </row>
    <row r="148" spans="1:6" x14ac:dyDescent="0.35">
      <c r="A148">
        <f t="shared" si="7"/>
        <v>3</v>
      </c>
      <c r="B148">
        <f t="shared" si="8"/>
        <v>13</v>
      </c>
      <c r="C148" t="s">
        <v>540</v>
      </c>
      <c r="D148" t="s">
        <v>643</v>
      </c>
      <c r="F148" t="str">
        <f t="shared" si="6"/>
        <v>new IssiInfo(col=3, row=13 , pin="P04", signal="A20")</v>
      </c>
    </row>
    <row r="149" spans="1:6" x14ac:dyDescent="0.35">
      <c r="A149">
        <f t="shared" si="7"/>
        <v>4</v>
      </c>
      <c r="B149">
        <f t="shared" si="8"/>
        <v>13</v>
      </c>
      <c r="C149" t="s">
        <v>542</v>
      </c>
      <c r="D149" t="s">
        <v>623</v>
      </c>
      <c r="F149" t="str">
        <f t="shared" si="6"/>
        <v>new IssiInfo(col=4, row=13 , pin="P06", signal="A1")</v>
      </c>
    </row>
    <row r="150" spans="1:6" x14ac:dyDescent="0.35">
      <c r="A150">
        <f t="shared" si="7"/>
        <v>5</v>
      </c>
      <c r="B150">
        <f t="shared" si="8"/>
        <v>13</v>
      </c>
      <c r="C150" t="s">
        <v>541</v>
      </c>
      <c r="D150" t="s">
        <v>592</v>
      </c>
      <c r="F150" t="str">
        <f t="shared" si="6"/>
        <v>new IssiInfo(col=5, row=13 , pin="P05", signal="TDI")</v>
      </c>
    </row>
    <row r="151" spans="1:6" x14ac:dyDescent="0.35">
      <c r="A151">
        <f t="shared" si="7"/>
        <v>6</v>
      </c>
      <c r="B151">
        <f t="shared" si="8"/>
        <v>13</v>
      </c>
      <c r="C151" t="s">
        <v>543</v>
      </c>
      <c r="D151" t="s">
        <v>593</v>
      </c>
      <c r="F151" t="str">
        <f t="shared" si="6"/>
        <v>new IssiInfo(col=6, row=13 , pin="P07", signal="TDO")</v>
      </c>
    </row>
    <row r="152" spans="1:6" x14ac:dyDescent="0.35">
      <c r="A152">
        <f t="shared" si="7"/>
        <v>7</v>
      </c>
      <c r="B152">
        <f t="shared" si="8"/>
        <v>13</v>
      </c>
      <c r="C152" t="s">
        <v>544</v>
      </c>
      <c r="D152" t="s">
        <v>186</v>
      </c>
      <c r="F152" t="str">
        <f t="shared" si="6"/>
        <v>new IssiInfo(col=7, row=13 , pin="P08", signal="A18")</v>
      </c>
    </row>
    <row r="153" spans="1:6" x14ac:dyDescent="0.35">
      <c r="A153">
        <f t="shared" si="7"/>
        <v>8</v>
      </c>
      <c r="B153">
        <f t="shared" si="8"/>
        <v>13</v>
      </c>
      <c r="C153" t="s">
        <v>545</v>
      </c>
      <c r="D153" t="s">
        <v>176</v>
      </c>
      <c r="F153" t="str">
        <f t="shared" si="6"/>
        <v>new IssiInfo(col=8, row=13 , pin="P09", signal="A15")</v>
      </c>
    </row>
    <row r="154" spans="1:6" x14ac:dyDescent="0.35">
      <c r="A154">
        <f t="shared" si="7"/>
        <v>9</v>
      </c>
      <c r="B154">
        <f t="shared" si="8"/>
        <v>13</v>
      </c>
      <c r="C154" t="s">
        <v>5</v>
      </c>
      <c r="D154" t="s">
        <v>182</v>
      </c>
      <c r="F154" t="str">
        <f t="shared" si="6"/>
        <v>new IssiInfo(col=9, row=13 , pin="P10", signal="A14")</v>
      </c>
    </row>
    <row r="155" spans="1:6" x14ac:dyDescent="0.35">
      <c r="A155">
        <f t="shared" si="7"/>
        <v>10</v>
      </c>
      <c r="B155">
        <f t="shared" si="8"/>
        <v>13</v>
      </c>
      <c r="C155" t="s">
        <v>39</v>
      </c>
      <c r="D155" t="s">
        <v>584</v>
      </c>
      <c r="F155" t="str">
        <f t="shared" si="6"/>
        <v>new IssiInfo(col=10, row=13 , pin="P11", signal="NC")</v>
      </c>
    </row>
    <row r="156" spans="1:6" x14ac:dyDescent="0.35">
      <c r="A156">
        <v>0</v>
      </c>
      <c r="B156">
        <v>14</v>
      </c>
      <c r="C156" t="s">
        <v>546</v>
      </c>
      <c r="D156" t="s">
        <v>594</v>
      </c>
      <c r="F156" t="str">
        <f t="shared" si="6"/>
        <v>new IssiInfo(col=0, row=14 , pin="R01", signal="MODE")</v>
      </c>
    </row>
    <row r="157" spans="1:6" x14ac:dyDescent="0.35">
      <c r="A157">
        <f t="shared" si="7"/>
        <v>1</v>
      </c>
      <c r="B157">
        <f t="shared" si="8"/>
        <v>14</v>
      </c>
      <c r="C157" t="s">
        <v>547</v>
      </c>
      <c r="D157" t="s">
        <v>620</v>
      </c>
      <c r="F157" t="str">
        <f t="shared" si="6"/>
        <v>new IssiInfo(col=1, row=14 , pin="R02", signal="A4")</v>
      </c>
    </row>
    <row r="158" spans="1:6" x14ac:dyDescent="0.35">
      <c r="A158">
        <f t="shared" si="7"/>
        <v>2</v>
      </c>
      <c r="B158">
        <f t="shared" si="8"/>
        <v>14</v>
      </c>
      <c r="C158" t="s">
        <v>548</v>
      </c>
      <c r="D158" t="s">
        <v>622</v>
      </c>
      <c r="F158" t="str">
        <f t="shared" si="6"/>
        <v>new IssiInfo(col=2, row=14 , pin="R03", signal="A2")</v>
      </c>
    </row>
    <row r="159" spans="1:6" x14ac:dyDescent="0.35">
      <c r="A159">
        <f t="shared" si="7"/>
        <v>3</v>
      </c>
      <c r="B159">
        <f t="shared" si="8"/>
        <v>14</v>
      </c>
      <c r="C159" t="s">
        <v>549</v>
      </c>
      <c r="D159" t="s">
        <v>642</v>
      </c>
      <c r="F159" t="str">
        <f t="shared" si="6"/>
        <v>new IssiInfo(col=3, row=14 , pin="R04", signal="A19")</v>
      </c>
    </row>
    <row r="160" spans="1:6" x14ac:dyDescent="0.35">
      <c r="A160">
        <f t="shared" si="7"/>
        <v>4</v>
      </c>
      <c r="B160">
        <f t="shared" si="8"/>
        <v>14</v>
      </c>
      <c r="C160" t="s">
        <v>550</v>
      </c>
      <c r="D160" t="s">
        <v>595</v>
      </c>
      <c r="F160" t="str">
        <f t="shared" si="6"/>
        <v>new IssiInfo(col=4, row=14 , pin="R05", signal="TMS")</v>
      </c>
    </row>
    <row r="161" spans="1:6" x14ac:dyDescent="0.35">
      <c r="A161">
        <f t="shared" si="7"/>
        <v>5</v>
      </c>
      <c r="B161">
        <f t="shared" si="8"/>
        <v>14</v>
      </c>
      <c r="C161" t="s">
        <v>551</v>
      </c>
      <c r="D161" t="s">
        <v>644</v>
      </c>
      <c r="F161" t="str">
        <f t="shared" si="6"/>
        <v>new IssiInfo(col=5, row=14 , pin="R06", signal="A0")</v>
      </c>
    </row>
    <row r="162" spans="1:6" x14ac:dyDescent="0.35">
      <c r="A162">
        <f t="shared" si="7"/>
        <v>6</v>
      </c>
      <c r="B162">
        <f t="shared" si="8"/>
        <v>14</v>
      </c>
      <c r="C162" t="s">
        <v>552</v>
      </c>
      <c r="D162" t="s">
        <v>596</v>
      </c>
      <c r="F162" t="str">
        <f t="shared" si="6"/>
        <v>new IssiInfo(col=6, row=14 , pin="R07", signal="TCK")</v>
      </c>
    </row>
    <row r="163" spans="1:6" x14ac:dyDescent="0.35">
      <c r="A163">
        <f t="shared" si="7"/>
        <v>7</v>
      </c>
      <c r="B163">
        <f t="shared" si="8"/>
        <v>14</v>
      </c>
      <c r="C163" t="s">
        <v>553</v>
      </c>
      <c r="D163" t="s">
        <v>406</v>
      </c>
      <c r="F163" t="str">
        <f t="shared" si="6"/>
        <v>new IssiInfo(col=7, row=14 , pin="R08", signal="A17")</v>
      </c>
    </row>
    <row r="164" spans="1:6" x14ac:dyDescent="0.35">
      <c r="A164">
        <f t="shared" si="7"/>
        <v>8</v>
      </c>
      <c r="B164">
        <f t="shared" si="8"/>
        <v>14</v>
      </c>
      <c r="C164" t="s">
        <v>554</v>
      </c>
      <c r="D164" t="s">
        <v>178</v>
      </c>
      <c r="F164" t="str">
        <f t="shared" si="6"/>
        <v>new IssiInfo(col=8, row=14 , pin="R09", signal="A16")</v>
      </c>
    </row>
    <row r="165" spans="1:6" x14ac:dyDescent="0.35">
      <c r="A165">
        <f t="shared" si="7"/>
        <v>9</v>
      </c>
      <c r="B165">
        <f t="shared" si="8"/>
        <v>14</v>
      </c>
      <c r="C165" t="s">
        <v>143</v>
      </c>
      <c r="D165" t="s">
        <v>180</v>
      </c>
      <c r="F165" t="str">
        <f t="shared" si="6"/>
        <v>new IssiInfo(col=9, row=14 , pin="R10", signal="A13")</v>
      </c>
    </row>
    <row r="166" spans="1:6" x14ac:dyDescent="0.35">
      <c r="A166">
        <f t="shared" si="7"/>
        <v>10</v>
      </c>
      <c r="B166">
        <f t="shared" si="8"/>
        <v>14</v>
      </c>
      <c r="C166" t="s">
        <v>41</v>
      </c>
      <c r="D166" t="s">
        <v>363</v>
      </c>
      <c r="F166" t="str">
        <f t="shared" si="6"/>
        <v>new IssiInfo(col=10, row=14 , pin="R11", signal="A12")</v>
      </c>
    </row>
  </sheetData>
  <sortState ref="C2:D162">
    <sortCondition ref="C2:C162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D2" sqref="D2"/>
    </sheetView>
  </sheetViews>
  <sheetFormatPr defaultRowHeight="14.5" x14ac:dyDescent="0.35"/>
  <cols>
    <col min="4" max="4" width="42.36328125" bestFit="1" customWidth="1"/>
  </cols>
  <sheetData>
    <row r="1" spans="1:4" x14ac:dyDescent="0.35">
      <c r="A1" t="s">
        <v>658</v>
      </c>
      <c r="B1" t="s">
        <v>657</v>
      </c>
      <c r="C1" t="s">
        <v>659</v>
      </c>
      <c r="D1" t="s">
        <v>660</v>
      </c>
    </row>
    <row r="2" spans="1:4" x14ac:dyDescent="0.35">
      <c r="A2">
        <v>0</v>
      </c>
      <c r="B2">
        <v>0</v>
      </c>
      <c r="C2" t="s">
        <v>420</v>
      </c>
      <c r="D2" t="str">
        <f>"new ZrayInfo(col="&amp;A2&amp;", row="&amp;B2&amp;" , pin="""&amp;C2&amp;""")"</f>
        <v>new ZrayInfo(col=0, row=0 , pin="A01")</v>
      </c>
    </row>
    <row r="3" spans="1:4" x14ac:dyDescent="0.35">
      <c r="A3">
        <f>A2+1</f>
        <v>1</v>
      </c>
      <c r="B3">
        <f>B2</f>
        <v>0</v>
      </c>
      <c r="C3" t="s">
        <v>421</v>
      </c>
      <c r="D3" t="str">
        <f t="shared" ref="D3:D66" si="0">"new ZrayInfo(col="&amp;A3&amp;", row="&amp;B3&amp;" , pin="""&amp;C3&amp;""")"</f>
        <v>new ZrayInfo(col=1, row=0 , pin="A02")</v>
      </c>
    </row>
    <row r="4" spans="1:4" x14ac:dyDescent="0.35">
      <c r="A4">
        <f t="shared" ref="A4:A67" si="1">A3+1</f>
        <v>2</v>
      </c>
      <c r="B4">
        <f t="shared" ref="B4:B67" si="2">B3</f>
        <v>0</v>
      </c>
      <c r="C4" t="s">
        <v>422</v>
      </c>
      <c r="D4" t="str">
        <f t="shared" si="0"/>
        <v>new ZrayInfo(col=2, row=0 , pin="A03")</v>
      </c>
    </row>
    <row r="5" spans="1:4" x14ac:dyDescent="0.35">
      <c r="A5">
        <f t="shared" si="1"/>
        <v>3</v>
      </c>
      <c r="B5">
        <f t="shared" si="2"/>
        <v>0</v>
      </c>
      <c r="C5" t="s">
        <v>423</v>
      </c>
      <c r="D5" t="str">
        <f t="shared" si="0"/>
        <v>new ZrayInfo(col=3, row=0 , pin="A04")</v>
      </c>
    </row>
    <row r="6" spans="1:4" x14ac:dyDescent="0.35">
      <c r="A6">
        <f t="shared" si="1"/>
        <v>4</v>
      </c>
      <c r="B6">
        <f t="shared" si="2"/>
        <v>0</v>
      </c>
      <c r="C6" t="s">
        <v>424</v>
      </c>
      <c r="D6" t="str">
        <f t="shared" si="0"/>
        <v>new ZrayInfo(col=4, row=0 , pin="A05")</v>
      </c>
    </row>
    <row r="7" spans="1:4" x14ac:dyDescent="0.35">
      <c r="A7">
        <f t="shared" si="1"/>
        <v>5</v>
      </c>
      <c r="B7">
        <f t="shared" si="2"/>
        <v>0</v>
      </c>
      <c r="C7" t="s">
        <v>425</v>
      </c>
      <c r="D7" t="str">
        <f t="shared" si="0"/>
        <v>new ZrayInfo(col=5, row=0 , pin="A06")</v>
      </c>
    </row>
    <row r="8" spans="1:4" x14ac:dyDescent="0.35">
      <c r="A8">
        <f t="shared" si="1"/>
        <v>6</v>
      </c>
      <c r="B8">
        <f t="shared" si="2"/>
        <v>0</v>
      </c>
      <c r="C8" t="s">
        <v>426</v>
      </c>
      <c r="D8" t="str">
        <f t="shared" si="0"/>
        <v>new ZrayInfo(col=6, row=0 , pin="A07")</v>
      </c>
    </row>
    <row r="9" spans="1:4" x14ac:dyDescent="0.35">
      <c r="A9">
        <f t="shared" si="1"/>
        <v>7</v>
      </c>
      <c r="B9">
        <f t="shared" si="2"/>
        <v>0</v>
      </c>
      <c r="C9" t="s">
        <v>427</v>
      </c>
      <c r="D9" t="str">
        <f t="shared" si="0"/>
        <v>new ZrayInfo(col=7, row=0 , pin="A08")</v>
      </c>
    </row>
    <row r="10" spans="1:4" x14ac:dyDescent="0.35">
      <c r="A10">
        <f t="shared" si="1"/>
        <v>8</v>
      </c>
      <c r="B10">
        <f t="shared" si="2"/>
        <v>0</v>
      </c>
      <c r="C10" t="s">
        <v>428</v>
      </c>
      <c r="D10" t="str">
        <f t="shared" si="0"/>
        <v>new ZrayInfo(col=8, row=0 , pin="A09")</v>
      </c>
    </row>
    <row r="11" spans="1:4" x14ac:dyDescent="0.35">
      <c r="A11">
        <f t="shared" si="1"/>
        <v>9</v>
      </c>
      <c r="B11">
        <f t="shared" si="2"/>
        <v>0</v>
      </c>
      <c r="C11" t="s">
        <v>256</v>
      </c>
      <c r="D11" t="str">
        <f t="shared" si="0"/>
        <v>new ZrayInfo(col=9, row=0 , pin="A10")</v>
      </c>
    </row>
    <row r="12" spans="1:4" x14ac:dyDescent="0.35">
      <c r="A12">
        <v>0</v>
      </c>
      <c r="B12">
        <v>1</v>
      </c>
      <c r="C12" t="s">
        <v>429</v>
      </c>
      <c r="D12" t="str">
        <f t="shared" si="0"/>
        <v>new ZrayInfo(col=0, row=1 , pin="B01")</v>
      </c>
    </row>
    <row r="13" spans="1:4" x14ac:dyDescent="0.35">
      <c r="A13">
        <f t="shared" si="1"/>
        <v>1</v>
      </c>
      <c r="B13">
        <f t="shared" si="2"/>
        <v>1</v>
      </c>
      <c r="C13" t="s">
        <v>430</v>
      </c>
      <c r="D13" t="str">
        <f t="shared" si="0"/>
        <v>new ZrayInfo(col=1, row=1 , pin="B02")</v>
      </c>
    </row>
    <row r="14" spans="1:4" x14ac:dyDescent="0.35">
      <c r="A14">
        <f t="shared" si="1"/>
        <v>2</v>
      </c>
      <c r="B14">
        <f t="shared" si="2"/>
        <v>1</v>
      </c>
      <c r="C14" t="s">
        <v>431</v>
      </c>
      <c r="D14" t="str">
        <f t="shared" si="0"/>
        <v>new ZrayInfo(col=2, row=1 , pin="B03")</v>
      </c>
    </row>
    <row r="15" spans="1:4" x14ac:dyDescent="0.35">
      <c r="A15">
        <f t="shared" si="1"/>
        <v>3</v>
      </c>
      <c r="B15">
        <f t="shared" si="2"/>
        <v>1</v>
      </c>
      <c r="C15" t="s">
        <v>432</v>
      </c>
      <c r="D15" t="str">
        <f t="shared" si="0"/>
        <v>new ZrayInfo(col=3, row=1 , pin="B04")</v>
      </c>
    </row>
    <row r="16" spans="1:4" x14ac:dyDescent="0.35">
      <c r="A16">
        <f t="shared" si="1"/>
        <v>4</v>
      </c>
      <c r="B16">
        <f t="shared" si="2"/>
        <v>1</v>
      </c>
      <c r="C16" t="s">
        <v>433</v>
      </c>
      <c r="D16" t="str">
        <f t="shared" si="0"/>
        <v>new ZrayInfo(col=4, row=1 , pin="B05")</v>
      </c>
    </row>
    <row r="17" spans="1:4" x14ac:dyDescent="0.35">
      <c r="A17">
        <f t="shared" si="1"/>
        <v>5</v>
      </c>
      <c r="B17">
        <f t="shared" si="2"/>
        <v>1</v>
      </c>
      <c r="C17" t="s">
        <v>434</v>
      </c>
      <c r="D17" t="str">
        <f t="shared" si="0"/>
        <v>new ZrayInfo(col=5, row=1 , pin="B06")</v>
      </c>
    </row>
    <row r="18" spans="1:4" x14ac:dyDescent="0.35">
      <c r="A18">
        <f t="shared" si="1"/>
        <v>6</v>
      </c>
      <c r="B18">
        <f t="shared" si="2"/>
        <v>1</v>
      </c>
      <c r="C18" t="s">
        <v>435</v>
      </c>
      <c r="D18" t="str">
        <f t="shared" si="0"/>
        <v>new ZrayInfo(col=6, row=1 , pin="B07")</v>
      </c>
    </row>
    <row r="19" spans="1:4" x14ac:dyDescent="0.35">
      <c r="A19">
        <f t="shared" si="1"/>
        <v>7</v>
      </c>
      <c r="B19">
        <f t="shared" si="2"/>
        <v>1</v>
      </c>
      <c r="C19" t="s">
        <v>436</v>
      </c>
      <c r="D19" t="str">
        <f t="shared" si="0"/>
        <v>new ZrayInfo(col=7, row=1 , pin="B08")</v>
      </c>
    </row>
    <row r="20" spans="1:4" x14ac:dyDescent="0.35">
      <c r="A20">
        <f t="shared" si="1"/>
        <v>8</v>
      </c>
      <c r="B20">
        <f t="shared" si="2"/>
        <v>1</v>
      </c>
      <c r="C20" t="s">
        <v>437</v>
      </c>
      <c r="D20" t="str">
        <f t="shared" si="0"/>
        <v>new ZrayInfo(col=8, row=1 , pin="B09")</v>
      </c>
    </row>
    <row r="21" spans="1:4" x14ac:dyDescent="0.35">
      <c r="A21">
        <f t="shared" si="1"/>
        <v>9</v>
      </c>
      <c r="B21">
        <f t="shared" si="2"/>
        <v>1</v>
      </c>
      <c r="C21" t="s">
        <v>413</v>
      </c>
      <c r="D21" t="str">
        <f t="shared" si="0"/>
        <v>new ZrayInfo(col=9, row=1 , pin="B10")</v>
      </c>
    </row>
    <row r="22" spans="1:4" x14ac:dyDescent="0.35">
      <c r="A22">
        <v>0</v>
      </c>
      <c r="B22">
        <v>2</v>
      </c>
      <c r="C22" t="s">
        <v>438</v>
      </c>
      <c r="D22" t="str">
        <f t="shared" si="0"/>
        <v>new ZrayInfo(col=0, row=2 , pin="C01")</v>
      </c>
    </row>
    <row r="23" spans="1:4" x14ac:dyDescent="0.35">
      <c r="A23">
        <f t="shared" si="1"/>
        <v>1</v>
      </c>
      <c r="B23">
        <f t="shared" si="2"/>
        <v>2</v>
      </c>
      <c r="C23" t="s">
        <v>439</v>
      </c>
      <c r="D23" t="str">
        <f t="shared" si="0"/>
        <v>new ZrayInfo(col=1, row=2 , pin="C02")</v>
      </c>
    </row>
    <row r="24" spans="1:4" x14ac:dyDescent="0.35">
      <c r="A24">
        <f t="shared" si="1"/>
        <v>2</v>
      </c>
      <c r="B24">
        <f t="shared" si="2"/>
        <v>2</v>
      </c>
      <c r="C24" t="s">
        <v>440</v>
      </c>
      <c r="D24" t="str">
        <f t="shared" si="0"/>
        <v>new ZrayInfo(col=2, row=2 , pin="C03")</v>
      </c>
    </row>
    <row r="25" spans="1:4" x14ac:dyDescent="0.35">
      <c r="A25">
        <f t="shared" si="1"/>
        <v>3</v>
      </c>
      <c r="B25">
        <f t="shared" si="2"/>
        <v>2</v>
      </c>
      <c r="C25" t="s">
        <v>441</v>
      </c>
      <c r="D25" t="str">
        <f t="shared" si="0"/>
        <v>new ZrayInfo(col=3, row=2 , pin="C04")</v>
      </c>
    </row>
    <row r="26" spans="1:4" x14ac:dyDescent="0.35">
      <c r="A26">
        <f t="shared" si="1"/>
        <v>4</v>
      </c>
      <c r="B26">
        <f t="shared" si="2"/>
        <v>2</v>
      </c>
      <c r="C26" t="s">
        <v>442</v>
      </c>
      <c r="D26" t="str">
        <f t="shared" si="0"/>
        <v>new ZrayInfo(col=4, row=2 , pin="C05")</v>
      </c>
    </row>
    <row r="27" spans="1:4" x14ac:dyDescent="0.35">
      <c r="A27">
        <f t="shared" si="1"/>
        <v>5</v>
      </c>
      <c r="B27">
        <f t="shared" si="2"/>
        <v>2</v>
      </c>
      <c r="C27" t="s">
        <v>443</v>
      </c>
      <c r="D27" t="str">
        <f t="shared" si="0"/>
        <v>new ZrayInfo(col=5, row=2 , pin="C06")</v>
      </c>
    </row>
    <row r="28" spans="1:4" x14ac:dyDescent="0.35">
      <c r="A28">
        <f t="shared" si="1"/>
        <v>6</v>
      </c>
      <c r="B28">
        <f t="shared" si="2"/>
        <v>2</v>
      </c>
      <c r="C28" t="s">
        <v>444</v>
      </c>
      <c r="D28" t="str">
        <f t="shared" si="0"/>
        <v>new ZrayInfo(col=6, row=2 , pin="C07")</v>
      </c>
    </row>
    <row r="29" spans="1:4" x14ac:dyDescent="0.35">
      <c r="A29">
        <f t="shared" si="1"/>
        <v>7</v>
      </c>
      <c r="B29">
        <f t="shared" si="2"/>
        <v>2</v>
      </c>
      <c r="C29" t="s">
        <v>445</v>
      </c>
      <c r="D29" t="str">
        <f t="shared" si="0"/>
        <v>new ZrayInfo(col=7, row=2 , pin="C08")</v>
      </c>
    </row>
    <row r="30" spans="1:4" x14ac:dyDescent="0.35">
      <c r="A30">
        <f t="shared" si="1"/>
        <v>8</v>
      </c>
      <c r="B30">
        <f t="shared" si="2"/>
        <v>2</v>
      </c>
      <c r="C30" t="s">
        <v>446</v>
      </c>
      <c r="D30" t="str">
        <f t="shared" si="0"/>
        <v>new ZrayInfo(col=8, row=2 , pin="C09")</v>
      </c>
    </row>
    <row r="31" spans="1:4" x14ac:dyDescent="0.35">
      <c r="A31">
        <f t="shared" si="1"/>
        <v>9</v>
      </c>
      <c r="B31">
        <f t="shared" si="2"/>
        <v>2</v>
      </c>
      <c r="C31" t="s">
        <v>254</v>
      </c>
      <c r="D31" t="str">
        <f t="shared" si="0"/>
        <v>new ZrayInfo(col=9, row=2 , pin="C10")</v>
      </c>
    </row>
    <row r="32" spans="1:4" x14ac:dyDescent="0.35">
      <c r="A32">
        <v>0</v>
      </c>
      <c r="B32">
        <v>3</v>
      </c>
      <c r="C32" t="s">
        <v>447</v>
      </c>
      <c r="D32" t="str">
        <f t="shared" si="0"/>
        <v>new ZrayInfo(col=0, row=3 , pin="D01")</v>
      </c>
    </row>
    <row r="33" spans="1:4" x14ac:dyDescent="0.35">
      <c r="A33">
        <f t="shared" si="1"/>
        <v>1</v>
      </c>
      <c r="B33">
        <f t="shared" si="2"/>
        <v>3</v>
      </c>
      <c r="C33" t="s">
        <v>448</v>
      </c>
      <c r="D33" t="str">
        <f t="shared" si="0"/>
        <v>new ZrayInfo(col=1, row=3 , pin="D02")</v>
      </c>
    </row>
    <row r="34" spans="1:4" x14ac:dyDescent="0.35">
      <c r="A34">
        <f t="shared" si="1"/>
        <v>2</v>
      </c>
      <c r="B34">
        <f t="shared" si="2"/>
        <v>3</v>
      </c>
      <c r="C34" t="s">
        <v>449</v>
      </c>
      <c r="D34" t="str">
        <f t="shared" si="0"/>
        <v>new ZrayInfo(col=2, row=3 , pin="D03")</v>
      </c>
    </row>
    <row r="35" spans="1:4" x14ac:dyDescent="0.35">
      <c r="A35">
        <f t="shared" si="1"/>
        <v>3</v>
      </c>
      <c r="B35">
        <f t="shared" si="2"/>
        <v>3</v>
      </c>
      <c r="C35" t="s">
        <v>450</v>
      </c>
      <c r="D35" t="str">
        <f t="shared" si="0"/>
        <v>new ZrayInfo(col=3, row=3 , pin="D04")</v>
      </c>
    </row>
    <row r="36" spans="1:4" x14ac:dyDescent="0.35">
      <c r="A36">
        <f t="shared" si="1"/>
        <v>4</v>
      </c>
      <c r="B36">
        <f t="shared" si="2"/>
        <v>3</v>
      </c>
      <c r="C36" t="s">
        <v>451</v>
      </c>
      <c r="D36" t="str">
        <f t="shared" si="0"/>
        <v>new ZrayInfo(col=4, row=3 , pin="D05")</v>
      </c>
    </row>
    <row r="37" spans="1:4" x14ac:dyDescent="0.35">
      <c r="A37">
        <f t="shared" si="1"/>
        <v>5</v>
      </c>
      <c r="B37">
        <f t="shared" si="2"/>
        <v>3</v>
      </c>
      <c r="C37" t="s">
        <v>452</v>
      </c>
      <c r="D37" t="str">
        <f t="shared" si="0"/>
        <v>new ZrayInfo(col=5, row=3 , pin="D06")</v>
      </c>
    </row>
    <row r="38" spans="1:4" x14ac:dyDescent="0.35">
      <c r="A38">
        <f t="shared" si="1"/>
        <v>6</v>
      </c>
      <c r="B38">
        <f t="shared" si="2"/>
        <v>3</v>
      </c>
      <c r="C38" t="s">
        <v>453</v>
      </c>
      <c r="D38" t="str">
        <f t="shared" si="0"/>
        <v>new ZrayInfo(col=6, row=3 , pin="D07")</v>
      </c>
    </row>
    <row r="39" spans="1:4" x14ac:dyDescent="0.35">
      <c r="A39">
        <f t="shared" si="1"/>
        <v>7</v>
      </c>
      <c r="B39">
        <f t="shared" si="2"/>
        <v>3</v>
      </c>
      <c r="C39" t="s">
        <v>454</v>
      </c>
      <c r="D39" t="str">
        <f t="shared" si="0"/>
        <v>new ZrayInfo(col=7, row=3 , pin="D08")</v>
      </c>
    </row>
    <row r="40" spans="1:4" x14ac:dyDescent="0.35">
      <c r="A40">
        <f t="shared" si="1"/>
        <v>8</v>
      </c>
      <c r="B40">
        <f t="shared" si="2"/>
        <v>3</v>
      </c>
      <c r="C40" t="s">
        <v>455</v>
      </c>
      <c r="D40" t="str">
        <f t="shared" si="0"/>
        <v>new ZrayInfo(col=8, row=3 , pin="D09")</v>
      </c>
    </row>
    <row r="41" spans="1:4" x14ac:dyDescent="0.35">
      <c r="A41">
        <f t="shared" si="1"/>
        <v>9</v>
      </c>
      <c r="B41">
        <f t="shared" si="2"/>
        <v>3</v>
      </c>
      <c r="C41" t="s">
        <v>259</v>
      </c>
      <c r="D41" t="str">
        <f t="shared" si="0"/>
        <v>new ZrayInfo(col=9, row=3 , pin="D10")</v>
      </c>
    </row>
    <row r="42" spans="1:4" x14ac:dyDescent="0.35">
      <c r="A42">
        <v>0</v>
      </c>
      <c r="B42">
        <v>4</v>
      </c>
      <c r="C42" t="s">
        <v>456</v>
      </c>
      <c r="D42" t="str">
        <f t="shared" si="0"/>
        <v>new ZrayInfo(col=0, row=4 , pin="E01")</v>
      </c>
    </row>
    <row r="43" spans="1:4" x14ac:dyDescent="0.35">
      <c r="A43">
        <f t="shared" si="1"/>
        <v>1</v>
      </c>
      <c r="B43">
        <f t="shared" si="2"/>
        <v>4</v>
      </c>
      <c r="C43" t="s">
        <v>457</v>
      </c>
      <c r="D43" t="str">
        <f t="shared" si="0"/>
        <v>new ZrayInfo(col=1, row=4 , pin="E02")</v>
      </c>
    </row>
    <row r="44" spans="1:4" x14ac:dyDescent="0.35">
      <c r="A44">
        <f t="shared" si="1"/>
        <v>2</v>
      </c>
      <c r="B44">
        <f t="shared" si="2"/>
        <v>4</v>
      </c>
      <c r="C44" t="s">
        <v>458</v>
      </c>
      <c r="D44" t="str">
        <f t="shared" si="0"/>
        <v>new ZrayInfo(col=2, row=4 , pin="E03")</v>
      </c>
    </row>
    <row r="45" spans="1:4" x14ac:dyDescent="0.35">
      <c r="A45">
        <f t="shared" si="1"/>
        <v>3</v>
      </c>
      <c r="B45">
        <f t="shared" si="2"/>
        <v>4</v>
      </c>
      <c r="C45" t="s">
        <v>459</v>
      </c>
      <c r="D45" t="str">
        <f t="shared" si="0"/>
        <v>new ZrayInfo(col=3, row=4 , pin="E04")</v>
      </c>
    </row>
    <row r="46" spans="1:4" x14ac:dyDescent="0.35">
      <c r="A46">
        <f t="shared" si="1"/>
        <v>4</v>
      </c>
      <c r="B46">
        <f t="shared" si="2"/>
        <v>4</v>
      </c>
      <c r="C46" t="s">
        <v>460</v>
      </c>
      <c r="D46" t="str">
        <f t="shared" si="0"/>
        <v>new ZrayInfo(col=4, row=4 , pin="E05")</v>
      </c>
    </row>
    <row r="47" spans="1:4" x14ac:dyDescent="0.35">
      <c r="A47">
        <f t="shared" si="1"/>
        <v>5</v>
      </c>
      <c r="B47">
        <f t="shared" si="2"/>
        <v>4</v>
      </c>
      <c r="C47" t="s">
        <v>461</v>
      </c>
      <c r="D47" t="str">
        <f t="shared" si="0"/>
        <v>new ZrayInfo(col=5, row=4 , pin="E06")</v>
      </c>
    </row>
    <row r="48" spans="1:4" x14ac:dyDescent="0.35">
      <c r="A48">
        <f t="shared" si="1"/>
        <v>6</v>
      </c>
      <c r="B48">
        <f t="shared" si="2"/>
        <v>4</v>
      </c>
      <c r="C48" t="s">
        <v>462</v>
      </c>
      <c r="D48" t="str">
        <f t="shared" si="0"/>
        <v>new ZrayInfo(col=6, row=4 , pin="E07")</v>
      </c>
    </row>
    <row r="49" spans="1:4" x14ac:dyDescent="0.35">
      <c r="A49">
        <f t="shared" si="1"/>
        <v>7</v>
      </c>
      <c r="B49">
        <f t="shared" si="2"/>
        <v>4</v>
      </c>
      <c r="C49" t="s">
        <v>463</v>
      </c>
      <c r="D49" t="str">
        <f t="shared" si="0"/>
        <v>new ZrayInfo(col=7, row=4 , pin="E08")</v>
      </c>
    </row>
    <row r="50" spans="1:4" x14ac:dyDescent="0.35">
      <c r="A50">
        <f t="shared" si="1"/>
        <v>8</v>
      </c>
      <c r="B50">
        <f t="shared" si="2"/>
        <v>4</v>
      </c>
      <c r="C50" t="s">
        <v>464</v>
      </c>
      <c r="D50" t="str">
        <f t="shared" si="0"/>
        <v>new ZrayInfo(col=8, row=4 , pin="E09")</v>
      </c>
    </row>
    <row r="51" spans="1:4" x14ac:dyDescent="0.35">
      <c r="A51">
        <f t="shared" si="1"/>
        <v>9</v>
      </c>
      <c r="B51">
        <f t="shared" si="2"/>
        <v>4</v>
      </c>
      <c r="C51" t="s">
        <v>10</v>
      </c>
      <c r="D51" t="str">
        <f t="shared" si="0"/>
        <v>new ZrayInfo(col=9, row=4 , pin="E10")</v>
      </c>
    </row>
    <row r="52" spans="1:4" x14ac:dyDescent="0.35">
      <c r="A52">
        <v>0</v>
      </c>
      <c r="B52">
        <v>5</v>
      </c>
      <c r="C52" t="s">
        <v>465</v>
      </c>
      <c r="D52" t="str">
        <f t="shared" si="0"/>
        <v>new ZrayInfo(col=0, row=5 , pin="F01")</v>
      </c>
    </row>
    <row r="53" spans="1:4" x14ac:dyDescent="0.35">
      <c r="A53">
        <f t="shared" si="1"/>
        <v>1</v>
      </c>
      <c r="B53">
        <f t="shared" si="2"/>
        <v>5</v>
      </c>
      <c r="C53" t="s">
        <v>466</v>
      </c>
      <c r="D53" t="str">
        <f t="shared" si="0"/>
        <v>new ZrayInfo(col=1, row=5 , pin="F02")</v>
      </c>
    </row>
    <row r="54" spans="1:4" x14ac:dyDescent="0.35">
      <c r="A54">
        <f t="shared" si="1"/>
        <v>2</v>
      </c>
      <c r="B54">
        <f t="shared" si="2"/>
        <v>5</v>
      </c>
      <c r="C54" t="s">
        <v>467</v>
      </c>
      <c r="D54" t="str">
        <f t="shared" si="0"/>
        <v>new ZrayInfo(col=2, row=5 , pin="F03")</v>
      </c>
    </row>
    <row r="55" spans="1:4" x14ac:dyDescent="0.35">
      <c r="A55">
        <f t="shared" si="1"/>
        <v>3</v>
      </c>
      <c r="B55">
        <f t="shared" si="2"/>
        <v>5</v>
      </c>
      <c r="C55" t="s">
        <v>468</v>
      </c>
      <c r="D55" t="str">
        <f t="shared" si="0"/>
        <v>new ZrayInfo(col=3, row=5 , pin="F04")</v>
      </c>
    </row>
    <row r="56" spans="1:4" x14ac:dyDescent="0.35">
      <c r="A56">
        <f t="shared" si="1"/>
        <v>4</v>
      </c>
      <c r="B56">
        <f t="shared" si="2"/>
        <v>5</v>
      </c>
      <c r="C56" t="s">
        <v>469</v>
      </c>
      <c r="D56" t="str">
        <f t="shared" si="0"/>
        <v>new ZrayInfo(col=4, row=5 , pin="F05")</v>
      </c>
    </row>
    <row r="57" spans="1:4" x14ac:dyDescent="0.35">
      <c r="A57">
        <f t="shared" si="1"/>
        <v>5</v>
      </c>
      <c r="B57">
        <f t="shared" si="2"/>
        <v>5</v>
      </c>
      <c r="C57" t="s">
        <v>470</v>
      </c>
      <c r="D57" t="str">
        <f t="shared" si="0"/>
        <v>new ZrayInfo(col=5, row=5 , pin="F06")</v>
      </c>
    </row>
    <row r="58" spans="1:4" x14ac:dyDescent="0.35">
      <c r="A58">
        <f t="shared" si="1"/>
        <v>6</v>
      </c>
      <c r="B58">
        <f t="shared" si="2"/>
        <v>5</v>
      </c>
      <c r="C58" t="s">
        <v>471</v>
      </c>
      <c r="D58" t="str">
        <f t="shared" si="0"/>
        <v>new ZrayInfo(col=6, row=5 , pin="F07")</v>
      </c>
    </row>
    <row r="59" spans="1:4" x14ac:dyDescent="0.35">
      <c r="A59">
        <f t="shared" si="1"/>
        <v>7</v>
      </c>
      <c r="B59">
        <f t="shared" si="2"/>
        <v>5</v>
      </c>
      <c r="C59" t="s">
        <v>472</v>
      </c>
      <c r="D59" t="str">
        <f t="shared" si="0"/>
        <v>new ZrayInfo(col=7, row=5 , pin="F08")</v>
      </c>
    </row>
    <row r="60" spans="1:4" x14ac:dyDescent="0.35">
      <c r="A60">
        <f t="shared" si="1"/>
        <v>8</v>
      </c>
      <c r="B60">
        <f t="shared" si="2"/>
        <v>5</v>
      </c>
      <c r="C60" t="s">
        <v>473</v>
      </c>
      <c r="D60" t="str">
        <f t="shared" si="0"/>
        <v>new ZrayInfo(col=8, row=5 , pin="F09")</v>
      </c>
    </row>
    <row r="61" spans="1:4" x14ac:dyDescent="0.35">
      <c r="A61">
        <f t="shared" si="1"/>
        <v>9</v>
      </c>
      <c r="B61">
        <f t="shared" si="2"/>
        <v>5</v>
      </c>
      <c r="C61" t="s">
        <v>417</v>
      </c>
      <c r="D61" t="str">
        <f t="shared" si="0"/>
        <v>new ZrayInfo(col=9, row=5 , pin="F10")</v>
      </c>
    </row>
    <row r="62" spans="1:4" x14ac:dyDescent="0.35">
      <c r="A62">
        <v>0</v>
      </c>
      <c r="B62">
        <v>6</v>
      </c>
      <c r="C62" t="s">
        <v>474</v>
      </c>
      <c r="D62" t="str">
        <f t="shared" si="0"/>
        <v>new ZrayInfo(col=0, row=6 , pin="G01")</v>
      </c>
    </row>
    <row r="63" spans="1:4" x14ac:dyDescent="0.35">
      <c r="A63">
        <f t="shared" si="1"/>
        <v>1</v>
      </c>
      <c r="B63">
        <f t="shared" si="2"/>
        <v>6</v>
      </c>
      <c r="C63" t="s">
        <v>475</v>
      </c>
      <c r="D63" t="str">
        <f t="shared" si="0"/>
        <v>new ZrayInfo(col=1, row=6 , pin="G02")</v>
      </c>
    </row>
    <row r="64" spans="1:4" x14ac:dyDescent="0.35">
      <c r="A64">
        <f t="shared" si="1"/>
        <v>2</v>
      </c>
      <c r="B64">
        <f t="shared" si="2"/>
        <v>6</v>
      </c>
      <c r="C64" t="s">
        <v>476</v>
      </c>
      <c r="D64" t="str">
        <f t="shared" si="0"/>
        <v>new ZrayInfo(col=2, row=6 , pin="G03")</v>
      </c>
    </row>
    <row r="65" spans="1:4" x14ac:dyDescent="0.35">
      <c r="A65">
        <f t="shared" si="1"/>
        <v>3</v>
      </c>
      <c r="B65">
        <f t="shared" si="2"/>
        <v>6</v>
      </c>
      <c r="C65" t="s">
        <v>477</v>
      </c>
      <c r="D65" t="str">
        <f t="shared" si="0"/>
        <v>new ZrayInfo(col=3, row=6 , pin="G04")</v>
      </c>
    </row>
    <row r="66" spans="1:4" x14ac:dyDescent="0.35">
      <c r="A66">
        <f t="shared" si="1"/>
        <v>4</v>
      </c>
      <c r="B66">
        <f t="shared" si="2"/>
        <v>6</v>
      </c>
      <c r="C66" t="s">
        <v>478</v>
      </c>
      <c r="D66" t="str">
        <f t="shared" si="0"/>
        <v>new ZrayInfo(col=4, row=6 , pin="G05")</v>
      </c>
    </row>
    <row r="67" spans="1:4" x14ac:dyDescent="0.35">
      <c r="A67">
        <f t="shared" si="1"/>
        <v>5</v>
      </c>
      <c r="B67">
        <f t="shared" si="2"/>
        <v>6</v>
      </c>
      <c r="C67" t="s">
        <v>479</v>
      </c>
      <c r="D67" t="str">
        <f t="shared" ref="D67:D101" si="3">"new ZrayInfo(col="&amp;A67&amp;", row="&amp;B67&amp;" , pin="""&amp;C67&amp;""")"</f>
        <v>new ZrayInfo(col=5, row=6 , pin="G06")</v>
      </c>
    </row>
    <row r="68" spans="1:4" x14ac:dyDescent="0.35">
      <c r="A68">
        <f t="shared" ref="A68:A101" si="4">A67+1</f>
        <v>6</v>
      </c>
      <c r="B68">
        <f t="shared" ref="B68:B101" si="5">B67</f>
        <v>6</v>
      </c>
      <c r="C68" t="s">
        <v>480</v>
      </c>
      <c r="D68" t="str">
        <f t="shared" si="3"/>
        <v>new ZrayInfo(col=6, row=6 , pin="G07")</v>
      </c>
    </row>
    <row r="69" spans="1:4" x14ac:dyDescent="0.35">
      <c r="A69">
        <f t="shared" si="4"/>
        <v>7</v>
      </c>
      <c r="B69">
        <f t="shared" si="5"/>
        <v>6</v>
      </c>
      <c r="C69" t="s">
        <v>481</v>
      </c>
      <c r="D69" t="str">
        <f t="shared" si="3"/>
        <v>new ZrayInfo(col=7, row=6 , pin="G08")</v>
      </c>
    </row>
    <row r="70" spans="1:4" x14ac:dyDescent="0.35">
      <c r="A70">
        <f t="shared" si="4"/>
        <v>8</v>
      </c>
      <c r="B70">
        <f t="shared" si="5"/>
        <v>6</v>
      </c>
      <c r="C70" t="s">
        <v>482</v>
      </c>
      <c r="D70" t="str">
        <f t="shared" si="3"/>
        <v>new ZrayInfo(col=8, row=6 , pin="G09")</v>
      </c>
    </row>
    <row r="71" spans="1:4" x14ac:dyDescent="0.35">
      <c r="A71">
        <f t="shared" si="4"/>
        <v>9</v>
      </c>
      <c r="B71">
        <f t="shared" si="5"/>
        <v>6</v>
      </c>
      <c r="C71" t="s">
        <v>372</v>
      </c>
      <c r="D71" t="str">
        <f t="shared" si="3"/>
        <v>new ZrayInfo(col=9, row=6 , pin="G10")</v>
      </c>
    </row>
    <row r="72" spans="1:4" x14ac:dyDescent="0.35">
      <c r="A72">
        <v>0</v>
      </c>
      <c r="B72">
        <v>7</v>
      </c>
      <c r="C72" t="s">
        <v>483</v>
      </c>
      <c r="D72" t="str">
        <f t="shared" si="3"/>
        <v>new ZrayInfo(col=0, row=7 , pin="H01")</v>
      </c>
    </row>
    <row r="73" spans="1:4" x14ac:dyDescent="0.35">
      <c r="A73">
        <f t="shared" si="4"/>
        <v>1</v>
      </c>
      <c r="B73">
        <f t="shared" si="5"/>
        <v>7</v>
      </c>
      <c r="C73" t="s">
        <v>484</v>
      </c>
      <c r="D73" t="str">
        <f t="shared" si="3"/>
        <v>new ZrayInfo(col=1, row=7 , pin="H02")</v>
      </c>
    </row>
    <row r="74" spans="1:4" x14ac:dyDescent="0.35">
      <c r="A74">
        <f t="shared" si="4"/>
        <v>2</v>
      </c>
      <c r="B74">
        <f t="shared" si="5"/>
        <v>7</v>
      </c>
      <c r="C74" t="s">
        <v>485</v>
      </c>
      <c r="D74" t="str">
        <f t="shared" si="3"/>
        <v>new ZrayInfo(col=2, row=7 , pin="H03")</v>
      </c>
    </row>
    <row r="75" spans="1:4" x14ac:dyDescent="0.35">
      <c r="A75">
        <f t="shared" si="4"/>
        <v>3</v>
      </c>
      <c r="B75">
        <f t="shared" si="5"/>
        <v>7</v>
      </c>
      <c r="C75" t="s">
        <v>486</v>
      </c>
      <c r="D75" t="str">
        <f t="shared" si="3"/>
        <v>new ZrayInfo(col=3, row=7 , pin="H04")</v>
      </c>
    </row>
    <row r="76" spans="1:4" x14ac:dyDescent="0.35">
      <c r="A76">
        <f t="shared" si="4"/>
        <v>4</v>
      </c>
      <c r="B76">
        <f t="shared" si="5"/>
        <v>7</v>
      </c>
      <c r="C76" t="s">
        <v>487</v>
      </c>
      <c r="D76" t="str">
        <f t="shared" si="3"/>
        <v>new ZrayInfo(col=4, row=7 , pin="H05")</v>
      </c>
    </row>
    <row r="77" spans="1:4" x14ac:dyDescent="0.35">
      <c r="A77">
        <f t="shared" si="4"/>
        <v>5</v>
      </c>
      <c r="B77">
        <f t="shared" si="5"/>
        <v>7</v>
      </c>
      <c r="C77" t="s">
        <v>488</v>
      </c>
      <c r="D77" t="str">
        <f t="shared" si="3"/>
        <v>new ZrayInfo(col=5, row=7 , pin="H06")</v>
      </c>
    </row>
    <row r="78" spans="1:4" x14ac:dyDescent="0.35">
      <c r="A78">
        <f t="shared" si="4"/>
        <v>6</v>
      </c>
      <c r="B78">
        <f t="shared" si="5"/>
        <v>7</v>
      </c>
      <c r="C78" t="s">
        <v>489</v>
      </c>
      <c r="D78" t="str">
        <f t="shared" si="3"/>
        <v>new ZrayInfo(col=6, row=7 , pin="H07")</v>
      </c>
    </row>
    <row r="79" spans="1:4" x14ac:dyDescent="0.35">
      <c r="A79">
        <f t="shared" si="4"/>
        <v>7</v>
      </c>
      <c r="B79">
        <f t="shared" si="5"/>
        <v>7</v>
      </c>
      <c r="C79" t="s">
        <v>490</v>
      </c>
      <c r="D79" t="str">
        <f t="shared" si="3"/>
        <v>new ZrayInfo(col=7, row=7 , pin="H08")</v>
      </c>
    </row>
    <row r="80" spans="1:4" x14ac:dyDescent="0.35">
      <c r="A80">
        <f t="shared" si="4"/>
        <v>8</v>
      </c>
      <c r="B80">
        <f t="shared" si="5"/>
        <v>7</v>
      </c>
      <c r="C80" t="s">
        <v>491</v>
      </c>
      <c r="D80" t="str">
        <f t="shared" si="3"/>
        <v>new ZrayInfo(col=8, row=7 , pin="H09")</v>
      </c>
    </row>
    <row r="81" spans="1:4" x14ac:dyDescent="0.35">
      <c r="A81">
        <f t="shared" si="4"/>
        <v>9</v>
      </c>
      <c r="B81">
        <f t="shared" si="5"/>
        <v>7</v>
      </c>
      <c r="C81" t="s">
        <v>17</v>
      </c>
      <c r="D81" t="str">
        <f t="shared" si="3"/>
        <v>new ZrayInfo(col=9, row=7 , pin="H10")</v>
      </c>
    </row>
    <row r="82" spans="1:4" x14ac:dyDescent="0.35">
      <c r="A82">
        <v>0</v>
      </c>
      <c r="B82">
        <v>8</v>
      </c>
      <c r="C82" t="s">
        <v>492</v>
      </c>
      <c r="D82" t="str">
        <f t="shared" si="3"/>
        <v>new ZrayInfo(col=0, row=8 , pin="J01")</v>
      </c>
    </row>
    <row r="83" spans="1:4" x14ac:dyDescent="0.35">
      <c r="A83">
        <f t="shared" si="4"/>
        <v>1</v>
      </c>
      <c r="B83">
        <f t="shared" si="5"/>
        <v>8</v>
      </c>
      <c r="C83" t="s">
        <v>493</v>
      </c>
      <c r="D83" t="str">
        <f t="shared" si="3"/>
        <v>new ZrayInfo(col=1, row=8 , pin="J02")</v>
      </c>
    </row>
    <row r="84" spans="1:4" x14ac:dyDescent="0.35">
      <c r="A84">
        <f t="shared" si="4"/>
        <v>2</v>
      </c>
      <c r="B84">
        <f t="shared" si="5"/>
        <v>8</v>
      </c>
      <c r="C84" t="s">
        <v>494</v>
      </c>
      <c r="D84" t="str">
        <f t="shared" si="3"/>
        <v>new ZrayInfo(col=2, row=8 , pin="J03")</v>
      </c>
    </row>
    <row r="85" spans="1:4" x14ac:dyDescent="0.35">
      <c r="A85">
        <f t="shared" si="4"/>
        <v>3</v>
      </c>
      <c r="B85">
        <f t="shared" si="5"/>
        <v>8</v>
      </c>
      <c r="C85" t="s">
        <v>495</v>
      </c>
      <c r="D85" t="str">
        <f t="shared" si="3"/>
        <v>new ZrayInfo(col=3, row=8 , pin="J04")</v>
      </c>
    </row>
    <row r="86" spans="1:4" x14ac:dyDescent="0.35">
      <c r="A86">
        <f t="shared" si="4"/>
        <v>4</v>
      </c>
      <c r="B86">
        <f t="shared" si="5"/>
        <v>8</v>
      </c>
      <c r="C86" t="s">
        <v>496</v>
      </c>
      <c r="D86" t="str">
        <f t="shared" si="3"/>
        <v>new ZrayInfo(col=4, row=8 , pin="J05")</v>
      </c>
    </row>
    <row r="87" spans="1:4" x14ac:dyDescent="0.35">
      <c r="A87">
        <f t="shared" si="4"/>
        <v>5</v>
      </c>
      <c r="B87">
        <f t="shared" si="5"/>
        <v>8</v>
      </c>
      <c r="C87" t="s">
        <v>497</v>
      </c>
      <c r="D87" t="str">
        <f t="shared" si="3"/>
        <v>new ZrayInfo(col=5, row=8 , pin="J06")</v>
      </c>
    </row>
    <row r="88" spans="1:4" x14ac:dyDescent="0.35">
      <c r="A88">
        <f t="shared" si="4"/>
        <v>6</v>
      </c>
      <c r="B88">
        <f t="shared" si="5"/>
        <v>8</v>
      </c>
      <c r="C88" t="s">
        <v>498</v>
      </c>
      <c r="D88" t="str">
        <f t="shared" si="3"/>
        <v>new ZrayInfo(col=6, row=8 , pin="J07")</v>
      </c>
    </row>
    <row r="89" spans="1:4" x14ac:dyDescent="0.35">
      <c r="A89">
        <f t="shared" si="4"/>
        <v>7</v>
      </c>
      <c r="B89">
        <f t="shared" si="5"/>
        <v>8</v>
      </c>
      <c r="C89" t="s">
        <v>499</v>
      </c>
      <c r="D89" t="str">
        <f t="shared" si="3"/>
        <v>new ZrayInfo(col=7, row=8 , pin="J08")</v>
      </c>
    </row>
    <row r="90" spans="1:4" x14ac:dyDescent="0.35">
      <c r="A90">
        <f t="shared" si="4"/>
        <v>8</v>
      </c>
      <c r="B90">
        <f t="shared" si="5"/>
        <v>8</v>
      </c>
      <c r="C90" t="s">
        <v>500</v>
      </c>
      <c r="D90" t="str">
        <f t="shared" si="3"/>
        <v>new ZrayInfo(col=8, row=8 , pin="J09")</v>
      </c>
    </row>
    <row r="91" spans="1:4" x14ac:dyDescent="0.35">
      <c r="A91">
        <f t="shared" si="4"/>
        <v>9</v>
      </c>
      <c r="B91">
        <f t="shared" si="5"/>
        <v>8</v>
      </c>
      <c r="C91" t="s">
        <v>22</v>
      </c>
      <c r="D91" t="str">
        <f t="shared" si="3"/>
        <v>new ZrayInfo(col=9, row=8 , pin="J10")</v>
      </c>
    </row>
    <row r="92" spans="1:4" x14ac:dyDescent="0.35">
      <c r="A92">
        <v>0</v>
      </c>
      <c r="B92">
        <v>9</v>
      </c>
      <c r="C92" t="s">
        <v>501</v>
      </c>
      <c r="D92" t="str">
        <f t="shared" si="3"/>
        <v>new ZrayInfo(col=0, row=9 , pin="K01")</v>
      </c>
    </row>
    <row r="93" spans="1:4" x14ac:dyDescent="0.35">
      <c r="A93">
        <f t="shared" si="4"/>
        <v>1</v>
      </c>
      <c r="B93">
        <f t="shared" si="5"/>
        <v>9</v>
      </c>
      <c r="C93" t="s">
        <v>502</v>
      </c>
      <c r="D93" t="str">
        <f t="shared" si="3"/>
        <v>new ZrayInfo(col=1, row=9 , pin="K02")</v>
      </c>
    </row>
    <row r="94" spans="1:4" x14ac:dyDescent="0.35">
      <c r="A94">
        <f t="shared" si="4"/>
        <v>2</v>
      </c>
      <c r="B94">
        <f t="shared" si="5"/>
        <v>9</v>
      </c>
      <c r="C94" t="s">
        <v>503</v>
      </c>
      <c r="D94" t="str">
        <f t="shared" si="3"/>
        <v>new ZrayInfo(col=2, row=9 , pin="K03")</v>
      </c>
    </row>
    <row r="95" spans="1:4" x14ac:dyDescent="0.35">
      <c r="A95">
        <f t="shared" si="4"/>
        <v>3</v>
      </c>
      <c r="B95">
        <f t="shared" si="5"/>
        <v>9</v>
      </c>
      <c r="C95" t="s">
        <v>504</v>
      </c>
      <c r="D95" t="str">
        <f t="shared" si="3"/>
        <v>new ZrayInfo(col=3, row=9 , pin="K04")</v>
      </c>
    </row>
    <row r="96" spans="1:4" x14ac:dyDescent="0.35">
      <c r="A96">
        <f t="shared" si="4"/>
        <v>4</v>
      </c>
      <c r="B96">
        <f t="shared" si="5"/>
        <v>9</v>
      </c>
      <c r="C96" t="s">
        <v>505</v>
      </c>
      <c r="D96" t="str">
        <f t="shared" si="3"/>
        <v>new ZrayInfo(col=4, row=9 , pin="K05")</v>
      </c>
    </row>
    <row r="97" spans="1:4" x14ac:dyDescent="0.35">
      <c r="A97">
        <f t="shared" si="4"/>
        <v>5</v>
      </c>
      <c r="B97">
        <f t="shared" si="5"/>
        <v>9</v>
      </c>
      <c r="C97" t="s">
        <v>506</v>
      </c>
      <c r="D97" t="str">
        <f t="shared" si="3"/>
        <v>new ZrayInfo(col=5, row=9 , pin="K06")</v>
      </c>
    </row>
    <row r="98" spans="1:4" x14ac:dyDescent="0.35">
      <c r="A98">
        <f t="shared" si="4"/>
        <v>6</v>
      </c>
      <c r="B98">
        <f t="shared" si="5"/>
        <v>9</v>
      </c>
      <c r="C98" t="s">
        <v>507</v>
      </c>
      <c r="D98" t="str">
        <f t="shared" si="3"/>
        <v>new ZrayInfo(col=6, row=9 , pin="K07")</v>
      </c>
    </row>
    <row r="99" spans="1:4" x14ac:dyDescent="0.35">
      <c r="A99">
        <f t="shared" si="4"/>
        <v>7</v>
      </c>
      <c r="B99">
        <f t="shared" si="5"/>
        <v>9</v>
      </c>
      <c r="C99" t="s">
        <v>508</v>
      </c>
      <c r="D99" t="str">
        <f t="shared" si="3"/>
        <v>new ZrayInfo(col=7, row=9 , pin="K08")</v>
      </c>
    </row>
    <row r="100" spans="1:4" x14ac:dyDescent="0.35">
      <c r="A100">
        <f t="shared" si="4"/>
        <v>8</v>
      </c>
      <c r="B100">
        <f t="shared" si="5"/>
        <v>9</v>
      </c>
      <c r="C100" t="s">
        <v>509</v>
      </c>
      <c r="D100" t="str">
        <f t="shared" si="3"/>
        <v>new ZrayInfo(col=8, row=9 , pin="K09")</v>
      </c>
    </row>
    <row r="101" spans="1:4" x14ac:dyDescent="0.35">
      <c r="A101">
        <f t="shared" si="4"/>
        <v>9</v>
      </c>
      <c r="B101">
        <f t="shared" si="5"/>
        <v>9</v>
      </c>
      <c r="C101" t="s">
        <v>14</v>
      </c>
      <c r="D101" t="str">
        <f t="shared" si="3"/>
        <v>new ZrayInfo(col=9, row=9 , pin="K10")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topLeftCell="A53" workbookViewId="0">
      <selection activeCell="J62" sqref="J62"/>
    </sheetView>
  </sheetViews>
  <sheetFormatPr defaultRowHeight="14.5" x14ac:dyDescent="0.35"/>
  <sheetData>
    <row r="1" spans="1:4" x14ac:dyDescent="0.35">
      <c r="A1" t="s">
        <v>657</v>
      </c>
      <c r="B1" t="s">
        <v>659</v>
      </c>
      <c r="C1" t="s">
        <v>661</v>
      </c>
      <c r="D1" t="s">
        <v>759</v>
      </c>
    </row>
    <row r="2" spans="1:4" x14ac:dyDescent="0.35">
      <c r="A2">
        <v>0</v>
      </c>
      <c r="B2" s="2" t="s">
        <v>465</v>
      </c>
      <c r="C2" t="s">
        <v>364</v>
      </c>
      <c r="D2" t="str">
        <f>"new FtdiInfo(row="&amp;A2&amp;" , pin="""&amp;B2&amp;""", pinname="""&amp;C2&amp;""")"</f>
        <v>new FtdiInfo(row=0 , pin="F01", pinname="GND")</v>
      </c>
    </row>
    <row r="3" spans="1:4" x14ac:dyDescent="0.35">
      <c r="A3">
        <v>1</v>
      </c>
      <c r="B3" t="s">
        <v>466</v>
      </c>
      <c r="C3" t="s">
        <v>699</v>
      </c>
      <c r="D3" t="str">
        <f t="shared" ref="D3:D65" si="0">"new FtdiInfo(row="&amp;A3&amp;" , pin="""&amp;B3&amp;""", pinname="""&amp;C3&amp;""")"</f>
        <v>new FtdiInfo(row=1 , pin="F02", pinname="OSCI")</v>
      </c>
    </row>
    <row r="4" spans="1:4" x14ac:dyDescent="0.35">
      <c r="A4">
        <v>2</v>
      </c>
      <c r="B4" t="s">
        <v>467</v>
      </c>
      <c r="C4" t="s">
        <v>700</v>
      </c>
      <c r="D4" t="str">
        <f t="shared" si="0"/>
        <v>new FtdiInfo(row=2 , pin="F03", pinname="OSCO")</v>
      </c>
    </row>
    <row r="5" spans="1:4" x14ac:dyDescent="0.35">
      <c r="A5">
        <v>3</v>
      </c>
      <c r="B5" t="s">
        <v>468</v>
      </c>
      <c r="C5" t="s">
        <v>709</v>
      </c>
      <c r="D5" t="str">
        <f t="shared" si="0"/>
        <v>new FtdiInfo(row=3 , pin="F04", pinname="VPHY")</v>
      </c>
    </row>
    <row r="6" spans="1:4" x14ac:dyDescent="0.35">
      <c r="A6">
        <v>4</v>
      </c>
      <c r="B6" t="s">
        <v>469</v>
      </c>
      <c r="C6" t="s">
        <v>364</v>
      </c>
      <c r="D6" t="str">
        <f t="shared" si="0"/>
        <v>new FtdiInfo(row=4 , pin="F05", pinname="GND")</v>
      </c>
    </row>
    <row r="7" spans="1:4" x14ac:dyDescent="0.35">
      <c r="A7">
        <v>5</v>
      </c>
      <c r="B7" t="s">
        <v>470</v>
      </c>
      <c r="C7" t="s">
        <v>706</v>
      </c>
      <c r="D7" t="str">
        <f t="shared" si="0"/>
        <v>new FtdiInfo(row=5 , pin="F06", pinname="REF")</v>
      </c>
    </row>
    <row r="8" spans="1:4" x14ac:dyDescent="0.35">
      <c r="A8">
        <v>6</v>
      </c>
      <c r="B8" t="s">
        <v>471</v>
      </c>
      <c r="C8" t="s">
        <v>703</v>
      </c>
      <c r="D8" t="str">
        <f t="shared" si="0"/>
        <v>new FtdiInfo(row=6 , pin="F07", pinname="DM")</v>
      </c>
    </row>
    <row r="9" spans="1:4" x14ac:dyDescent="0.35">
      <c r="A9">
        <v>7</v>
      </c>
      <c r="B9" t="s">
        <v>472</v>
      </c>
      <c r="C9" t="s">
        <v>704</v>
      </c>
      <c r="D9" t="str">
        <f t="shared" si="0"/>
        <v>new FtdiInfo(row=7 , pin="F08", pinname="DP")</v>
      </c>
    </row>
    <row r="10" spans="1:4" x14ac:dyDescent="0.35">
      <c r="A10">
        <v>8</v>
      </c>
      <c r="B10" t="s">
        <v>473</v>
      </c>
      <c r="C10" t="s">
        <v>710</v>
      </c>
      <c r="D10" t="str">
        <f t="shared" si="0"/>
        <v>new FtdiInfo(row=8 , pin="F09", pinname="VPLL")</v>
      </c>
    </row>
    <row r="11" spans="1:4" x14ac:dyDescent="0.35">
      <c r="A11">
        <v>9</v>
      </c>
      <c r="B11" t="s">
        <v>417</v>
      </c>
      <c r="C11" t="s">
        <v>702</v>
      </c>
      <c r="D11" t="str">
        <f t="shared" si="0"/>
        <v>new FtdiInfo(row=9 , pin="F10", pinname="AGND")</v>
      </c>
    </row>
    <row r="12" spans="1:4" x14ac:dyDescent="0.35">
      <c r="A12">
        <v>10</v>
      </c>
      <c r="B12" t="s">
        <v>370</v>
      </c>
      <c r="C12" t="s">
        <v>364</v>
      </c>
      <c r="D12" t="str">
        <f t="shared" si="0"/>
        <v>new FtdiInfo(row=10 , pin="F11", pinname="GND")</v>
      </c>
    </row>
    <row r="13" spans="1:4" x14ac:dyDescent="0.35">
      <c r="A13">
        <v>11</v>
      </c>
      <c r="B13" t="s">
        <v>393</v>
      </c>
      <c r="C13" t="s">
        <v>711</v>
      </c>
      <c r="D13" t="str">
        <f t="shared" si="0"/>
        <v>new FtdiInfo(row=11 , pin="F12", pinname="VCORE")</v>
      </c>
    </row>
    <row r="14" spans="1:4" x14ac:dyDescent="0.35">
      <c r="A14">
        <v>12</v>
      </c>
      <c r="B14" t="s">
        <v>164</v>
      </c>
      <c r="C14" t="s">
        <v>701</v>
      </c>
      <c r="D14" t="str">
        <f t="shared" si="0"/>
        <v>new FtdiInfo(row=12 , pin="F13", pinname="TEST")</v>
      </c>
    </row>
    <row r="15" spans="1:4" x14ac:dyDescent="0.35">
      <c r="A15">
        <v>13</v>
      </c>
      <c r="B15" t="s">
        <v>166</v>
      </c>
      <c r="C15" t="s">
        <v>705</v>
      </c>
      <c r="D15" t="str">
        <f t="shared" si="0"/>
        <v>new FtdiInfo(row=13 , pin="F14", pinname="RESET")</v>
      </c>
    </row>
    <row r="16" spans="1:4" x14ac:dyDescent="0.35">
      <c r="A16">
        <v>14</v>
      </c>
      <c r="B16" t="s">
        <v>200</v>
      </c>
      <c r="C16" t="s">
        <v>364</v>
      </c>
      <c r="D16" t="str">
        <f t="shared" si="0"/>
        <v>new FtdiInfo(row=14 , pin="F15", pinname="GND")</v>
      </c>
    </row>
    <row r="17" spans="1:4" x14ac:dyDescent="0.35">
      <c r="A17">
        <v>15</v>
      </c>
      <c r="B17" t="s">
        <v>202</v>
      </c>
      <c r="C17" t="s">
        <v>662</v>
      </c>
      <c r="D17" t="str">
        <f t="shared" si="0"/>
        <v>new FtdiInfo(row=15 , pin="F16", pinname="ADBUS0 ")</v>
      </c>
    </row>
    <row r="18" spans="1:4" x14ac:dyDescent="0.35">
      <c r="A18">
        <v>16</v>
      </c>
      <c r="B18" t="s">
        <v>369</v>
      </c>
      <c r="C18" t="s">
        <v>663</v>
      </c>
      <c r="D18" t="str">
        <f t="shared" si="0"/>
        <v>new FtdiInfo(row=16 , pin="F17", pinname="ADBUS1 ")</v>
      </c>
    </row>
    <row r="19" spans="1:4" x14ac:dyDescent="0.35">
      <c r="A19">
        <v>17</v>
      </c>
      <c r="B19" t="s">
        <v>234</v>
      </c>
      <c r="C19" t="s">
        <v>664</v>
      </c>
      <c r="D19" t="str">
        <f t="shared" si="0"/>
        <v>new FtdiInfo(row=17 , pin="F18", pinname="ADBUS2 ")</v>
      </c>
    </row>
    <row r="20" spans="1:4" x14ac:dyDescent="0.35">
      <c r="A20">
        <v>18</v>
      </c>
      <c r="B20" t="s">
        <v>713</v>
      </c>
      <c r="C20" t="s">
        <v>665</v>
      </c>
      <c r="D20" t="str">
        <f t="shared" si="0"/>
        <v>new FtdiInfo(row=18 , pin="F19", pinname="ADBUS3 ")</v>
      </c>
    </row>
    <row r="21" spans="1:4" x14ac:dyDescent="0.35">
      <c r="A21">
        <v>19</v>
      </c>
      <c r="B21" t="s">
        <v>755</v>
      </c>
      <c r="C21" t="s">
        <v>712</v>
      </c>
      <c r="D21" t="str">
        <f t="shared" si="0"/>
        <v>new FtdiInfo(row=19 , pin="F20", pinname="VCCIO")</v>
      </c>
    </row>
    <row r="22" spans="1:4" x14ac:dyDescent="0.35">
      <c r="A22">
        <v>20</v>
      </c>
      <c r="B22" t="s">
        <v>714</v>
      </c>
      <c r="C22" t="s">
        <v>666</v>
      </c>
      <c r="D22" t="str">
        <f t="shared" si="0"/>
        <v>new FtdiInfo(row=20 , pin="F21", pinname="ADBUS4 ")</v>
      </c>
    </row>
    <row r="23" spans="1:4" x14ac:dyDescent="0.35">
      <c r="A23">
        <v>21</v>
      </c>
      <c r="B23" t="s">
        <v>715</v>
      </c>
      <c r="C23" t="s">
        <v>667</v>
      </c>
      <c r="D23" t="str">
        <f t="shared" si="0"/>
        <v>new FtdiInfo(row=21 , pin="F22", pinname="ADBUS5 ")</v>
      </c>
    </row>
    <row r="24" spans="1:4" x14ac:dyDescent="0.35">
      <c r="A24">
        <v>22</v>
      </c>
      <c r="B24" t="s">
        <v>716</v>
      </c>
      <c r="C24" t="s">
        <v>668</v>
      </c>
      <c r="D24" t="str">
        <f t="shared" si="0"/>
        <v>new FtdiInfo(row=22 , pin="F23", pinname="ADBUS6 ")</v>
      </c>
    </row>
    <row r="25" spans="1:4" x14ac:dyDescent="0.35">
      <c r="A25">
        <v>23</v>
      </c>
      <c r="B25" t="s">
        <v>717</v>
      </c>
      <c r="C25" t="s">
        <v>669</v>
      </c>
      <c r="D25" t="str">
        <f t="shared" si="0"/>
        <v>new FtdiInfo(row=23 , pin="F24", pinname="ADBUS7 ")</v>
      </c>
    </row>
    <row r="26" spans="1:4" x14ac:dyDescent="0.35">
      <c r="A26">
        <v>24</v>
      </c>
      <c r="B26" t="s">
        <v>747</v>
      </c>
      <c r="C26" t="s">
        <v>364</v>
      </c>
      <c r="D26" t="str">
        <f t="shared" si="0"/>
        <v>new FtdiInfo(row=24 , pin="F25", pinname="GND")</v>
      </c>
    </row>
    <row r="27" spans="1:4" x14ac:dyDescent="0.35">
      <c r="A27">
        <v>25</v>
      </c>
      <c r="B27" t="s">
        <v>718</v>
      </c>
      <c r="C27" t="s">
        <v>670</v>
      </c>
      <c r="D27" t="str">
        <f t="shared" si="0"/>
        <v>new FtdiInfo(row=25 , pin="F26", pinname="BDBUS0 ")</v>
      </c>
    </row>
    <row r="28" spans="1:4" x14ac:dyDescent="0.35">
      <c r="A28">
        <v>26</v>
      </c>
      <c r="B28" t="s">
        <v>719</v>
      </c>
      <c r="C28" t="s">
        <v>671</v>
      </c>
      <c r="D28" t="str">
        <f t="shared" si="0"/>
        <v>new FtdiInfo(row=26 , pin="F27", pinname="BDBUS1 ")</v>
      </c>
    </row>
    <row r="29" spans="1:4" x14ac:dyDescent="0.35">
      <c r="A29">
        <v>27</v>
      </c>
      <c r="B29" t="s">
        <v>720</v>
      </c>
      <c r="C29" t="s">
        <v>672</v>
      </c>
      <c r="D29" t="str">
        <f t="shared" si="0"/>
        <v>new FtdiInfo(row=27 , pin="F28", pinname="BDBUS2 ")</v>
      </c>
    </row>
    <row r="30" spans="1:4" x14ac:dyDescent="0.35">
      <c r="A30">
        <v>28</v>
      </c>
      <c r="B30" t="s">
        <v>721</v>
      </c>
      <c r="C30" t="s">
        <v>673</v>
      </c>
      <c r="D30" t="str">
        <f t="shared" si="0"/>
        <v>new FtdiInfo(row=28 , pin="F29", pinname="BDBUS3 ")</v>
      </c>
    </row>
    <row r="31" spans="1:4" x14ac:dyDescent="0.35">
      <c r="A31">
        <v>29</v>
      </c>
      <c r="B31" t="s">
        <v>722</v>
      </c>
      <c r="C31" t="s">
        <v>674</v>
      </c>
      <c r="D31" t="str">
        <f t="shared" si="0"/>
        <v>new FtdiInfo(row=29 , pin="F30", pinname="BDBUS4 ")</v>
      </c>
    </row>
    <row r="32" spans="1:4" x14ac:dyDescent="0.35">
      <c r="A32">
        <v>30</v>
      </c>
      <c r="B32" t="s">
        <v>756</v>
      </c>
      <c r="C32" t="s">
        <v>712</v>
      </c>
      <c r="D32" t="str">
        <f t="shared" si="0"/>
        <v>new FtdiInfo(row=30 , pin="F31", pinname="VCCIO")</v>
      </c>
    </row>
    <row r="33" spans="1:4" x14ac:dyDescent="0.35">
      <c r="A33">
        <v>31</v>
      </c>
      <c r="B33" t="s">
        <v>723</v>
      </c>
      <c r="C33" t="s">
        <v>675</v>
      </c>
      <c r="D33" t="str">
        <f t="shared" si="0"/>
        <v>new FtdiInfo(row=31 , pin="F32", pinname="BDBUS5 ")</v>
      </c>
    </row>
    <row r="34" spans="1:4" x14ac:dyDescent="0.35">
      <c r="A34">
        <v>32</v>
      </c>
      <c r="B34" t="s">
        <v>724</v>
      </c>
      <c r="C34" t="s">
        <v>676</v>
      </c>
      <c r="D34" t="str">
        <f t="shared" si="0"/>
        <v>new FtdiInfo(row=32 , pin="F33", pinname="BDBUS6 ")</v>
      </c>
    </row>
    <row r="35" spans="1:4" x14ac:dyDescent="0.35">
      <c r="A35">
        <v>33</v>
      </c>
      <c r="B35" t="s">
        <v>725</v>
      </c>
      <c r="C35" t="s">
        <v>677</v>
      </c>
      <c r="D35" t="str">
        <f t="shared" si="0"/>
        <v>new FtdiInfo(row=33 , pin="F34", pinname="BDBUS7 ")</v>
      </c>
    </row>
    <row r="36" spans="1:4" x14ac:dyDescent="0.35">
      <c r="A36">
        <v>34</v>
      </c>
      <c r="B36" t="s">
        <v>748</v>
      </c>
      <c r="C36" t="s">
        <v>364</v>
      </c>
      <c r="D36" t="str">
        <f t="shared" si="0"/>
        <v>new FtdiInfo(row=34 , pin="F35", pinname="GND")</v>
      </c>
    </row>
    <row r="37" spans="1:4" x14ac:dyDescent="0.35">
      <c r="A37">
        <v>35</v>
      </c>
      <c r="B37" t="s">
        <v>743</v>
      </c>
      <c r="C37" t="s">
        <v>695</v>
      </c>
      <c r="D37" t="str">
        <f t="shared" si="0"/>
        <v>new FtdiInfo(row=35 , pin="F36", pinname="SUSPEND# ")</v>
      </c>
    </row>
    <row r="38" spans="1:4" x14ac:dyDescent="0.35">
      <c r="A38">
        <v>36</v>
      </c>
      <c r="B38" t="s">
        <v>753</v>
      </c>
      <c r="C38" t="s">
        <v>711</v>
      </c>
      <c r="D38" t="str">
        <f t="shared" si="0"/>
        <v>new FtdiInfo(row=36 , pin="F37", pinname="VCORE")</v>
      </c>
    </row>
    <row r="39" spans="1:4" x14ac:dyDescent="0.35">
      <c r="A39">
        <v>37</v>
      </c>
      <c r="B39" t="s">
        <v>726</v>
      </c>
      <c r="C39" t="s">
        <v>678</v>
      </c>
      <c r="D39" t="str">
        <f t="shared" si="0"/>
        <v>new FtdiInfo(row=37 , pin="F38", pinname="CDBUS0 ")</v>
      </c>
    </row>
    <row r="40" spans="1:4" x14ac:dyDescent="0.35">
      <c r="A40">
        <v>38</v>
      </c>
      <c r="B40" t="s">
        <v>727</v>
      </c>
      <c r="C40" t="s">
        <v>679</v>
      </c>
      <c r="D40" t="str">
        <f t="shared" si="0"/>
        <v>new FtdiInfo(row=38 , pin="F39", pinname="CDBUS1 ")</v>
      </c>
    </row>
    <row r="41" spans="1:4" x14ac:dyDescent="0.35">
      <c r="A41">
        <v>39</v>
      </c>
      <c r="B41" t="s">
        <v>728</v>
      </c>
      <c r="C41" t="s">
        <v>680</v>
      </c>
      <c r="D41" t="str">
        <f t="shared" si="0"/>
        <v>new FtdiInfo(row=39 , pin="F40", pinname="CDBUS2 ")</v>
      </c>
    </row>
    <row r="42" spans="1:4" x14ac:dyDescent="0.35">
      <c r="A42">
        <v>40</v>
      </c>
      <c r="B42" t="s">
        <v>729</v>
      </c>
      <c r="C42" t="s">
        <v>681</v>
      </c>
      <c r="D42" t="str">
        <f t="shared" si="0"/>
        <v>new FtdiInfo(row=40 , pin="F41", pinname="CDBUS3 ")</v>
      </c>
    </row>
    <row r="43" spans="1:4" x14ac:dyDescent="0.35">
      <c r="A43">
        <v>41</v>
      </c>
      <c r="B43" t="s">
        <v>757</v>
      </c>
      <c r="C43" t="s">
        <v>712</v>
      </c>
      <c r="D43" t="str">
        <f t="shared" si="0"/>
        <v>new FtdiInfo(row=41 , pin="F42", pinname="VCCIO")</v>
      </c>
    </row>
    <row r="44" spans="1:4" x14ac:dyDescent="0.35">
      <c r="A44">
        <v>42</v>
      </c>
      <c r="B44" t="s">
        <v>730</v>
      </c>
      <c r="C44" t="s">
        <v>682</v>
      </c>
      <c r="D44" t="str">
        <f t="shared" si="0"/>
        <v>new FtdiInfo(row=42 , pin="F43", pinname="CDBUS4 ")</v>
      </c>
    </row>
    <row r="45" spans="1:4" x14ac:dyDescent="0.35">
      <c r="A45">
        <v>43</v>
      </c>
      <c r="B45" t="s">
        <v>731</v>
      </c>
      <c r="C45" t="s">
        <v>683</v>
      </c>
      <c r="D45" t="str">
        <f t="shared" si="0"/>
        <v>new FtdiInfo(row=43 , pin="F44", pinname="CDBUS5 ")</v>
      </c>
    </row>
    <row r="46" spans="1:4" x14ac:dyDescent="0.35">
      <c r="A46">
        <v>44</v>
      </c>
      <c r="B46" t="s">
        <v>732</v>
      </c>
      <c r="C46" t="s">
        <v>684</v>
      </c>
      <c r="D46" t="str">
        <f t="shared" si="0"/>
        <v>new FtdiInfo(row=44 , pin="F45", pinname="CDBUS6 ")</v>
      </c>
    </row>
    <row r="47" spans="1:4" x14ac:dyDescent="0.35">
      <c r="A47">
        <v>45</v>
      </c>
      <c r="B47" t="s">
        <v>733</v>
      </c>
      <c r="C47" t="s">
        <v>685</v>
      </c>
      <c r="D47" t="str">
        <f t="shared" si="0"/>
        <v>new FtdiInfo(row=45 , pin="F46", pinname="CDBUS7 ")</v>
      </c>
    </row>
    <row r="48" spans="1:4" x14ac:dyDescent="0.35">
      <c r="A48">
        <v>46</v>
      </c>
      <c r="B48" t="s">
        <v>749</v>
      </c>
      <c r="C48" t="s">
        <v>364</v>
      </c>
      <c r="D48" t="str">
        <f t="shared" si="0"/>
        <v>new FtdiInfo(row=46 , pin="F47", pinname="GND")</v>
      </c>
    </row>
    <row r="49" spans="1:4" x14ac:dyDescent="0.35">
      <c r="A49">
        <v>47</v>
      </c>
      <c r="B49" t="s">
        <v>734</v>
      </c>
      <c r="C49" t="s">
        <v>686</v>
      </c>
      <c r="D49" t="str">
        <f t="shared" si="0"/>
        <v>new FtdiInfo(row=47 , pin="F48", pinname="DDBUS0 ")</v>
      </c>
    </row>
    <row r="50" spans="1:4" x14ac:dyDescent="0.35">
      <c r="A50">
        <v>48</v>
      </c>
      <c r="B50" t="s">
        <v>752</v>
      </c>
      <c r="C50" t="s">
        <v>708</v>
      </c>
      <c r="D50" t="str">
        <f t="shared" si="0"/>
        <v>new FtdiInfo(row=48 , pin="F49", pinname="VREGOUT")</v>
      </c>
    </row>
    <row r="51" spans="1:4" x14ac:dyDescent="0.35">
      <c r="A51">
        <v>49</v>
      </c>
      <c r="B51" t="s">
        <v>751</v>
      </c>
      <c r="C51" t="s">
        <v>707</v>
      </c>
      <c r="D51" t="str">
        <f t="shared" si="0"/>
        <v>new FtdiInfo(row=49 , pin="F50", pinname="VREGIN")</v>
      </c>
    </row>
    <row r="52" spans="1:4" x14ac:dyDescent="0.35">
      <c r="A52">
        <v>50</v>
      </c>
      <c r="B52" t="s">
        <v>750</v>
      </c>
      <c r="C52" t="s">
        <v>364</v>
      </c>
      <c r="D52" t="str">
        <f t="shared" si="0"/>
        <v>new FtdiInfo(row=50 , pin="F51", pinname="GND")</v>
      </c>
    </row>
    <row r="53" spans="1:4" x14ac:dyDescent="0.35">
      <c r="A53">
        <v>51</v>
      </c>
      <c r="B53" t="s">
        <v>735</v>
      </c>
      <c r="C53" t="s">
        <v>687</v>
      </c>
      <c r="D53" t="str">
        <f t="shared" si="0"/>
        <v>new FtdiInfo(row=51 , pin="F52", pinname="DDBUS1 ")</v>
      </c>
    </row>
    <row r="54" spans="1:4" x14ac:dyDescent="0.35">
      <c r="A54">
        <v>52</v>
      </c>
      <c r="B54" t="s">
        <v>736</v>
      </c>
      <c r="C54" t="s">
        <v>688</v>
      </c>
      <c r="D54" t="str">
        <f t="shared" si="0"/>
        <v>new FtdiInfo(row=52 , pin="F53", pinname="DDBUS2 ")</v>
      </c>
    </row>
    <row r="55" spans="1:4" x14ac:dyDescent="0.35">
      <c r="A55">
        <v>53</v>
      </c>
      <c r="B55" t="s">
        <v>737</v>
      </c>
      <c r="C55" t="s">
        <v>689</v>
      </c>
      <c r="D55" t="str">
        <f t="shared" si="0"/>
        <v>new FtdiInfo(row=53 , pin="F54", pinname="DDBUS3 ")</v>
      </c>
    </row>
    <row r="56" spans="1:4" x14ac:dyDescent="0.35">
      <c r="A56">
        <v>54</v>
      </c>
      <c r="B56" t="s">
        <v>738</v>
      </c>
      <c r="C56" t="s">
        <v>690</v>
      </c>
      <c r="D56" t="str">
        <f t="shared" si="0"/>
        <v>new FtdiInfo(row=54 , pin="F55", pinname="DDBUS4 ")</v>
      </c>
    </row>
    <row r="57" spans="1:4" x14ac:dyDescent="0.35">
      <c r="A57">
        <v>55</v>
      </c>
      <c r="B57" t="s">
        <v>758</v>
      </c>
      <c r="C57" t="s">
        <v>712</v>
      </c>
      <c r="D57" t="str">
        <f t="shared" si="0"/>
        <v>new FtdiInfo(row=55 , pin="F56", pinname="VCCIO")</v>
      </c>
    </row>
    <row r="58" spans="1:4" x14ac:dyDescent="0.35">
      <c r="A58">
        <v>56</v>
      </c>
      <c r="B58" t="s">
        <v>739</v>
      </c>
      <c r="C58" t="s">
        <v>691</v>
      </c>
      <c r="D58" t="str">
        <f t="shared" si="0"/>
        <v>new FtdiInfo(row=56 , pin="F57", pinname="DDBUS5 ")</v>
      </c>
    </row>
    <row r="59" spans="1:4" x14ac:dyDescent="0.35">
      <c r="A59">
        <v>57</v>
      </c>
      <c r="B59" t="s">
        <v>740</v>
      </c>
      <c r="C59" t="s">
        <v>692</v>
      </c>
      <c r="D59" t="str">
        <f t="shared" si="0"/>
        <v>new FtdiInfo(row=57 , pin="F58", pinname="DDBUS6 ")</v>
      </c>
    </row>
    <row r="60" spans="1:4" x14ac:dyDescent="0.35">
      <c r="A60">
        <v>58</v>
      </c>
      <c r="B60" t="s">
        <v>741</v>
      </c>
      <c r="C60" t="s">
        <v>693</v>
      </c>
      <c r="D60" t="str">
        <f t="shared" si="0"/>
        <v>new FtdiInfo(row=58 , pin="F59", pinname="DDBUS7 ")</v>
      </c>
    </row>
    <row r="61" spans="1:4" x14ac:dyDescent="0.35">
      <c r="A61">
        <v>59</v>
      </c>
      <c r="B61" t="s">
        <v>742</v>
      </c>
      <c r="C61" t="s">
        <v>694</v>
      </c>
      <c r="D61" t="str">
        <f t="shared" si="0"/>
        <v>new FtdiInfo(row=59 , pin="F60", pinname="PWREN# ")</v>
      </c>
    </row>
    <row r="62" spans="1:4" x14ac:dyDescent="0.35">
      <c r="A62">
        <v>60</v>
      </c>
      <c r="B62" t="s">
        <v>746</v>
      </c>
      <c r="C62" t="s">
        <v>698</v>
      </c>
      <c r="D62" t="str">
        <f t="shared" si="0"/>
        <v>new FtdiInfo(row=60 , pin="F61", pinname="EEDATA ")</v>
      </c>
    </row>
    <row r="63" spans="1:4" x14ac:dyDescent="0.35">
      <c r="A63">
        <v>61</v>
      </c>
      <c r="B63" t="s">
        <v>745</v>
      </c>
      <c r="C63" t="s">
        <v>697</v>
      </c>
      <c r="D63" t="str">
        <f t="shared" si="0"/>
        <v>new FtdiInfo(row=61 , pin="F62", pinname="EECLK ")</v>
      </c>
    </row>
    <row r="64" spans="1:4" x14ac:dyDescent="0.35">
      <c r="A64">
        <v>62</v>
      </c>
      <c r="B64" t="s">
        <v>744</v>
      </c>
      <c r="C64" t="s">
        <v>696</v>
      </c>
      <c r="D64" t="str">
        <f t="shared" si="0"/>
        <v>new FtdiInfo(row=62 , pin="F63", pinname="EECS ")</v>
      </c>
    </row>
    <row r="65" spans="1:4" x14ac:dyDescent="0.35">
      <c r="A65">
        <v>63</v>
      </c>
      <c r="B65" t="s">
        <v>754</v>
      </c>
      <c r="C65" t="s">
        <v>711</v>
      </c>
      <c r="D65" t="str">
        <f t="shared" si="0"/>
        <v>new FtdiInfo(row=63 , pin="F64", pinname="VCORE")</v>
      </c>
    </row>
  </sheetData>
  <sortState ref="B2:C65">
    <sortCondition ref="B2:B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Artix-7</vt:lpstr>
      <vt:lpstr>IssiInfo</vt:lpstr>
      <vt:lpstr>ZrayInfo</vt:lpstr>
      <vt:lpstr>FtdiInfo</vt:lpstr>
      <vt:lpstr>'Artix-7'!xc7a100tcsg324pkg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Pedersen</dc:creator>
  <cp:lastModifiedBy>Rasmus Pedersen</cp:lastModifiedBy>
  <dcterms:created xsi:type="dcterms:W3CDTF">2015-09-09T13:49:09Z</dcterms:created>
  <dcterms:modified xsi:type="dcterms:W3CDTF">2015-09-10T17:20:54Z</dcterms:modified>
</cp:coreProperties>
</file>