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ames/Downloads/"/>
    </mc:Choice>
  </mc:AlternateContent>
  <bookViews>
    <workbookView xWindow="2380" yWindow="1940" windowWidth="28720" windowHeight="17620"/>
  </bookViews>
  <sheets>
    <sheet name="BLS Data Seri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B31" i="1"/>
  <c r="B30" i="1"/>
  <c r="C30" i="1"/>
  <c r="D30" i="1"/>
  <c r="E30" i="1"/>
  <c r="F30" i="1"/>
  <c r="G30" i="1"/>
  <c r="H30" i="1"/>
  <c r="I30" i="1"/>
  <c r="J30" i="1"/>
  <c r="K30" i="1"/>
  <c r="L30" i="1"/>
  <c r="M30" i="1"/>
  <c r="B29" i="1"/>
  <c r="C29" i="1"/>
  <c r="D29" i="1"/>
  <c r="E29" i="1"/>
  <c r="F29" i="1"/>
  <c r="G29" i="1"/>
  <c r="H29" i="1"/>
  <c r="I29" i="1"/>
  <c r="J29" i="1"/>
  <c r="K29" i="1"/>
  <c r="L29" i="1"/>
  <c r="M29" i="1"/>
  <c r="B28" i="1"/>
  <c r="C28" i="1"/>
  <c r="D28" i="1"/>
  <c r="E28" i="1"/>
  <c r="F28" i="1"/>
  <c r="G28" i="1"/>
  <c r="H28" i="1"/>
  <c r="I28" i="1"/>
  <c r="J28" i="1"/>
  <c r="K28" i="1"/>
  <c r="L28" i="1"/>
  <c r="M28" i="1"/>
  <c r="B27" i="1"/>
  <c r="B26" i="1"/>
  <c r="B25" i="1"/>
  <c r="C24" i="1"/>
  <c r="D24" i="1"/>
  <c r="E24" i="1"/>
  <c r="F24" i="1"/>
  <c r="G24" i="1"/>
  <c r="H24" i="1"/>
  <c r="I24" i="1"/>
  <c r="J24" i="1"/>
  <c r="K24" i="1"/>
  <c r="L24" i="1"/>
  <c r="M24" i="1"/>
  <c r="B24" i="1"/>
</calcChain>
</file>

<file path=xl/sharedStrings.xml><?xml version="1.0" encoding="utf-8"?>
<sst xmlns="http://schemas.openxmlformats.org/spreadsheetml/2006/main" count="33" uniqueCount="33">
  <si>
    <t>Consumer Price Index - Average Price Data</t>
  </si>
  <si>
    <t>Original Data Value</t>
  </si>
  <si>
    <t>Series Id:</t>
  </si>
  <si>
    <t>APU0000717311</t>
  </si>
  <si>
    <t>Area:</t>
  </si>
  <si>
    <t>U.S. city average</t>
  </si>
  <si>
    <t>Item:</t>
  </si>
  <si>
    <t>Coffee, 100%, ground roast, all sizes, per lb. (453.6 gm)</t>
  </si>
  <si>
    <t>Years:</t>
  </si>
  <si>
    <t>2006 to 2016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</si>
  <si>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</si>
  <si>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</si>
  <si>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</si>
  <si>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</si>
  <si>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</si>
  <si>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</si>
  <si>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</si>
  <si>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</si>
  <si>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</si>
  <si>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</si>
  <si>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</si>
  <si>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</si>
  <si>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</si>
  <si>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Anesthesiologist</t>
  </si>
  <si>
    <t>Hours 100 lb, 2014</t>
  </si>
  <si>
    <t>Scaled to 38-96</t>
  </si>
  <si>
    <t>Maximum</t>
  </si>
  <si>
    <t>Minimum</t>
  </si>
  <si>
    <t>Range</t>
  </si>
  <si>
    <t>Scaled to 0.2 to 3</t>
  </si>
  <si>
    <t>Rounded 38-96 scale</t>
  </si>
  <si>
    <t>Rounded number of hours</t>
  </si>
  <si>
    <t>NOTE: for this example, I convert the values to 100 lbs. of coffe, so the anesthesiologist has to work for her buzz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</si>
</sst>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70" formatCode="#0.000"/>
  </numFmts>
  <fonts count="9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pane ySplit="9" topLeftCell="A10" activePane="bottomLeft" state="frozen"/>
      <selection pane="bottomLeft" activeCell="N24" sqref="N24"/>
    </sheetView>
  </sheetViews>
  <sheetFormatPr baseColWidth="10" defaultColWidth="8.83203125" defaultRowHeight="15" x14ac:dyDescent="0.2"/>
  <cols>
    <col min="1" max="1" width="20" customWidth="1"/>
    <col min="2" max="255" width="8" customWidth="1"/>
  </cols>
  <sheetData>
    <row r="1" spans="1:13" ht="16" x14ac:dyDescent="0.2">
      <c r="A1" s="5" t="s">
        <v>0</v>
      </c>
      <c r="B1" s="6"/>
      <c r="C1" s="6"/>
      <c r="D1" s="6"/>
      <c r="E1" s="6"/>
      <c r="F1" s="6"/>
    </row>
    <row r="2" spans="1:13" ht="16" x14ac:dyDescent="0.2">
      <c r="A2" s="5" t="s">
        <v>1</v>
      </c>
      <c r="B2" s="6"/>
      <c r="C2" s="6"/>
      <c r="D2" s="6"/>
      <c r="E2" s="6"/>
      <c r="F2" s="6"/>
    </row>
    <row r="3" spans="1:13" x14ac:dyDescent="0.2">
      <c r="A3" s="6"/>
      <c r="B3" s="6"/>
      <c r="C3" s="6"/>
      <c r="D3" s="6"/>
      <c r="E3" s="6"/>
      <c r="F3" s="6"/>
    </row>
    <row r="4" spans="1:13" x14ac:dyDescent="0.2">
      <c r="A4" s="4" t="s">
        <v>2</v>
      </c>
      <c r="B4" s="7" t="s">
        <v>3</v>
      </c>
      <c r="C4" s="6"/>
      <c r="D4" s="6"/>
      <c r="E4" s="6"/>
      <c r="F4" s="6"/>
    </row>
    <row r="5" spans="1:13" x14ac:dyDescent="0.2">
      <c r="A5" s="4" t="s">
        <v>4</v>
      </c>
      <c r="B5" s="7" t="s">
        <v>5</v>
      </c>
      <c r="C5" s="6"/>
      <c r="D5" s="6"/>
      <c r="E5" s="6"/>
      <c r="F5" s="6"/>
    </row>
    <row r="6" spans="1:13" x14ac:dyDescent="0.2">
      <c r="A6" s="4" t="s">
        <v>6</v>
      </c>
      <c r="B6" s="7" t="s">
        <v>7</v>
      </c>
      <c r="C6" s="6"/>
      <c r="D6" s="6"/>
      <c r="E6" s="6"/>
      <c r="F6" s="6"/>
    </row>
    <row r="7" spans="1:13" x14ac:dyDescent="0.2">
      <c r="A7" s="4" t="s">
        <v>8</v>
      </c>
      <c r="B7" s="8" t="s">
        <v>9</v>
      </c>
      <c r="C7" s="6"/>
      <c r="D7" s="6"/>
      <c r="E7" s="6"/>
      <c r="F7" s="6"/>
    </row>
    <row r="9" spans="1:13" x14ac:dyDescent="0.2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</row>
    <row r="10" spans="1:13" x14ac:dyDescent="0.2">
      <c r="A10" s="2">
        <v>2006</v>
      </c>
      <c r="B10" s="3">
        <v>3.2320000000000002</v>
      </c>
      <c r="C10" s="3">
        <v>3.1739999999999999</v>
      </c>
      <c r="D10" s="3">
        <v>3.3010000000000002</v>
      </c>
      <c r="E10" s="3">
        <v>3.2919999999999998</v>
      </c>
      <c r="F10" s="3">
        <v>3.3490000000000002</v>
      </c>
      <c r="G10" s="3">
        <v>3.1579999999999999</v>
      </c>
      <c r="H10" s="3">
        <v>3.1539999999999999</v>
      </c>
      <c r="I10" s="3">
        <v>3.1960000000000002</v>
      </c>
      <c r="J10" s="3">
        <v>3.173</v>
      </c>
      <c r="K10" s="3">
        <v>3.1379999999999999</v>
      </c>
      <c r="L10" s="3">
        <v>3.1579999999999999</v>
      </c>
      <c r="M10" s="3">
        <v>3.113</v>
      </c>
    </row>
    <row r="11" spans="1:13" x14ac:dyDescent="0.2">
      <c r="A11" s="2">
        <v>2007</v>
      </c>
      <c r="B11" s="3">
        <v>3.2879999999999998</v>
      </c>
      <c r="C11" s="3">
        <v>3.456</v>
      </c>
      <c r="D11" s="3">
        <v>3.4750000000000001</v>
      </c>
      <c r="E11" s="3">
        <v>3.4369999999999998</v>
      </c>
      <c r="F11" s="3">
        <v>3.3079999999999998</v>
      </c>
      <c r="G11" s="3">
        <v>3.407</v>
      </c>
      <c r="H11" s="3">
        <v>3.5289999999999999</v>
      </c>
      <c r="I11" s="3">
        <v>3.4969999999999999</v>
      </c>
      <c r="L11" s="3">
        <v>3.6070000000000002</v>
      </c>
      <c r="M11" s="3">
        <v>3.6850000000000001</v>
      </c>
    </row>
    <row r="12" spans="1:13" x14ac:dyDescent="0.2">
      <c r="A12" s="2">
        <v>2009</v>
      </c>
      <c r="M12" s="3">
        <v>3.669</v>
      </c>
    </row>
    <row r="13" spans="1:13" x14ac:dyDescent="0.2">
      <c r="A13" s="2">
        <v>2010</v>
      </c>
      <c r="B13" s="3">
        <v>3.8109999999999999</v>
      </c>
      <c r="C13" s="3">
        <v>3.7360000000000002</v>
      </c>
      <c r="D13" s="3">
        <v>3.5649999999999999</v>
      </c>
      <c r="E13" s="3">
        <v>3.641</v>
      </c>
      <c r="F13" s="3">
        <v>3.6640000000000001</v>
      </c>
      <c r="G13" s="3">
        <v>3.6970000000000001</v>
      </c>
      <c r="H13" s="3">
        <v>3.8570000000000002</v>
      </c>
      <c r="I13" s="3">
        <v>3.9350000000000001</v>
      </c>
      <c r="J13" s="3">
        <v>4.1740000000000004</v>
      </c>
      <c r="K13" s="3">
        <v>4.1749999999999998</v>
      </c>
      <c r="L13" s="3">
        <v>4.4669999999999996</v>
      </c>
      <c r="M13" s="3">
        <v>4.1459999999999999</v>
      </c>
    </row>
    <row r="14" spans="1:13" x14ac:dyDescent="0.2">
      <c r="A14" s="2">
        <v>2011</v>
      </c>
      <c r="B14" s="3">
        <v>4.4169999999999998</v>
      </c>
      <c r="C14" s="3">
        <v>4.218</v>
      </c>
      <c r="D14" s="3">
        <v>4.6420000000000003</v>
      </c>
      <c r="E14" s="3">
        <v>5.101</v>
      </c>
      <c r="F14" s="3">
        <v>5.1289999999999996</v>
      </c>
      <c r="G14" s="3">
        <v>5.234</v>
      </c>
      <c r="H14" s="3">
        <v>5.5469999999999997</v>
      </c>
      <c r="I14" s="3">
        <v>5.766</v>
      </c>
      <c r="J14" s="3">
        <v>5.6509999999999998</v>
      </c>
      <c r="K14" s="3">
        <v>5.5110000000000001</v>
      </c>
      <c r="L14" s="3">
        <v>5.6360000000000001</v>
      </c>
      <c r="M14" s="3">
        <v>5.4370000000000003</v>
      </c>
    </row>
    <row r="15" spans="1:13" x14ac:dyDescent="0.2">
      <c r="A15" s="2">
        <v>2012</v>
      </c>
      <c r="B15" s="3">
        <v>5.4969999999999999</v>
      </c>
      <c r="C15" s="3">
        <v>5.3819999999999997</v>
      </c>
      <c r="D15" s="3">
        <v>5.5579999999999998</v>
      </c>
      <c r="E15" s="3">
        <v>5.5129999999999999</v>
      </c>
      <c r="F15" s="3">
        <v>5.5960000000000001</v>
      </c>
      <c r="G15" s="3">
        <v>5.5819999999999999</v>
      </c>
      <c r="H15" s="3">
        <v>5.7229999999999999</v>
      </c>
      <c r="I15" s="3">
        <v>5.6929999999999996</v>
      </c>
      <c r="J15" s="3">
        <v>5.6929999999999996</v>
      </c>
      <c r="K15" s="3">
        <v>5.8879999999999999</v>
      </c>
      <c r="L15" s="3">
        <v>6.0659999999999998</v>
      </c>
      <c r="M15" s="3">
        <v>5.9210000000000003</v>
      </c>
    </row>
    <row r="16" spans="1:13" x14ac:dyDescent="0.2">
      <c r="A16" s="2">
        <v>2013</v>
      </c>
      <c r="B16" s="3">
        <v>5.9020000000000001</v>
      </c>
      <c r="C16" s="3">
        <v>5.742</v>
      </c>
      <c r="D16" s="3">
        <v>6.0140000000000002</v>
      </c>
      <c r="E16" s="3">
        <v>5.6740000000000004</v>
      </c>
      <c r="F16" s="3">
        <v>5.6779999999999999</v>
      </c>
      <c r="G16" s="3">
        <v>5.5880000000000001</v>
      </c>
      <c r="H16" s="3">
        <v>5.3940000000000001</v>
      </c>
      <c r="I16" s="3">
        <v>5.2140000000000004</v>
      </c>
      <c r="J16" s="3">
        <v>5.0910000000000002</v>
      </c>
      <c r="K16" s="3">
        <v>5.149</v>
      </c>
      <c r="L16" s="3">
        <v>5.04</v>
      </c>
      <c r="M16" s="3">
        <v>4.9480000000000004</v>
      </c>
    </row>
    <row r="17" spans="1:14" x14ac:dyDescent="0.2">
      <c r="A17" s="2">
        <v>2014</v>
      </c>
      <c r="B17" s="3">
        <v>5.0250000000000004</v>
      </c>
      <c r="C17" s="3">
        <v>5.0019999999999998</v>
      </c>
      <c r="D17" s="3">
        <v>5.0049999999999999</v>
      </c>
      <c r="E17" s="3">
        <v>5.2039999999999997</v>
      </c>
      <c r="F17" s="3">
        <v>5.1529999999999996</v>
      </c>
      <c r="G17" s="3">
        <v>4.67</v>
      </c>
      <c r="H17" s="3">
        <v>5.0990000000000002</v>
      </c>
      <c r="I17" s="3">
        <v>5.1669999999999998</v>
      </c>
      <c r="J17" s="3">
        <v>5.2149999999999999</v>
      </c>
      <c r="K17" s="3">
        <v>5.032</v>
      </c>
      <c r="L17" s="3">
        <v>4.7130000000000001</v>
      </c>
      <c r="M17" s="3">
        <v>4.59</v>
      </c>
    </row>
    <row r="18" spans="1:14" x14ac:dyDescent="0.2">
      <c r="A18" s="2">
        <v>2015</v>
      </c>
      <c r="B18" s="3">
        <v>4.7380000000000004</v>
      </c>
      <c r="C18" s="3">
        <v>4.91</v>
      </c>
      <c r="D18" s="3">
        <v>4.827</v>
      </c>
      <c r="E18" s="3">
        <v>4.99</v>
      </c>
      <c r="F18" s="3">
        <v>4.7149999999999999</v>
      </c>
      <c r="G18" s="3">
        <v>4.6859999999999999</v>
      </c>
      <c r="H18" s="3">
        <v>4.79</v>
      </c>
      <c r="I18" s="3">
        <v>4.8079999999999998</v>
      </c>
      <c r="J18" s="3">
        <v>4.6689999999999996</v>
      </c>
      <c r="K18" s="3">
        <v>4.609</v>
      </c>
      <c r="L18" s="3">
        <v>4.4119999999999999</v>
      </c>
      <c r="M18" s="3">
        <v>4.4859999999999998</v>
      </c>
    </row>
    <row r="19" spans="1:14" x14ac:dyDescent="0.2">
      <c r="A19" s="2">
        <v>2016</v>
      </c>
      <c r="B19" s="3">
        <v>4.4980000000000002</v>
      </c>
      <c r="C19" s="3">
        <v>4.4470000000000001</v>
      </c>
      <c r="D19" s="3">
        <v>4.4050000000000002</v>
      </c>
    </row>
    <row r="23" spans="1:14" x14ac:dyDescent="0.2">
      <c r="A23" t="s">
        <v>23</v>
      </c>
      <c r="B23" s="9">
        <v>124.09</v>
      </c>
    </row>
    <row r="24" spans="1:14" x14ac:dyDescent="0.2">
      <c r="A24" t="s">
        <v>24</v>
      </c>
      <c r="B24" s="10">
        <f>B17*100/$B$23</f>
        <v>4.0494802159722783</v>
      </c>
      <c r="C24" s="10">
        <f t="shared" ref="C24:M24" si="0">C17*100/$B$23</f>
        <v>4.030945281650415</v>
      </c>
      <c r="D24" s="10">
        <f t="shared" si="0"/>
        <v>4.0333628817793539</v>
      </c>
      <c r="E24" s="10">
        <f t="shared" si="0"/>
        <v>4.1937303569989517</v>
      </c>
      <c r="F24" s="10">
        <f t="shared" si="0"/>
        <v>4.1526311548069943</v>
      </c>
      <c r="G24" s="10">
        <f t="shared" si="0"/>
        <v>3.7633975340478685</v>
      </c>
      <c r="H24" s="10">
        <f t="shared" si="0"/>
        <v>4.1091143524860989</v>
      </c>
      <c r="I24" s="10">
        <f t="shared" si="0"/>
        <v>4.1639132887420418</v>
      </c>
      <c r="J24" s="10">
        <f t="shared" si="0"/>
        <v>4.2025948908050603</v>
      </c>
      <c r="K24" s="10">
        <f t="shared" si="0"/>
        <v>4.0551212829398011</v>
      </c>
      <c r="L24" s="10">
        <f t="shared" si="0"/>
        <v>3.7980498025626561</v>
      </c>
      <c r="M24" s="10">
        <f t="shared" si="0"/>
        <v>3.6989281972761705</v>
      </c>
      <c r="N24" t="s">
        <v>32</v>
      </c>
    </row>
    <row r="25" spans="1:14" x14ac:dyDescent="0.2">
      <c r="A25" t="s">
        <v>26</v>
      </c>
      <c r="B25">
        <f>MAX(B24:M24)</f>
        <v>4.2025948908050603</v>
      </c>
    </row>
    <row r="26" spans="1:14" x14ac:dyDescent="0.2">
      <c r="A26" t="s">
        <v>27</v>
      </c>
      <c r="B26">
        <f>MIN(B24:M24)</f>
        <v>3.6989281972761705</v>
      </c>
    </row>
    <row r="27" spans="1:14" x14ac:dyDescent="0.2">
      <c r="A27" t="s">
        <v>28</v>
      </c>
      <c r="B27">
        <f>B25-B26</f>
        <v>0.50366669352888982</v>
      </c>
    </row>
    <row r="28" spans="1:14" x14ac:dyDescent="0.2">
      <c r="A28" t="s">
        <v>25</v>
      </c>
      <c r="B28">
        <f>(B24-$B$26)*(96-38)/$B$27 + 38</f>
        <v>78.368000000000052</v>
      </c>
      <c r="C28">
        <f t="shared" ref="C28:M28" si="1">(C24-$B$26)*(96-38)/$B$27 + 38</f>
        <v>76.233600000000038</v>
      </c>
      <c r="D28">
        <f t="shared" si="1"/>
        <v>76.512000000000057</v>
      </c>
      <c r="E28">
        <f t="shared" si="1"/>
        <v>94.979199999999977</v>
      </c>
      <c r="F28">
        <f t="shared" si="1"/>
        <v>90.246399999999994</v>
      </c>
      <c r="G28">
        <f t="shared" si="1"/>
        <v>45.424000000000007</v>
      </c>
      <c r="H28">
        <f t="shared" si="1"/>
        <v>85.235200000000063</v>
      </c>
      <c r="I28">
        <f t="shared" si="1"/>
        <v>91.545600000000036</v>
      </c>
      <c r="J28">
        <f t="shared" si="1"/>
        <v>96</v>
      </c>
      <c r="K28">
        <f t="shared" si="1"/>
        <v>79.017599999999959</v>
      </c>
      <c r="L28">
        <f t="shared" si="1"/>
        <v>49.414400000000015</v>
      </c>
      <c r="M28">
        <f t="shared" si="1"/>
        <v>38</v>
      </c>
    </row>
    <row r="29" spans="1:14" x14ac:dyDescent="0.2">
      <c r="A29" t="s">
        <v>30</v>
      </c>
      <c r="B29">
        <f>ROUND(B28,0)</f>
        <v>78</v>
      </c>
      <c r="C29">
        <f t="shared" ref="C29:M29" si="2">ROUND(C28,0)</f>
        <v>76</v>
      </c>
      <c r="D29">
        <f t="shared" si="2"/>
        <v>77</v>
      </c>
      <c r="E29">
        <f t="shared" si="2"/>
        <v>95</v>
      </c>
      <c r="F29">
        <f t="shared" si="2"/>
        <v>90</v>
      </c>
      <c r="G29">
        <f t="shared" si="2"/>
        <v>45</v>
      </c>
      <c r="H29">
        <f t="shared" si="2"/>
        <v>85</v>
      </c>
      <c r="I29">
        <f t="shared" si="2"/>
        <v>92</v>
      </c>
      <c r="J29">
        <f t="shared" si="2"/>
        <v>96</v>
      </c>
      <c r="K29">
        <f t="shared" si="2"/>
        <v>79</v>
      </c>
      <c r="L29">
        <f t="shared" si="2"/>
        <v>49</v>
      </c>
      <c r="M29">
        <f t="shared" si="2"/>
        <v>38</v>
      </c>
    </row>
    <row r="30" spans="1:14" x14ac:dyDescent="0.2">
      <c r="A30" t="s">
        <v>29</v>
      </c>
      <c r="B30">
        <f>(B24-$B$26)*2.8/$B$27 + 0.2</f>
        <v>2.1488000000000023</v>
      </c>
      <c r="C30">
        <f t="shared" ref="C30:M30" si="3">(C24-$B$26)*2.8/$B$27 + 0.2</f>
        <v>2.0457600000000018</v>
      </c>
      <c r="D30">
        <f t="shared" si="3"/>
        <v>2.0592000000000028</v>
      </c>
      <c r="E30">
        <f t="shared" si="3"/>
        <v>2.9507199999999991</v>
      </c>
      <c r="F30">
        <f t="shared" si="3"/>
        <v>2.7222399999999993</v>
      </c>
      <c r="G30">
        <f t="shared" si="3"/>
        <v>0.55840000000000045</v>
      </c>
      <c r="H30">
        <f t="shared" si="3"/>
        <v>2.480320000000003</v>
      </c>
      <c r="I30">
        <f t="shared" si="3"/>
        <v>2.7849600000000012</v>
      </c>
      <c r="J30">
        <f t="shared" si="3"/>
        <v>3</v>
      </c>
      <c r="K30">
        <f t="shared" si="3"/>
        <v>2.1801599999999985</v>
      </c>
      <c r="L30">
        <f t="shared" si="3"/>
        <v>0.7510400000000006</v>
      </c>
      <c r="M30">
        <f t="shared" si="3"/>
        <v>0.2</v>
      </c>
    </row>
    <row r="31" spans="1:14" x14ac:dyDescent="0.2">
      <c r="A31" t="s">
        <v>31</v>
      </c>
      <c r="B31">
        <f>ROUND(B24,0)</f>
        <v>4</v>
      </c>
      <c r="C31">
        <f t="shared" ref="C31:M31" si="4">ROUND(C24,0)</f>
        <v>4</v>
      </c>
      <c r="D31">
        <f t="shared" si="4"/>
        <v>4</v>
      </c>
      <c r="E31">
        <f t="shared" si="4"/>
        <v>4</v>
      </c>
      <c r="F31">
        <f t="shared" si="4"/>
        <v>4</v>
      </c>
      <c r="G31">
        <f t="shared" si="4"/>
        <v>4</v>
      </c>
      <c r="H31">
        <f t="shared" si="4"/>
        <v>4</v>
      </c>
      <c r="I31">
        <f t="shared" si="4"/>
        <v>4</v>
      </c>
      <c r="J31">
        <f t="shared" si="4"/>
        <v>4</v>
      </c>
      <c r="K31">
        <f t="shared" si="4"/>
        <v>4</v>
      </c>
      <c r="L31">
        <f t="shared" si="4"/>
        <v>4</v>
      </c>
      <c r="M31">
        <f t="shared" si="4"/>
        <v>4</v>
      </c>
    </row>
  </sheetData>
  <mergeCells count="7">
    <mergeCell ref="B6:F6"/>
    <mergeCell ref="B7:F7"/>
    <mergeCell ref="A1:F1"/>
    <mergeCell ref="A2:F2"/>
    <mergeCell ref="A3:F3"/>
    <mergeCell ref="B4:F4"/>
    <mergeCell ref="B5:F5"/>
  </mergeCells>
  <phoneticPr fontId="8" type="noConversion"/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26, 2016 (05:09:30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2016-04-26T21:09:30Z</dcterms:created>
  <dcterms:modified xsi:type="dcterms:W3CDTF">2016-04-26T22:36:04Z</dcterms:modified>
</cp:coreProperties>
</file>