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<sst xmlns="http://schemas.openxmlformats.org/spreadsheetml/2006/main" count="59" uniqueCount="52">
  <si>
    <t xml:space="preserve">Cooksville</t>
  </si>
  <si>
    <t xml:space="preserve">Panama</t>
  </si>
  <si>
    <t xml:space="preserve">McKernan-Belgravia</t>
  </si>
  <si>
    <t xml:space="preserve">Arbutus</t>
  </si>
  <si>
    <t xml:space="preserve">Northfield</t>
  </si>
  <si>
    <t xml:space="preserve">#</t>
  </si>
  <si>
    <t xml:space="preserve">population</t>
  </si>
  <si>
    <t xml:space="preserve">dwellings_total</t>
  </si>
  <si>
    <t xml:space="preserve">dwellings_occupied</t>
  </si>
  <si>
    <t xml:space="preserve">%</t>
  </si>
  <si>
    <t xml:space="preserve">age_0_19</t>
  </si>
  <si>
    <t xml:space="preserve">age_20_24</t>
  </si>
  <si>
    <t xml:space="preserve">age_25_29</t>
  </si>
  <si>
    <t xml:space="preserve">age_30_34</t>
  </si>
  <si>
    <t xml:space="preserve">age_35_39</t>
  </si>
  <si>
    <t xml:space="preserve">age_40_44</t>
  </si>
  <si>
    <t xml:space="preserve">age_45_49</t>
  </si>
  <si>
    <t xml:space="preserve">age_50_54</t>
  </si>
  <si>
    <t xml:space="preserve">age_55_59</t>
  </si>
  <si>
    <t xml:space="preserve">age_60_64</t>
  </si>
  <si>
    <t xml:space="preserve">age_65_69</t>
  </si>
  <si>
    <t xml:space="preserve">age_70_74</t>
  </si>
  <si>
    <t xml:space="preserve">age_75_79</t>
  </si>
  <si>
    <t xml:space="preserve">age_80_84</t>
  </si>
  <si>
    <t xml:space="preserve">age_85_89</t>
  </si>
  <si>
    <t xml:space="preserve">age_90_94</t>
  </si>
  <si>
    <t xml:space="preserve">age_95_99</t>
  </si>
  <si>
    <t xml:space="preserve">age_100_104</t>
  </si>
  <si>
    <t xml:space="preserve">sex_m</t>
  </si>
  <si>
    <t xml:space="preserve">sex_f</t>
  </si>
  <si>
    <t xml:space="preserve">low_inc_yes</t>
  </si>
  <si>
    <t xml:space="preserve">low_inc_no</t>
  </si>
  <si>
    <t xml:space="preserve">married_yes</t>
  </si>
  <si>
    <t xml:space="preserve">married_no</t>
  </si>
  <si>
    <t xml:space="preserve">avg</t>
  </si>
  <si>
    <t xml:space="preserve">existing_avgbedrooms</t>
  </si>
  <si>
    <t xml:space="preserve">existing_singledetached</t>
  </si>
  <si>
    <t xml:space="preserve">existing_rowtownsemi</t>
  </si>
  <si>
    <t xml:space="preserve">existing_aptsmall</t>
  </si>
  <si>
    <t xml:space="preserve">existing_aptlarge</t>
  </si>
  <si>
    <t xml:space="preserve">scenario1_totaldwellings</t>
  </si>
  <si>
    <t xml:space="preserve">scenario1_avgbedrooms</t>
  </si>
  <si>
    <t xml:space="preserve">scenario1_singledetached</t>
  </si>
  <si>
    <t xml:space="preserve">scenario1_rowtownsemi</t>
  </si>
  <si>
    <t xml:space="preserve">scenario1_aptsmall</t>
  </si>
  <si>
    <t xml:space="preserve">scenario1_aptlarge</t>
  </si>
  <si>
    <t xml:space="preserve">scenario2_totaldwellings</t>
  </si>
  <si>
    <t xml:space="preserve">scenario2_avgbedrooms</t>
  </si>
  <si>
    <t xml:space="preserve">scenario2_singledetached</t>
  </si>
  <si>
    <t xml:space="preserve">scenario2_rowtownsemi</t>
  </si>
  <si>
    <t xml:space="preserve">scenario2_aptsmall</t>
  </si>
  <si>
    <t xml:space="preserve">scenario2_aptlarge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</si>
</sst>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97"/>
    <col collapsed="false" customWidth="true" hidden="false" outlineLevel="0" max="2" min="2" style="2" width="22.97"/>
    <col collapsed="false" customWidth="true" hidden="false" outlineLevel="0" max="7" min="3" style="3" width="14.39"/>
  </cols>
  <sheetData>
    <row r="1" customFormat="false" ht="12.8" hidden="false" customHeight="false" outlineLevel="0" collapsed="false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customFormat="false" ht="12.8" hidden="false" customHeight="false" outlineLevel="0" collapsed="false">
      <c r="A2" s="4" t="s">
        <v>5</v>
      </c>
      <c r="B2" s="2" t="s">
        <v>6</v>
      </c>
      <c r="C2" s="2" t="n">
        <v>19614</v>
      </c>
    </row>
    <row r="3" customFormat="false" ht="12.8" hidden="false" customHeight="false" outlineLevel="0" collapsed="false">
      <c r="A3" s="4"/>
      <c r="B3" s="2" t="s">
        <v>7</v>
      </c>
      <c r="C3" s="2" t="n">
        <v>7363</v>
      </c>
    </row>
    <row r="4" customFormat="false" ht="12.8" hidden="false" customHeight="false" outlineLevel="0" collapsed="false">
      <c r="A4" s="4"/>
      <c r="B4" s="2" t="s">
        <v>8</v>
      </c>
      <c r="C4" s="2"/>
    </row>
    <row r="5" customFormat="false" ht="12.8" hidden="false" customHeight="false" outlineLevel="0" collapsed="false">
      <c r="A5" s="4" t="s">
        <v>9</v>
      </c>
      <c r="B5" s="2" t="s">
        <v>10</v>
      </c>
      <c r="C5" s="0"/>
    </row>
    <row r="6" customFormat="false" ht="12.8" hidden="false" customHeight="false" outlineLevel="0" collapsed="false">
      <c r="A6" s="4"/>
      <c r="B6" s="2" t="s">
        <v>11</v>
      </c>
      <c r="C6" s="0"/>
    </row>
    <row r="7" customFormat="false" ht="12.8" hidden="false" customHeight="false" outlineLevel="0" collapsed="false">
      <c r="A7" s="4"/>
      <c r="B7" s="2" t="s">
        <v>12</v>
      </c>
      <c r="C7" s="0"/>
    </row>
    <row r="8" customFormat="false" ht="12.8" hidden="false" customHeight="false" outlineLevel="0" collapsed="false">
      <c r="A8" s="4"/>
      <c r="B8" s="2" t="s">
        <v>13</v>
      </c>
      <c r="C8" s="0"/>
    </row>
    <row r="9" customFormat="false" ht="12.8" hidden="false" customHeight="false" outlineLevel="0" collapsed="false">
      <c r="A9" s="4"/>
      <c r="B9" s="2" t="s">
        <v>14</v>
      </c>
      <c r="C9" s="0"/>
    </row>
    <row r="10" customFormat="false" ht="12.8" hidden="false" customHeight="false" outlineLevel="0" collapsed="false">
      <c r="A10" s="4"/>
      <c r="B10" s="2" t="s">
        <v>15</v>
      </c>
      <c r="C10" s="0"/>
    </row>
    <row r="11" customFormat="false" ht="12.8" hidden="false" customHeight="false" outlineLevel="0" collapsed="false">
      <c r="A11" s="4"/>
      <c r="B11" s="2" t="s">
        <v>16</v>
      </c>
      <c r="C11" s="0"/>
    </row>
    <row r="12" customFormat="false" ht="12.8" hidden="false" customHeight="false" outlineLevel="0" collapsed="false">
      <c r="A12" s="4"/>
      <c r="B12" s="2" t="s">
        <v>17</v>
      </c>
      <c r="C12" s="0"/>
    </row>
    <row r="13" customFormat="false" ht="12.8" hidden="false" customHeight="false" outlineLevel="0" collapsed="false">
      <c r="A13" s="4"/>
      <c r="B13" s="2" t="s">
        <v>18</v>
      </c>
      <c r="C13" s="0"/>
    </row>
    <row r="14" customFormat="false" ht="12.8" hidden="false" customHeight="false" outlineLevel="0" collapsed="false">
      <c r="A14" s="4"/>
      <c r="B14" s="2" t="s">
        <v>19</v>
      </c>
      <c r="C14" s="0"/>
    </row>
    <row r="15" customFormat="false" ht="12.8" hidden="false" customHeight="false" outlineLevel="0" collapsed="false">
      <c r="A15" s="4"/>
      <c r="B15" s="2" t="s">
        <v>20</v>
      </c>
      <c r="C15" s="0"/>
    </row>
    <row r="16" customFormat="false" ht="12.8" hidden="false" customHeight="false" outlineLevel="0" collapsed="false">
      <c r="A16" s="4"/>
      <c r="B16" s="2" t="s">
        <v>21</v>
      </c>
      <c r="C16" s="0"/>
    </row>
    <row r="17" customFormat="false" ht="12.8" hidden="false" customHeight="false" outlineLevel="0" collapsed="false">
      <c r="A17" s="4"/>
      <c r="B17" s="2" t="s">
        <v>22</v>
      </c>
      <c r="C17" s="0"/>
    </row>
    <row r="18" customFormat="false" ht="12.8" hidden="false" customHeight="false" outlineLevel="0" collapsed="false">
      <c r="A18" s="4"/>
      <c r="B18" s="2" t="s">
        <v>23</v>
      </c>
      <c r="C18" s="0"/>
    </row>
    <row r="19" customFormat="false" ht="12.8" hidden="false" customHeight="false" outlineLevel="0" collapsed="false">
      <c r="A19" s="4"/>
      <c r="B19" s="2" t="s">
        <v>24</v>
      </c>
      <c r="C19" s="0"/>
    </row>
    <row r="20" customFormat="false" ht="12.8" hidden="false" customHeight="false" outlineLevel="0" collapsed="false">
      <c r="A20" s="4"/>
      <c r="B20" s="2" t="s">
        <v>25</v>
      </c>
      <c r="C20" s="0"/>
    </row>
    <row r="21" customFormat="false" ht="12.8" hidden="false" customHeight="false" outlineLevel="0" collapsed="false">
      <c r="A21" s="4"/>
      <c r="B21" s="2" t="s">
        <v>26</v>
      </c>
      <c r="C21" s="0"/>
    </row>
    <row r="22" customFormat="false" ht="12.8" hidden="false" customHeight="false" outlineLevel="0" collapsed="false">
      <c r="A22" s="4"/>
      <c r="B22" s="2" t="s">
        <v>27</v>
      </c>
      <c r="C22" s="0"/>
    </row>
    <row r="23" customFormat="false" ht="12.8" hidden="false" customHeight="false" outlineLevel="0" collapsed="false">
      <c r="A23" s="4"/>
      <c r="B23" s="2" t="s">
        <v>28</v>
      </c>
      <c r="C23" s="0"/>
    </row>
    <row r="24" customFormat="false" ht="12.8" hidden="false" customHeight="false" outlineLevel="0" collapsed="false">
      <c r="A24" s="4"/>
      <c r="B24" s="2" t="s">
        <v>29</v>
      </c>
      <c r="C24" s="0"/>
    </row>
    <row r="25" customFormat="false" ht="12.8" hidden="false" customHeight="false" outlineLevel="0" collapsed="false">
      <c r="A25" s="4"/>
      <c r="B25" s="2" t="s">
        <v>30</v>
      </c>
      <c r="C25" s="0"/>
    </row>
    <row r="26" customFormat="false" ht="12.8" hidden="false" customHeight="false" outlineLevel="0" collapsed="false">
      <c r="A26" s="4"/>
      <c r="B26" s="2" t="s">
        <v>31</v>
      </c>
      <c r="C26" s="0"/>
    </row>
    <row r="27" customFormat="false" ht="12.8" hidden="false" customHeight="false" outlineLevel="0" collapsed="false">
      <c r="A27" s="4"/>
      <c r="B27" s="2" t="s">
        <v>32</v>
      </c>
      <c r="C27" s="0"/>
    </row>
    <row r="28" customFormat="false" ht="12.8" hidden="false" customHeight="false" outlineLevel="0" collapsed="false">
      <c r="A28" s="4"/>
      <c r="B28" s="2" t="s">
        <v>33</v>
      </c>
      <c r="C28" s="0"/>
    </row>
    <row r="29" customFormat="false" ht="12.8" hidden="false" customHeight="false" outlineLevel="0" collapsed="false">
      <c r="C29" s="2" t="n">
        <f aca="false">C3</f>
        <v>7363</v>
      </c>
    </row>
    <row r="30" customFormat="false" ht="12.8" hidden="false" customHeight="false" outlineLevel="0" collapsed="false">
      <c r="A30" s="1" t="s">
        <v>34</v>
      </c>
      <c r="B30" s="2" t="s">
        <v>35</v>
      </c>
      <c r="C30" s="2"/>
      <c r="F30" s="5"/>
      <c r="G30" s="5"/>
      <c r="H30" s="5"/>
    </row>
    <row r="31" customFormat="false" ht="12.8" hidden="false" customHeight="false" outlineLevel="0" collapsed="false">
      <c r="A31" s="4" t="s">
        <v>9</v>
      </c>
      <c r="B31" s="2" t="s">
        <v>36</v>
      </c>
      <c r="C31" s="6" t="n">
        <v>0.0717</v>
      </c>
      <c r="D31" s="3" t="n">
        <f aca="false">C31*C$29</f>
        <v>527.9271</v>
      </c>
      <c r="F31" s="7"/>
      <c r="G31" s="7"/>
      <c r="H31" s="7"/>
    </row>
    <row r="32" customFormat="false" ht="12.8" hidden="false" customHeight="false" outlineLevel="0" collapsed="false">
      <c r="A32" s="4"/>
      <c r="B32" s="2" t="s">
        <v>37</v>
      </c>
      <c r="C32" s="6" t="n">
        <v>0.1687</v>
      </c>
      <c r="D32" s="3" t="n">
        <f aca="false">C32*C$29</f>
        <v>1242.1381</v>
      </c>
      <c r="F32" s="7"/>
      <c r="G32" s="7"/>
      <c r="H32" s="7"/>
    </row>
    <row r="33" customFormat="false" ht="12.8" hidden="false" customHeight="false" outlineLevel="0" collapsed="false">
      <c r="A33" s="4"/>
      <c r="B33" s="2" t="s">
        <v>38</v>
      </c>
      <c r="C33" s="6" t="n">
        <v>0.0782</v>
      </c>
      <c r="D33" s="3" t="n">
        <f aca="false">C33*C$29</f>
        <v>575.7866</v>
      </c>
      <c r="F33" s="7"/>
      <c r="G33" s="7"/>
      <c r="H33" s="7"/>
    </row>
    <row r="34" customFormat="false" ht="12.8" hidden="false" customHeight="false" outlineLevel="0" collapsed="false">
      <c r="A34" s="4"/>
      <c r="B34" s="2" t="s">
        <v>39</v>
      </c>
      <c r="C34" s="6" t="n">
        <v>0.6814</v>
      </c>
      <c r="D34" s="3" t="n">
        <f aca="false">C34*C$29</f>
        <v>5017.1482</v>
      </c>
      <c r="F34" s="7"/>
      <c r="G34" s="7"/>
      <c r="H34" s="7"/>
    </row>
    <row r="35" customFormat="false" ht="12.8" hidden="false" customHeight="false" outlineLevel="0" collapsed="false">
      <c r="C35" s="6"/>
      <c r="F35" s="7"/>
      <c r="G35" s="7"/>
      <c r="H35" s="7"/>
    </row>
    <row r="36" customFormat="false" ht="12.8" hidden="false" customHeight="false" outlineLevel="0" collapsed="false">
      <c r="A36" s="1" t="s">
        <v>5</v>
      </c>
      <c r="B36" s="2" t="s">
        <v>40</v>
      </c>
      <c r="C36" s="8" t="n">
        <v>37074</v>
      </c>
      <c r="F36" s="7"/>
      <c r="G36" s="7"/>
      <c r="H36" s="7"/>
    </row>
    <row r="37" customFormat="false" ht="12.8" hidden="false" customHeight="false" outlineLevel="0" collapsed="false">
      <c r="A37" s="1" t="s">
        <v>34</v>
      </c>
      <c r="B37" s="2" t="s">
        <v>41</v>
      </c>
      <c r="C37" s="2"/>
      <c r="D37" s="0"/>
      <c r="F37" s="7"/>
      <c r="G37" s="7"/>
      <c r="H37" s="7"/>
    </row>
    <row r="38" customFormat="false" ht="12.8" hidden="false" customHeight="false" outlineLevel="0" collapsed="false">
      <c r="A38" s="4" t="s">
        <v>9</v>
      </c>
      <c r="B38" s="2" t="s">
        <v>42</v>
      </c>
      <c r="C38" s="9" t="n">
        <v>0.0142398203592814</v>
      </c>
      <c r="D38" s="3" t="n">
        <v>0</v>
      </c>
      <c r="E38" s="3" t="n">
        <f aca="false">D38*(C$36-C$29)</f>
        <v>0</v>
      </c>
      <c r="F38" s="7" t="n">
        <f aca="false">D31+E38</f>
        <v>527.9271</v>
      </c>
      <c r="G38" s="7" t="n">
        <f aca="false">F38/F$43</f>
        <v>0.0142398203592814</v>
      </c>
      <c r="H38" s="7"/>
    </row>
    <row r="39" customFormat="false" ht="12.8" hidden="false" customHeight="false" outlineLevel="0" collapsed="false">
      <c r="A39" s="4"/>
      <c r="B39" s="2" t="s">
        <v>43</v>
      </c>
      <c r="C39" s="9" t="n">
        <v>0.0335042914171657</v>
      </c>
      <c r="D39" s="3" t="n">
        <v>0</v>
      </c>
      <c r="E39" s="3" t="n">
        <f aca="false">D39*(C$36-C$29)</f>
        <v>0</v>
      </c>
      <c r="F39" s="7" t="n">
        <f aca="false">D32+E39</f>
        <v>1242.1381</v>
      </c>
      <c r="G39" s="7" t="n">
        <f aca="false">F39/F$43</f>
        <v>0.0335042914171657</v>
      </c>
      <c r="H39" s="7"/>
    </row>
    <row r="40" customFormat="false" ht="12.8" hidden="false" customHeight="false" outlineLevel="0" collapsed="false">
      <c r="A40" s="4"/>
      <c r="B40" s="2" t="s">
        <v>44</v>
      </c>
      <c r="C40" s="9" t="n">
        <v>0.0636145708582834</v>
      </c>
      <c r="D40" s="3" t="n">
        <v>0.06</v>
      </c>
      <c r="E40" s="3" t="n">
        <f aca="false">D40*(C$36-C$29)</f>
        <v>1782.66</v>
      </c>
      <c r="F40" s="7" t="n">
        <f aca="false">D33+E40</f>
        <v>2358.4466</v>
      </c>
      <c r="G40" s="7" t="n">
        <f aca="false">F40/F$43</f>
        <v>0.0636145708582834</v>
      </c>
      <c r="H40" s="7"/>
    </row>
    <row r="41" customFormat="false" ht="12.8" hidden="false" customHeight="false" outlineLevel="0" collapsed="false">
      <c r="A41" s="4"/>
      <c r="B41" s="2" t="s">
        <v>45</v>
      </c>
      <c r="C41" s="9" t="n">
        <v>0.888641317365269</v>
      </c>
      <c r="D41" s="3" t="n">
        <v>0.94</v>
      </c>
      <c r="E41" s="3" t="n">
        <f aca="false">D41*(C$36-C$29)</f>
        <v>27928.34</v>
      </c>
      <c r="F41" s="7" t="n">
        <f aca="false">D34+E41</f>
        <v>32945.4882</v>
      </c>
      <c r="G41" s="7" t="n">
        <f aca="false">F41/F$43</f>
        <v>0.888641317365269</v>
      </c>
      <c r="H41" s="7"/>
    </row>
    <row r="42" customFormat="false" ht="12.8" hidden="false" customHeight="false" outlineLevel="0" collapsed="false">
      <c r="C42" s="9"/>
      <c r="F42" s="7"/>
      <c r="G42" s="7"/>
      <c r="H42" s="7"/>
    </row>
    <row r="43" customFormat="false" ht="12.8" hidden="false" customHeight="false" outlineLevel="0" collapsed="false">
      <c r="A43" s="1" t="s">
        <v>5</v>
      </c>
      <c r="B43" s="2" t="s">
        <v>46</v>
      </c>
      <c r="C43" s="8" t="n">
        <v>30946.88</v>
      </c>
      <c r="F43" s="7" t="n">
        <f aca="false">SUM(F38:F41)</f>
        <v>37074</v>
      </c>
      <c r="G43" s="7"/>
      <c r="H43" s="7"/>
    </row>
    <row r="44" customFormat="false" ht="12.8" hidden="false" customHeight="false" outlineLevel="0" collapsed="false">
      <c r="A44" s="1" t="s">
        <v>34</v>
      </c>
      <c r="B44" s="2" t="s">
        <v>47</v>
      </c>
      <c r="C44" s="2"/>
      <c r="F44" s="7"/>
      <c r="G44" s="7"/>
      <c r="H44" s="7"/>
    </row>
    <row r="45" customFormat="false" ht="12.8" hidden="false" customHeight="false" outlineLevel="0" collapsed="false">
      <c r="A45" s="4" t="s">
        <v>9</v>
      </c>
      <c r="B45" s="2" t="s">
        <v>48</v>
      </c>
      <c r="C45" s="9" t="n">
        <v>0.0142398203592814</v>
      </c>
      <c r="D45" s="3" t="n">
        <v>0</v>
      </c>
      <c r="E45" s="3" t="n">
        <f aca="false">D45*(C$43-C$29)</f>
        <v>0</v>
      </c>
      <c r="F45" s="7" t="n">
        <f aca="false">D31+E45</f>
        <v>527.9271</v>
      </c>
      <c r="G45" s="7" t="n">
        <f aca="false">F45/F$43</f>
        <v>0.0142398203592814</v>
      </c>
      <c r="H45" s="7"/>
    </row>
    <row r="46" customFormat="false" ht="12.8" hidden="false" customHeight="false" outlineLevel="0" collapsed="false">
      <c r="A46" s="4"/>
      <c r="B46" s="2" t="s">
        <v>49</v>
      </c>
      <c r="C46" s="9" t="n">
        <v>0.0335042914171657</v>
      </c>
      <c r="D46" s="3" t="n">
        <v>0</v>
      </c>
      <c r="E46" s="3" t="n">
        <f aca="false">D46*(C$43-C$29)</f>
        <v>0</v>
      </c>
      <c r="F46" s="7" t="n">
        <f aca="false">D32+E46</f>
        <v>1242.1381</v>
      </c>
      <c r="G46" s="7" t="n">
        <f aca="false">F46/F$43</f>
        <v>0.0335042914171657</v>
      </c>
      <c r="H46" s="7"/>
    </row>
    <row r="47" customFormat="false" ht="12.8" hidden="false" customHeight="false" outlineLevel="0" collapsed="false">
      <c r="A47" s="4"/>
      <c r="B47" s="2" t="s">
        <v>50</v>
      </c>
      <c r="C47" s="9" t="n">
        <v>0.0855050277822733</v>
      </c>
      <c r="D47" s="3" t="n">
        <v>0.11</v>
      </c>
      <c r="E47" s="3" t="n">
        <f aca="false">D47*(C$43-C$29)</f>
        <v>2594.2268</v>
      </c>
      <c r="F47" s="7" t="n">
        <f aca="false">D33+E47</f>
        <v>3170.0134</v>
      </c>
      <c r="G47" s="7" t="n">
        <f aca="false">F47/F$43</f>
        <v>0.0855050277822733</v>
      </c>
      <c r="H47" s="7"/>
    </row>
    <row r="48" customFormat="false" ht="12.8" hidden="false" customHeight="false" outlineLevel="0" collapsed="false">
      <c r="A48" s="4"/>
      <c r="B48" s="2" t="s">
        <v>51</v>
      </c>
      <c r="C48" s="9" t="n">
        <v>0.701483557209905</v>
      </c>
      <c r="D48" s="3" t="n">
        <v>0.89</v>
      </c>
      <c r="E48" s="3" t="n">
        <f aca="false">D48*(C$43-C$29)</f>
        <v>20989.6532</v>
      </c>
      <c r="F48" s="7" t="n">
        <f aca="false">D34+E48</f>
        <v>26006.8014</v>
      </c>
      <c r="G48" s="7" t="n">
        <f aca="false">F48/F$43</f>
        <v>0.701483557209905</v>
      </c>
      <c r="H48" s="7"/>
    </row>
    <row r="49" customFormat="false" ht="12.8" hidden="false" customHeight="false" outlineLevel="0" collapsed="false">
      <c r="F49" s="7" t="n">
        <f aca="false">SUM(F45:F48)</f>
        <v>30946.88</v>
      </c>
      <c r="G49" s="7"/>
      <c r="H49" s="10"/>
    </row>
    <row r="50" customFormat="false" ht="12.8" hidden="false" customHeight="false" outlineLevel="0" collapsed="false">
      <c r="F50" s="5"/>
      <c r="G50" s="5"/>
      <c r="H50" s="5"/>
    </row>
    <row r="52" customFormat="false" ht="12.8" hidden="false" customHeight="false" outlineLevel="0" collapsed="false">
      <c r="H52" s="7"/>
    </row>
  </sheetData>
  <mergeCells count="5">
    <mergeCell ref="A2:A4"/>
    <mergeCell ref="A5:A28"/>
    <mergeCell ref="A31:A34"/>
    <mergeCell ref="A38:A41"/>
    <mergeCell ref="A45:A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2025-10-16T10:22:57Z</dcterms:created>
  <dc:creator>Jeff Allen</dc:creator>
  <dc:description/>
  <dc:language>en-US</dc:language>
  <cp:lastModifiedBy>Jeff Allen</cp:lastModifiedBy>
  <dcterms:modified xsi:type="dcterms:W3CDTF">2025-10-16T14:44:45Z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