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pulation &amp; Households by Regi" sheetId="1" state="visible" r:id="rId2"/>
    <sheet name="Dwelling Ty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<sst xmlns="http://schemas.openxmlformats.org/spreadsheetml/2006/main" count="86" uniqueCount="52">
  <si>
    <t xml:space="preserve">Population</t>
  </si>
  <si>
    <t xml:space="preserve">Households</t>
  </si>
  <si>
    <t xml:space="preserve">Macro</t>
  </si>
  <si>
    <t xml:space="preserve">Municipality</t>
  </si>
  <si>
    <t xml:space="preserve">Growth 2006 to 2021</t>
  </si>
  <si>
    <t xml:space="preserve">% Portion In Built Boundary</t>
  </si>
  <si>
    <t xml:space="preserve">% In UGC</t>
  </si>
  <si>
    <t xml:space="preserve">% In Transit Buffer</t>
  </si>
  <si>
    <t xml:space="preserve">GTHA</t>
  </si>
  <si>
    <t xml:space="preserve">City of Hamilton</t>
  </si>
  <si>
    <t xml:space="preserve">City of Toronto</t>
  </si>
  <si>
    <t xml:space="preserve">Region of Durham</t>
  </si>
  <si>
    <t xml:space="preserve">Region of Halton</t>
  </si>
  <si>
    <t xml:space="preserve">Region of Peel</t>
  </si>
  <si>
    <t xml:space="preserve">Region of York</t>
  </si>
  <si>
    <t xml:space="preserve">GTHA SubTotal</t>
  </si>
  <si>
    <t xml:space="preserve">Total Inner Ring</t>
  </si>
  <si>
    <t xml:space="preserve">Outer Ring</t>
  </si>
  <si>
    <t xml:space="preserve">City of Brantford</t>
  </si>
  <si>
    <t xml:space="preserve">City of Guelph</t>
  </si>
  <si>
    <t xml:space="preserve">City of Kawartha Lakes</t>
  </si>
  <si>
    <t xml:space="preserve">City of Orillia</t>
  </si>
  <si>
    <t xml:space="preserve">City of Peterborough</t>
  </si>
  <si>
    <t xml:space="preserve">County of Brant</t>
  </si>
  <si>
    <t xml:space="preserve">County of Dufferin</t>
  </si>
  <si>
    <t xml:space="preserve">County of Haldimand</t>
  </si>
  <si>
    <t xml:space="preserve">County of Northumberland</t>
  </si>
  <si>
    <t xml:space="preserve">County of Peterborough</t>
  </si>
  <si>
    <t xml:space="preserve">County of Simcoe</t>
  </si>
  <si>
    <t xml:space="preserve">County of Wellington</t>
  </si>
  <si>
    <t xml:space="preserve">Region of Niagara</t>
  </si>
  <si>
    <t xml:space="preserve">Region of Waterloo</t>
  </si>
  <si>
    <t xml:space="preserve">Outer Ring SubTotal</t>
  </si>
  <si>
    <t xml:space="preserve">Total Outer Ring</t>
  </si>
  <si>
    <t xml:space="preserve">Grand Total</t>
  </si>
  <si>
    <t xml:space="preserve">Total </t>
  </si>
  <si>
    <t xml:space="preserve">% In 1km Transit Buffer</t>
  </si>
  <si>
    <t xml:space="preserve">Total Dwellings (Occupied)</t>
  </si>
  <si>
    <t xml:space="preserve">Single Detached</t>
  </si>
  <si>
    <t xml:space="preserve">Semi Detached</t>
  </si>
  <si>
    <t xml:space="preserve">Row House</t>
  </si>
  <si>
    <t xml:space="preserve">Apartment in Flat/Duplex</t>
  </si>
  <si>
    <t xml:space="preserve">Apartment Fewer Than 5 Stories</t>
  </si>
  <si>
    <t xml:space="preserve">Apartment Five Or More Stories</t>
  </si>
  <si>
    <t xml:space="preserve">Other</t>
  </si>
  <si>
    <t xml:space="preserve">In Built Boundary</t>
  </si>
  <si>
    <t xml:space="preserve">Not In Built Boundary</t>
  </si>
  <si>
    <t xml:space="preserve">In UGC</t>
  </si>
  <si>
    <t xml:space="preserve">Not In UGC</t>
  </si>
  <si>
    <t xml:space="preserve">In Transit Buffer</t>
  </si>
  <si>
    <t xml:space="preserve">Not In Transit Buffer</t>
  </si>
  <si>
    <t xml:space="preserve">Total Dwellings (Occupied)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</si>
</sst>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0.00%"/>
    <numFmt numFmtId="168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5" activeCellId="0" sqref="E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20.93"/>
    <col collapsed="false" customWidth="true" hidden="false" outlineLevel="0" max="3" min="3" style="0" width="23.91"/>
    <col collapsed="false" customWidth="true" hidden="false" outlineLevel="0" max="4" min="4" style="0" width="19.15"/>
    <col collapsed="false" customWidth="true" hidden="false" outlineLevel="0" max="5" min="5" style="0" width="16.07"/>
    <col collapsed="false" customWidth="true" hidden="false" outlineLevel="0" max="7" min="7" style="0" width="12.1"/>
    <col collapsed="false" customWidth="true" hidden="false" outlineLevel="0" max="8" min="8" style="0" width="18.56"/>
    <col collapsed="false" customWidth="true" hidden="false" outlineLevel="0" max="9" min="9" style="0" width="14.81"/>
  </cols>
  <sheetData>
    <row r="1" customFormat="false" ht="12.8" hidden="false" customHeight="false" outlineLevel="0" collapsed="false">
      <c r="B1" s="1"/>
      <c r="C1" s="2"/>
      <c r="D1" s="3"/>
      <c r="E1" s="2"/>
      <c r="F1" s="2"/>
      <c r="G1" s="2"/>
      <c r="H1" s="3"/>
      <c r="I1" s="2"/>
      <c r="J1" s="2"/>
      <c r="K1" s="2"/>
    </row>
    <row r="2" customFormat="false" ht="12.8" hidden="false" customHeight="false" outlineLevel="0" collapsed="false">
      <c r="B2" s="4"/>
      <c r="C2" s="5"/>
      <c r="D2" s="6" t="s">
        <v>0</v>
      </c>
      <c r="E2" s="6"/>
      <c r="F2" s="6"/>
      <c r="G2" s="6"/>
      <c r="H2" s="7" t="s">
        <v>1</v>
      </c>
      <c r="I2" s="7"/>
      <c r="J2" s="7"/>
      <c r="K2" s="7"/>
    </row>
    <row r="3" s="8" customFormat="true" ht="28.25" hidden="false" customHeight="true" outlineLevel="0" collapsed="false">
      <c r="B3" s="9" t="s">
        <v>2</v>
      </c>
      <c r="C3" s="10" t="s">
        <v>3</v>
      </c>
      <c r="D3" s="11" t="s">
        <v>4</v>
      </c>
      <c r="E3" s="12" t="s">
        <v>5</v>
      </c>
      <c r="F3" s="12" t="s">
        <v>6</v>
      </c>
      <c r="G3" s="12" t="s">
        <v>7</v>
      </c>
      <c r="H3" s="11" t="s">
        <v>4</v>
      </c>
      <c r="I3" s="12" t="s">
        <v>5</v>
      </c>
      <c r="J3" s="12" t="s">
        <v>6</v>
      </c>
      <c r="K3" s="13" t="s">
        <v>7</v>
      </c>
      <c r="AMG3" s="0"/>
      <c r="AMH3" s="0"/>
      <c r="AMI3" s="0"/>
      <c r="AMJ3" s="0"/>
    </row>
    <row r="4" customFormat="false" ht="12.8" hidden="false" customHeight="false" outlineLevel="0" collapsed="false">
      <c r="B4" s="14" t="s">
        <v>8</v>
      </c>
      <c r="C4" s="0" t="s">
        <v>9</v>
      </c>
      <c r="D4" s="15" t="n">
        <v>66456</v>
      </c>
      <c r="E4" s="16" t="n">
        <v>43.62</v>
      </c>
      <c r="F4" s="16" t="n">
        <v>3.24</v>
      </c>
      <c r="G4" s="16" t="n">
        <v>4.84</v>
      </c>
      <c r="H4" s="15" t="n">
        <v>28805</v>
      </c>
      <c r="I4" s="16" t="n">
        <v>56.48</v>
      </c>
      <c r="J4" s="16" t="n">
        <v>4.03</v>
      </c>
      <c r="K4" s="17" t="n">
        <v>6.3</v>
      </c>
    </row>
    <row r="5" customFormat="false" ht="12.8" hidden="false" customHeight="false" outlineLevel="0" collapsed="false">
      <c r="B5" s="14" t="s">
        <v>8</v>
      </c>
      <c r="C5" s="0" t="s">
        <v>10</v>
      </c>
      <c r="D5" s="15" t="n">
        <v>301593</v>
      </c>
      <c r="E5" s="16" t="n">
        <v>100</v>
      </c>
      <c r="F5" s="16" t="n">
        <v>52.98</v>
      </c>
      <c r="G5" s="16" t="n">
        <v>65.72</v>
      </c>
      <c r="H5" s="15" t="n">
        <v>184980</v>
      </c>
      <c r="I5" s="16" t="n">
        <v>100</v>
      </c>
      <c r="J5" s="16" t="n">
        <v>52.44</v>
      </c>
      <c r="K5" s="17" t="n">
        <v>62.15</v>
      </c>
    </row>
    <row r="6" customFormat="false" ht="12.8" hidden="false" customHeight="false" outlineLevel="0" collapsed="false">
      <c r="B6" s="14" t="s">
        <v>8</v>
      </c>
      <c r="C6" s="0" t="s">
        <v>11</v>
      </c>
      <c r="D6" s="15" t="n">
        <v>135752</v>
      </c>
      <c r="E6" s="16" t="n">
        <v>57.92</v>
      </c>
      <c r="F6" s="16" t="n">
        <v>0.9</v>
      </c>
      <c r="G6" s="16" t="n">
        <v>1.96</v>
      </c>
      <c r="H6" s="15" t="n">
        <v>48390</v>
      </c>
      <c r="I6" s="16" t="n">
        <v>65.94</v>
      </c>
      <c r="J6" s="16" t="n">
        <v>1.73</v>
      </c>
      <c r="K6" s="17" t="n">
        <v>3.15</v>
      </c>
    </row>
    <row r="7" customFormat="false" ht="12.8" hidden="false" customHeight="false" outlineLevel="0" collapsed="false">
      <c r="B7" s="14" t="s">
        <v>8</v>
      </c>
      <c r="C7" s="0" t="s">
        <v>12</v>
      </c>
      <c r="D7" s="15" t="n">
        <v>157381</v>
      </c>
      <c r="E7" s="16" t="n">
        <v>36.52</v>
      </c>
      <c r="F7" s="16" t="n">
        <v>1.28</v>
      </c>
      <c r="G7" s="16" t="n">
        <v>4.54</v>
      </c>
      <c r="H7" s="15" t="n">
        <v>51625</v>
      </c>
      <c r="I7" s="16" t="n">
        <v>44.76</v>
      </c>
      <c r="J7" s="16" t="n">
        <v>3.01</v>
      </c>
      <c r="K7" s="17" t="n">
        <v>6.24</v>
      </c>
    </row>
    <row r="8" customFormat="false" ht="12.8" hidden="false" customHeight="false" outlineLevel="0" collapsed="false">
      <c r="B8" s="14" t="s">
        <v>8</v>
      </c>
      <c r="C8" s="0" t="s">
        <v>13</v>
      </c>
      <c r="D8" s="15" t="n">
        <v>292975</v>
      </c>
      <c r="E8" s="16" t="n">
        <v>39.49</v>
      </c>
      <c r="F8" s="16" t="n">
        <v>6.8</v>
      </c>
      <c r="G8" s="16" t="n">
        <v>6.06</v>
      </c>
      <c r="H8" s="15" t="n">
        <v>92090</v>
      </c>
      <c r="I8" s="16" t="n">
        <v>53.4</v>
      </c>
      <c r="J8" s="16" t="n">
        <v>10.6</v>
      </c>
      <c r="K8" s="17" t="n">
        <v>7.07</v>
      </c>
    </row>
    <row r="9" customFormat="false" ht="12.8" hidden="false" customHeight="false" outlineLevel="0" collapsed="false">
      <c r="B9" s="14" t="s">
        <v>8</v>
      </c>
      <c r="C9" s="0" t="s">
        <v>14</v>
      </c>
      <c r="D9" s="15" t="n">
        <v>280975</v>
      </c>
      <c r="E9" s="16" t="n">
        <v>27.57</v>
      </c>
      <c r="F9" s="16" t="n">
        <v>1.51</v>
      </c>
      <c r="G9" s="16" t="n">
        <v>8.02</v>
      </c>
      <c r="H9" s="15" t="n">
        <v>115570</v>
      </c>
      <c r="I9" s="16" t="n">
        <v>43.71</v>
      </c>
      <c r="J9" s="16" t="n">
        <v>2.07</v>
      </c>
      <c r="K9" s="17" t="n">
        <v>9.35</v>
      </c>
    </row>
    <row r="10" customFormat="false" ht="12.8" hidden="false" customHeight="false" outlineLevel="0" collapsed="false">
      <c r="B10" s="18" t="s">
        <v>15</v>
      </c>
      <c r="C10" s="19" t="s">
        <v>16</v>
      </c>
      <c r="D10" s="20" t="n">
        <v>1235132</v>
      </c>
      <c r="E10" s="21" t="n">
        <v>54.17</v>
      </c>
      <c r="F10" s="21" t="n">
        <v>15.33</v>
      </c>
      <c r="G10" s="21" t="n">
        <v>20.36</v>
      </c>
      <c r="H10" s="20" t="n">
        <v>521460</v>
      </c>
      <c r="I10" s="21" t="n">
        <v>68.7</v>
      </c>
      <c r="J10" s="21" t="n">
        <v>21.61</v>
      </c>
      <c r="K10" s="22" t="n">
        <v>26.62</v>
      </c>
    </row>
    <row r="11" customFormat="false" ht="12.8" hidden="false" customHeight="false" outlineLevel="0" collapsed="false">
      <c r="B11" s="14" t="s">
        <v>17</v>
      </c>
      <c r="C11" s="0" t="s">
        <v>18</v>
      </c>
      <c r="D11" s="15" t="n">
        <v>14496</v>
      </c>
      <c r="E11" s="16" t="n">
        <v>34</v>
      </c>
      <c r="F11" s="16" t="n">
        <v>4.26</v>
      </c>
      <c r="G11" s="16" t="n">
        <v>0</v>
      </c>
      <c r="H11" s="15" t="n">
        <v>6085</v>
      </c>
      <c r="I11" s="16" t="n">
        <v>53.15</v>
      </c>
      <c r="J11" s="16" t="n">
        <v>4.39</v>
      </c>
      <c r="K11" s="17" t="n">
        <v>0</v>
      </c>
    </row>
    <row r="12" customFormat="false" ht="12.8" hidden="false" customHeight="false" outlineLevel="0" collapsed="false">
      <c r="B12" s="14" t="s">
        <v>17</v>
      </c>
      <c r="C12" s="0" t="s">
        <v>19</v>
      </c>
      <c r="D12" s="15" t="n">
        <v>28797</v>
      </c>
      <c r="E12" s="16" t="n">
        <v>59.18</v>
      </c>
      <c r="F12" s="16" t="n">
        <v>4.05</v>
      </c>
      <c r="G12" s="16" t="n">
        <v>5.06</v>
      </c>
      <c r="H12" s="15" t="n">
        <v>11805</v>
      </c>
      <c r="I12" s="16" t="n">
        <v>63.95</v>
      </c>
      <c r="J12" s="16" t="n">
        <v>5.43</v>
      </c>
      <c r="K12" s="17" t="n">
        <v>6.86</v>
      </c>
    </row>
    <row r="13" customFormat="false" ht="12.8" hidden="false" customHeight="false" outlineLevel="0" collapsed="false">
      <c r="B13" s="14" t="s">
        <v>17</v>
      </c>
      <c r="C13" s="0" t="s">
        <v>20</v>
      </c>
      <c r="D13" s="15" t="n">
        <v>4686</v>
      </c>
      <c r="E13" s="16" t="n">
        <v>36.46</v>
      </c>
      <c r="F13" s="16" t="n">
        <v>0</v>
      </c>
      <c r="G13" s="16" t="n">
        <v>0</v>
      </c>
      <c r="H13" s="15" t="n">
        <v>3235</v>
      </c>
      <c r="I13" s="16" t="n">
        <v>36.34</v>
      </c>
      <c r="J13" s="16" t="n">
        <v>0</v>
      </c>
      <c r="K13" s="17" t="n">
        <v>0</v>
      </c>
    </row>
    <row r="14" customFormat="false" ht="12.8" hidden="false" customHeight="false" outlineLevel="0" collapsed="false">
      <c r="B14" s="14" t="s">
        <v>17</v>
      </c>
      <c r="C14" s="0" t="s">
        <v>21</v>
      </c>
      <c r="D14" s="15" t="n">
        <v>3466</v>
      </c>
      <c r="E14" s="16" t="n">
        <v>28.06</v>
      </c>
      <c r="F14" s="16" t="n">
        <v>0</v>
      </c>
      <c r="G14" s="16" t="n">
        <v>0</v>
      </c>
      <c r="H14" s="15" t="n">
        <v>2160</v>
      </c>
      <c r="I14" s="16" t="n">
        <v>53.91</v>
      </c>
      <c r="J14" s="16" t="n">
        <v>0</v>
      </c>
      <c r="K14" s="17" t="n">
        <v>0</v>
      </c>
    </row>
    <row r="15" customFormat="false" ht="12.8" hidden="false" customHeight="false" outlineLevel="0" collapsed="false">
      <c r="B15" s="14" t="s">
        <v>17</v>
      </c>
      <c r="C15" s="0" t="s">
        <v>22</v>
      </c>
      <c r="D15" s="15" t="n">
        <v>8753</v>
      </c>
      <c r="E15" s="16" t="n">
        <v>43.61</v>
      </c>
      <c r="F15" s="16" t="n">
        <v>0.53</v>
      </c>
      <c r="G15" s="16" t="n">
        <v>0</v>
      </c>
      <c r="H15" s="15" t="n">
        <v>4795</v>
      </c>
      <c r="I15" s="16" t="n">
        <v>62.1</v>
      </c>
      <c r="J15" s="16" t="n">
        <v>0.83</v>
      </c>
      <c r="K15" s="17" t="n">
        <v>0</v>
      </c>
    </row>
    <row r="16" customFormat="false" ht="12.8" hidden="false" customHeight="false" outlineLevel="0" collapsed="false">
      <c r="B16" s="14" t="s">
        <v>17</v>
      </c>
      <c r="C16" s="0" t="s">
        <v>23</v>
      </c>
      <c r="D16" s="15" t="n">
        <v>5059</v>
      </c>
      <c r="E16" s="16" t="n">
        <v>15.05</v>
      </c>
      <c r="F16" s="16" t="n">
        <v>0</v>
      </c>
      <c r="G16" s="16" t="n">
        <v>0</v>
      </c>
      <c r="H16" s="15" t="n">
        <v>2105</v>
      </c>
      <c r="I16" s="16" t="n">
        <v>23.68</v>
      </c>
      <c r="J16" s="16" t="n">
        <v>0</v>
      </c>
      <c r="K16" s="17" t="n">
        <v>0</v>
      </c>
    </row>
    <row r="17" customFormat="false" ht="12.8" hidden="false" customHeight="false" outlineLevel="0" collapsed="false">
      <c r="B17" s="14" t="s">
        <v>17</v>
      </c>
      <c r="C17" s="0" t="s">
        <v>24</v>
      </c>
      <c r="D17" s="15" t="n">
        <v>11821</v>
      </c>
      <c r="E17" s="16" t="n">
        <v>33.72</v>
      </c>
      <c r="F17" s="16" t="n">
        <v>0</v>
      </c>
      <c r="G17" s="16" t="n">
        <v>0</v>
      </c>
      <c r="H17" s="15" t="n">
        <v>4545</v>
      </c>
      <c r="I17" s="16" t="n">
        <v>42.35</v>
      </c>
      <c r="J17" s="16" t="n">
        <v>0</v>
      </c>
      <c r="K17" s="17" t="n">
        <v>0</v>
      </c>
    </row>
    <row r="18" customFormat="false" ht="12.8" hidden="false" customHeight="false" outlineLevel="0" collapsed="false">
      <c r="B18" s="14" t="s">
        <v>17</v>
      </c>
      <c r="C18" s="0" t="s">
        <v>25</v>
      </c>
      <c r="D18" s="15" t="n">
        <v>4004</v>
      </c>
      <c r="E18" s="16" t="n">
        <v>18.58</v>
      </c>
      <c r="F18" s="16" t="n">
        <v>0</v>
      </c>
      <c r="G18" s="16" t="n">
        <v>0</v>
      </c>
      <c r="H18" s="15" t="n">
        <v>2435</v>
      </c>
      <c r="I18" s="16" t="n">
        <v>26.88</v>
      </c>
      <c r="J18" s="16" t="n">
        <v>0</v>
      </c>
      <c r="K18" s="17" t="n">
        <v>0</v>
      </c>
    </row>
    <row r="19" customFormat="false" ht="12.8" hidden="false" customHeight="false" outlineLevel="0" collapsed="false">
      <c r="B19" s="14" t="s">
        <v>17</v>
      </c>
      <c r="C19" s="0" t="s">
        <v>26</v>
      </c>
      <c r="D19" s="15" t="n">
        <v>8564</v>
      </c>
      <c r="E19" s="16" t="n">
        <v>23.35</v>
      </c>
      <c r="F19" s="16" t="n">
        <v>0</v>
      </c>
      <c r="G19" s="16" t="n">
        <v>0</v>
      </c>
      <c r="H19" s="15" t="n">
        <v>5850</v>
      </c>
      <c r="I19" s="16" t="n">
        <v>36.93</v>
      </c>
      <c r="J19" s="16" t="n">
        <v>0</v>
      </c>
      <c r="K19" s="17" t="n">
        <v>0</v>
      </c>
    </row>
    <row r="20" customFormat="false" ht="12.8" hidden="false" customHeight="false" outlineLevel="0" collapsed="false">
      <c r="B20" s="14" t="s">
        <v>17</v>
      </c>
      <c r="C20" s="0" t="s">
        <v>27</v>
      </c>
      <c r="D20" s="15" t="n">
        <v>6331</v>
      </c>
      <c r="E20" s="16" t="n">
        <v>3.85</v>
      </c>
      <c r="F20" s="16" t="n">
        <v>0</v>
      </c>
      <c r="G20" s="16" t="n">
        <v>0</v>
      </c>
      <c r="H20" s="15" t="n">
        <v>3575</v>
      </c>
      <c r="I20" s="16" t="n">
        <v>4.34</v>
      </c>
      <c r="J20" s="16" t="n">
        <v>0</v>
      </c>
      <c r="K20" s="17" t="n">
        <v>0</v>
      </c>
    </row>
    <row r="21" customFormat="false" ht="12.8" hidden="false" customHeight="false" outlineLevel="0" collapsed="false">
      <c r="B21" s="14" t="s">
        <v>17</v>
      </c>
      <c r="C21" s="0" t="s">
        <v>28</v>
      </c>
      <c r="D21" s="15" t="n">
        <v>89420</v>
      </c>
      <c r="E21" s="16" t="n">
        <v>24.92</v>
      </c>
      <c r="F21" s="16" t="n">
        <v>0</v>
      </c>
      <c r="G21" s="16" t="n">
        <v>-0.34</v>
      </c>
      <c r="H21" s="15" t="n">
        <v>35635</v>
      </c>
      <c r="I21" s="16" t="n">
        <v>30.45</v>
      </c>
      <c r="J21" s="16" t="n">
        <v>0</v>
      </c>
      <c r="K21" s="17" t="n">
        <v>-0.07</v>
      </c>
    </row>
    <row r="22" customFormat="false" ht="12.8" hidden="false" customHeight="false" outlineLevel="0" collapsed="false">
      <c r="B22" s="14" t="s">
        <v>17</v>
      </c>
      <c r="C22" s="0" t="s">
        <v>29</v>
      </c>
      <c r="D22" s="15" t="n">
        <v>11804</v>
      </c>
      <c r="E22" s="16" t="n">
        <v>21.45</v>
      </c>
      <c r="F22" s="16" t="n">
        <v>0</v>
      </c>
      <c r="G22" s="16" t="n">
        <v>0</v>
      </c>
      <c r="H22" s="15" t="n">
        <v>5390</v>
      </c>
      <c r="I22" s="16" t="n">
        <v>26.5</v>
      </c>
      <c r="J22" s="16" t="n">
        <v>0</v>
      </c>
      <c r="K22" s="17" t="n">
        <v>0</v>
      </c>
    </row>
    <row r="23" customFormat="false" ht="12.8" hidden="false" customHeight="false" outlineLevel="0" collapsed="false">
      <c r="B23" s="14" t="s">
        <v>17</v>
      </c>
      <c r="C23" s="0" t="s">
        <v>30</v>
      </c>
      <c r="D23" s="15" t="n">
        <v>50520</v>
      </c>
      <c r="E23" s="16" t="n">
        <v>42.97</v>
      </c>
      <c r="F23" s="16" t="n">
        <v>1.58</v>
      </c>
      <c r="G23" s="16" t="n">
        <v>0.27</v>
      </c>
      <c r="H23" s="15" t="n">
        <v>26560</v>
      </c>
      <c r="I23" s="16" t="n">
        <v>55.2</v>
      </c>
      <c r="J23" s="16" t="n">
        <v>1.68</v>
      </c>
      <c r="K23" s="17" t="n">
        <v>0.77</v>
      </c>
    </row>
    <row r="24" customFormat="false" ht="12.8" hidden="false" customHeight="false" outlineLevel="0" collapsed="false">
      <c r="B24" s="14" t="s">
        <v>17</v>
      </c>
      <c r="C24" s="0" t="s">
        <v>31</v>
      </c>
      <c r="D24" s="15" t="n">
        <v>110614</v>
      </c>
      <c r="E24" s="16" t="n">
        <v>59.07</v>
      </c>
      <c r="F24" s="16" t="n">
        <v>2.51</v>
      </c>
      <c r="G24" s="16" t="n">
        <v>17.3</v>
      </c>
      <c r="H24" s="15" t="n">
        <v>44715</v>
      </c>
      <c r="I24" s="16" t="n">
        <v>68.44</v>
      </c>
      <c r="J24" s="16" t="n">
        <v>4.03</v>
      </c>
      <c r="K24" s="17" t="n">
        <v>20.68</v>
      </c>
    </row>
    <row r="25" customFormat="false" ht="12.8" hidden="false" customHeight="false" outlineLevel="0" collapsed="false">
      <c r="B25" s="18" t="s">
        <v>32</v>
      </c>
      <c r="C25" s="19" t="s">
        <v>33</v>
      </c>
      <c r="D25" s="20" t="n">
        <v>378391</v>
      </c>
      <c r="E25" s="21" t="n">
        <v>42.09</v>
      </c>
      <c r="F25" s="21" t="n">
        <v>1.75</v>
      </c>
      <c r="G25" s="21" t="n">
        <v>5.81</v>
      </c>
      <c r="H25" s="20" t="n">
        <v>167970</v>
      </c>
      <c r="I25" s="21" t="n">
        <v>50.64</v>
      </c>
      <c r="J25" s="21" t="n">
        <v>2.37</v>
      </c>
      <c r="K25" s="22" t="n">
        <v>6.42</v>
      </c>
    </row>
    <row r="26" customFormat="false" ht="12.8" hidden="false" customHeight="false" outlineLevel="0" collapsed="false">
      <c r="B26" s="23" t="s">
        <v>34</v>
      </c>
      <c r="C26" s="24" t="s">
        <v>35</v>
      </c>
      <c r="D26" s="25" t="n">
        <v>1613523</v>
      </c>
      <c r="E26" s="26" t="n">
        <v>51.34</v>
      </c>
      <c r="F26" s="26" t="n">
        <v>12.15</v>
      </c>
      <c r="G26" s="26" t="n">
        <v>16.95</v>
      </c>
      <c r="H26" s="25" t="n">
        <v>689430</v>
      </c>
      <c r="I26" s="26" t="n">
        <v>64.3</v>
      </c>
      <c r="J26" s="26" t="n">
        <v>16.92</v>
      </c>
      <c r="K26" s="27" t="n">
        <v>21.7</v>
      </c>
    </row>
  </sheetData>
  <mergeCells count="2">
    <mergeCell ref="D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6" activeCellId="0" sqref="J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2.65"/>
    <col collapsed="false" customWidth="true" hidden="false" outlineLevel="0" max="3" min="3" style="0" width="19.94"/>
    <col collapsed="false" customWidth="true" hidden="false" outlineLevel="0" max="4" min="4" style="0" width="15.38"/>
    <col collapsed="false" customWidth="true" hidden="false" outlineLevel="0" max="9" min="9" style="0" width="14.08"/>
  </cols>
  <sheetData>
    <row r="1" customFormat="false" ht="38.9" hidden="false" customHeight="true" outlineLevel="0" collapsed="false">
      <c r="B1" s="28"/>
      <c r="C1" s="28" t="s">
        <v>4</v>
      </c>
      <c r="D1" s="10" t="s">
        <v>5</v>
      </c>
      <c r="E1" s="10" t="s">
        <v>6</v>
      </c>
      <c r="F1" s="10" t="s">
        <v>36</v>
      </c>
    </row>
    <row r="2" customFormat="false" ht="12.8" hidden="false" customHeight="false" outlineLevel="0" collapsed="false">
      <c r="B2" s="28" t="s">
        <v>37</v>
      </c>
      <c r="C2" s="29" t="n">
        <v>689015</v>
      </c>
      <c r="D2" s="16" t="n">
        <v>64.31</v>
      </c>
      <c r="E2" s="16" t="n">
        <v>16.92</v>
      </c>
      <c r="F2" s="16" t="n">
        <v>21.7</v>
      </c>
    </row>
    <row r="3" customFormat="false" ht="12.8" hidden="false" customHeight="false" outlineLevel="0" collapsed="false">
      <c r="B3" s="28" t="s">
        <v>38</v>
      </c>
      <c r="C3" s="0" t="n">
        <v>252745</v>
      </c>
      <c r="D3" s="0" t="n">
        <v>37.76</v>
      </c>
      <c r="E3" s="0" t="n">
        <v>0.01</v>
      </c>
      <c r="F3" s="0" t="n">
        <v>2.33</v>
      </c>
    </row>
    <row r="4" customFormat="false" ht="12.8" hidden="false" customHeight="false" outlineLevel="0" collapsed="false">
      <c r="B4" s="28" t="s">
        <v>39</v>
      </c>
      <c r="C4" s="0" t="n">
        <v>32040</v>
      </c>
      <c r="D4" s="0" t="n">
        <v>44.95</v>
      </c>
      <c r="E4" s="0" t="n">
        <v>0.29</v>
      </c>
      <c r="F4" s="0" t="n">
        <v>8.22</v>
      </c>
    </row>
    <row r="5" customFormat="false" ht="12.8" hidden="false" customHeight="false" outlineLevel="0" collapsed="false">
      <c r="B5" s="28" t="s">
        <v>40</v>
      </c>
      <c r="C5" s="0" t="n">
        <v>103205</v>
      </c>
      <c r="D5" s="0" t="n">
        <v>55.41</v>
      </c>
      <c r="E5" s="0" t="n">
        <v>0.56</v>
      </c>
      <c r="F5" s="0" t="n">
        <v>8.07</v>
      </c>
    </row>
    <row r="6" customFormat="false" ht="12.8" hidden="false" customHeight="false" outlineLevel="0" collapsed="false">
      <c r="B6" s="28" t="s">
        <v>41</v>
      </c>
      <c r="C6" s="0" t="n">
        <v>17960</v>
      </c>
      <c r="D6" s="0" t="n">
        <v>76.16</v>
      </c>
      <c r="E6" s="0" t="n">
        <v>3.97</v>
      </c>
      <c r="F6" s="0" t="n">
        <v>13.27</v>
      </c>
    </row>
    <row r="7" customFormat="false" ht="12.8" hidden="false" customHeight="false" outlineLevel="0" collapsed="false">
      <c r="B7" s="28" t="s">
        <v>42</v>
      </c>
      <c r="C7" s="0" t="n">
        <v>33860</v>
      </c>
      <c r="D7" s="0" t="n">
        <v>79.13</v>
      </c>
      <c r="E7" s="0" t="n">
        <v>4.06</v>
      </c>
      <c r="F7" s="0" t="n">
        <v>5.29</v>
      </c>
    </row>
    <row r="8" customFormat="false" ht="12.8" hidden="false" customHeight="false" outlineLevel="0" collapsed="false">
      <c r="B8" s="28" t="s">
        <v>43</v>
      </c>
      <c r="C8" s="0" t="n">
        <v>243780</v>
      </c>
      <c r="D8" s="0" t="n">
        <v>94.79</v>
      </c>
      <c r="E8" s="0" t="n">
        <v>46.61</v>
      </c>
      <c r="F8" s="0" t="n">
        <v>52.35</v>
      </c>
    </row>
    <row r="9" customFormat="false" ht="12.8" hidden="false" customHeight="false" outlineLevel="0" collapsed="false">
      <c r="B9" s="28" t="s">
        <v>44</v>
      </c>
    </row>
    <row r="14" customFormat="false" ht="23.45" hidden="false" customHeight="false" outlineLevel="0" collapsed="false">
      <c r="C14" s="30" t="s">
        <v>4</v>
      </c>
      <c r="D14" s="10" t="s">
        <v>45</v>
      </c>
      <c r="E14" s="30" t="s">
        <v>46</v>
      </c>
      <c r="F14" s="10" t="s">
        <v>47</v>
      </c>
      <c r="G14" s="30" t="s">
        <v>48</v>
      </c>
      <c r="H14" s="10" t="s">
        <v>49</v>
      </c>
      <c r="I14" s="30" t="s">
        <v>50</v>
      </c>
      <c r="J14" s="8"/>
    </row>
    <row r="15" customFormat="false" ht="14.9" hidden="false" customHeight="true" outlineLevel="0" collapsed="false">
      <c r="B15" s="28" t="s">
        <v>37</v>
      </c>
      <c r="C15" s="31" t="n">
        <v>689015</v>
      </c>
      <c r="D15" s="32" t="n">
        <f aca="false">C15*D2/100</f>
        <v>443105.5465</v>
      </c>
      <c r="E15" s="29" t="n">
        <f aca="false">C15-D15</f>
        <v>245909.4535</v>
      </c>
      <c r="F15" s="32" t="n">
        <f aca="false">C15*E2/100</f>
        <v>116581.338</v>
      </c>
      <c r="G15" s="29" t="n">
        <f aca="false">C15-F15</f>
        <v>572433.662</v>
      </c>
      <c r="H15" s="32" t="n">
        <f aca="false">C2*F2/100</f>
        <v>149516.255</v>
      </c>
      <c r="I15" s="29" t="n">
        <f aca="false">C15-H15</f>
        <v>539498.745</v>
      </c>
    </row>
    <row r="16" customFormat="false" ht="14.9" hidden="false" customHeight="true" outlineLevel="0" collapsed="false">
      <c r="B16" s="28" t="s">
        <v>51</v>
      </c>
      <c r="D16" s="33" t="n">
        <v>1</v>
      </c>
      <c r="E16" s="33" t="n">
        <v>1</v>
      </c>
      <c r="F16" s="33" t="n">
        <v>1</v>
      </c>
      <c r="G16" s="33" t="n">
        <v>1</v>
      </c>
      <c r="H16" s="33" t="n">
        <v>1</v>
      </c>
      <c r="I16" s="33" t="n">
        <v>1</v>
      </c>
    </row>
    <row r="17" customFormat="false" ht="12.8" hidden="false" customHeight="false" outlineLevel="0" collapsed="false">
      <c r="B17" s="28" t="s">
        <v>38</v>
      </c>
      <c r="D17" s="34" t="n">
        <f aca="false">(C3*D3/100) / D$15</f>
        <v>0.21538099162566</v>
      </c>
      <c r="E17" s="34" t="n">
        <f aca="false">(C3*(100-D3)/100) / E$15</f>
        <v>0.639700856396722</v>
      </c>
      <c r="F17" s="34" t="n">
        <f aca="false">(C3*E3/100) / F$15</f>
        <v>0.000216797134374972</v>
      </c>
      <c r="G17" s="34" t="n">
        <f aca="false">(C3*(100-E3)/100) / G$15</f>
        <v>0.441482991438753</v>
      </c>
      <c r="H17" s="34" t="n">
        <f aca="false">(C3*F3/100) / H$15</f>
        <v>0.0393867442707149</v>
      </c>
      <c r="I17" s="34" t="n">
        <f aca="false">(C3*(100-F3)/100) / I$15</f>
        <v>0.457565552816995</v>
      </c>
    </row>
    <row r="18" customFormat="false" ht="12.8" hidden="false" customHeight="false" outlineLevel="0" collapsed="false">
      <c r="B18" s="28" t="s">
        <v>39</v>
      </c>
      <c r="D18" s="34" t="n">
        <f aca="false">(C4*D4/100) / D$15</f>
        <v>0.0325023690489959</v>
      </c>
      <c r="E18" s="34" t="n">
        <f aca="false">(C4*(100-D4)/100) / E$15</f>
        <v>0.0717256687327801</v>
      </c>
      <c r="F18" s="34" t="n">
        <f aca="false">(C4*E4/100) / F$15</f>
        <v>0.000797005778060293</v>
      </c>
      <c r="G18" s="34" t="n">
        <f aca="false">(C4*(100-E4)/100) / G$15</f>
        <v>0.055809233664529</v>
      </c>
      <c r="H18" s="34" t="n">
        <f aca="false">(C4*F4/100) / H$15</f>
        <v>0.0176147269071179</v>
      </c>
      <c r="I18" s="34" t="n">
        <f aca="false">(C4*(100-F4)/100) / I$15</f>
        <v>0.0545067292047176</v>
      </c>
    </row>
    <row r="19" customFormat="false" ht="12.8" hidden="false" customHeight="false" outlineLevel="0" collapsed="false">
      <c r="B19" s="28" t="s">
        <v>40</v>
      </c>
      <c r="D19" s="34" t="n">
        <f aca="false">(C5*D5/100) / D$15</f>
        <v>0.129057040589312</v>
      </c>
      <c r="E19" s="34" t="n">
        <f aca="false">(C5*(100-D5)/100) / E$15</f>
        <v>0.18713843182934</v>
      </c>
      <c r="F19" s="34" t="n">
        <f aca="false">(C5*E5/100) / F$15</f>
        <v>0.00495746583385413</v>
      </c>
      <c r="G19" s="34" t="n">
        <f aca="false">(C5*(100-E5)/100) / G$15</f>
        <v>0.17928200036566</v>
      </c>
      <c r="H19" s="34" t="n">
        <f aca="false">(C5*F5/100) / H$15</f>
        <v>0.0557039333281856</v>
      </c>
      <c r="I19" s="34" t="n">
        <f aca="false">(C5*(100-F5)/100) / I$15</f>
        <v>0.175860198710935</v>
      </c>
    </row>
    <row r="20" customFormat="false" ht="12.8" hidden="false" customHeight="false" outlineLevel="0" collapsed="false">
      <c r="B20" s="28" t="s">
        <v>41</v>
      </c>
      <c r="D20" s="34" t="n">
        <f aca="false">(C6*D6/100) / D$15</f>
        <v>0.030869250245325</v>
      </c>
      <c r="E20" s="34" t="n">
        <f aca="false">(C6*(100-D6)/100) / E$15</f>
        <v>0.0174115469700721</v>
      </c>
      <c r="F20" s="34" t="n">
        <f aca="false">(C6*E6/100) / F$15</f>
        <v>0.00611600460444192</v>
      </c>
      <c r="G20" s="34" t="n">
        <f aca="false">(C6*(100-E6)/100) / G$15</f>
        <v>0.0301292344334565</v>
      </c>
      <c r="H20" s="34" t="n">
        <f aca="false">(C6*F6/100) / H$15</f>
        <v>0.0159400193644497</v>
      </c>
      <c r="I20" s="34" t="n">
        <f aca="false">(C6*(100-F6)/100) / I$15</f>
        <v>0.0288725565061324</v>
      </c>
    </row>
    <row r="21" customFormat="false" ht="12.8" hidden="false" customHeight="false" outlineLevel="0" collapsed="false">
      <c r="B21" s="28" t="s">
        <v>42</v>
      </c>
      <c r="D21" s="34" t="n">
        <f aca="false">(C7*D7/100) / D$15</f>
        <v>0.0604673496227608</v>
      </c>
      <c r="E21" s="34" t="n">
        <f aca="false">(C7*(100-D7)/100) / E$15</f>
        <v>0.0287365202899774</v>
      </c>
      <c r="F21" s="34" t="n">
        <f aca="false">(C7*E7/100) / F$15</f>
        <v>0.0117919044641605</v>
      </c>
      <c r="G21" s="34" t="n">
        <f aca="false">(C7*(100-E7)/100) / G$15</f>
        <v>0.0567494299452991</v>
      </c>
      <c r="H21" s="34" t="n">
        <f aca="false">(C7*F7/100) / H$15</f>
        <v>0.0119799282024553</v>
      </c>
      <c r="I21" s="34" t="n">
        <f aca="false">(C7*(100-F7)/100) / I$15</f>
        <v>0.0594418546793839</v>
      </c>
    </row>
    <row r="22" customFormat="false" ht="12.8" hidden="false" customHeight="false" outlineLevel="0" collapsed="false">
      <c r="B22" s="28" t="s">
        <v>43</v>
      </c>
      <c r="D22" s="34" t="n">
        <f aca="false">(C8*D8/100) / D$15</f>
        <v>0.521498915608812</v>
      </c>
      <c r="E22" s="34" t="n">
        <f aca="false">(C8*(100-D8)/100) / E$15</f>
        <v>0.0516488399255459</v>
      </c>
      <c r="F22" s="34" t="n">
        <f aca="false">(C8*E8/100) / F$15</f>
        <v>0.974648772687787</v>
      </c>
      <c r="G22" s="34" t="n">
        <f aca="false">(C8*(100-E8)/100) / G$15</f>
        <v>0.227369825780791</v>
      </c>
      <c r="H22" s="34" t="n">
        <f aca="false">(C8*F8/100) / H$15</f>
        <v>0.853544853701693</v>
      </c>
      <c r="I22" s="34" t="n">
        <f aca="false">(C8*(100-F8)/100) / I$15</f>
        <v>0.215313142202027</v>
      </c>
    </row>
    <row r="23" customFormat="false" ht="12.8" hidden="false" customHeight="false" outlineLevel="0" collapsed="false">
      <c r="B23" s="28" t="s">
        <v>44</v>
      </c>
      <c r="D23" s="33" t="n">
        <f aca="false">D16-SUM(D17:D22)</f>
        <v>0.0102240832591338</v>
      </c>
      <c r="E23" s="33" t="n">
        <f aca="false">E16-SUM(E17:E22)</f>
        <v>0.00363813585556205</v>
      </c>
      <c r="F23" s="33" t="n">
        <f aca="false">F16-SUM(F17:F22)</f>
        <v>0.00147204949732171</v>
      </c>
      <c r="G23" s="33" t="n">
        <f aca="false">G16-SUM(G17:G22)</f>
        <v>0.00917728437151211</v>
      </c>
      <c r="H23" s="33" t="n">
        <f aca="false">H16-SUM(H17:H22)</f>
        <v>0.00582979422538366</v>
      </c>
      <c r="I23" s="33" t="n">
        <f aca="false">I16-SUM(I17:I22)</f>
        <v>0.00843996587980933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2023-08-04T15:13:53Z</dcterms:created>
  <dc:creator/>
  <dc:description/>
  <dc:language>en-US</dc:language>
  <cp:lastModifiedBy/>
  <dcterms:modified xsi:type="dcterms:W3CDTF">2023-08-10T09:56:21Z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