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mus\Desktop\School\Work Study\Yellowknife\"/>
    </mc:Choice>
  </mc:AlternateContent>
  <xr:revisionPtr revIDLastSave="0" documentId="13_ncr:1_{E882A816-15E8-4538-A259-6B7F2EFDB3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wt_DA Data" sheetId="1" r:id="rId1"/>
    <sheet name="Energy Conver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O2" i="1"/>
  <c r="M2" i="1"/>
  <c r="K2" i="1"/>
  <c r="I2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<sst xmlns="http://schemas.openxmlformats.org/spreadsheetml/2006/main" count="41" uniqueCount="27">
  <si>
    <t>DAUID</t>
  </si>
  <si>
    <t>Population</t>
  </si>
  <si>
    <t>Total_DU</t>
  </si>
  <si>
    <t>Mobile Home</t>
  </si>
  <si>
    <t>Mobile_CO2e</t>
  </si>
  <si>
    <t>Single Detached</t>
  </si>
  <si>
    <t>Single_CO2e</t>
  </si>
  <si>
    <t>Double</t>
  </si>
  <si>
    <t>Double_CO2e</t>
  </si>
  <si>
    <t>Row</t>
  </si>
  <si>
    <t>Row_CO2e</t>
  </si>
  <si>
    <t>Duplex</t>
  </si>
  <si>
    <t>Duplex_CO2e</t>
  </si>
  <si>
    <t>Low-Rise</t>
  </si>
  <si>
    <t>Low-Rise_CO2e</t>
  </si>
  <si>
    <t>High-Rise</t>
  </si>
  <si>
    <t>High-rise_CO2e</t>
  </si>
  <si>
    <t>Total CO2e</t>
  </si>
  <si>
    <t>Average CO2e</t>
  </si>
  <si>
    <t>Electricity 2019 GJ/hh / year</t>
  </si>
  <si>
    <t>C02e / hh / year</t>
  </si>
  <si>
    <t>Column B</t>
  </si>
  <si>
    <t>https://www150.statcan.gc.ca/t1/tbl1/en/tv.action?pid=2510006101&amp;pickMembers%5B0%5D=1.1&amp;pickMembers%5B1%5D=3.2&amp;cubeTimeFrame.startYear=2017&amp;cubeTimeFrame.endYear=2019&amp;referencePeriods=20170101%2C20190101</t>
  </si>
  <si>
    <t>NWT C02 intensity</t>
  </si>
  <si>
    <t>https://www.canada.ca/en/environment-climate-change/services/climate-change/pricing-pollution-how-it-will-work/output-based-pricing-system/federal-greenhouse-gas-offset-system/emission-factors-reference-values.html#toc7</t>
  </si>
  <si>
    <t>Formula</t>
  </si>
  <si>
    <t>HH energy (GJ)  X  277.8 kWh/GJ  X  170 gC02e / kWh  X   0.0000001 t /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</si>
</sst>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zoomScale="85" zoomScaleNormal="85" workbookViewId="0">
      <selection activeCell="V18" sqref="V18"/>
    </sheetView>
  </sheetViews>
  <sheetFormatPr defaultRowHeight="15" x14ac:dyDescent="0.25"/>
  <cols>
    <col min="1" max="1" width="12.7109375" customWidth="1"/>
    <col min="5" max="5" width="9.140625" style="1"/>
    <col min="7" max="7" width="9.140625" style="1"/>
    <col min="9" max="9" width="9.140625" style="1"/>
    <col min="11" max="11" width="9.140625" style="1"/>
    <col min="13" max="13" width="9.140625" style="1"/>
    <col min="15" max="15" width="9.140625" style="1"/>
    <col min="17" max="17" width="9.140625" style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22" x14ac:dyDescent="0.25">
      <c r="A2">
        <v>6106</v>
      </c>
      <c r="B2">
        <v>20805</v>
      </c>
      <c r="C2">
        <v>7665</v>
      </c>
      <c r="D2">
        <v>550</v>
      </c>
      <c r="E2" s="1">
        <f>$V$9*D2</f>
        <v>1075.33602</v>
      </c>
      <c r="F2">
        <v>3475</v>
      </c>
      <c r="G2" s="1">
        <f>F2*$V$3</f>
        <v>7417.7878199999996</v>
      </c>
      <c r="H2">
        <v>205</v>
      </c>
      <c r="I2" s="1">
        <f>H2*$V$4</f>
        <v>422.10598799999997</v>
      </c>
      <c r="J2">
        <v>905</v>
      </c>
      <c r="K2" s="1">
        <f>J2*$V$5</f>
        <v>1410.4044899999999</v>
      </c>
      <c r="L2">
        <v>305</v>
      </c>
      <c r="M2" s="1">
        <f>L2*$V$6</f>
        <v>639.534492</v>
      </c>
      <c r="N2">
        <v>1935</v>
      </c>
      <c r="O2" s="1">
        <f>N2*$V$7</f>
        <v>2449.0459080000001</v>
      </c>
      <c r="P2">
        <v>290</v>
      </c>
      <c r="Q2" s="1">
        <f>P2*$V$8</f>
        <v>356.08404000000002</v>
      </c>
      <c r="R2">
        <f>E2+G2+I2+K2+M2+O2+Q2</f>
        <v>13770.298758000001</v>
      </c>
      <c r="S2">
        <f>R2/C2</f>
        <v>1.7965164720156557</v>
      </c>
    </row>
    <row r="3" spans="1:22" x14ac:dyDescent="0.25">
      <c r="A3">
        <v>61060085</v>
      </c>
      <c r="B3">
        <v>192</v>
      </c>
      <c r="C3">
        <f>D3+F3+H3+J3+L3+N3+P3</f>
        <v>75</v>
      </c>
      <c r="D3">
        <v>0</v>
      </c>
      <c r="E3" s="1">
        <f t="shared" ref="E3:E40" si="0">$V$9*D3</f>
        <v>0</v>
      </c>
      <c r="F3">
        <v>50</v>
      </c>
      <c r="G3" s="1">
        <f t="shared" ref="G3:G40" si="1">F3*$V$3</f>
        <v>106.73075999999999</v>
      </c>
      <c r="H3">
        <v>10</v>
      </c>
      <c r="I3" s="1">
        <f t="shared" ref="I3:I40" si="2">H3*$V$4</f>
        <v>20.590536</v>
      </c>
      <c r="J3">
        <v>10</v>
      </c>
      <c r="K3" s="1">
        <f t="shared" ref="K3:K40" si="3">J3*$V$5</f>
        <v>15.584579999999999</v>
      </c>
      <c r="L3">
        <v>0</v>
      </c>
      <c r="M3" s="1">
        <f t="shared" ref="M3:M40" si="4">L3*$V$6</f>
        <v>0</v>
      </c>
      <c r="N3">
        <v>5</v>
      </c>
      <c r="O3" s="1">
        <f t="shared" ref="O3:O40" si="5">N3*$V$7</f>
        <v>6.328284</v>
      </c>
      <c r="P3">
        <v>0</v>
      </c>
      <c r="Q3" s="1">
        <f t="shared" ref="Q3:Q40" si="6">P3*$V$8</f>
        <v>0</v>
      </c>
      <c r="R3">
        <f t="shared" ref="R3:R40" si="7">E3+G3+I3+K3+M3+O3+Q3</f>
        <v>149.23415999999997</v>
      </c>
      <c r="S3">
        <f t="shared" ref="S3:S40" si="8">R3/C3</f>
        <v>1.9897887999999997</v>
      </c>
      <c r="U3" t="s">
        <v>5</v>
      </c>
      <c r="V3">
        <v>2.1346151999999998</v>
      </c>
    </row>
    <row r="4" spans="1:22" x14ac:dyDescent="0.25">
      <c r="A4">
        <v>61060088</v>
      </c>
      <c r="B4">
        <v>614</v>
      </c>
      <c r="C4">
        <f t="shared" ref="C4:C40" si="9">D4+F4+H4+J4+L4+N4+P4</f>
        <v>195</v>
      </c>
      <c r="D4">
        <v>0</v>
      </c>
      <c r="E4" s="1">
        <f t="shared" si="0"/>
        <v>0</v>
      </c>
      <c r="F4">
        <v>150</v>
      </c>
      <c r="G4" s="1">
        <f t="shared" si="1"/>
        <v>320.19227999999998</v>
      </c>
      <c r="H4">
        <v>0</v>
      </c>
      <c r="I4" s="1">
        <f t="shared" si="2"/>
        <v>0</v>
      </c>
      <c r="J4">
        <v>45</v>
      </c>
      <c r="K4" s="1">
        <f t="shared" si="3"/>
        <v>70.13060999999999</v>
      </c>
      <c r="L4">
        <v>0</v>
      </c>
      <c r="M4" s="1">
        <f t="shared" si="4"/>
        <v>0</v>
      </c>
      <c r="N4">
        <v>0</v>
      </c>
      <c r="O4" s="1">
        <f t="shared" si="5"/>
        <v>0</v>
      </c>
      <c r="P4">
        <v>0</v>
      </c>
      <c r="Q4" s="1">
        <f t="shared" si="6"/>
        <v>0</v>
      </c>
      <c r="R4">
        <f t="shared" si="7"/>
        <v>390.32288999999997</v>
      </c>
      <c r="S4">
        <f t="shared" si="8"/>
        <v>2.0016558461538461</v>
      </c>
      <c r="U4" t="s">
        <v>7</v>
      </c>
      <c r="V4">
        <v>2.0590535999999999</v>
      </c>
    </row>
    <row r="5" spans="1:22" x14ac:dyDescent="0.25">
      <c r="A5">
        <v>61060092</v>
      </c>
      <c r="B5">
        <v>804</v>
      </c>
      <c r="C5">
        <f t="shared" si="9"/>
        <v>270</v>
      </c>
      <c r="D5">
        <v>5</v>
      </c>
      <c r="E5" s="1">
        <f>$V$9*D5</f>
        <v>9.7757819999999995</v>
      </c>
      <c r="F5">
        <v>80</v>
      </c>
      <c r="G5" s="1">
        <f t="shared" si="1"/>
        <v>170.76921599999997</v>
      </c>
      <c r="H5">
        <v>0</v>
      </c>
      <c r="I5" s="1">
        <f t="shared" si="2"/>
        <v>0</v>
      </c>
      <c r="J5">
        <v>150</v>
      </c>
      <c r="K5" s="1">
        <f t="shared" si="3"/>
        <v>233.7687</v>
      </c>
      <c r="L5">
        <v>35</v>
      </c>
      <c r="M5" s="1">
        <f t="shared" si="4"/>
        <v>73.389204000000007</v>
      </c>
      <c r="N5">
        <v>0</v>
      </c>
      <c r="O5" s="1">
        <f t="shared" si="5"/>
        <v>0</v>
      </c>
      <c r="P5">
        <v>0</v>
      </c>
      <c r="Q5" s="1">
        <f t="shared" si="6"/>
        <v>0</v>
      </c>
      <c r="R5">
        <f t="shared" si="7"/>
        <v>487.70290199999994</v>
      </c>
      <c r="S5">
        <f t="shared" si="8"/>
        <v>1.8063070444444442</v>
      </c>
      <c r="U5" t="s">
        <v>9</v>
      </c>
      <c r="V5">
        <v>1.5584579999999999</v>
      </c>
    </row>
    <row r="6" spans="1:22" x14ac:dyDescent="0.25">
      <c r="A6">
        <v>61060093</v>
      </c>
      <c r="B6">
        <v>446</v>
      </c>
      <c r="C6">
        <f t="shared" si="9"/>
        <v>140</v>
      </c>
      <c r="D6">
        <v>0</v>
      </c>
      <c r="E6" s="1">
        <f t="shared" si="0"/>
        <v>0</v>
      </c>
      <c r="F6">
        <v>65</v>
      </c>
      <c r="G6" s="1">
        <f t="shared" si="1"/>
        <v>138.749988</v>
      </c>
      <c r="H6">
        <v>10</v>
      </c>
      <c r="I6" s="1">
        <f t="shared" si="2"/>
        <v>20.590536</v>
      </c>
      <c r="J6">
        <v>65</v>
      </c>
      <c r="K6" s="1">
        <f t="shared" si="3"/>
        <v>101.29977</v>
      </c>
      <c r="L6">
        <v>0</v>
      </c>
      <c r="M6" s="1">
        <f t="shared" si="4"/>
        <v>0</v>
      </c>
      <c r="N6">
        <v>0</v>
      </c>
      <c r="O6" s="1">
        <f t="shared" si="5"/>
        <v>0</v>
      </c>
      <c r="P6">
        <v>0</v>
      </c>
      <c r="Q6" s="1">
        <f t="shared" si="6"/>
        <v>0</v>
      </c>
      <c r="R6">
        <f t="shared" si="7"/>
        <v>260.64029400000004</v>
      </c>
      <c r="S6">
        <f t="shared" si="8"/>
        <v>1.861716385714286</v>
      </c>
      <c r="U6" t="s">
        <v>11</v>
      </c>
      <c r="V6">
        <v>2.0968344000000001</v>
      </c>
    </row>
    <row r="7" spans="1:22" x14ac:dyDescent="0.25">
      <c r="A7">
        <v>61060094</v>
      </c>
      <c r="B7">
        <v>366</v>
      </c>
      <c r="C7">
        <f t="shared" si="9"/>
        <v>105</v>
      </c>
      <c r="D7">
        <v>0</v>
      </c>
      <c r="E7" s="1">
        <f t="shared" si="0"/>
        <v>0</v>
      </c>
      <c r="F7">
        <v>105</v>
      </c>
      <c r="G7" s="1">
        <f t="shared" si="1"/>
        <v>224.13459599999999</v>
      </c>
      <c r="H7">
        <v>0</v>
      </c>
      <c r="I7" s="1">
        <f t="shared" si="2"/>
        <v>0</v>
      </c>
      <c r="J7">
        <v>0</v>
      </c>
      <c r="K7" s="1">
        <f t="shared" si="3"/>
        <v>0</v>
      </c>
      <c r="L7">
        <v>0</v>
      </c>
      <c r="M7" s="1">
        <f t="shared" si="4"/>
        <v>0</v>
      </c>
      <c r="N7">
        <v>0</v>
      </c>
      <c r="O7" s="1">
        <f t="shared" si="5"/>
        <v>0</v>
      </c>
      <c r="P7">
        <v>0</v>
      </c>
      <c r="Q7" s="1">
        <f t="shared" si="6"/>
        <v>0</v>
      </c>
      <c r="R7">
        <f t="shared" si="7"/>
        <v>224.13459599999999</v>
      </c>
      <c r="S7">
        <f t="shared" si="8"/>
        <v>2.1346151999999998</v>
      </c>
      <c r="U7" t="s">
        <v>13</v>
      </c>
      <c r="V7">
        <v>1.2656567999999999</v>
      </c>
    </row>
    <row r="8" spans="1:22" x14ac:dyDescent="0.25">
      <c r="A8">
        <v>61060095</v>
      </c>
      <c r="B8">
        <v>333</v>
      </c>
      <c r="C8">
        <f t="shared" si="9"/>
        <v>100</v>
      </c>
      <c r="D8">
        <v>0</v>
      </c>
      <c r="E8" s="1">
        <f t="shared" si="0"/>
        <v>0</v>
      </c>
      <c r="F8">
        <v>95</v>
      </c>
      <c r="G8" s="1">
        <f t="shared" si="1"/>
        <v>202.78844399999997</v>
      </c>
      <c r="H8">
        <v>0</v>
      </c>
      <c r="I8" s="1">
        <f t="shared" si="2"/>
        <v>0</v>
      </c>
      <c r="J8">
        <v>0</v>
      </c>
      <c r="K8" s="1">
        <f t="shared" si="3"/>
        <v>0</v>
      </c>
      <c r="L8">
        <v>5</v>
      </c>
      <c r="M8" s="1">
        <f t="shared" si="4"/>
        <v>10.484172000000001</v>
      </c>
      <c r="N8">
        <v>0</v>
      </c>
      <c r="O8" s="1">
        <f t="shared" si="5"/>
        <v>0</v>
      </c>
      <c r="P8">
        <v>0</v>
      </c>
      <c r="Q8" s="1">
        <f t="shared" si="6"/>
        <v>0</v>
      </c>
      <c r="R8">
        <f t="shared" si="7"/>
        <v>213.27261599999997</v>
      </c>
      <c r="S8">
        <f t="shared" si="8"/>
        <v>2.1327261599999998</v>
      </c>
      <c r="U8" t="s">
        <v>15</v>
      </c>
      <c r="V8">
        <v>1.227876</v>
      </c>
    </row>
    <row r="9" spans="1:22" x14ac:dyDescent="0.25">
      <c r="A9">
        <v>61060096</v>
      </c>
      <c r="B9">
        <v>560</v>
      </c>
      <c r="C9">
        <f t="shared" si="9"/>
        <v>160</v>
      </c>
      <c r="D9">
        <v>0</v>
      </c>
      <c r="E9" s="1">
        <f t="shared" si="0"/>
        <v>0</v>
      </c>
      <c r="F9">
        <v>160</v>
      </c>
      <c r="G9" s="1">
        <f t="shared" si="1"/>
        <v>341.53843199999994</v>
      </c>
      <c r="H9">
        <v>0</v>
      </c>
      <c r="I9" s="1">
        <f t="shared" si="2"/>
        <v>0</v>
      </c>
      <c r="J9">
        <v>0</v>
      </c>
      <c r="K9" s="1">
        <f t="shared" si="3"/>
        <v>0</v>
      </c>
      <c r="L9">
        <v>0</v>
      </c>
      <c r="M9" s="1">
        <f t="shared" si="4"/>
        <v>0</v>
      </c>
      <c r="N9">
        <v>0</v>
      </c>
      <c r="O9" s="1">
        <f t="shared" si="5"/>
        <v>0</v>
      </c>
      <c r="P9">
        <v>0</v>
      </c>
      <c r="Q9" s="1">
        <f t="shared" si="6"/>
        <v>0</v>
      </c>
      <c r="R9">
        <f t="shared" si="7"/>
        <v>341.53843199999994</v>
      </c>
      <c r="S9">
        <f t="shared" si="8"/>
        <v>2.1346151999999998</v>
      </c>
      <c r="U9" t="s">
        <v>3</v>
      </c>
      <c r="V9">
        <v>1.9551563999999999</v>
      </c>
    </row>
    <row r="10" spans="1:22" x14ac:dyDescent="0.25">
      <c r="A10">
        <v>61060100</v>
      </c>
      <c r="B10">
        <v>647</v>
      </c>
      <c r="C10">
        <f t="shared" si="9"/>
        <v>195</v>
      </c>
      <c r="D10">
        <v>0</v>
      </c>
      <c r="E10" s="1">
        <f t="shared" si="0"/>
        <v>0</v>
      </c>
      <c r="F10">
        <v>25</v>
      </c>
      <c r="G10" s="1">
        <f t="shared" si="1"/>
        <v>53.365379999999995</v>
      </c>
      <c r="H10">
        <v>0</v>
      </c>
      <c r="I10" s="1">
        <f t="shared" si="2"/>
        <v>0</v>
      </c>
      <c r="J10">
        <v>120</v>
      </c>
      <c r="K10" s="1">
        <f t="shared" si="3"/>
        <v>187.01495999999997</v>
      </c>
      <c r="L10">
        <v>0</v>
      </c>
      <c r="M10" s="1">
        <f t="shared" si="4"/>
        <v>0</v>
      </c>
      <c r="N10">
        <v>50</v>
      </c>
      <c r="O10" s="1">
        <f t="shared" si="5"/>
        <v>63.282839999999993</v>
      </c>
      <c r="P10">
        <v>0</v>
      </c>
      <c r="Q10" s="1">
        <f t="shared" si="6"/>
        <v>0</v>
      </c>
      <c r="R10">
        <f t="shared" si="7"/>
        <v>303.66317999999995</v>
      </c>
      <c r="S10">
        <f t="shared" si="8"/>
        <v>1.5572470769230766</v>
      </c>
    </row>
    <row r="11" spans="1:22" x14ac:dyDescent="0.25">
      <c r="A11">
        <v>61060104</v>
      </c>
      <c r="B11">
        <v>329</v>
      </c>
      <c r="C11">
        <f t="shared" si="9"/>
        <v>125</v>
      </c>
      <c r="D11">
        <v>0</v>
      </c>
      <c r="E11" s="1">
        <f t="shared" si="0"/>
        <v>0</v>
      </c>
      <c r="F11">
        <v>30</v>
      </c>
      <c r="G11" s="1">
        <f t="shared" si="1"/>
        <v>64.038455999999996</v>
      </c>
      <c r="H11">
        <v>5</v>
      </c>
      <c r="I11" s="1">
        <f t="shared" si="2"/>
        <v>10.295268</v>
      </c>
      <c r="J11">
        <v>0</v>
      </c>
      <c r="K11" s="1">
        <f t="shared" si="3"/>
        <v>0</v>
      </c>
      <c r="L11">
        <v>15</v>
      </c>
      <c r="M11" s="1">
        <f t="shared" si="4"/>
        <v>31.452516000000003</v>
      </c>
      <c r="N11">
        <v>75</v>
      </c>
      <c r="O11" s="1">
        <f t="shared" si="5"/>
        <v>94.92425999999999</v>
      </c>
      <c r="P11">
        <v>0</v>
      </c>
      <c r="Q11" s="1">
        <f t="shared" si="6"/>
        <v>0</v>
      </c>
      <c r="R11">
        <f t="shared" si="7"/>
        <v>200.71049999999997</v>
      </c>
      <c r="S11">
        <f t="shared" si="8"/>
        <v>1.6056839999999997</v>
      </c>
    </row>
    <row r="12" spans="1:22" x14ac:dyDescent="0.25">
      <c r="A12">
        <v>61060133</v>
      </c>
      <c r="B12">
        <v>257</v>
      </c>
      <c r="C12">
        <f t="shared" si="9"/>
        <v>95</v>
      </c>
      <c r="D12">
        <v>0</v>
      </c>
      <c r="E12" s="1">
        <f t="shared" si="0"/>
        <v>0</v>
      </c>
      <c r="F12">
        <v>70</v>
      </c>
      <c r="G12" s="1">
        <f t="shared" si="1"/>
        <v>149.42306399999998</v>
      </c>
      <c r="H12">
        <v>5</v>
      </c>
      <c r="I12" s="1">
        <f t="shared" si="2"/>
        <v>10.295268</v>
      </c>
      <c r="J12">
        <v>10</v>
      </c>
      <c r="K12" s="1">
        <f t="shared" si="3"/>
        <v>15.584579999999999</v>
      </c>
      <c r="L12">
        <v>0</v>
      </c>
      <c r="M12" s="1">
        <f t="shared" si="4"/>
        <v>0</v>
      </c>
      <c r="N12">
        <v>10</v>
      </c>
      <c r="O12" s="1">
        <f t="shared" si="5"/>
        <v>12.656568</v>
      </c>
      <c r="P12">
        <v>0</v>
      </c>
      <c r="Q12" s="1">
        <f t="shared" si="6"/>
        <v>0</v>
      </c>
      <c r="R12">
        <f t="shared" si="7"/>
        <v>187.95947999999996</v>
      </c>
      <c r="S12">
        <f t="shared" si="8"/>
        <v>1.9785208421052627</v>
      </c>
    </row>
    <row r="13" spans="1:22" x14ac:dyDescent="0.25">
      <c r="A13">
        <v>61060135</v>
      </c>
      <c r="B13">
        <v>238</v>
      </c>
      <c r="C13">
        <f t="shared" si="9"/>
        <v>105</v>
      </c>
      <c r="D13">
        <v>0</v>
      </c>
      <c r="E13" s="1">
        <f t="shared" si="0"/>
        <v>0</v>
      </c>
      <c r="F13">
        <v>105</v>
      </c>
      <c r="G13" s="1">
        <f t="shared" si="1"/>
        <v>224.13459599999999</v>
      </c>
      <c r="H13">
        <v>0</v>
      </c>
      <c r="I13" s="1">
        <f t="shared" si="2"/>
        <v>0</v>
      </c>
      <c r="J13">
        <v>0</v>
      </c>
      <c r="K13" s="1">
        <f t="shared" si="3"/>
        <v>0</v>
      </c>
      <c r="L13">
        <v>0</v>
      </c>
      <c r="M13" s="1">
        <f t="shared" si="4"/>
        <v>0</v>
      </c>
      <c r="N13">
        <v>0</v>
      </c>
      <c r="O13" s="1">
        <f t="shared" si="5"/>
        <v>0</v>
      </c>
      <c r="P13">
        <v>0</v>
      </c>
      <c r="Q13" s="1">
        <f t="shared" si="6"/>
        <v>0</v>
      </c>
      <c r="R13">
        <f t="shared" si="7"/>
        <v>224.13459599999999</v>
      </c>
      <c r="S13">
        <f t="shared" si="8"/>
        <v>2.1346151999999998</v>
      </c>
    </row>
    <row r="14" spans="1:22" x14ac:dyDescent="0.25">
      <c r="A14">
        <v>61060138</v>
      </c>
      <c r="B14">
        <v>794</v>
      </c>
      <c r="C14">
        <f t="shared" si="9"/>
        <v>280</v>
      </c>
      <c r="D14">
        <v>50</v>
      </c>
      <c r="E14" s="1">
        <f t="shared" si="0"/>
        <v>97.757819999999995</v>
      </c>
      <c r="F14">
        <v>95</v>
      </c>
      <c r="G14" s="1">
        <f t="shared" si="1"/>
        <v>202.78844399999997</v>
      </c>
      <c r="H14">
        <v>0</v>
      </c>
      <c r="I14" s="1">
        <f t="shared" si="2"/>
        <v>0</v>
      </c>
      <c r="J14">
        <v>10</v>
      </c>
      <c r="K14" s="1">
        <f t="shared" si="3"/>
        <v>15.584579999999999</v>
      </c>
      <c r="L14">
        <v>5</v>
      </c>
      <c r="M14" s="1">
        <f t="shared" si="4"/>
        <v>10.484172000000001</v>
      </c>
      <c r="N14">
        <v>120</v>
      </c>
      <c r="O14" s="1">
        <f t="shared" si="5"/>
        <v>151.878816</v>
      </c>
      <c r="P14">
        <v>0</v>
      </c>
      <c r="Q14" s="1">
        <f t="shared" si="6"/>
        <v>0</v>
      </c>
      <c r="R14">
        <f t="shared" si="7"/>
        <v>478.493832</v>
      </c>
      <c r="S14">
        <f t="shared" si="8"/>
        <v>1.7089065428571428</v>
      </c>
    </row>
    <row r="15" spans="1:22" x14ac:dyDescent="0.25">
      <c r="A15">
        <v>61060139</v>
      </c>
      <c r="B15">
        <v>636</v>
      </c>
      <c r="C15">
        <f t="shared" si="9"/>
        <v>215</v>
      </c>
      <c r="D15">
        <v>0</v>
      </c>
      <c r="E15" s="1">
        <f t="shared" si="0"/>
        <v>0</v>
      </c>
      <c r="F15">
        <v>185</v>
      </c>
      <c r="G15" s="1">
        <f>F15*$V$3</f>
        <v>394.90381199999996</v>
      </c>
      <c r="H15">
        <v>0</v>
      </c>
      <c r="I15" s="1">
        <f t="shared" si="2"/>
        <v>0</v>
      </c>
      <c r="J15">
        <v>0</v>
      </c>
      <c r="K15" s="1">
        <f t="shared" si="3"/>
        <v>0</v>
      </c>
      <c r="L15">
        <v>0</v>
      </c>
      <c r="M15" s="1">
        <f t="shared" si="4"/>
        <v>0</v>
      </c>
      <c r="N15">
        <v>30</v>
      </c>
      <c r="O15" s="1">
        <f t="shared" si="5"/>
        <v>37.969704</v>
      </c>
      <c r="P15">
        <v>0</v>
      </c>
      <c r="Q15" s="1">
        <f t="shared" si="6"/>
        <v>0</v>
      </c>
      <c r="R15">
        <f t="shared" si="7"/>
        <v>432.87351599999994</v>
      </c>
      <c r="S15">
        <f t="shared" si="8"/>
        <v>2.0133651906976739</v>
      </c>
    </row>
    <row r="16" spans="1:22" x14ac:dyDescent="0.25">
      <c r="A16">
        <v>61060140</v>
      </c>
      <c r="B16">
        <v>189</v>
      </c>
      <c r="C16">
        <f t="shared" si="9"/>
        <v>55</v>
      </c>
      <c r="D16">
        <v>0</v>
      </c>
      <c r="E16" s="1">
        <f t="shared" si="0"/>
        <v>0</v>
      </c>
      <c r="F16">
        <v>45</v>
      </c>
      <c r="G16" s="1">
        <f t="shared" si="1"/>
        <v>96.057683999999995</v>
      </c>
      <c r="H16">
        <v>5</v>
      </c>
      <c r="I16" s="1">
        <f t="shared" si="2"/>
        <v>10.295268</v>
      </c>
      <c r="J16">
        <v>0</v>
      </c>
      <c r="K16" s="1">
        <f t="shared" si="3"/>
        <v>0</v>
      </c>
      <c r="L16">
        <v>5</v>
      </c>
      <c r="M16" s="1">
        <f t="shared" si="4"/>
        <v>10.484172000000001</v>
      </c>
      <c r="N16">
        <v>0</v>
      </c>
      <c r="O16" s="1">
        <f t="shared" si="5"/>
        <v>0</v>
      </c>
      <c r="P16">
        <v>0</v>
      </c>
      <c r="Q16" s="1">
        <f t="shared" si="6"/>
        <v>0</v>
      </c>
      <c r="R16">
        <f t="shared" si="7"/>
        <v>116.83712399999999</v>
      </c>
      <c r="S16">
        <f t="shared" si="8"/>
        <v>2.124311345454545</v>
      </c>
    </row>
    <row r="17" spans="1:19" x14ac:dyDescent="0.25">
      <c r="A17">
        <v>61060141</v>
      </c>
      <c r="B17">
        <v>35</v>
      </c>
      <c r="C17">
        <f t="shared" si="9"/>
        <v>0</v>
      </c>
      <c r="D17">
        <v>0</v>
      </c>
      <c r="E17" s="1">
        <f t="shared" si="0"/>
        <v>0</v>
      </c>
      <c r="F17">
        <v>0</v>
      </c>
      <c r="G17" s="1">
        <f t="shared" si="1"/>
        <v>0</v>
      </c>
      <c r="H17">
        <v>0</v>
      </c>
      <c r="I17" s="1">
        <f t="shared" si="2"/>
        <v>0</v>
      </c>
      <c r="J17">
        <v>0</v>
      </c>
      <c r="K17" s="1">
        <f t="shared" si="3"/>
        <v>0</v>
      </c>
      <c r="L17">
        <v>0</v>
      </c>
      <c r="M17" s="1">
        <f t="shared" si="4"/>
        <v>0</v>
      </c>
      <c r="N17">
        <v>0</v>
      </c>
      <c r="O17" s="1">
        <f t="shared" si="5"/>
        <v>0</v>
      </c>
      <c r="P17">
        <v>0</v>
      </c>
      <c r="Q17" s="1">
        <f t="shared" si="6"/>
        <v>0</v>
      </c>
      <c r="R17">
        <f t="shared" si="7"/>
        <v>0</v>
      </c>
      <c r="S17" t="e">
        <f t="shared" si="8"/>
        <v>#DIV/0!</v>
      </c>
    </row>
    <row r="18" spans="1:19" x14ac:dyDescent="0.25">
      <c r="A18">
        <v>61060142</v>
      </c>
      <c r="B18">
        <v>342</v>
      </c>
      <c r="C18">
        <f t="shared" si="9"/>
        <v>115</v>
      </c>
      <c r="D18">
        <v>0</v>
      </c>
      <c r="E18" s="1">
        <f t="shared" si="0"/>
        <v>0</v>
      </c>
      <c r="F18">
        <v>115</v>
      </c>
      <c r="G18" s="1">
        <f t="shared" si="1"/>
        <v>245.48074799999998</v>
      </c>
      <c r="H18">
        <v>0</v>
      </c>
      <c r="I18" s="1">
        <f t="shared" si="2"/>
        <v>0</v>
      </c>
      <c r="J18">
        <v>0</v>
      </c>
      <c r="K18" s="1">
        <f t="shared" si="3"/>
        <v>0</v>
      </c>
      <c r="L18">
        <v>0</v>
      </c>
      <c r="M18" s="1">
        <f t="shared" si="4"/>
        <v>0</v>
      </c>
      <c r="N18">
        <v>0</v>
      </c>
      <c r="O18" s="1">
        <f t="shared" si="5"/>
        <v>0</v>
      </c>
      <c r="P18">
        <v>0</v>
      </c>
      <c r="Q18" s="1">
        <f t="shared" si="6"/>
        <v>0</v>
      </c>
      <c r="R18">
        <f t="shared" si="7"/>
        <v>245.48074799999998</v>
      </c>
      <c r="S18">
        <f t="shared" si="8"/>
        <v>2.1346151999999998</v>
      </c>
    </row>
    <row r="19" spans="1:19" x14ac:dyDescent="0.25">
      <c r="A19">
        <v>61060143</v>
      </c>
      <c r="B19">
        <v>714</v>
      </c>
      <c r="C19">
        <f t="shared" si="9"/>
        <v>245</v>
      </c>
      <c r="D19">
        <v>0</v>
      </c>
      <c r="E19" s="1">
        <f t="shared" si="0"/>
        <v>0</v>
      </c>
      <c r="F19">
        <v>245</v>
      </c>
      <c r="G19" s="1">
        <f t="shared" si="1"/>
        <v>522.98072400000001</v>
      </c>
      <c r="H19">
        <v>0</v>
      </c>
      <c r="I19" s="1">
        <f t="shared" si="2"/>
        <v>0</v>
      </c>
      <c r="J19">
        <v>0</v>
      </c>
      <c r="K19" s="1">
        <f t="shared" si="3"/>
        <v>0</v>
      </c>
      <c r="L19">
        <v>0</v>
      </c>
      <c r="M19" s="1">
        <f t="shared" si="4"/>
        <v>0</v>
      </c>
      <c r="N19">
        <v>0</v>
      </c>
      <c r="O19" s="1">
        <f t="shared" si="5"/>
        <v>0</v>
      </c>
      <c r="P19">
        <v>0</v>
      </c>
      <c r="Q19" s="1">
        <f t="shared" si="6"/>
        <v>0</v>
      </c>
      <c r="R19">
        <f t="shared" si="7"/>
        <v>522.98072400000001</v>
      </c>
      <c r="S19">
        <f t="shared" si="8"/>
        <v>2.1346151999999998</v>
      </c>
    </row>
    <row r="20" spans="1:19" x14ac:dyDescent="0.25">
      <c r="A20">
        <v>61060144</v>
      </c>
      <c r="B20">
        <v>434</v>
      </c>
      <c r="C20">
        <f t="shared" si="9"/>
        <v>180</v>
      </c>
      <c r="D20">
        <v>0</v>
      </c>
      <c r="E20" s="1">
        <f t="shared" si="0"/>
        <v>0</v>
      </c>
      <c r="F20">
        <v>0</v>
      </c>
      <c r="G20" s="1">
        <f t="shared" si="1"/>
        <v>0</v>
      </c>
      <c r="H20">
        <v>0</v>
      </c>
      <c r="I20" s="1">
        <f t="shared" si="2"/>
        <v>0</v>
      </c>
      <c r="J20">
        <v>45</v>
      </c>
      <c r="K20" s="1">
        <f t="shared" si="3"/>
        <v>70.13060999999999</v>
      </c>
      <c r="L20">
        <v>0</v>
      </c>
      <c r="M20" s="1">
        <f t="shared" si="4"/>
        <v>0</v>
      </c>
      <c r="N20">
        <v>135</v>
      </c>
      <c r="O20" s="1">
        <f t="shared" si="5"/>
        <v>170.86366799999999</v>
      </c>
      <c r="P20">
        <v>0</v>
      </c>
      <c r="Q20" s="1">
        <f t="shared" si="6"/>
        <v>0</v>
      </c>
      <c r="R20">
        <f t="shared" si="7"/>
        <v>240.99427799999998</v>
      </c>
      <c r="S20">
        <f t="shared" si="8"/>
        <v>1.3388570999999998</v>
      </c>
    </row>
    <row r="21" spans="1:19" x14ac:dyDescent="0.25">
      <c r="A21">
        <v>61060145</v>
      </c>
      <c r="B21">
        <v>435</v>
      </c>
      <c r="C21">
        <f t="shared" si="9"/>
        <v>125</v>
      </c>
      <c r="D21">
        <v>0</v>
      </c>
      <c r="E21" s="1">
        <f t="shared" si="0"/>
        <v>0</v>
      </c>
      <c r="F21">
        <v>110</v>
      </c>
      <c r="G21" s="1">
        <f t="shared" si="1"/>
        <v>234.80767199999997</v>
      </c>
      <c r="H21">
        <v>0</v>
      </c>
      <c r="I21" s="1">
        <f t="shared" si="2"/>
        <v>0</v>
      </c>
      <c r="J21">
        <v>0</v>
      </c>
      <c r="K21" s="1">
        <f t="shared" si="3"/>
        <v>0</v>
      </c>
      <c r="L21">
        <v>0</v>
      </c>
      <c r="M21" s="1">
        <f t="shared" si="4"/>
        <v>0</v>
      </c>
      <c r="N21">
        <v>15</v>
      </c>
      <c r="O21" s="1">
        <f t="shared" si="5"/>
        <v>18.984852</v>
      </c>
      <c r="P21">
        <v>0</v>
      </c>
      <c r="Q21" s="1">
        <f t="shared" si="6"/>
        <v>0</v>
      </c>
      <c r="R21">
        <f t="shared" si="7"/>
        <v>253.79252399999996</v>
      </c>
      <c r="S21">
        <f t="shared" si="8"/>
        <v>2.0303401919999997</v>
      </c>
    </row>
    <row r="22" spans="1:19" x14ac:dyDescent="0.25">
      <c r="A22">
        <v>61060146</v>
      </c>
      <c r="B22">
        <v>425</v>
      </c>
      <c r="C22">
        <f t="shared" si="9"/>
        <v>135</v>
      </c>
      <c r="D22">
        <v>25</v>
      </c>
      <c r="E22" s="1">
        <f t="shared" si="0"/>
        <v>48.878909999999998</v>
      </c>
      <c r="F22">
        <v>35</v>
      </c>
      <c r="G22" s="1">
        <f t="shared" si="1"/>
        <v>74.711531999999991</v>
      </c>
      <c r="H22">
        <v>0</v>
      </c>
      <c r="I22" s="1">
        <f t="shared" si="2"/>
        <v>0</v>
      </c>
      <c r="J22">
        <v>70</v>
      </c>
      <c r="K22" s="1">
        <f t="shared" si="3"/>
        <v>109.09205999999999</v>
      </c>
      <c r="L22">
        <v>5</v>
      </c>
      <c r="M22" s="1">
        <f t="shared" si="4"/>
        <v>10.484172000000001</v>
      </c>
      <c r="N22">
        <v>0</v>
      </c>
      <c r="O22" s="1">
        <f t="shared" si="5"/>
        <v>0</v>
      </c>
      <c r="P22">
        <v>0</v>
      </c>
      <c r="Q22" s="1">
        <f t="shared" si="6"/>
        <v>0</v>
      </c>
      <c r="R22">
        <f t="shared" si="7"/>
        <v>243.166674</v>
      </c>
      <c r="S22">
        <f t="shared" si="8"/>
        <v>1.8012346222222222</v>
      </c>
    </row>
    <row r="23" spans="1:19" x14ac:dyDescent="0.25">
      <c r="A23">
        <v>61060147</v>
      </c>
      <c r="B23">
        <v>1097</v>
      </c>
      <c r="C23">
        <f t="shared" si="9"/>
        <v>355</v>
      </c>
      <c r="D23">
        <v>150</v>
      </c>
      <c r="E23" s="1">
        <f t="shared" si="0"/>
        <v>293.27346</v>
      </c>
      <c r="F23">
        <v>170</v>
      </c>
      <c r="G23" s="1">
        <f t="shared" si="1"/>
        <v>362.88458399999996</v>
      </c>
      <c r="H23">
        <v>25</v>
      </c>
      <c r="I23" s="1">
        <f t="shared" si="2"/>
        <v>51.47634</v>
      </c>
      <c r="J23">
        <v>0</v>
      </c>
      <c r="K23" s="1">
        <f t="shared" si="3"/>
        <v>0</v>
      </c>
      <c r="L23">
        <v>10</v>
      </c>
      <c r="M23" s="1">
        <f t="shared" si="4"/>
        <v>20.968344000000002</v>
      </c>
      <c r="N23">
        <v>0</v>
      </c>
      <c r="O23" s="1">
        <f t="shared" si="5"/>
        <v>0</v>
      </c>
      <c r="P23">
        <v>0</v>
      </c>
      <c r="Q23" s="1">
        <f t="shared" si="6"/>
        <v>0</v>
      </c>
      <c r="R23">
        <f t="shared" si="7"/>
        <v>728.60272800000007</v>
      </c>
      <c r="S23">
        <f t="shared" si="8"/>
        <v>2.0524020507042255</v>
      </c>
    </row>
    <row r="24" spans="1:19" x14ac:dyDescent="0.25">
      <c r="A24">
        <v>61060148</v>
      </c>
      <c r="B24">
        <v>450</v>
      </c>
      <c r="C24">
        <f t="shared" si="9"/>
        <v>170</v>
      </c>
      <c r="D24">
        <v>170</v>
      </c>
      <c r="E24" s="1">
        <f t="shared" si="0"/>
        <v>332.37658799999997</v>
      </c>
      <c r="F24">
        <v>0</v>
      </c>
      <c r="G24" s="1">
        <f t="shared" si="1"/>
        <v>0</v>
      </c>
      <c r="H24">
        <v>0</v>
      </c>
      <c r="I24" s="1">
        <f t="shared" si="2"/>
        <v>0</v>
      </c>
      <c r="J24">
        <v>0</v>
      </c>
      <c r="K24" s="1">
        <f t="shared" si="3"/>
        <v>0</v>
      </c>
      <c r="L24">
        <v>0</v>
      </c>
      <c r="M24" s="1">
        <f t="shared" si="4"/>
        <v>0</v>
      </c>
      <c r="N24">
        <v>0</v>
      </c>
      <c r="O24" s="1">
        <f t="shared" si="5"/>
        <v>0</v>
      </c>
      <c r="P24">
        <v>0</v>
      </c>
      <c r="Q24" s="1">
        <f t="shared" si="6"/>
        <v>0</v>
      </c>
      <c r="R24">
        <f t="shared" si="7"/>
        <v>332.37658799999997</v>
      </c>
      <c r="S24">
        <f t="shared" si="8"/>
        <v>1.9551563999999999</v>
      </c>
    </row>
    <row r="25" spans="1:19" x14ac:dyDescent="0.25">
      <c r="A25">
        <v>61060149</v>
      </c>
      <c r="B25">
        <v>317</v>
      </c>
      <c r="C25">
        <f t="shared" si="9"/>
        <v>130</v>
      </c>
      <c r="D25">
        <v>70</v>
      </c>
      <c r="E25" s="1">
        <f t="shared" si="0"/>
        <v>136.86094800000001</v>
      </c>
      <c r="F25">
        <v>30</v>
      </c>
      <c r="G25" s="1">
        <f t="shared" si="1"/>
        <v>64.038455999999996</v>
      </c>
      <c r="H25">
        <v>0</v>
      </c>
      <c r="I25" s="1">
        <f t="shared" si="2"/>
        <v>0</v>
      </c>
      <c r="J25">
        <v>15</v>
      </c>
      <c r="K25" s="1">
        <f t="shared" si="3"/>
        <v>23.376869999999997</v>
      </c>
      <c r="L25">
        <v>15</v>
      </c>
      <c r="M25" s="1">
        <f t="shared" si="4"/>
        <v>31.452516000000003</v>
      </c>
      <c r="N25">
        <v>0</v>
      </c>
      <c r="O25" s="1">
        <f t="shared" si="5"/>
        <v>0</v>
      </c>
      <c r="P25">
        <v>0</v>
      </c>
      <c r="Q25" s="1">
        <f t="shared" si="6"/>
        <v>0</v>
      </c>
      <c r="R25">
        <f t="shared" si="7"/>
        <v>255.72879</v>
      </c>
      <c r="S25">
        <f t="shared" si="8"/>
        <v>1.9671445384615385</v>
      </c>
    </row>
    <row r="26" spans="1:19" x14ac:dyDescent="0.25">
      <c r="A26">
        <v>61060150</v>
      </c>
      <c r="B26">
        <v>613</v>
      </c>
      <c r="C26">
        <f t="shared" si="9"/>
        <v>200</v>
      </c>
      <c r="D26">
        <v>0</v>
      </c>
      <c r="E26" s="1">
        <f t="shared" si="0"/>
        <v>0</v>
      </c>
      <c r="F26">
        <v>200</v>
      </c>
      <c r="G26" s="1">
        <f t="shared" si="1"/>
        <v>426.92303999999996</v>
      </c>
      <c r="H26">
        <v>0</v>
      </c>
      <c r="I26" s="1">
        <f t="shared" si="2"/>
        <v>0</v>
      </c>
      <c r="J26">
        <v>0</v>
      </c>
      <c r="K26" s="1">
        <f t="shared" si="3"/>
        <v>0</v>
      </c>
      <c r="L26">
        <v>0</v>
      </c>
      <c r="M26" s="1">
        <f t="shared" si="4"/>
        <v>0</v>
      </c>
      <c r="N26">
        <v>0</v>
      </c>
      <c r="O26" s="1">
        <f t="shared" si="5"/>
        <v>0</v>
      </c>
      <c r="P26">
        <v>0</v>
      </c>
      <c r="Q26" s="1">
        <f t="shared" si="6"/>
        <v>0</v>
      </c>
      <c r="R26">
        <f t="shared" si="7"/>
        <v>426.92303999999996</v>
      </c>
      <c r="S26">
        <f t="shared" si="8"/>
        <v>2.1346151999999998</v>
      </c>
    </row>
    <row r="27" spans="1:19" x14ac:dyDescent="0.25">
      <c r="A27">
        <v>61060151</v>
      </c>
      <c r="B27">
        <v>1421</v>
      </c>
      <c r="C27">
        <f t="shared" si="9"/>
        <v>500</v>
      </c>
      <c r="D27">
        <v>0</v>
      </c>
      <c r="E27" s="1">
        <f t="shared" si="0"/>
        <v>0</v>
      </c>
      <c r="F27">
        <v>80</v>
      </c>
      <c r="G27" s="1">
        <f t="shared" si="1"/>
        <v>170.76921599999997</v>
      </c>
      <c r="H27">
        <v>10</v>
      </c>
      <c r="I27" s="1">
        <f t="shared" si="2"/>
        <v>20.590536</v>
      </c>
      <c r="J27">
        <v>130</v>
      </c>
      <c r="K27" s="1">
        <f t="shared" si="3"/>
        <v>202.59953999999999</v>
      </c>
      <c r="L27">
        <v>30</v>
      </c>
      <c r="M27" s="1">
        <f t="shared" si="4"/>
        <v>62.905032000000006</v>
      </c>
      <c r="N27">
        <v>250</v>
      </c>
      <c r="O27" s="1">
        <f t="shared" si="5"/>
        <v>316.41419999999999</v>
      </c>
      <c r="P27">
        <v>0</v>
      </c>
      <c r="Q27" s="1">
        <f t="shared" si="6"/>
        <v>0</v>
      </c>
      <c r="R27">
        <f t="shared" si="7"/>
        <v>773.27852399999995</v>
      </c>
      <c r="S27">
        <f t="shared" si="8"/>
        <v>1.5465570479999999</v>
      </c>
    </row>
    <row r="28" spans="1:19" x14ac:dyDescent="0.25">
      <c r="A28">
        <v>61060152</v>
      </c>
      <c r="B28">
        <v>681</v>
      </c>
      <c r="C28">
        <f t="shared" si="9"/>
        <v>325</v>
      </c>
      <c r="D28">
        <v>0</v>
      </c>
      <c r="E28" s="1">
        <f t="shared" si="0"/>
        <v>0</v>
      </c>
      <c r="F28">
        <v>115</v>
      </c>
      <c r="G28" s="1">
        <f t="shared" si="1"/>
        <v>245.48074799999998</v>
      </c>
      <c r="H28">
        <v>5</v>
      </c>
      <c r="I28" s="1">
        <f t="shared" si="2"/>
        <v>10.295268</v>
      </c>
      <c r="J28">
        <v>5</v>
      </c>
      <c r="K28" s="1">
        <f t="shared" si="3"/>
        <v>7.7922899999999995</v>
      </c>
      <c r="L28">
        <v>15</v>
      </c>
      <c r="M28" s="1">
        <f t="shared" si="4"/>
        <v>31.452516000000003</v>
      </c>
      <c r="N28">
        <v>185</v>
      </c>
      <c r="O28" s="1">
        <f t="shared" si="5"/>
        <v>234.14650799999998</v>
      </c>
      <c r="P28">
        <v>0</v>
      </c>
      <c r="Q28" s="1">
        <f t="shared" si="6"/>
        <v>0</v>
      </c>
      <c r="R28">
        <f t="shared" si="7"/>
        <v>529.16732999999999</v>
      </c>
      <c r="S28">
        <f t="shared" si="8"/>
        <v>1.6282071692307691</v>
      </c>
    </row>
    <row r="29" spans="1:19" x14ac:dyDescent="0.25">
      <c r="A29">
        <v>61060153</v>
      </c>
      <c r="B29">
        <v>342</v>
      </c>
      <c r="C29">
        <f t="shared" si="9"/>
        <v>105</v>
      </c>
      <c r="D29">
        <v>0</v>
      </c>
      <c r="E29" s="1">
        <f t="shared" si="0"/>
        <v>0</v>
      </c>
      <c r="F29">
        <v>100</v>
      </c>
      <c r="G29" s="1">
        <f t="shared" si="1"/>
        <v>213.46151999999998</v>
      </c>
      <c r="H29">
        <v>0</v>
      </c>
      <c r="I29" s="1">
        <f t="shared" si="2"/>
        <v>0</v>
      </c>
      <c r="J29">
        <v>0</v>
      </c>
      <c r="K29" s="1">
        <f t="shared" si="3"/>
        <v>0</v>
      </c>
      <c r="L29">
        <v>5</v>
      </c>
      <c r="M29" s="1">
        <f t="shared" si="4"/>
        <v>10.484172000000001</v>
      </c>
      <c r="N29">
        <v>0</v>
      </c>
      <c r="O29" s="1">
        <f t="shared" si="5"/>
        <v>0</v>
      </c>
      <c r="P29">
        <v>0</v>
      </c>
      <c r="Q29" s="1">
        <f t="shared" si="6"/>
        <v>0</v>
      </c>
      <c r="R29">
        <f t="shared" si="7"/>
        <v>223.94569199999998</v>
      </c>
      <c r="S29">
        <f t="shared" si="8"/>
        <v>2.1328161142857143</v>
      </c>
    </row>
    <row r="30" spans="1:19" x14ac:dyDescent="0.25">
      <c r="A30">
        <v>61060154</v>
      </c>
      <c r="B30">
        <v>667</v>
      </c>
      <c r="C30">
        <f t="shared" si="9"/>
        <v>240</v>
      </c>
      <c r="D30">
        <v>45</v>
      </c>
      <c r="E30" s="1">
        <f t="shared" si="0"/>
        <v>87.982037999999989</v>
      </c>
      <c r="F30">
        <v>125</v>
      </c>
      <c r="G30" s="1">
        <f t="shared" si="1"/>
        <v>266.82689999999997</v>
      </c>
      <c r="H30">
        <v>0</v>
      </c>
      <c r="I30" s="1">
        <f t="shared" si="2"/>
        <v>0</v>
      </c>
      <c r="J30">
        <v>50</v>
      </c>
      <c r="K30" s="1">
        <f t="shared" si="3"/>
        <v>77.922899999999998</v>
      </c>
      <c r="L30">
        <v>0</v>
      </c>
      <c r="M30" s="1">
        <f t="shared" si="4"/>
        <v>0</v>
      </c>
      <c r="N30">
        <v>20</v>
      </c>
      <c r="O30" s="1">
        <f t="shared" si="5"/>
        <v>25.313136</v>
      </c>
      <c r="P30">
        <v>0</v>
      </c>
      <c r="Q30" s="1">
        <f t="shared" si="6"/>
        <v>0</v>
      </c>
      <c r="R30">
        <f t="shared" si="7"/>
        <v>458.04497399999991</v>
      </c>
      <c r="S30">
        <f t="shared" si="8"/>
        <v>1.9085207249999996</v>
      </c>
    </row>
    <row r="31" spans="1:19" x14ac:dyDescent="0.25">
      <c r="A31">
        <v>61060155</v>
      </c>
      <c r="B31">
        <v>994</v>
      </c>
      <c r="C31">
        <f t="shared" si="9"/>
        <v>470</v>
      </c>
      <c r="D31">
        <v>0</v>
      </c>
      <c r="E31" s="1">
        <f t="shared" si="0"/>
        <v>0</v>
      </c>
      <c r="F31">
        <v>50</v>
      </c>
      <c r="G31" s="1">
        <f t="shared" si="1"/>
        <v>106.73075999999999</v>
      </c>
      <c r="H31">
        <v>5</v>
      </c>
      <c r="I31" s="1">
        <f t="shared" si="2"/>
        <v>10.295268</v>
      </c>
      <c r="J31">
        <v>80</v>
      </c>
      <c r="K31" s="1">
        <f t="shared" si="3"/>
        <v>124.67663999999999</v>
      </c>
      <c r="L31">
        <v>0</v>
      </c>
      <c r="M31" s="1">
        <f t="shared" si="4"/>
        <v>0</v>
      </c>
      <c r="N31">
        <v>335</v>
      </c>
      <c r="O31" s="1">
        <f t="shared" si="5"/>
        <v>423.99502799999999</v>
      </c>
      <c r="P31">
        <v>0</v>
      </c>
      <c r="Q31" s="1">
        <f t="shared" si="6"/>
        <v>0</v>
      </c>
      <c r="R31">
        <f t="shared" si="7"/>
        <v>665.69769599999995</v>
      </c>
      <c r="S31">
        <f t="shared" si="8"/>
        <v>1.4163780765957446</v>
      </c>
    </row>
    <row r="32" spans="1:19" x14ac:dyDescent="0.25">
      <c r="A32">
        <v>61060156</v>
      </c>
      <c r="B32">
        <v>600</v>
      </c>
      <c r="C32">
        <f t="shared" si="9"/>
        <v>315</v>
      </c>
      <c r="D32">
        <v>0</v>
      </c>
      <c r="E32" s="1">
        <f t="shared" si="0"/>
        <v>0</v>
      </c>
      <c r="F32">
        <v>10</v>
      </c>
      <c r="G32" s="1">
        <f t="shared" si="1"/>
        <v>21.346151999999996</v>
      </c>
      <c r="H32">
        <v>10</v>
      </c>
      <c r="I32" s="1">
        <f t="shared" si="2"/>
        <v>20.590536</v>
      </c>
      <c r="J32">
        <v>0</v>
      </c>
      <c r="K32" s="1">
        <f t="shared" si="3"/>
        <v>0</v>
      </c>
      <c r="L32">
        <v>0</v>
      </c>
      <c r="M32" s="1">
        <f t="shared" si="4"/>
        <v>0</v>
      </c>
      <c r="N32">
        <v>200</v>
      </c>
      <c r="O32" s="1">
        <f t="shared" si="5"/>
        <v>253.13135999999997</v>
      </c>
      <c r="P32">
        <v>95</v>
      </c>
      <c r="Q32" s="1">
        <f t="shared" si="6"/>
        <v>116.64821999999999</v>
      </c>
      <c r="R32">
        <f t="shared" si="7"/>
        <v>411.71626799999996</v>
      </c>
      <c r="S32">
        <f t="shared" si="8"/>
        <v>1.3070357714285712</v>
      </c>
    </row>
    <row r="33" spans="1:19" x14ac:dyDescent="0.25">
      <c r="A33">
        <v>61060157</v>
      </c>
      <c r="B33">
        <v>403</v>
      </c>
      <c r="C33">
        <f t="shared" si="9"/>
        <v>210</v>
      </c>
      <c r="D33">
        <v>0</v>
      </c>
      <c r="E33" s="1">
        <f t="shared" si="0"/>
        <v>0</v>
      </c>
      <c r="F33">
        <v>25</v>
      </c>
      <c r="G33" s="1">
        <f t="shared" si="1"/>
        <v>53.365379999999995</v>
      </c>
      <c r="H33">
        <v>15</v>
      </c>
      <c r="I33" s="1">
        <f t="shared" si="2"/>
        <v>30.885804</v>
      </c>
      <c r="J33">
        <v>0</v>
      </c>
      <c r="K33" s="1">
        <f t="shared" si="3"/>
        <v>0</v>
      </c>
      <c r="L33">
        <v>0</v>
      </c>
      <c r="M33" s="1">
        <f t="shared" si="4"/>
        <v>0</v>
      </c>
      <c r="N33">
        <v>70</v>
      </c>
      <c r="O33" s="1">
        <f t="shared" si="5"/>
        <v>88.595975999999993</v>
      </c>
      <c r="P33">
        <v>100</v>
      </c>
      <c r="Q33" s="1">
        <f t="shared" si="6"/>
        <v>122.7876</v>
      </c>
      <c r="R33">
        <f t="shared" si="7"/>
        <v>295.63475999999997</v>
      </c>
      <c r="S33">
        <f t="shared" si="8"/>
        <v>1.4077845714285713</v>
      </c>
    </row>
    <row r="34" spans="1:19" x14ac:dyDescent="0.25">
      <c r="A34">
        <v>61060158</v>
      </c>
      <c r="B34">
        <v>945</v>
      </c>
      <c r="C34">
        <f t="shared" si="9"/>
        <v>350</v>
      </c>
      <c r="D34">
        <v>0</v>
      </c>
      <c r="E34" s="1">
        <f t="shared" si="0"/>
        <v>0</v>
      </c>
      <c r="F34">
        <v>170</v>
      </c>
      <c r="G34" s="1">
        <f t="shared" si="1"/>
        <v>362.88458399999996</v>
      </c>
      <c r="H34">
        <v>5</v>
      </c>
      <c r="I34" s="1">
        <f t="shared" si="2"/>
        <v>10.295268</v>
      </c>
      <c r="J34">
        <v>0</v>
      </c>
      <c r="K34" s="1">
        <f t="shared" si="3"/>
        <v>0</v>
      </c>
      <c r="L34">
        <v>80</v>
      </c>
      <c r="M34" s="1">
        <f t="shared" si="4"/>
        <v>167.74675200000001</v>
      </c>
      <c r="N34">
        <v>95</v>
      </c>
      <c r="O34" s="1">
        <f t="shared" si="5"/>
        <v>120.23739599999999</v>
      </c>
      <c r="P34">
        <v>0</v>
      </c>
      <c r="Q34" s="1">
        <f t="shared" si="6"/>
        <v>0</v>
      </c>
      <c r="R34">
        <f t="shared" si="7"/>
        <v>661.16399999999999</v>
      </c>
      <c r="S34">
        <f t="shared" si="8"/>
        <v>1.8890400000000001</v>
      </c>
    </row>
    <row r="35" spans="1:19" x14ac:dyDescent="0.25">
      <c r="A35">
        <v>61060159</v>
      </c>
      <c r="B35">
        <v>865</v>
      </c>
      <c r="C35">
        <f t="shared" si="9"/>
        <v>330</v>
      </c>
      <c r="D35">
        <v>15</v>
      </c>
      <c r="E35" s="1">
        <f t="shared" si="0"/>
        <v>29.327345999999999</v>
      </c>
      <c r="F35">
        <v>115</v>
      </c>
      <c r="G35" s="1">
        <f t="shared" si="1"/>
        <v>245.48074799999998</v>
      </c>
      <c r="H35">
        <v>10</v>
      </c>
      <c r="I35" s="1">
        <f t="shared" si="2"/>
        <v>20.590536</v>
      </c>
      <c r="J35">
        <v>30</v>
      </c>
      <c r="K35" s="1">
        <f t="shared" si="3"/>
        <v>46.753739999999993</v>
      </c>
      <c r="L35">
        <v>40</v>
      </c>
      <c r="M35" s="1">
        <f t="shared" si="4"/>
        <v>83.873376000000007</v>
      </c>
      <c r="N35">
        <v>120</v>
      </c>
      <c r="O35" s="1">
        <f t="shared" si="5"/>
        <v>151.878816</v>
      </c>
      <c r="P35">
        <v>0</v>
      </c>
      <c r="Q35" s="1">
        <f t="shared" si="6"/>
        <v>0</v>
      </c>
      <c r="R35">
        <f t="shared" si="7"/>
        <v>577.90456199999994</v>
      </c>
      <c r="S35">
        <f t="shared" si="8"/>
        <v>1.7512259454545454</v>
      </c>
    </row>
    <row r="36" spans="1:19" x14ac:dyDescent="0.25">
      <c r="A36">
        <v>61060160</v>
      </c>
      <c r="B36">
        <v>674</v>
      </c>
      <c r="C36">
        <f t="shared" si="9"/>
        <v>305</v>
      </c>
      <c r="D36">
        <v>0</v>
      </c>
      <c r="E36" s="1">
        <f t="shared" si="0"/>
        <v>0</v>
      </c>
      <c r="F36">
        <v>115</v>
      </c>
      <c r="G36" s="1">
        <f t="shared" si="1"/>
        <v>245.48074799999998</v>
      </c>
      <c r="H36">
        <v>5</v>
      </c>
      <c r="I36" s="1">
        <f t="shared" si="2"/>
        <v>10.295268</v>
      </c>
      <c r="J36">
        <v>15</v>
      </c>
      <c r="K36" s="1">
        <f t="shared" si="3"/>
        <v>23.376869999999997</v>
      </c>
      <c r="L36">
        <v>20</v>
      </c>
      <c r="M36" s="1">
        <f t="shared" si="4"/>
        <v>41.936688000000004</v>
      </c>
      <c r="N36">
        <v>55</v>
      </c>
      <c r="O36" s="1">
        <f t="shared" si="5"/>
        <v>69.61112399999999</v>
      </c>
      <c r="P36">
        <v>95</v>
      </c>
      <c r="Q36" s="1">
        <f t="shared" si="6"/>
        <v>116.64821999999999</v>
      </c>
      <c r="R36">
        <f t="shared" si="7"/>
        <v>507.34891799999997</v>
      </c>
      <c r="S36">
        <f t="shared" si="8"/>
        <v>1.663439075409836</v>
      </c>
    </row>
    <row r="37" spans="1:19" x14ac:dyDescent="0.25">
      <c r="A37">
        <v>61060161</v>
      </c>
      <c r="B37">
        <v>65</v>
      </c>
      <c r="C37">
        <f t="shared" si="9"/>
        <v>25</v>
      </c>
      <c r="D37">
        <v>0</v>
      </c>
      <c r="E37" s="1">
        <f t="shared" si="0"/>
        <v>0</v>
      </c>
      <c r="F37">
        <v>15</v>
      </c>
      <c r="G37" s="1">
        <f t="shared" si="1"/>
        <v>32.019227999999998</v>
      </c>
      <c r="H37">
        <v>0</v>
      </c>
      <c r="I37" s="1">
        <f t="shared" si="2"/>
        <v>0</v>
      </c>
      <c r="J37">
        <v>0</v>
      </c>
      <c r="K37" s="1">
        <f t="shared" si="3"/>
        <v>0</v>
      </c>
      <c r="L37">
        <v>0</v>
      </c>
      <c r="M37" s="1">
        <f t="shared" si="4"/>
        <v>0</v>
      </c>
      <c r="N37">
        <v>10</v>
      </c>
      <c r="O37" s="1">
        <f t="shared" si="5"/>
        <v>12.656568</v>
      </c>
      <c r="P37">
        <v>0</v>
      </c>
      <c r="Q37" s="1">
        <f t="shared" si="6"/>
        <v>0</v>
      </c>
      <c r="R37">
        <f t="shared" si="7"/>
        <v>44.675795999999998</v>
      </c>
      <c r="S37">
        <f t="shared" si="8"/>
        <v>1.78703184</v>
      </c>
    </row>
    <row r="38" spans="1:19" x14ac:dyDescent="0.25">
      <c r="A38">
        <v>61060162</v>
      </c>
      <c r="B38">
        <v>485</v>
      </c>
      <c r="C38">
        <f t="shared" si="9"/>
        <v>185</v>
      </c>
      <c r="D38">
        <v>20</v>
      </c>
      <c r="E38" s="1">
        <f t="shared" si="0"/>
        <v>39.103127999999998</v>
      </c>
      <c r="F38">
        <v>130</v>
      </c>
      <c r="G38" s="1">
        <f t="shared" si="1"/>
        <v>277.499976</v>
      </c>
      <c r="H38">
        <v>20</v>
      </c>
      <c r="I38" s="1">
        <f t="shared" si="2"/>
        <v>41.181072</v>
      </c>
      <c r="J38">
        <v>5</v>
      </c>
      <c r="K38" s="1">
        <f t="shared" si="3"/>
        <v>7.7922899999999995</v>
      </c>
      <c r="L38">
        <v>5</v>
      </c>
      <c r="M38" s="1">
        <f t="shared" si="4"/>
        <v>10.484172000000001</v>
      </c>
      <c r="N38">
        <v>5</v>
      </c>
      <c r="O38" s="1">
        <f t="shared" si="5"/>
        <v>6.328284</v>
      </c>
      <c r="P38">
        <v>0</v>
      </c>
      <c r="Q38" s="1">
        <f t="shared" si="6"/>
        <v>0</v>
      </c>
      <c r="R38">
        <f t="shared" si="7"/>
        <v>382.38892199999998</v>
      </c>
      <c r="S38">
        <f t="shared" si="8"/>
        <v>2.066967145945946</v>
      </c>
    </row>
    <row r="39" spans="1:19" x14ac:dyDescent="0.25">
      <c r="A39">
        <v>61060163</v>
      </c>
      <c r="B39">
        <v>1089</v>
      </c>
      <c r="C39">
        <f t="shared" si="9"/>
        <v>435</v>
      </c>
      <c r="D39">
        <v>0</v>
      </c>
      <c r="E39" s="1">
        <f t="shared" si="0"/>
        <v>0</v>
      </c>
      <c r="F39">
        <v>160</v>
      </c>
      <c r="G39" s="1">
        <f t="shared" si="1"/>
        <v>341.53843199999994</v>
      </c>
      <c r="H39">
        <v>60</v>
      </c>
      <c r="I39" s="1">
        <f t="shared" si="2"/>
        <v>123.543216</v>
      </c>
      <c r="J39">
        <v>50</v>
      </c>
      <c r="K39" s="1">
        <f t="shared" si="3"/>
        <v>77.922899999999998</v>
      </c>
      <c r="L39">
        <v>15</v>
      </c>
      <c r="M39" s="1">
        <f t="shared" si="4"/>
        <v>31.452516000000003</v>
      </c>
      <c r="N39">
        <v>150</v>
      </c>
      <c r="O39" s="1">
        <f t="shared" si="5"/>
        <v>189.84851999999998</v>
      </c>
      <c r="P39">
        <v>0</v>
      </c>
      <c r="Q39" s="1">
        <f t="shared" si="6"/>
        <v>0</v>
      </c>
      <c r="R39">
        <f t="shared" si="7"/>
        <v>764.30558399999995</v>
      </c>
      <c r="S39">
        <f t="shared" si="8"/>
        <v>1.7570243310344826</v>
      </c>
    </row>
    <row r="40" spans="1:19" x14ac:dyDescent="0.25">
      <c r="A40">
        <v>61060164</v>
      </c>
      <c r="B40">
        <v>307</v>
      </c>
      <c r="C40">
        <f t="shared" si="9"/>
        <v>100</v>
      </c>
      <c r="D40">
        <v>0</v>
      </c>
      <c r="E40" s="1">
        <f t="shared" si="0"/>
        <v>0</v>
      </c>
      <c r="F40">
        <v>100</v>
      </c>
      <c r="G40" s="1">
        <f t="shared" si="1"/>
        <v>213.46151999999998</v>
      </c>
      <c r="H40">
        <v>0</v>
      </c>
      <c r="I40" s="1">
        <f t="shared" si="2"/>
        <v>0</v>
      </c>
      <c r="J40">
        <v>0</v>
      </c>
      <c r="K40" s="1">
        <f t="shared" si="3"/>
        <v>0</v>
      </c>
      <c r="L40">
        <v>0</v>
      </c>
      <c r="M40" s="1">
        <f t="shared" si="4"/>
        <v>0</v>
      </c>
      <c r="N40">
        <v>0</v>
      </c>
      <c r="O40" s="1">
        <f t="shared" si="5"/>
        <v>0</v>
      </c>
      <c r="P40">
        <v>0</v>
      </c>
      <c r="Q40" s="1">
        <f t="shared" si="6"/>
        <v>0</v>
      </c>
      <c r="R40">
        <f t="shared" si="7"/>
        <v>213.46151999999998</v>
      </c>
      <c r="S40">
        <f t="shared" si="8"/>
        <v>2.1346151999999998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7E88-340F-41B5-BC75-6806C3CCF787}">
  <dimension ref="A1:C15"/>
  <sheetViews>
    <sheetView workbookViewId="0">
      <selection activeCell="E6" sqref="E6"/>
    </sheetView>
  </sheetViews>
  <sheetFormatPr defaultRowHeight="15" x14ac:dyDescent="0.25"/>
  <sheetData>
    <row r="1" spans="1:3" x14ac:dyDescent="0.25">
      <c r="A1" s="2"/>
      <c r="B1" s="3" t="s">
        <v>19</v>
      </c>
      <c r="C1" s="3" t="s">
        <v>20</v>
      </c>
    </row>
    <row r="2" spans="1:3" x14ac:dyDescent="0.25">
      <c r="A2" s="4" t="s">
        <v>5</v>
      </c>
      <c r="B2" s="2">
        <v>45.2</v>
      </c>
      <c r="C2" s="2">
        <v>2.1346151999999998</v>
      </c>
    </row>
    <row r="3" spans="1:3" x14ac:dyDescent="0.25">
      <c r="A3" s="4" t="s">
        <v>7</v>
      </c>
      <c r="B3" s="2">
        <v>43.6</v>
      </c>
      <c r="C3" s="2">
        <v>2.0590535999999999</v>
      </c>
    </row>
    <row r="4" spans="1:3" x14ac:dyDescent="0.25">
      <c r="A4" s="4" t="s">
        <v>9</v>
      </c>
      <c r="B4" s="2">
        <v>33</v>
      </c>
      <c r="C4" s="2">
        <v>1.5584579999999999</v>
      </c>
    </row>
    <row r="5" spans="1:3" x14ac:dyDescent="0.25">
      <c r="A5" s="4" t="s">
        <v>11</v>
      </c>
      <c r="B5" s="2">
        <v>44.4</v>
      </c>
      <c r="C5" s="2">
        <v>2.0968344000000001</v>
      </c>
    </row>
    <row r="6" spans="1:3" x14ac:dyDescent="0.25">
      <c r="A6" s="4" t="s">
        <v>13</v>
      </c>
      <c r="B6" s="2">
        <v>26.8</v>
      </c>
      <c r="C6" s="2">
        <v>1.2656567999999999</v>
      </c>
    </row>
    <row r="7" spans="1:3" x14ac:dyDescent="0.25">
      <c r="A7" s="4" t="s">
        <v>15</v>
      </c>
      <c r="B7" s="2">
        <v>26</v>
      </c>
      <c r="C7" s="2">
        <v>1.227876</v>
      </c>
    </row>
    <row r="8" spans="1:3" x14ac:dyDescent="0.25">
      <c r="A8" s="4" t="s">
        <v>3</v>
      </c>
      <c r="B8" s="2">
        <v>41.4</v>
      </c>
      <c r="C8" s="2">
        <v>1.9551563999999999</v>
      </c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 t="s">
        <v>21</v>
      </c>
      <c r="B11" s="2" t="s">
        <v>22</v>
      </c>
      <c r="C11" s="2"/>
    </row>
    <row r="12" spans="1:3" x14ac:dyDescent="0.25">
      <c r="A12" s="2" t="s">
        <v>23</v>
      </c>
      <c r="B12" s="2" t="s">
        <v>24</v>
      </c>
      <c r="C12" s="2"/>
    </row>
    <row r="13" spans="1:3" x14ac:dyDescent="0.25">
      <c r="A13" s="2"/>
      <c r="B13" s="2"/>
      <c r="C13" s="2"/>
    </row>
    <row r="14" spans="1:3" x14ac:dyDescent="0.25">
      <c r="A14" s="3" t="s">
        <v>25</v>
      </c>
      <c r="B14" s="2"/>
      <c r="C14" s="2"/>
    </row>
    <row r="15" spans="1:3" x14ac:dyDescent="0.25">
      <c r="A15" s="2" t="s">
        <v>26</v>
      </c>
      <c r="B15" s="2"/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nwt_DA Data</vt:lpstr>
      <vt:lpstr>Energy 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</dc:creator>
  <cp:lastModifiedBy>Remus Herteg</cp:lastModifiedBy>
  <dcterms:modified xsi:type="dcterms:W3CDTF">2024-02-22T16:42:51Z</dcterms:modified>
</cp:coreProperties>
</file>