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E443F214-40B3-40CE-9884-EF85F7942FAF}" xr6:coauthVersionLast="47" xr6:coauthVersionMax="47" xr10:uidLastSave="{00000000-0000-0000-0000-000000000000}"/>
  <bookViews>
    <workbookView xWindow="-23055" yWindow="945" windowWidth="21600" windowHeight="11295" xr2:uid="{00000000-000D-0000-FFFF-FFFF00000000}"/>
  </bookViews>
  <sheets>
    <sheet name="_송성13초_쟈스라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<sst xmlns="http://schemas.openxmlformats.org/spreadsheetml/2006/main" count="114" uniqueCount="72">
  <si>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</si>
  <si>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</si>
  <si>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</si>
  <si>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</si>
  <si>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</si>
  <si>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</si>
  <si>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</si>
  <si>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</si>
  <si>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</si>
  <si>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</si>
  <si>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</si>
  <si>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</si>
  <si>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</si>
  <si>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兪崇</t>
  </si>
  <si>
    <t>1661-1734</t>
  </si>
  <si>
    <t>병와가곡집</t>
  </si>
  <si>
    <t>1752-1800</t>
  </si>
  <si>
    <t>아희야 그물 여라 고기잡기 쟈셔라</t>
  </si>
  <si>
    <t>간밤 오든 비에 압 에 물 지거다</t>
  </si>
  <si>
    <t>등 검고 진 고기 버들 넉 올괴야</t>
  </si>
  <si>
    <t>사</t>
  </si>
  <si>
    <t>미상</t>
  </si>
  <si>
    <t>음구영언(가람본)1</t>
  </si>
  <si>
    <t>댁들에 잘리 등매ㅣ 사오 져 장새야 네 등매갑시 언매니 사자세라</t>
  </si>
  <si>
    <t>宅들에 잘리 登每ㅣ 사오 져 장새야 네 登每갑시 언매니 사자세라</t>
  </si>
  <si>
    <t>두 疋 되  疋 밧내  疋 못니 半 疋만 밧소半 疋 안니 밧내 우슌운 말 마소</t>
  </si>
  <si>
    <t>내 登每 젹곳 사셔 라보면 每樣 사셔 쟈 오리</t>
  </si>
  <si>
    <t>尹善道</t>
  </si>
  <si>
    <t>1587-1671</t>
  </si>
  <si>
    <t>동호를 도라보며 서호로 가쟈스라</t>
  </si>
  <si>
    <t>東風이 건듯 부니 물결이 고이 인다</t>
  </si>
  <si>
    <t>東湖를 도라보며 西湖로 가쟈스라</t>
  </si>
  <si>
    <t>두어라 압뫼히 지나가고 뒷뫼히 나아온다</t>
  </si>
  <si>
    <t>시가(박씨본)</t>
  </si>
  <si>
    <t>백주 황계로  노리 가자시라</t>
  </si>
  <si>
    <t>뒤  벼 다 익고 압에 고기 찻</t>
  </si>
  <si>
    <t>白酒 黃鷄로  노리 가자시라</t>
  </si>
  <si>
    <t>술 醉코 田園에 누어시니 節 가 줄 몰라</t>
  </si>
  <si>
    <t>삿갓 숙이 쓰고 고기잡이 가자스라</t>
  </si>
  <si>
    <t>뒷뫼헤 구름 세고 압내에 비 져 온다</t>
  </si>
  <si>
    <t>아희야 날 볼 손 오시거든 긴 여흘노 와라</t>
  </si>
  <si>
    <t>鄭澈</t>
  </si>
  <si>
    <t>1536-1593</t>
  </si>
  <si>
    <t>경민편 병술을축본</t>
  </si>
  <si>
    <t> 사 올 일 쟈라</t>
  </si>
  <si>
    <t>사이 되여나셔 올티곳 못면</t>
  </si>
  <si>
    <t>쇼 갓 곳갈 싀워 밥 머기나 다랴</t>
  </si>
  <si>
    <t>李徽逸</t>
  </si>
  <si>
    <t>1619-1672</t>
  </si>
  <si>
    <t>존재집</t>
  </si>
  <si>
    <t>1610-1672</t>
  </si>
  <si>
    <t>일거라 아들아 밧보러 가쟈스라</t>
  </si>
  <si>
    <t>새배빗 나쟈 나셔 百舌이 소다</t>
  </si>
  <si>
    <t>밤이 이슬 긔운에 언마나 기런고 노라</t>
  </si>
  <si>
    <t>호뮈를 둘너 메고 듸여 가쟈라</t>
  </si>
  <si>
    <t>西山애  지고 플긋테 이슬 난다</t>
  </si>
  <si>
    <t>이 中의 즐거운 을 닐러 무슴리오</t>
  </si>
  <si>
    <t>朴仁老</t>
  </si>
  <si>
    <t>1561-1642</t>
  </si>
  <si>
    <t>노계집</t>
  </si>
  <si>
    <t>어화 아들아 후리치고 가자라</t>
  </si>
  <si>
    <t>田園이 뷔엇거니 엇지 아니 가로소냐</t>
  </si>
  <si>
    <t>道川上 明月淸風이 날 기리기 오니라</t>
  </si>
  <si>
    <t>오도 다 새거다 호믜 메고 가쟈라</t>
  </si>
  <si>
    <t>내 논 다 여든 네 논 졈 어 주마</t>
  </si>
  <si>
    <t>올길혜  다가 누에 먹겨 보쟈라</t>
  </si>
  <si>
    <t>朗原君</t>
  </si>
  <si>
    <t>1640-1699</t>
  </si>
  <si>
    <t>형제아 니 을 아라 자우자공 스라</t>
  </si>
  <si>
    <t>우리 몸 갈나 난들 두 몸이라 아지마소</t>
  </si>
  <si>
    <t>分形連氣니 이 이른 兄弟ㅣ니라</t>
  </si>
  <si>
    <t>兄弟아 니 을 아라 自友自恭 스라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</si>
</sst>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  <font>
      <sz val="11"/>
      <color rgb="FF9C5700"/>
      <name val="새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6" fillId="3" borderId="1" xfId="1" applyBorder="1" applyAlignment="1"/>
    <xf numFmtId="0" fontId="6" fillId="3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15" sqref="C15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s="7" customFormat="1" ht="13.5" x14ac:dyDescent="0.15">
      <c r="A2" s="6">
        <v>8</v>
      </c>
      <c r="B2" s="6">
        <v>953</v>
      </c>
      <c r="C2" s="6">
        <f>VLOOKUP(B2,[1]Sheet1!A:B,2,0)</f>
        <v>19</v>
      </c>
      <c r="D2" s="6" t="s">
        <v>12</v>
      </c>
      <c r="E2" s="6" t="s">
        <v>41</v>
      </c>
      <c r="F2" s="6" t="s">
        <v>42</v>
      </c>
      <c r="G2" s="6" t="s">
        <v>43</v>
      </c>
      <c r="H2" s="6">
        <v>1580</v>
      </c>
      <c r="I2" s="6" t="s">
        <v>44</v>
      </c>
      <c r="J2" s="6" t="s">
        <v>44</v>
      </c>
      <c r="K2" s="6" t="s">
        <v>45</v>
      </c>
      <c r="L2" s="6" t="s">
        <v>46</v>
      </c>
      <c r="M2" s="6">
        <v>19</v>
      </c>
    </row>
    <row r="3" spans="1:13" s="7" customFormat="1" ht="13.5" x14ac:dyDescent="0.15">
      <c r="A3" s="6">
        <v>12</v>
      </c>
      <c r="B3" s="6">
        <v>2052</v>
      </c>
      <c r="C3" s="6">
        <f>VLOOKUP(B3,[1]Sheet1!A:B,2,0)</f>
        <v>13</v>
      </c>
      <c r="D3" s="6" t="s">
        <v>12</v>
      </c>
      <c r="E3" s="6" t="s">
        <v>41</v>
      </c>
      <c r="F3" s="6" t="s">
        <v>42</v>
      </c>
      <c r="G3" s="6" t="s">
        <v>43</v>
      </c>
      <c r="H3" s="6">
        <v>1580</v>
      </c>
      <c r="I3" s="6" t="s">
        <v>63</v>
      </c>
      <c r="J3" s="6" t="s">
        <v>63</v>
      </c>
      <c r="K3" s="6" t="s">
        <v>64</v>
      </c>
      <c r="L3" s="6" t="s">
        <v>65</v>
      </c>
      <c r="M3" s="6">
        <v>13</v>
      </c>
    </row>
    <row r="4" spans="1:13" s="7" customFormat="1" ht="13.5" x14ac:dyDescent="0.15">
      <c r="A4" s="6">
        <v>13</v>
      </c>
      <c r="B4" s="6">
        <v>2052</v>
      </c>
      <c r="C4" s="6">
        <f>VLOOKUP(B4,[1]Sheet1!A:B,2,0)</f>
        <v>13</v>
      </c>
      <c r="D4" s="6" t="s">
        <v>12</v>
      </c>
      <c r="E4" s="6" t="s">
        <v>41</v>
      </c>
      <c r="F4" s="6" t="s">
        <v>42</v>
      </c>
      <c r="G4" s="6" t="s">
        <v>43</v>
      </c>
      <c r="H4" s="6">
        <v>1580</v>
      </c>
      <c r="I4" s="6" t="s">
        <v>65</v>
      </c>
      <c r="J4" s="6" t="s">
        <v>63</v>
      </c>
      <c r="K4" s="6" t="s">
        <v>64</v>
      </c>
      <c r="L4" s="6" t="s">
        <v>65</v>
      </c>
      <c r="M4" s="6">
        <v>13</v>
      </c>
    </row>
    <row r="5" spans="1:13" x14ac:dyDescent="0.3">
      <c r="A5" s="4">
        <v>11</v>
      </c>
      <c r="B5" s="4">
        <v>1946</v>
      </c>
      <c r="C5" s="6">
        <f>VLOOKUP(B5,[1]Sheet1!A:B,2,0)</f>
        <v>1</v>
      </c>
      <c r="D5" s="4" t="s">
        <v>12</v>
      </c>
      <c r="E5" s="4" t="s">
        <v>57</v>
      </c>
      <c r="F5" s="4" t="s">
        <v>58</v>
      </c>
      <c r="G5" s="4" t="s">
        <v>59</v>
      </c>
      <c r="H5" s="4">
        <v>1800</v>
      </c>
      <c r="I5" s="5" t="s">
        <v>60</v>
      </c>
      <c r="J5" s="4" t="s">
        <v>60</v>
      </c>
      <c r="K5" s="4" t="s">
        <v>61</v>
      </c>
      <c r="L5" s="4" t="s">
        <v>62</v>
      </c>
      <c r="M5" s="4">
        <v>1</v>
      </c>
    </row>
    <row r="6" spans="1:13" x14ac:dyDescent="0.3">
      <c r="A6" s="4">
        <v>5</v>
      </c>
      <c r="B6" s="4">
        <v>903</v>
      </c>
      <c r="C6" s="6">
        <f>VLOOKUP(B6,[1]Sheet1!A:B,2,0)</f>
        <v>2</v>
      </c>
      <c r="D6" s="4" t="s">
        <v>12</v>
      </c>
      <c r="E6" s="4" t="s">
        <v>27</v>
      </c>
      <c r="F6" s="4" t="s">
        <v>28</v>
      </c>
      <c r="G6" s="4" t="s">
        <v>15</v>
      </c>
      <c r="H6" s="4" t="s">
        <v>16</v>
      </c>
      <c r="I6" s="4" t="s">
        <v>29</v>
      </c>
      <c r="J6" s="4" t="s">
        <v>30</v>
      </c>
      <c r="K6" s="4" t="s">
        <v>31</v>
      </c>
      <c r="L6" s="4" t="s">
        <v>32</v>
      </c>
      <c r="M6" s="4">
        <v>2</v>
      </c>
    </row>
    <row r="7" spans="1:13" x14ac:dyDescent="0.3">
      <c r="A7" s="4">
        <v>9</v>
      </c>
      <c r="B7" s="4">
        <v>1511</v>
      </c>
      <c r="C7" s="6">
        <f>VLOOKUP(B7,[1]Sheet1!A:B,2,0)</f>
        <v>1</v>
      </c>
      <c r="D7" s="4" t="s">
        <v>12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51</v>
      </c>
      <c r="J7" s="4" t="s">
        <v>52</v>
      </c>
      <c r="K7" s="4" t="s">
        <v>51</v>
      </c>
      <c r="L7" s="4" t="s">
        <v>53</v>
      </c>
      <c r="M7" s="4">
        <v>1</v>
      </c>
    </row>
    <row r="8" spans="1:13" x14ac:dyDescent="0.3">
      <c r="A8" s="4">
        <v>10</v>
      </c>
      <c r="B8" s="4">
        <v>1543</v>
      </c>
      <c r="C8" s="6">
        <f>VLOOKUP(B8,[1]Sheet1!A:B,2,0)</f>
        <v>1</v>
      </c>
      <c r="D8" s="4" t="s">
        <v>12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54</v>
      </c>
      <c r="J8" s="4" t="s">
        <v>55</v>
      </c>
      <c r="K8" s="4" t="s">
        <v>54</v>
      </c>
      <c r="L8" s="4" t="s">
        <v>56</v>
      </c>
      <c r="M8" s="4">
        <v>1</v>
      </c>
    </row>
    <row r="9" spans="1:13" x14ac:dyDescent="0.3">
      <c r="A9" s="4">
        <v>14</v>
      </c>
      <c r="B9" s="4">
        <v>2181</v>
      </c>
      <c r="C9" s="6">
        <f>VLOOKUP(B9,[1]Sheet1!A:B,2,0)</f>
        <v>8</v>
      </c>
      <c r="D9" s="4" t="s">
        <v>12</v>
      </c>
      <c r="E9" s="4" t="s">
        <v>66</v>
      </c>
      <c r="F9" s="4" t="s">
        <v>67</v>
      </c>
      <c r="G9" s="4" t="s">
        <v>15</v>
      </c>
      <c r="H9" s="4" t="s">
        <v>16</v>
      </c>
      <c r="I9" s="4" t="s">
        <v>68</v>
      </c>
      <c r="J9" s="4" t="s">
        <v>69</v>
      </c>
      <c r="K9" s="4" t="s">
        <v>70</v>
      </c>
      <c r="L9" s="4" t="s">
        <v>71</v>
      </c>
      <c r="M9" s="4">
        <v>8</v>
      </c>
    </row>
    <row r="10" spans="1:13" x14ac:dyDescent="0.3">
      <c r="A10" s="4">
        <v>1</v>
      </c>
      <c r="B10" s="4">
        <v>74</v>
      </c>
      <c r="C10" s="6">
        <f>VLOOKUP(B10,[1]Sheet1!A:B,2,0)</f>
        <v>9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18</v>
      </c>
      <c r="K10" s="4" t="s">
        <v>19</v>
      </c>
      <c r="L10" s="4" t="s">
        <v>17</v>
      </c>
      <c r="M10" s="4">
        <v>9</v>
      </c>
    </row>
    <row r="11" spans="1:13" x14ac:dyDescent="0.3">
      <c r="A11" s="4">
        <v>6</v>
      </c>
      <c r="B11" s="4">
        <v>925</v>
      </c>
      <c r="C11" s="6">
        <f>VLOOKUP(B11,[1]Sheet1!A:B,2,0)</f>
        <v>2</v>
      </c>
      <c r="D11" s="4" t="s">
        <v>12</v>
      </c>
      <c r="E11" s="4" t="s">
        <v>21</v>
      </c>
      <c r="F11" s="4" t="s">
        <v>21</v>
      </c>
      <c r="G11" s="4" t="s">
        <v>33</v>
      </c>
      <c r="H11" s="4">
        <v>1728</v>
      </c>
      <c r="I11" s="4" t="s">
        <v>34</v>
      </c>
      <c r="J11" s="4" t="s">
        <v>35</v>
      </c>
      <c r="K11" s="4" t="s">
        <v>36</v>
      </c>
      <c r="L11" s="4" t="s">
        <v>37</v>
      </c>
      <c r="M11" s="4">
        <v>2</v>
      </c>
    </row>
    <row r="12" spans="1:13" x14ac:dyDescent="0.3">
      <c r="A12" s="4">
        <v>4</v>
      </c>
      <c r="B12" s="4">
        <v>848</v>
      </c>
      <c r="C12" s="6">
        <f>VLOOKUP(B12,[1]Sheet1!A:B,2,0)</f>
        <v>3</v>
      </c>
      <c r="D12" s="4" t="s">
        <v>20</v>
      </c>
      <c r="E12" s="4" t="s">
        <v>21</v>
      </c>
      <c r="F12" s="4" t="s">
        <v>21</v>
      </c>
      <c r="G12" s="4" t="s">
        <v>22</v>
      </c>
      <c r="H12" s="4">
        <v>1769</v>
      </c>
      <c r="I12" s="4" t="s">
        <v>23</v>
      </c>
      <c r="J12" s="4" t="s">
        <v>24</v>
      </c>
      <c r="K12" s="4" t="s">
        <v>25</v>
      </c>
      <c r="L12" s="4" t="s">
        <v>26</v>
      </c>
      <c r="M12" s="4">
        <v>3</v>
      </c>
    </row>
    <row r="13" spans="1:13" x14ac:dyDescent="0.3">
      <c r="A13" s="4">
        <v>7</v>
      </c>
      <c r="B13" s="4">
        <v>928</v>
      </c>
      <c r="C13" s="6">
        <f>VLOOKUP(B13,[1]Sheet1!A:B,2,0)</f>
        <v>1</v>
      </c>
      <c r="D13" s="4" t="s">
        <v>12</v>
      </c>
      <c r="E13" s="4" t="s">
        <v>21</v>
      </c>
      <c r="F13" s="4" t="s">
        <v>21</v>
      </c>
      <c r="G13" s="4" t="s">
        <v>15</v>
      </c>
      <c r="H13" s="4" t="s">
        <v>16</v>
      </c>
      <c r="I13" s="4" t="s">
        <v>38</v>
      </c>
      <c r="J13" s="4" t="s">
        <v>39</v>
      </c>
      <c r="K13" s="4" t="s">
        <v>38</v>
      </c>
      <c r="L13" s="4" t="s">
        <v>40</v>
      </c>
      <c r="M13" s="4">
        <v>1</v>
      </c>
    </row>
    <row r="14" spans="1:13" x14ac:dyDescent="0.3">
      <c r="C14">
        <f>SUM(C2:C13)</f>
        <v>73</v>
      </c>
    </row>
  </sheetData>
  <sortState xmlns:xlrd2="http://schemas.microsoft.com/office/spreadsheetml/2017/richdata2" ref="A2:M13">
    <sortCondition ref="F2:F13"/>
    <sortCondition ref="H2:H13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_송성13초_쟈스라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2023-04-27T10:44:49Z</dcterms:created>
  <dcterms:modified xsi:type="dcterms:W3CDTF">2023-05-06T06:25:39Z</dcterms:modified>
</cp:coreProperties>
</file>