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66F575CA-F09D-4F32-8910-95C78D29EEF9}" xr6:coauthVersionLast="47" xr6:coauthVersionMax="47" xr10:uidLastSave="{00000000-0000-0000-0000-000000000000}"/>
  <bookViews>
    <workbookView xWindow="-24795" yWindow="1245" windowWidth="21600" windowHeight="11295" xr2:uid="{00000000-000D-0000-FFFF-FFFF00000000}"/>
  </bookViews>
  <sheets>
    <sheet name="_괴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tc={83C06130-A3BB-4019-87EC-E9F17405F014}</author>
  </authors>
  <commentList>
    <comment ref="I2" authorId="0" shapeId="0" xr:uid="{83C06130-A3BB-4019-87EC-E9F17405F01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괴야: 감탄형 종결어미</t>
      </text>
    </comment>
  </commentList>
</comments>
</file>

<file path=xl/sharedStrings.xml><?xml version="1.0" encoding="utf-8"?>
<sst xmlns="http://schemas.openxmlformats.org/spreadsheetml/2006/main" count="131" uniqueCount="85">
  <si>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</si>
  <si>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</si>
  <si>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</si>
  <si>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</si>
  <si>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</si>
  <si>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</si>
  <si>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</si>
  <si>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</si>
  <si>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</si>
  <si>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</si>
  <si>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</si>
  <si>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</si>
  <si>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</si>
  <si>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兪崇</t>
  </si>
  <si>
    <t>1661-1734</t>
  </si>
  <si>
    <t>병와가곡집</t>
  </si>
  <si>
    <t>1752-1800</t>
  </si>
  <si>
    <t>등 검고 진 고기 버들 넉 올괴야</t>
  </si>
  <si>
    <t>간밤 오든 비에 압 에 물 지거다</t>
  </si>
  <si>
    <t>아희야 그물 여라 고기잡기 쟈셔라</t>
  </si>
  <si>
    <t>미상</t>
  </si>
  <si>
    <t>일호주 가지고 오날이야 씨셔괴야</t>
  </si>
  <si>
    <t>萬頃蒼波水로도 다 못씨슬 千古愁를</t>
  </si>
  <si>
    <t>一壺酒 가지고 오날이야 씨셔괴야</t>
  </si>
  <si>
    <t>太白이 이러으로 長醉不醒닷다</t>
  </si>
  <si>
    <t>申欽</t>
  </si>
  <si>
    <t>1566-1628</t>
  </si>
  <si>
    <t>냇의 푸른 버들 네 몬져 아도괴야</t>
  </si>
  <si>
    <t>봄이 왔다 되 消息을 모로더니</t>
  </si>
  <si>
    <t>어즈버 人間 離別을  엇지 다</t>
  </si>
  <si>
    <t>고금가곡</t>
  </si>
  <si>
    <t>석양의 취흥을 계워 채를 닛고 오도괴야</t>
  </si>
  <si>
    <t>夕陽의 醉興을 계워 채를 닛고 오도괴야</t>
  </si>
  <si>
    <t>갓득이 저는 나귀 뎐혀 아니 가고야</t>
  </si>
  <si>
    <t>아 낙대로 거워라 갈 길 머러 노라</t>
  </si>
  <si>
    <t>청구영언(진본)</t>
  </si>
  <si>
    <t>제 허믈 전혀 닛고 의 흉 보괴야</t>
  </si>
  <si>
    <t>世上 사들이 입들만 셩여셔</t>
  </si>
  <si>
    <t>의 흉 보거라 말고 제 허믈을 고치고쟈</t>
  </si>
  <si>
    <t>석양의 취흥을 겨워 채를 닛고 오도괴야</t>
  </si>
  <si>
    <t>世上이 리시매 린 로 니노라</t>
  </si>
  <si>
    <t>綠陰芳草의 전 나귀 빗기 고</t>
  </si>
  <si>
    <t>夕陽의 醉興을 겨워 채를 닛고 오도괴야</t>
  </si>
  <si>
    <t>金湜</t>
  </si>
  <si>
    <t>1699-1742</t>
  </si>
  <si>
    <t>시가(박씨본)</t>
  </si>
  <si>
    <t>창전에 섯 학이 졀노 우즑 괴야</t>
  </si>
  <si>
    <t>술을 醉케 먹고 거믄고를 戱弄니</t>
  </si>
  <si>
    <t>窓前에 섯 鶴이 졀노 우즑 괴야</t>
  </si>
  <si>
    <t>져희도 蓬萊山鶴이 自然 知音 노라</t>
  </si>
  <si>
    <t>옥녀금동이 다 나와 뭇괴야</t>
  </si>
  <si>
    <t>神仙을 보려고 弱水를 건너가니</t>
  </si>
  <si>
    <t>玉女金童이 다 나와 뭇괴야</t>
  </si>
  <si>
    <t>歲星이 어듸나 간고 긔 날인가 노라</t>
  </si>
  <si>
    <t>金光煜</t>
  </si>
  <si>
    <t>1580-1656</t>
  </si>
  <si>
    <t>숩흐로 바지니며 고기 엿기 괴야</t>
  </si>
  <si>
    <t>어화 져 白鷗야 무슴 수고 고나</t>
  </si>
  <si>
    <t>날치 군  업시  들면 엇더리</t>
  </si>
  <si>
    <t>구야 그른 일로 업슨 허믈 싯괴야</t>
  </si>
  <si>
    <t>어져 世上 사 올흔 일도 못다고</t>
  </si>
  <si>
    <t>우리 이런 줄 아랴셔 올흔 일만 리라</t>
  </si>
  <si>
    <t>辛啓榮</t>
  </si>
  <si>
    <t>1577-1669</t>
  </si>
  <si>
    <t>선석유고</t>
  </si>
  <si>
    <t>거문고 노라라 낫을 와괴야</t>
  </si>
  <si>
    <t>園林寂寞  北窓을 빗겨시니</t>
  </si>
  <si>
    <t>[종장결]</t>
  </si>
  <si>
    <t>鄭澈</t>
  </si>
  <si>
    <t>1536-1593</t>
  </si>
  <si>
    <t>송강가사(성주본)</t>
  </si>
  <si>
    <t>솟벼 다 리고 죡박귀 업섯괴야</t>
  </si>
  <si>
    <t>이바 이 집 사아 이 셰간 엇디 살리</t>
  </si>
  <si>
    <t>믈며 기울 계 대니거든 누를 밋고 살리</t>
  </si>
  <si>
    <t>金天澤</t>
  </si>
  <si>
    <t>1680-1111</t>
  </si>
  <si>
    <t>흉중에 머근 이 감단보ㅣ 되야괴야</t>
  </si>
  <si>
    <t>長劒을 혀들고 다시 안자 혜아리니</t>
  </si>
  <si>
    <t>胸中에 머근 이 邯鄲步ㅣ 되야괴야</t>
  </si>
  <si>
    <t>두어라 이 한 命이여니 닐러 므슴 리오</t>
  </si>
  <si>
    <t>朗原君</t>
  </si>
  <si>
    <t>1640-1699</t>
  </si>
  <si>
    <t>덧 업시 가지니 날이 되여괴야</t>
  </si>
  <si>
    <t>져 어둡거 밤듕만 너겻더니</t>
  </si>
  <si>
    <t>歲月이 流水트니 늙기 슬워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</si>
</sst>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박경우" id="{7022944A-6638-4BCB-B74A-54C9FCB00ECE}" userId="S::schoolpark@o365.yonsei.ac.kr::e7f00846-5110-4aa3-a3c2-20c3e4afb5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3-05-01T12:23:16.14" personId="{7022944A-6638-4BCB-B74A-54C9FCB00ECE}" id="{83C06130-A3BB-4019-87EC-E9F17405F014}">
    <text>괴야: 감탄형 종결어미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C17" sqref="C17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12</v>
      </c>
      <c r="B2" s="5">
        <v>2334</v>
      </c>
      <c r="C2" s="5">
        <f>VLOOKUP(B2,[1]Sheet1!A:B,2,0)</f>
        <v>7</v>
      </c>
      <c r="D2" s="5" t="s">
        <v>12</v>
      </c>
      <c r="E2" s="5" t="s">
        <v>68</v>
      </c>
      <c r="F2" s="5" t="s">
        <v>69</v>
      </c>
      <c r="G2" s="5" t="s">
        <v>70</v>
      </c>
      <c r="H2" s="5">
        <v>1747</v>
      </c>
      <c r="I2" s="5" t="s">
        <v>71</v>
      </c>
      <c r="J2" s="5" t="s">
        <v>72</v>
      </c>
      <c r="K2" s="5" t="s">
        <v>71</v>
      </c>
      <c r="L2" s="5" t="s">
        <v>73</v>
      </c>
      <c r="M2" s="5">
        <v>7</v>
      </c>
    </row>
    <row r="3" spans="1:13" x14ac:dyDescent="0.3">
      <c r="A3" s="4">
        <v>3</v>
      </c>
      <c r="B3" s="4">
        <v>1274</v>
      </c>
      <c r="C3" s="5">
        <f>VLOOKUP(B3,[1]Sheet1!A:B,2,0)</f>
        <v>4</v>
      </c>
      <c r="D3" s="4" t="s">
        <v>12</v>
      </c>
      <c r="E3" s="4" t="s">
        <v>25</v>
      </c>
      <c r="F3" s="4" t="s">
        <v>26</v>
      </c>
      <c r="G3" s="4" t="s">
        <v>15</v>
      </c>
      <c r="H3" s="4" t="s">
        <v>16</v>
      </c>
      <c r="I3" s="4" t="s">
        <v>27</v>
      </c>
      <c r="J3" s="4" t="s">
        <v>28</v>
      </c>
      <c r="K3" s="4" t="s">
        <v>27</v>
      </c>
      <c r="L3" s="4" t="s">
        <v>29</v>
      </c>
      <c r="M3" s="4">
        <v>4</v>
      </c>
    </row>
    <row r="4" spans="1:13" x14ac:dyDescent="0.3">
      <c r="A4" s="4">
        <v>8</v>
      </c>
      <c r="B4" s="4">
        <v>1786</v>
      </c>
      <c r="C4" s="5">
        <f>VLOOKUP(B4,[1]Sheet1!A:B,2,0)</f>
        <v>2</v>
      </c>
      <c r="D4" s="4" t="s">
        <v>12</v>
      </c>
      <c r="E4" s="4" t="s">
        <v>25</v>
      </c>
      <c r="F4" s="4" t="s">
        <v>26</v>
      </c>
      <c r="G4" s="4" t="s">
        <v>15</v>
      </c>
      <c r="H4" s="4" t="s">
        <v>16</v>
      </c>
      <c r="I4" s="4" t="s">
        <v>50</v>
      </c>
      <c r="J4" s="4" t="s">
        <v>51</v>
      </c>
      <c r="K4" s="4" t="s">
        <v>52</v>
      </c>
      <c r="L4" s="4" t="s">
        <v>53</v>
      </c>
      <c r="M4" s="4">
        <v>2</v>
      </c>
    </row>
    <row r="5" spans="1:13" x14ac:dyDescent="0.3">
      <c r="A5" s="4">
        <v>11</v>
      </c>
      <c r="B5" s="4">
        <v>2213</v>
      </c>
      <c r="C5" s="5">
        <f>VLOOKUP(B5,[1]Sheet1!A:B,2,0)</f>
        <v>1</v>
      </c>
      <c r="D5" s="4" t="s">
        <v>12</v>
      </c>
      <c r="E5" s="4" t="s">
        <v>62</v>
      </c>
      <c r="F5" s="4" t="s">
        <v>63</v>
      </c>
      <c r="G5" s="4" t="s">
        <v>64</v>
      </c>
      <c r="H5" s="4" t="s">
        <v>63</v>
      </c>
      <c r="I5" s="4" t="s">
        <v>65</v>
      </c>
      <c r="J5" s="4" t="s">
        <v>66</v>
      </c>
      <c r="K5" s="4" t="s">
        <v>65</v>
      </c>
      <c r="L5" s="4" t="s">
        <v>67</v>
      </c>
      <c r="M5" s="4">
        <v>1</v>
      </c>
    </row>
    <row r="6" spans="1:13" x14ac:dyDescent="0.3">
      <c r="A6" s="4">
        <v>9</v>
      </c>
      <c r="B6" s="4">
        <v>1953</v>
      </c>
      <c r="C6" s="5">
        <f>VLOOKUP(B6,[1]Sheet1!A:B,2,0)</f>
        <v>9</v>
      </c>
      <c r="D6" s="4" t="s">
        <v>12</v>
      </c>
      <c r="E6" s="4" t="s">
        <v>54</v>
      </c>
      <c r="F6" s="4" t="s">
        <v>55</v>
      </c>
      <c r="G6" s="4" t="s">
        <v>15</v>
      </c>
      <c r="H6" s="4" t="s">
        <v>16</v>
      </c>
      <c r="I6" s="4" t="s">
        <v>56</v>
      </c>
      <c r="J6" s="4" t="s">
        <v>57</v>
      </c>
      <c r="K6" s="4" t="s">
        <v>56</v>
      </c>
      <c r="L6" s="4" t="s">
        <v>58</v>
      </c>
      <c r="M6" s="4">
        <v>9</v>
      </c>
    </row>
    <row r="7" spans="1:13" x14ac:dyDescent="0.3">
      <c r="A7" s="4">
        <v>14</v>
      </c>
      <c r="B7" s="4">
        <v>3216</v>
      </c>
      <c r="C7" s="5">
        <f>VLOOKUP(B7,[1]Sheet1!A:B,2,0)</f>
        <v>6</v>
      </c>
      <c r="D7" s="4" t="s">
        <v>12</v>
      </c>
      <c r="E7" s="4" t="s">
        <v>80</v>
      </c>
      <c r="F7" s="4" t="s">
        <v>81</v>
      </c>
      <c r="G7" s="4" t="s">
        <v>15</v>
      </c>
      <c r="H7" s="4" t="s">
        <v>16</v>
      </c>
      <c r="I7" s="4" t="s">
        <v>82</v>
      </c>
      <c r="J7" s="4" t="s">
        <v>83</v>
      </c>
      <c r="K7" s="4" t="s">
        <v>82</v>
      </c>
      <c r="L7" s="4" t="s">
        <v>84</v>
      </c>
      <c r="M7" s="4">
        <v>6</v>
      </c>
    </row>
    <row r="8" spans="1:13" x14ac:dyDescent="0.3">
      <c r="A8" s="4">
        <v>1</v>
      </c>
      <c r="B8" s="4">
        <v>74</v>
      </c>
      <c r="C8" s="5">
        <f>VLOOKUP(B8,[1]Sheet1!A:B,2,0)</f>
        <v>9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17</v>
      </c>
      <c r="L8" s="4" t="s">
        <v>19</v>
      </c>
      <c r="M8" s="4">
        <v>9</v>
      </c>
    </row>
    <row r="9" spans="1:13" x14ac:dyDescent="0.3">
      <c r="A9" s="4">
        <v>13</v>
      </c>
      <c r="B9" s="4">
        <v>2497</v>
      </c>
      <c r="C9" s="5">
        <f>VLOOKUP(B9,[1]Sheet1!A:B,2,0)</f>
        <v>3</v>
      </c>
      <c r="D9" s="4" t="s">
        <v>12</v>
      </c>
      <c r="E9" s="4" t="s">
        <v>74</v>
      </c>
      <c r="F9" s="4" t="s">
        <v>75</v>
      </c>
      <c r="G9" s="4" t="s">
        <v>35</v>
      </c>
      <c r="H9" s="4">
        <v>1728</v>
      </c>
      <c r="I9" s="4" t="s">
        <v>76</v>
      </c>
      <c r="J9" s="4" t="s">
        <v>77</v>
      </c>
      <c r="K9" s="4" t="s">
        <v>78</v>
      </c>
      <c r="L9" s="4" t="s">
        <v>79</v>
      </c>
      <c r="M9" s="4">
        <v>3</v>
      </c>
    </row>
    <row r="10" spans="1:13" x14ac:dyDescent="0.3">
      <c r="A10" s="4">
        <v>7</v>
      </c>
      <c r="B10" s="4">
        <v>1739</v>
      </c>
      <c r="C10" s="5">
        <f>VLOOKUP(B10,[1]Sheet1!A:B,2,0)</f>
        <v>1</v>
      </c>
      <c r="D10" s="4" t="s">
        <v>12</v>
      </c>
      <c r="E10" s="4" t="s">
        <v>43</v>
      </c>
      <c r="F10" s="4" t="s">
        <v>44</v>
      </c>
      <c r="G10" s="4" t="s">
        <v>45</v>
      </c>
      <c r="H10" s="4">
        <v>1728</v>
      </c>
      <c r="I10" s="4" t="s">
        <v>46</v>
      </c>
      <c r="J10" s="4" t="s">
        <v>47</v>
      </c>
      <c r="K10" s="4" t="s">
        <v>48</v>
      </c>
      <c r="L10" s="4" t="s">
        <v>49</v>
      </c>
      <c r="M10" s="4">
        <v>1</v>
      </c>
    </row>
    <row r="11" spans="1:13" x14ac:dyDescent="0.3">
      <c r="A11" s="4">
        <v>5</v>
      </c>
      <c r="B11" s="4">
        <v>1622</v>
      </c>
      <c r="C11" s="5">
        <f>VLOOKUP(B11,[1]Sheet1!A:B,2,0)</f>
        <v>14</v>
      </c>
      <c r="D11" s="4" t="s">
        <v>12</v>
      </c>
      <c r="E11" s="4" t="s">
        <v>20</v>
      </c>
      <c r="F11" s="4" t="s">
        <v>20</v>
      </c>
      <c r="G11" s="4" t="s">
        <v>35</v>
      </c>
      <c r="H11" s="4">
        <v>1728</v>
      </c>
      <c r="I11" s="4" t="s">
        <v>36</v>
      </c>
      <c r="J11" s="4" t="s">
        <v>37</v>
      </c>
      <c r="K11" s="4" t="s">
        <v>36</v>
      </c>
      <c r="L11" s="4" t="s">
        <v>38</v>
      </c>
      <c r="M11" s="4">
        <v>14</v>
      </c>
    </row>
    <row r="12" spans="1:13" x14ac:dyDescent="0.3">
      <c r="A12" s="4">
        <v>10</v>
      </c>
      <c r="B12" s="4">
        <v>1982</v>
      </c>
      <c r="C12" s="5">
        <f>VLOOKUP(B12,[1]Sheet1!A:B,2,0)</f>
        <v>2</v>
      </c>
      <c r="D12" s="4" t="s">
        <v>12</v>
      </c>
      <c r="E12" s="4" t="s">
        <v>20</v>
      </c>
      <c r="F12" s="4" t="s">
        <v>20</v>
      </c>
      <c r="G12" s="4" t="s">
        <v>35</v>
      </c>
      <c r="H12" s="4">
        <v>1728</v>
      </c>
      <c r="I12" s="4" t="s">
        <v>59</v>
      </c>
      <c r="J12" s="4" t="s">
        <v>60</v>
      </c>
      <c r="K12" s="4" t="s">
        <v>59</v>
      </c>
      <c r="L12" s="4" t="s">
        <v>61</v>
      </c>
      <c r="M12" s="4">
        <v>2</v>
      </c>
    </row>
    <row r="13" spans="1:13" x14ac:dyDescent="0.3">
      <c r="A13" s="4">
        <v>4</v>
      </c>
      <c r="B13" s="4">
        <v>1566</v>
      </c>
      <c r="C13" s="5">
        <f>VLOOKUP(B13,[1]Sheet1!A:B,2,0)</f>
        <v>2</v>
      </c>
      <c r="D13" s="4" t="s">
        <v>12</v>
      </c>
      <c r="E13" s="4" t="s">
        <v>20</v>
      </c>
      <c r="F13" s="4" t="s">
        <v>20</v>
      </c>
      <c r="G13" s="4" t="s">
        <v>30</v>
      </c>
      <c r="H13" s="4">
        <v>1764</v>
      </c>
      <c r="I13" s="4" t="s">
        <v>31</v>
      </c>
      <c r="J13" s="4" t="s">
        <v>32</v>
      </c>
      <c r="K13" s="4" t="s">
        <v>33</v>
      </c>
      <c r="L13" s="4" t="s">
        <v>34</v>
      </c>
      <c r="M13" s="4">
        <v>2</v>
      </c>
    </row>
    <row r="14" spans="1:13" x14ac:dyDescent="0.3">
      <c r="A14" s="4">
        <v>6</v>
      </c>
      <c r="B14" s="4">
        <v>1630</v>
      </c>
      <c r="C14" s="5">
        <f>VLOOKUP(B14,[1]Sheet1!A:B,2,0)</f>
        <v>2</v>
      </c>
      <c r="D14" s="4" t="s">
        <v>12</v>
      </c>
      <c r="E14" s="4" t="s">
        <v>20</v>
      </c>
      <c r="F14" s="4" t="s">
        <v>20</v>
      </c>
      <c r="G14" s="4" t="s">
        <v>30</v>
      </c>
      <c r="H14" s="4">
        <v>1764</v>
      </c>
      <c r="I14" s="4" t="s">
        <v>39</v>
      </c>
      <c r="J14" s="4" t="s">
        <v>40</v>
      </c>
      <c r="K14" s="4" t="s">
        <v>41</v>
      </c>
      <c r="L14" s="4" t="s">
        <v>42</v>
      </c>
      <c r="M14" s="4">
        <v>2</v>
      </c>
    </row>
    <row r="15" spans="1:13" x14ac:dyDescent="0.3">
      <c r="A15" s="4">
        <v>2</v>
      </c>
      <c r="B15" s="4">
        <v>961</v>
      </c>
      <c r="C15" s="5">
        <f>VLOOKUP(B15,[1]Sheet1!A:B,2,0)</f>
        <v>21</v>
      </c>
      <c r="D15" s="4" t="s">
        <v>12</v>
      </c>
      <c r="E15" s="4" t="s">
        <v>20</v>
      </c>
      <c r="F15" s="4" t="s">
        <v>20</v>
      </c>
      <c r="G15" s="4" t="s">
        <v>15</v>
      </c>
      <c r="H15" s="4" t="s">
        <v>16</v>
      </c>
      <c r="I15" s="4" t="s">
        <v>21</v>
      </c>
      <c r="J15" s="4" t="s">
        <v>22</v>
      </c>
      <c r="K15" s="4" t="s">
        <v>23</v>
      </c>
      <c r="L15" s="4" t="s">
        <v>24</v>
      </c>
      <c r="M15" s="4">
        <v>21</v>
      </c>
    </row>
    <row r="16" spans="1:13" x14ac:dyDescent="0.3">
      <c r="C16">
        <f>SUM(C2:C15)</f>
        <v>83</v>
      </c>
    </row>
  </sheetData>
  <sortState xmlns:xlrd2="http://schemas.microsoft.com/office/spreadsheetml/2017/richdata2" ref="A2:M15">
    <sortCondition ref="F2:F15"/>
    <sortCondition ref="H2:H15"/>
  </sortState>
  <phoneticPr fontId="6" type="noConversion"/>
  <pageMargins left="0.75" right="0.75" top="1" bottom="1" header="0.5" footer="0.5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_괴야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2023-05-01T12:20:46Z</dcterms:created>
  <dcterms:modified xsi:type="dcterms:W3CDTF">2023-05-06T06:32:50Z</dcterms:modified>
</cp:coreProperties>
</file>