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9D9D1B48-6BDC-4BD1-B861-BC17D7E6ED88}" xr6:coauthVersionLast="47" xr6:coauthVersionMax="47" xr10:uidLastSave="{00000000-0000-0000-0000-000000000000}"/>
  <bookViews>
    <workbookView xWindow="-23595" yWindow="1110" windowWidth="21600" windowHeight="11295" xr2:uid="{00000000-000D-0000-FFFF-FFFF00000000}"/>
  </bookViews>
  <sheets>
    <sheet name="_송성22초_이바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</calcChain>
</file>

<file path=xl/sharedStrings.xml><?xml version="1.0" encoding="utf-8"?>
<sst xmlns="http://schemas.openxmlformats.org/spreadsheetml/2006/main" count="54" uniqueCount="42">
  <si>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</si>
  <si>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</si>
  <si>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</si>
  <si>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</si>
  <si>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</si>
  <si>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</si>
  <si>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</si>
  <si>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</si>
  <si>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</si>
  <si>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</si>
  <si>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</si>
  <si>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</si>
  <si>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</si>
  <si>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金尙容</t>
  </si>
  <si>
    <t>1561-1637</t>
  </si>
  <si>
    <t>선원속고</t>
  </si>
  <si>
    <t>이바 아희들아 내 말 드러 화라</t>
  </si>
  <si>
    <t>어버이 孝道고 어룬을 恭敬야</t>
  </si>
  <si>
    <t>一生의 孝悌 닷가 어딘 일홈 어더라</t>
  </si>
  <si>
    <t>鄭澈</t>
  </si>
  <si>
    <t>1536-1593</t>
  </si>
  <si>
    <t>송강가사(성주본)</t>
  </si>
  <si>
    <t>이바 이 집 사아 이 셰간 엇디 살리</t>
  </si>
  <si>
    <t>솟벼 다 리고 죡박귀 업섯괴야</t>
  </si>
  <si>
    <t>믈며 기울 계 대니거든 누를 밋고 살리</t>
  </si>
  <si>
    <t>姜復中</t>
  </si>
  <si>
    <t>1563-1639</t>
  </si>
  <si>
    <t>청계가사</t>
  </si>
  <si>
    <t>이바 이판관아 날우야 녜 마라</t>
  </si>
  <si>
    <t>이바 李判官아 날又야 녜 마라</t>
  </si>
  <si>
    <t>맛 네 알프랴 아니 맏  알프랴</t>
  </si>
  <si>
    <t>至今의 못죽 人生이 말 여라</t>
  </si>
  <si>
    <t>미상</t>
  </si>
  <si>
    <t>청구영언(진본)</t>
  </si>
  <si>
    <t>이바 초ㅅ사들아 네 님금이 어듸 가니</t>
  </si>
  <si>
    <t>이바 楚ㅅ사들아 네 님금이 어듸 가니</t>
  </si>
  <si>
    <t>六里靑山이 뉘 히 되닷말고</t>
  </si>
  <si>
    <t>우리도 武關 다든 後ㅣ니 消息 몰라 노라</t>
  </si>
  <si>
    <t>사</t>
  </si>
  <si>
    <t>이바 편메곡들아 듬보기 가거 본다</t>
  </si>
  <si>
    <t>듬보기 셩내여 土卵눈 부릅드고 자반 나롯 거스리고 甘苔신 사마 신고다스마 긴거리로 가거늘 보고 오롸</t>
  </si>
  <si>
    <t>가기 가더라마 蔈古 얼굴에 셩이 업시 가라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</si>
</sst>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8" sqref="C8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2</v>
      </c>
      <c r="B2" s="5">
        <v>2334</v>
      </c>
      <c r="C2" s="5">
        <f>VLOOKUP(B2,[1]Sheet1!A:B,2,0)</f>
        <v>7</v>
      </c>
      <c r="D2" s="5" t="s">
        <v>12</v>
      </c>
      <c r="E2" s="5" t="s">
        <v>19</v>
      </c>
      <c r="F2" s="5" t="s">
        <v>20</v>
      </c>
      <c r="G2" s="5" t="s">
        <v>21</v>
      </c>
      <c r="H2" s="5">
        <v>1747</v>
      </c>
      <c r="I2" s="5" t="s">
        <v>22</v>
      </c>
      <c r="J2" s="5" t="s">
        <v>22</v>
      </c>
      <c r="K2" s="5" t="s">
        <v>23</v>
      </c>
      <c r="L2" s="5" t="s">
        <v>24</v>
      </c>
      <c r="M2" s="5">
        <v>7</v>
      </c>
    </row>
    <row r="3" spans="1:13" x14ac:dyDescent="0.3">
      <c r="A3" s="4">
        <v>1</v>
      </c>
      <c r="B3" s="4">
        <v>2333</v>
      </c>
      <c r="C3" s="5">
        <f>VLOOKUP(B3,[1]Sheet1!A:B,2,0)</f>
        <v>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14</v>
      </c>
      <c r="I3" s="4" t="s">
        <v>16</v>
      </c>
      <c r="J3" s="4" t="s">
        <v>16</v>
      </c>
      <c r="K3" s="4" t="s">
        <v>17</v>
      </c>
      <c r="L3" s="4" t="s">
        <v>18</v>
      </c>
      <c r="M3" s="4">
        <v>1</v>
      </c>
    </row>
    <row r="4" spans="1:13" x14ac:dyDescent="0.3">
      <c r="A4" s="4">
        <v>3</v>
      </c>
      <c r="B4" s="4">
        <v>2335</v>
      </c>
      <c r="C4" s="5">
        <f>VLOOKUP(B4,[1]Sheet1!A:B,2,0)</f>
        <v>1</v>
      </c>
      <c r="D4" s="4" t="s">
        <v>12</v>
      </c>
      <c r="E4" s="4" t="s">
        <v>25</v>
      </c>
      <c r="F4" s="4" t="s">
        <v>26</v>
      </c>
      <c r="G4" s="4" t="s">
        <v>27</v>
      </c>
      <c r="H4" s="4" t="s">
        <v>26</v>
      </c>
      <c r="I4" s="4" t="s">
        <v>28</v>
      </c>
      <c r="J4" s="4" t="s">
        <v>29</v>
      </c>
      <c r="K4" s="4" t="s">
        <v>30</v>
      </c>
      <c r="L4" s="4" t="s">
        <v>31</v>
      </c>
      <c r="M4" s="4">
        <v>1</v>
      </c>
    </row>
    <row r="5" spans="1:13" x14ac:dyDescent="0.3">
      <c r="A5" s="4">
        <v>4</v>
      </c>
      <c r="B5" s="4">
        <v>2336</v>
      </c>
      <c r="C5" s="5">
        <f>VLOOKUP(B5,[1]Sheet1!A:B,2,0)</f>
        <v>15</v>
      </c>
      <c r="D5" s="4" t="s">
        <v>12</v>
      </c>
      <c r="E5" s="4" t="s">
        <v>32</v>
      </c>
      <c r="F5" s="4" t="s">
        <v>32</v>
      </c>
      <c r="G5" s="4" t="s">
        <v>33</v>
      </c>
      <c r="H5" s="4">
        <v>1728</v>
      </c>
      <c r="I5" s="4" t="s">
        <v>34</v>
      </c>
      <c r="J5" s="4" t="s">
        <v>35</v>
      </c>
      <c r="K5" s="4" t="s">
        <v>36</v>
      </c>
      <c r="L5" s="4" t="s">
        <v>37</v>
      </c>
      <c r="M5" s="4">
        <v>15</v>
      </c>
    </row>
    <row r="6" spans="1:13" x14ac:dyDescent="0.3">
      <c r="A6" s="4">
        <v>5</v>
      </c>
      <c r="B6" s="4">
        <v>2337</v>
      </c>
      <c r="C6" s="5">
        <f>VLOOKUP(B6,[1]Sheet1!A:B,2,0)</f>
        <v>4</v>
      </c>
      <c r="D6" s="4" t="s">
        <v>38</v>
      </c>
      <c r="E6" s="4" t="s">
        <v>32</v>
      </c>
      <c r="F6" s="4" t="s">
        <v>32</v>
      </c>
      <c r="G6" s="4" t="s">
        <v>33</v>
      </c>
      <c r="H6" s="4">
        <v>1728</v>
      </c>
      <c r="I6" s="4" t="s">
        <v>39</v>
      </c>
      <c r="J6" s="4" t="s">
        <v>39</v>
      </c>
      <c r="K6" s="4" t="s">
        <v>40</v>
      </c>
      <c r="L6" s="4" t="s">
        <v>41</v>
      </c>
      <c r="M6" s="4">
        <v>4</v>
      </c>
    </row>
    <row r="7" spans="1:13" x14ac:dyDescent="0.3">
      <c r="C7">
        <f>SUM(C2:C6)</f>
        <v>28</v>
      </c>
    </row>
  </sheetData>
  <sortState xmlns:xlrd2="http://schemas.microsoft.com/office/spreadsheetml/2017/richdata2" ref="A2:M6">
    <sortCondition ref="F2:F6"/>
    <sortCondition ref="H2:H6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_송성22초_이바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2023-04-27T19:12:16Z</dcterms:created>
  <dcterms:modified xsi:type="dcterms:W3CDTF">2023-05-06T06:33:35Z</dcterms:modified>
</cp:coreProperties>
</file>