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0468AB7C-F253-4087-8644-8F5729DC8736}" xr6:coauthVersionLast="47" xr6:coauthVersionMax="47" xr10:uidLastSave="{00000000-0000-0000-0000-000000000000}"/>
  <bookViews>
    <workbookView xWindow="-23250" yWindow="1170" windowWidth="21600" windowHeight="11295" xr2:uid="{00000000-000D-0000-FFFF-FFFF00000000}"/>
  </bookViews>
  <sheets>
    <sheet name="_ㄹ만졍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<sst xmlns="http://schemas.openxmlformats.org/spreadsheetml/2006/main" count="81" uniqueCount="54">
  <si>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</si>
  <si>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</si>
  <si>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</si>
  <si>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</si>
  <si>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</si>
  <si>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</si>
  <si>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</si>
  <si>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</si>
  <si>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</si>
  <si>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</si>
  <si>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</si>
  <si>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</si>
  <si>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</si>
  <si>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</si>
  <si>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</si>
  <si>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</si>
  <si>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삼신산 불사약을 다 야 먹을 만졍</t>
  </si>
  <si>
    <t>仮使 죽을 지라도 明堂이 뷘듸 업</t>
  </si>
  <si>
    <t>三神山 不死藥을 다 야 먹을 만졍</t>
  </si>
  <si>
    <t>海中에 뫼 나거든 게가 둘가 노라</t>
  </si>
  <si>
    <t>사</t>
  </si>
  <si>
    <t>죠쥭 이쥭 백양저로 지거 자네 자소 나 셔로 권만졍</t>
  </si>
  <si>
    <t>金化金城 수숫 반단만 어더 조고만 말만치 움을 뭇고</t>
  </si>
  <si>
    <t>죠쥭 이쥭 白楊箸로 지거 자네 자소 나 셔로 勸만졍</t>
  </si>
  <si>
    <t>一生에 離別 뉘 모로미 긔 願인가 노라</t>
  </si>
  <si>
    <t>鄭澈</t>
  </si>
  <si>
    <t>1536-1593</t>
  </si>
  <si>
    <t>송강가사(성주본)</t>
  </si>
  <si>
    <t>비록 이 셰간이 판탕 만졍</t>
  </si>
  <si>
    <t>기울계 대니거나나 죡박귀 업거니나</t>
  </si>
  <si>
    <t>고온 님 괴기옷 괴면 그 밋고 살리라</t>
  </si>
  <si>
    <t>람비 눈서리 맛도록 마 만졍</t>
  </si>
  <si>
    <t>길 우희 두 돌부텨 벗고 굼고 마조 셔셔</t>
  </si>
  <si>
    <t>人間에 離別을 모니 그 불워 노라</t>
  </si>
  <si>
    <t>악부(고대본)</t>
  </si>
  <si>
    <t>람 비 눈 서리 마즐대로 마즐만졍</t>
  </si>
  <si>
    <t>나도 이럴 망졍 玉盆에 梅花로셔</t>
  </si>
  <si>
    <t>박젹이 나뷘 쳬 들 안칠주 리 이시랴</t>
  </si>
  <si>
    <t>金昌翕</t>
  </si>
  <si>
    <t>1653-1722</t>
  </si>
  <si>
    <t>구회간장을   닐만졍</t>
  </si>
  <si>
    <t>내 精靈 술에 섯거 님의 속의 흘너 드러</t>
  </si>
  <si>
    <t>九回肝腸을   닐만졍</t>
  </si>
  <si>
    <t>날 잇고 남 向 을 다스로려 노라</t>
  </si>
  <si>
    <t>최충</t>
  </si>
  <si>
    <t>984-1068</t>
  </si>
  <si>
    <t>초의를 무롭고 목실을 먹을 만졍</t>
  </si>
  <si>
    <t>一生의 願기를 羲皇 時節 못난줄이</t>
  </si>
  <si>
    <t>草衣를 무롭고 木實을 먹을 만졍</t>
  </si>
  <si>
    <t>人心이 淳厚던 줄 못 부러 노라</t>
  </si>
  <si>
    <t>처량 나유안 실솔은 슬피 울고 인적적 야심듸 옥누잔잔금노에향진 삼횡월낙도록 유미고인은 뉘게 잡피 못오던고님이야 날 생각랴마 님 이 구면간장을 촌촌이 슬오다가 라져 죽을만졍</t>
  </si>
  <si>
    <t>曾鳥鵛은 雙雙綠潭中이오 皓月은 團團映窓櫳이라</t>
  </si>
  <si>
    <t>凄凉 羅帷안 蟋蟀은 슬피 울고 人寂寂 夜深듸 玉漏潺潺金爐에香盡 參橫月落도록 有美故人은 뉘게 잡피 못오던고님이야 날 生覺랴마 님 이 九面肝腸을 寸寸이 슬오다가 라져 죽을만졍</t>
  </si>
  <si>
    <t>나 잇지 못애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</si>
</sst>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1" sqref="C11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s="6" customFormat="1" ht="13.5" x14ac:dyDescent="0.15">
      <c r="A2" s="5">
        <v>3</v>
      </c>
      <c r="B2" s="5">
        <v>413</v>
      </c>
      <c r="C2" s="5">
        <f>VLOOKUP(B2,[1]Sheet1!A:B,2,0)</f>
        <v>7</v>
      </c>
      <c r="D2" s="5" t="s">
        <v>12</v>
      </c>
      <c r="E2" s="5" t="s">
        <v>25</v>
      </c>
      <c r="F2" s="5" t="s">
        <v>26</v>
      </c>
      <c r="G2" s="5" t="s">
        <v>27</v>
      </c>
      <c r="H2" s="5">
        <v>1747</v>
      </c>
      <c r="I2" s="5" t="s">
        <v>28</v>
      </c>
      <c r="J2" s="5" t="s">
        <v>29</v>
      </c>
      <c r="K2" s="5" t="s">
        <v>28</v>
      </c>
      <c r="L2" s="5" t="s">
        <v>30</v>
      </c>
      <c r="M2" s="5">
        <v>7</v>
      </c>
    </row>
    <row r="3" spans="1:13" s="6" customFormat="1" ht="13.5" x14ac:dyDescent="0.15">
      <c r="A3" s="5">
        <v>4</v>
      </c>
      <c r="B3" s="5">
        <v>420</v>
      </c>
      <c r="C3" s="5">
        <f>VLOOKUP(B3,[1]Sheet1!A:B,2,0)</f>
        <v>16</v>
      </c>
      <c r="D3" s="5" t="s">
        <v>12</v>
      </c>
      <c r="E3" s="5" t="s">
        <v>25</v>
      </c>
      <c r="F3" s="5" t="s">
        <v>26</v>
      </c>
      <c r="G3" s="5" t="s">
        <v>27</v>
      </c>
      <c r="H3" s="5">
        <v>1747</v>
      </c>
      <c r="I3" s="5" t="s">
        <v>31</v>
      </c>
      <c r="J3" s="5" t="s">
        <v>32</v>
      </c>
      <c r="K3" s="5" t="s">
        <v>31</v>
      </c>
      <c r="L3" s="5" t="s">
        <v>33</v>
      </c>
      <c r="M3" s="5">
        <v>16</v>
      </c>
    </row>
    <row r="4" spans="1:13" x14ac:dyDescent="0.3">
      <c r="A4" s="4">
        <v>6</v>
      </c>
      <c r="B4" s="4">
        <v>595</v>
      </c>
      <c r="C4" s="5">
        <f>VLOOKUP(B4,[1]Sheet1!A:B,2,0)</f>
        <v>23</v>
      </c>
      <c r="D4" s="4" t="s">
        <v>12</v>
      </c>
      <c r="E4" s="4" t="s">
        <v>38</v>
      </c>
      <c r="F4" s="4" t="s">
        <v>39</v>
      </c>
      <c r="G4" s="4" t="s">
        <v>14</v>
      </c>
      <c r="H4" s="4" t="s">
        <v>15</v>
      </c>
      <c r="I4" s="4" t="s">
        <v>40</v>
      </c>
      <c r="J4" s="4" t="s">
        <v>41</v>
      </c>
      <c r="K4" s="4" t="s">
        <v>42</v>
      </c>
      <c r="L4" s="4" t="s">
        <v>43</v>
      </c>
      <c r="M4" s="4">
        <v>23</v>
      </c>
    </row>
    <row r="5" spans="1:13" x14ac:dyDescent="0.3">
      <c r="A5" s="4">
        <v>7</v>
      </c>
      <c r="B5" s="4">
        <v>2431</v>
      </c>
      <c r="C5" s="5">
        <f>VLOOKUP(B5,[1]Sheet1!A:B,2,0)</f>
        <v>32</v>
      </c>
      <c r="D5" s="4" t="s">
        <v>12</v>
      </c>
      <c r="E5" s="4" t="s">
        <v>44</v>
      </c>
      <c r="F5" s="4" t="s">
        <v>45</v>
      </c>
      <c r="G5" s="4" t="s">
        <v>14</v>
      </c>
      <c r="H5" s="4" t="s">
        <v>15</v>
      </c>
      <c r="I5" s="4" t="s">
        <v>46</v>
      </c>
      <c r="J5" s="4" t="s">
        <v>47</v>
      </c>
      <c r="K5" s="4" t="s">
        <v>48</v>
      </c>
      <c r="L5" s="4" t="s">
        <v>49</v>
      </c>
      <c r="M5" s="4">
        <v>32</v>
      </c>
    </row>
    <row r="6" spans="1:13" x14ac:dyDescent="0.3">
      <c r="A6" s="4">
        <v>5</v>
      </c>
      <c r="B6" s="4">
        <v>435</v>
      </c>
      <c r="C6" s="5">
        <f>VLOOKUP(B6,[1]Sheet1!A:B,2,0)</f>
        <v>1</v>
      </c>
      <c r="D6" s="4" t="s">
        <v>12</v>
      </c>
      <c r="E6" s="4" t="s">
        <v>13</v>
      </c>
      <c r="F6" s="4" t="s">
        <v>13</v>
      </c>
      <c r="G6" s="4" t="s">
        <v>34</v>
      </c>
      <c r="H6" s="4">
        <v>1872</v>
      </c>
      <c r="I6" s="4" t="s">
        <v>35</v>
      </c>
      <c r="J6" s="4" t="s">
        <v>36</v>
      </c>
      <c r="K6" s="4" t="s">
        <v>35</v>
      </c>
      <c r="L6" s="4" t="s">
        <v>37</v>
      </c>
      <c r="M6" s="4">
        <v>1</v>
      </c>
    </row>
    <row r="7" spans="1:13" x14ac:dyDescent="0.3">
      <c r="A7" s="4">
        <v>1</v>
      </c>
      <c r="B7" s="4">
        <v>32</v>
      </c>
      <c r="C7" s="5">
        <f>VLOOKUP(B7,[1]Sheet1!A:B,2,0)</f>
        <v>3</v>
      </c>
      <c r="D7" s="4" t="s">
        <v>12</v>
      </c>
      <c r="E7" s="4" t="s">
        <v>13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>
        <v>3</v>
      </c>
    </row>
    <row r="8" spans="1:13" x14ac:dyDescent="0.3">
      <c r="A8" s="4">
        <v>2</v>
      </c>
      <c r="B8" s="4">
        <v>391</v>
      </c>
      <c r="C8" s="5">
        <f>VLOOKUP(B8,[1]Sheet1!A:B,2,0)</f>
        <v>10</v>
      </c>
      <c r="D8" s="4" t="s">
        <v>20</v>
      </c>
      <c r="E8" s="4" t="s">
        <v>13</v>
      </c>
      <c r="F8" s="4" t="s">
        <v>13</v>
      </c>
      <c r="G8" s="4" t="s">
        <v>14</v>
      </c>
      <c r="H8" s="4" t="s">
        <v>15</v>
      </c>
      <c r="I8" s="4" t="s">
        <v>21</v>
      </c>
      <c r="J8" s="4" t="s">
        <v>22</v>
      </c>
      <c r="K8" s="4" t="s">
        <v>23</v>
      </c>
      <c r="L8" s="4" t="s">
        <v>24</v>
      </c>
      <c r="M8" s="4">
        <v>10</v>
      </c>
    </row>
    <row r="9" spans="1:13" x14ac:dyDescent="0.3">
      <c r="A9" s="4">
        <v>8</v>
      </c>
      <c r="B9" s="4">
        <v>2668</v>
      </c>
      <c r="C9" s="5">
        <f>VLOOKUP(B9,[1]Sheet1!A:B,2,0)</f>
        <v>23</v>
      </c>
      <c r="D9" s="4" t="s">
        <v>20</v>
      </c>
      <c r="E9" s="4" t="s">
        <v>13</v>
      </c>
      <c r="F9" s="4" t="s">
        <v>13</v>
      </c>
      <c r="G9" s="4" t="s">
        <v>14</v>
      </c>
      <c r="H9" s="4" t="s">
        <v>15</v>
      </c>
      <c r="I9" s="4" t="s">
        <v>50</v>
      </c>
      <c r="J9" s="4" t="s">
        <v>51</v>
      </c>
      <c r="K9" s="4" t="s">
        <v>52</v>
      </c>
      <c r="L9" s="4" t="s">
        <v>53</v>
      </c>
      <c r="M9" s="4">
        <v>23</v>
      </c>
    </row>
    <row r="10" spans="1:13" x14ac:dyDescent="0.3">
      <c r="C10">
        <f>SUM(C2:C9)</f>
        <v>115</v>
      </c>
    </row>
  </sheetData>
  <sortState xmlns:xlrd2="http://schemas.microsoft.com/office/spreadsheetml/2017/richdata2" ref="A2:M9">
    <sortCondition ref="F2:F9"/>
    <sortCondition ref="H2:H9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_ㄹ만졍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2023-05-01T12:30:39Z</dcterms:created>
  <dcterms:modified xsi:type="dcterms:W3CDTF">2023-05-06T06:35:37Z</dcterms:modified>
</cp:coreProperties>
</file>