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8CD54AC2-737B-46E6-B985-69D1339EEE14}" xr6:coauthVersionLast="47" xr6:coauthVersionMax="47" xr10:uidLastSave="{00000000-0000-0000-0000-000000000000}"/>
  <bookViews>
    <workbookView xWindow="-22140" yWindow="735" windowWidth="21600" windowHeight="11295" xr2:uid="{00000000-000D-0000-FFFF-FFFF00000000}"/>
  </bookViews>
  <sheets>
    <sheet name="_이제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<sst xmlns="http://schemas.openxmlformats.org/spreadsheetml/2006/main" count="104" uniqueCount="77">
  <si>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</si>
  <si>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</si>
  <si>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</si>
  <si>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</si>
  <si>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</si>
  <si>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</si>
  <si>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</si>
  <si>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</si>
  <si>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</si>
  <si>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</si>
  <si>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</si>
  <si>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</si>
  <si>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</si>
  <si>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</si>
  <si>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</si>
  <si>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송강가사(성주본)</t>
  </si>
  <si>
    <t>이제야 괴려 고 녯 벗 말고 엇디리</t>
  </si>
  <si>
    <t>내 말 고디 드러 너 업면 못 살려니</t>
  </si>
  <si>
    <t>머흔 일 구 일 널로 야 다 닛거든</t>
  </si>
  <si>
    <t>이제야 절교편 지어 전송듸 엇더리</t>
  </si>
  <si>
    <t>므일 일우리라 십년지이 너 조차</t>
  </si>
  <si>
    <t>내  일 업시셔 외다마다 니</t>
  </si>
  <si>
    <t>이제야 絶交篇 지어 餞送듸 엇더리</t>
  </si>
  <si>
    <t>초01</t>
  </si>
  <si>
    <t>李德一</t>
  </si>
  <si>
    <t>1561-1622</t>
  </si>
  <si>
    <t>칠실유고</t>
  </si>
  <si>
    <t>이제야 각과라 모로고 도다</t>
  </si>
  <si>
    <t>國家의 害로운 줄 혈마 알면 그러랴</t>
  </si>
  <si>
    <t>반시 모로고 면 일러 볼가 노라</t>
  </si>
  <si>
    <t>중02</t>
  </si>
  <si>
    <t>姜栢年</t>
  </si>
  <si>
    <t>1603-1681</t>
  </si>
  <si>
    <t>병와가곡집</t>
  </si>
  <si>
    <t>1752-1800</t>
  </si>
  <si>
    <t>이제야 님이 보면 날인줄 아르실가</t>
  </si>
  <si>
    <t>靑春에 곱든 양 님로야 다 늙거다</t>
  </si>
  <si>
    <t>아모나 내 形容 그려여 님의 손 드리고자</t>
  </si>
  <si>
    <t>安瑞羽</t>
  </si>
  <si>
    <t>1664-1735</t>
  </si>
  <si>
    <t>양기제산고</t>
  </si>
  <si>
    <t>이제야 작비금시을 가 노라</t>
  </si>
  <si>
    <t>有情코 無心 아마도 風塵 朋友</t>
  </si>
  <si>
    <t>無心코 有情 아마도 江湖 鷗鷺</t>
  </si>
  <si>
    <t>이제야 昨非今是을 가 노라</t>
  </si>
  <si>
    <t>金壽長</t>
  </si>
  <si>
    <t>1690-1763</t>
  </si>
  <si>
    <t>해동가요(주씨본)</t>
  </si>
  <si>
    <t>이졔야 아모리 련들 물을 곳이 업세라</t>
  </si>
  <si>
    <t>어화 어릴시고 이  일 어릴시고</t>
  </si>
  <si>
    <t> 靑春 누를 주고 뉘 白髮 맛다는고</t>
  </si>
  <si>
    <t>신지</t>
  </si>
  <si>
    <t>1706-1780</t>
  </si>
  <si>
    <t>반구옹유사</t>
  </si>
  <si>
    <t>이졔야 보아 하니 상하리도 분명하다</t>
  </si>
  <si>
    <t>仰親니 鳶飛戾天 俯察니 魚躍于淵</t>
  </si>
  <si>
    <t>이졔야 보아 하니 上下理도 分明하다</t>
  </si>
  <si>
    <t>하물며 光風霽月 雲影天光이야 어 그지 잇스리</t>
  </si>
  <si>
    <t>安玟英</t>
  </si>
  <si>
    <t>1876-1885</t>
  </si>
  <si>
    <t>금옥총부</t>
  </si>
  <si>
    <t>이졔야 표리 흑백을 쳐슨져 허노라</t>
  </si>
  <si>
    <t>가마귀 쇽 흰쥴 모르고 것치 검다 뮈무여 하며</t>
  </si>
  <si>
    <t>갈멱이 것 희다 랑허고 쇽 겸운 쥴 몰낫더니</t>
  </si>
  <si>
    <t>이졔야 表裏 黑白을 쳐슨져 허노라</t>
  </si>
  <si>
    <t>이졔야 세거월장재를 아랏슨져 허노라</t>
  </si>
  <si>
    <t>지난  오늘밤에 져 달빗츨 보왓더니</t>
  </si>
  <si>
    <t>이 오늘밤에 그 달빗치  발앗다</t>
  </si>
  <si>
    <t>이졔야 歲去月長在를 아랏슨져 허노라</t>
  </si>
  <si>
    <t>미상</t>
  </si>
  <si>
    <t>청구영언(진본)</t>
  </si>
  <si>
    <t>이제야 각니 님이 우러 보내도다</t>
  </si>
  <si>
    <t>간밤의 우던 여흘 슬피 우러 지내여다</t>
  </si>
  <si>
    <t>져 물이 거스리 흐로고져 나도 우러 녜리라</t>
  </si>
  <si>
    <t>이제야 아모리 즌들 다시 오기 쉬오랴</t>
  </si>
  <si>
    <t>아자  少年이야 어듸러로 간거이고</t>
  </si>
  <si>
    <t>酒色에 겨신제 白髮과 밧괴도다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</si>
</sst>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14" sqref="C14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3</v>
      </c>
      <c r="B2" s="3">
        <v>569</v>
      </c>
      <c r="C2" s="3">
        <f>VLOOKUP(B2,[1]Sheet1!A:B,2,0)</f>
        <v>12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16</v>
      </c>
      <c r="M2" s="3">
        <v>12</v>
      </c>
    </row>
    <row r="3" spans="1:13">
      <c r="A3" s="3">
        <v>4</v>
      </c>
      <c r="B3" s="3">
        <v>1057</v>
      </c>
      <c r="C3" s="3">
        <f>VLOOKUP(B3,[1]Sheet1!A:B,2,0)</f>
        <v>9</v>
      </c>
      <c r="D3" s="3" t="s">
        <v>12</v>
      </c>
      <c r="E3" s="3" t="s">
        <v>13</v>
      </c>
      <c r="F3" s="4" t="s">
        <v>14</v>
      </c>
      <c r="G3" s="3" t="s">
        <v>15</v>
      </c>
      <c r="H3" s="4">
        <v>1747</v>
      </c>
      <c r="I3" s="3" t="s">
        <v>19</v>
      </c>
      <c r="J3" s="3" t="s">
        <v>20</v>
      </c>
      <c r="K3" s="3" t="s">
        <v>21</v>
      </c>
      <c r="L3" s="3" t="s">
        <v>22</v>
      </c>
      <c r="M3" s="3">
        <v>9</v>
      </c>
    </row>
    <row r="4" spans="1:13">
      <c r="A4" s="1">
        <v>9</v>
      </c>
      <c r="B4" s="1">
        <v>2369</v>
      </c>
      <c r="C4" s="3">
        <f>VLOOKUP(B4,[1]Sheet1!A:B,2,0)</f>
        <v>1</v>
      </c>
      <c r="D4" s="1" t="s">
        <v>23</v>
      </c>
      <c r="E4" s="1" t="s">
        <v>24</v>
      </c>
      <c r="F4" s="2" t="s">
        <v>25</v>
      </c>
      <c r="G4" s="1" t="s">
        <v>26</v>
      </c>
      <c r="H4" s="2">
        <v>1732</v>
      </c>
      <c r="I4" s="1" t="s">
        <v>27</v>
      </c>
      <c r="J4" s="1" t="s">
        <v>27</v>
      </c>
      <c r="K4" s="1" t="s">
        <v>28</v>
      </c>
      <c r="L4" s="1" t="s">
        <v>29</v>
      </c>
      <c r="M4" s="1">
        <v>1</v>
      </c>
    </row>
    <row r="5" spans="1:13">
      <c r="A5" s="1">
        <v>11</v>
      </c>
      <c r="B5" s="1">
        <v>2905</v>
      </c>
      <c r="C5" s="3">
        <f>VLOOKUP(B5,[1]Sheet1!A:B,2,0)</f>
        <v>34</v>
      </c>
      <c r="D5" s="1" t="s">
        <v>30</v>
      </c>
      <c r="E5" s="1" t="s">
        <v>31</v>
      </c>
      <c r="F5" s="2" t="s">
        <v>32</v>
      </c>
      <c r="G5" s="1" t="s">
        <v>33</v>
      </c>
      <c r="H5" s="2" t="s">
        <v>34</v>
      </c>
      <c r="I5" s="1" t="s">
        <v>35</v>
      </c>
      <c r="J5" s="1" t="s">
        <v>36</v>
      </c>
      <c r="K5" s="1" t="s">
        <v>35</v>
      </c>
      <c r="L5" s="1" t="s">
        <v>37</v>
      </c>
      <c r="M5" s="1">
        <v>34</v>
      </c>
    </row>
    <row r="6" spans="1:13">
      <c r="A6" s="1">
        <v>8</v>
      </c>
      <c r="B6" s="1">
        <v>2254</v>
      </c>
      <c r="C6" s="3">
        <f>VLOOKUP(B6,[1]Sheet1!A:B,2,0)</f>
        <v>1</v>
      </c>
      <c r="D6" s="1" t="s">
        <v>12</v>
      </c>
      <c r="E6" s="1" t="s">
        <v>38</v>
      </c>
      <c r="F6" s="2" t="s">
        <v>39</v>
      </c>
      <c r="G6" s="1" t="s">
        <v>40</v>
      </c>
      <c r="H6" s="2" t="s">
        <v>39</v>
      </c>
      <c r="I6" s="1" t="s">
        <v>41</v>
      </c>
      <c r="J6" s="1" t="s">
        <v>42</v>
      </c>
      <c r="K6" s="1" t="s">
        <v>43</v>
      </c>
      <c r="L6" s="1" t="s">
        <v>44</v>
      </c>
      <c r="M6" s="1">
        <v>1</v>
      </c>
    </row>
    <row r="7" spans="1:13">
      <c r="A7" s="1">
        <v>7</v>
      </c>
      <c r="B7" s="1">
        <v>1947</v>
      </c>
      <c r="C7" s="3">
        <f>VLOOKUP(B7,[1]Sheet1!A:B,2,0)</f>
        <v>2</v>
      </c>
      <c r="D7" s="1" t="s">
        <v>12</v>
      </c>
      <c r="E7" s="1" t="s">
        <v>45</v>
      </c>
      <c r="F7" s="2" t="s">
        <v>46</v>
      </c>
      <c r="G7" s="1" t="s">
        <v>47</v>
      </c>
      <c r="H7" s="2">
        <v>1763</v>
      </c>
      <c r="I7" s="1" t="s">
        <v>48</v>
      </c>
      <c r="J7" s="1" t="s">
        <v>49</v>
      </c>
      <c r="K7" s="1" t="s">
        <v>50</v>
      </c>
      <c r="L7" s="1" t="s">
        <v>48</v>
      </c>
      <c r="M7" s="1">
        <v>2</v>
      </c>
    </row>
    <row r="8" spans="1:13">
      <c r="A8" s="1">
        <v>6</v>
      </c>
      <c r="B8" s="1">
        <v>1882</v>
      </c>
      <c r="C8" s="3">
        <f>VLOOKUP(B8,[1]Sheet1!A:B,2,0)</f>
        <v>1</v>
      </c>
      <c r="D8" s="1" t="s">
        <v>30</v>
      </c>
      <c r="E8" s="1" t="s">
        <v>51</v>
      </c>
      <c r="F8" s="2" t="s">
        <v>52</v>
      </c>
      <c r="G8" s="1" t="s">
        <v>53</v>
      </c>
      <c r="H8" s="2" t="s">
        <v>52</v>
      </c>
      <c r="I8" s="1" t="s">
        <v>54</v>
      </c>
      <c r="J8" s="1" t="s">
        <v>55</v>
      </c>
      <c r="K8" s="1" t="s">
        <v>56</v>
      </c>
      <c r="L8" s="1" t="s">
        <v>57</v>
      </c>
      <c r="M8" s="1">
        <v>1</v>
      </c>
    </row>
    <row r="9" spans="1:13">
      <c r="A9" s="1">
        <v>1</v>
      </c>
      <c r="B9" s="1">
        <v>24</v>
      </c>
      <c r="C9" s="3">
        <f>VLOOKUP(B9,[1]Sheet1!A:B,2,0)</f>
        <v>1</v>
      </c>
      <c r="D9" s="1" t="s">
        <v>12</v>
      </c>
      <c r="E9" s="1" t="s">
        <v>58</v>
      </c>
      <c r="F9" s="2" t="s">
        <v>59</v>
      </c>
      <c r="G9" s="1" t="s">
        <v>60</v>
      </c>
      <c r="H9" s="2">
        <v>1885</v>
      </c>
      <c r="I9" s="1" t="s">
        <v>61</v>
      </c>
      <c r="J9" s="1" t="s">
        <v>62</v>
      </c>
      <c r="K9" s="1" t="s">
        <v>63</v>
      </c>
      <c r="L9" s="1" t="s">
        <v>64</v>
      </c>
      <c r="M9" s="1">
        <v>1</v>
      </c>
    </row>
    <row r="10" spans="1:13">
      <c r="A10" s="1">
        <v>10</v>
      </c>
      <c r="B10" s="1">
        <v>2671</v>
      </c>
      <c r="C10" s="3">
        <f>VLOOKUP(B10,[1]Sheet1!A:B,2,0)</f>
        <v>10</v>
      </c>
      <c r="D10" s="1" t="s">
        <v>12</v>
      </c>
      <c r="E10" s="1" t="s">
        <v>58</v>
      </c>
      <c r="F10" s="2" t="s">
        <v>59</v>
      </c>
      <c r="G10" s="1" t="s">
        <v>60</v>
      </c>
      <c r="H10" s="2">
        <v>1885</v>
      </c>
      <c r="I10" s="1" t="s">
        <v>65</v>
      </c>
      <c r="J10" s="1" t="s">
        <v>66</v>
      </c>
      <c r="K10" s="1" t="s">
        <v>67</v>
      </c>
      <c r="L10" s="1" t="s">
        <v>68</v>
      </c>
      <c r="M10" s="1">
        <v>10</v>
      </c>
    </row>
    <row r="11" spans="1:13">
      <c r="A11" s="1">
        <v>2</v>
      </c>
      <c r="B11" s="1">
        <v>69</v>
      </c>
      <c r="C11" s="3">
        <f>VLOOKUP(B11,[1]Sheet1!A:B,2,0)</f>
        <v>32</v>
      </c>
      <c r="D11" s="1" t="s">
        <v>30</v>
      </c>
      <c r="E11" s="1" t="s">
        <v>69</v>
      </c>
      <c r="F11" s="2" t="s">
        <v>69</v>
      </c>
      <c r="G11" s="1" t="s">
        <v>70</v>
      </c>
      <c r="H11" s="2">
        <v>1728</v>
      </c>
      <c r="I11" s="1" t="s">
        <v>71</v>
      </c>
      <c r="J11" s="1" t="s">
        <v>72</v>
      </c>
      <c r="K11" s="1" t="s">
        <v>71</v>
      </c>
      <c r="L11" s="1" t="s">
        <v>73</v>
      </c>
      <c r="M11" s="1">
        <v>32</v>
      </c>
    </row>
    <row r="12" spans="1:13">
      <c r="A12" s="1">
        <v>5</v>
      </c>
      <c r="B12" s="1">
        <v>1829</v>
      </c>
      <c r="C12" s="3">
        <f>VLOOKUP(B12,[1]Sheet1!A:B,2,0)</f>
        <v>26</v>
      </c>
      <c r="D12" s="1" t="s">
        <v>12</v>
      </c>
      <c r="E12" s="1" t="s">
        <v>69</v>
      </c>
      <c r="F12" s="2" t="s">
        <v>69</v>
      </c>
      <c r="G12" s="1" t="s">
        <v>33</v>
      </c>
      <c r="H12" s="2" t="s">
        <v>34</v>
      </c>
      <c r="I12" s="1" t="s">
        <v>74</v>
      </c>
      <c r="J12" s="1" t="s">
        <v>75</v>
      </c>
      <c r="K12" s="1" t="s">
        <v>76</v>
      </c>
      <c r="L12" s="1" t="s">
        <v>74</v>
      </c>
      <c r="M12" s="1">
        <v>26</v>
      </c>
    </row>
    <row r="13" spans="1:13">
      <c r="C13">
        <f>SUM(C2:C12)</f>
        <v>129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_이제야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2023-05-05T04:03:48Z</dcterms:created>
  <dcterms:modified xsi:type="dcterms:W3CDTF">2023-05-06T06:39:57Z</dcterms:modified>
</cp:coreProperties>
</file>