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0C375F46-F248-4FA6-932F-94C2C35B013C}" xr6:coauthVersionLast="47" xr6:coauthVersionMax="47" xr10:uidLastSave="{00000000-0000-0000-0000-000000000000}"/>
  <bookViews>
    <workbookView xWindow="-23310" yWindow="690" windowWidth="21600" windowHeight="11295" xr2:uid="{00000000-000D-0000-FFFF-FFFF00000000}"/>
  </bookViews>
  <sheets>
    <sheet name="_송성26초_면_니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<sst xmlns="http://schemas.openxmlformats.org/spreadsheetml/2006/main" count="262" uniqueCount="159">
  <si>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</si>
  <si>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</si>
  <si>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</si>
  <si>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</si>
  <si>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</si>
  <si>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</si>
  <si>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</si>
  <si>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</si>
  <si>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</si>
  <si>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</si>
  <si>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</si>
  <si>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</si>
  <si>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</si>
  <si>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金兌瑞</t>
  </si>
  <si>
    <t>미상</t>
  </si>
  <si>
    <t>음구영언(가람본)1</t>
  </si>
  <si>
    <t>성상이 치시면 도라오기 쉬오련니</t>
  </si>
  <si>
    <t>가노라 三角山아 보내노라 셜워 말아</t>
  </si>
  <si>
    <t>聖上이 치시면 도라오기 쉬오련니</t>
  </si>
  <si>
    <t>아마도 萬世洪恩을 갑파 보려 노라</t>
  </si>
  <si>
    <t>영언류초</t>
  </si>
  <si>
    <t>그 창기라 도라 셔면 니려니</t>
  </si>
  <si>
    <t>가노라 下直마라 一寸 肝腸 다 스노매</t>
  </si>
  <si>
    <t>그 娼妓라 도라 셔면 니려니</t>
  </si>
  <si>
    <t>나은 匹夫 타로 닛즐 줄이 이시랴</t>
  </si>
  <si>
    <t>청구영언(육당본)</t>
  </si>
  <si>
    <t>구십월 된셔리 마즈면 검부남기 되느니</t>
  </si>
  <si>
    <t>閣氏네 하 어슨 쳬 마쇼 고와로라 랑 마쇼</t>
  </si>
  <si>
    <t>자네 집 뒷 東山에 山菊花 못 보신가</t>
  </si>
  <si>
    <t>九十月 된셔리 마즈면 검부남기 되느니</t>
  </si>
  <si>
    <t>金天澤</t>
  </si>
  <si>
    <t>1680-1111</t>
  </si>
  <si>
    <t>병와가곡집</t>
  </si>
  <si>
    <t>1752-1800</t>
  </si>
  <si>
    <t>면 다시 먹고 취면 누어시니</t>
  </si>
  <si>
    <t>면 다시 먹고 醉면 누어시니</t>
  </si>
  <si>
    <t>世上 榮辱이 엇더튼동  몰라</t>
  </si>
  <si>
    <t>平生을 醉裡 乾坤에  날 업시 먹으리라</t>
  </si>
  <si>
    <t>黃胤錫</t>
  </si>
  <si>
    <t>1729-1791</t>
  </si>
  <si>
    <t>이재난고</t>
  </si>
  <si>
    <t>내  다 오면 국은을 가푸려니</t>
  </si>
  <si>
    <t>고흘도 젹다 말고 物力도 窘타 말고</t>
  </si>
  <si>
    <t>내  다 오면 國恩을 가푸려니</t>
  </si>
  <si>
    <t>슬프다 勢 업슨 微臣이라 과 달나 어이랴</t>
  </si>
  <si>
    <t>金壽長</t>
  </si>
  <si>
    <t>1690-1763</t>
  </si>
  <si>
    <t>평생에 덕을 닥그면 향복무강니</t>
  </si>
  <si>
    <t>功名 눈 지 말며 富貴에 心動마라</t>
  </si>
  <si>
    <t>人事窮達이 하에 엿느니</t>
  </si>
  <si>
    <t>平生에 德을 닥그면 享福無彊니</t>
  </si>
  <si>
    <t>安瑞羽</t>
  </si>
  <si>
    <t>1664-1735</t>
  </si>
  <si>
    <t>양기제산고</t>
  </si>
  <si>
    <t>나 슬흐면  슬코  됴흐면 나 됴흐니</t>
  </si>
  <si>
    <t>내  져버아 의  각니</t>
  </si>
  <si>
    <t>모로미 己所不念을 勿施於人 리다</t>
  </si>
  <si>
    <t>鄭澈</t>
  </si>
  <si>
    <t>1536-1593</t>
  </si>
  <si>
    <t>송강가사(성주본)</t>
  </si>
  <si>
    <t>내 말 고디 드러 너 업면 못 살려니</t>
  </si>
  <si>
    <t>머흔 일 구 일 널로 야 다 닛거든</t>
  </si>
  <si>
    <t>이제야 괴려 고 녯 벗 말고 엇디리</t>
  </si>
  <si>
    <t>조 및 사</t>
  </si>
  <si>
    <t>노세 졀머 노세 늘거지면 못 노느니</t>
  </si>
  <si>
    <t>花無十日紅이요 달도 차면 긔우나니</t>
  </si>
  <si>
    <t>人生이 一場春夢이라 아니놀가</t>
  </si>
  <si>
    <t>화무십일홍이요 달도 차면 긔우나니</t>
  </si>
  <si>
    <t>朴英秀</t>
  </si>
  <si>
    <t>가곡원류(국악원본)</t>
  </si>
  <si>
    <t>아오라 요서ㄷ 길을  아니면 못 가려니</t>
  </si>
  <si>
    <t>綠柳間 黃鶯兒들아 나의 을 오지 마라</t>
  </si>
  <si>
    <t>아오라 遼西ㄷ 길을  아니면 못 가려니</t>
  </si>
  <si>
    <t>兒㝆야 든 덧스란 부 打起여라</t>
  </si>
  <si>
    <t>周世鵬</t>
  </si>
  <si>
    <t>무릉잡고</t>
  </si>
  <si>
    <t>이 말 아니면 사이오 사 아니</t>
  </si>
  <si>
    <t>사 사마다 이 말 드러라</t>
  </si>
  <si>
    <t>이 말 닛디 말오 호고야 마로이다</t>
  </si>
  <si>
    <t>尹善道</t>
  </si>
  <si>
    <t>1587-1671</t>
  </si>
  <si>
    <t>고산유고</t>
  </si>
  <si>
    <t>술도 머그려니와 덕 업스면 난니</t>
  </si>
  <si>
    <t>술도 머그려니와 德 업스면 亂니</t>
  </si>
  <si>
    <t>춤도 추려니와 禮 업스면 雜되니</t>
  </si>
  <si>
    <t>아마도 德禮를 딕희면 萬壽無疆리라</t>
  </si>
  <si>
    <t>춤도 추려니와 예 업스면 잡되니</t>
  </si>
  <si>
    <t>朴厚雄</t>
  </si>
  <si>
    <t>대동풍요</t>
  </si>
  <si>
    <t>사군수이면 사욕의라 엿니</t>
  </si>
  <si>
    <t>어와 世上 사 부귀를 貪치 마소</t>
  </si>
  <si>
    <t>事君數이면 斯辱矣라 엿니</t>
  </si>
  <si>
    <t>므슨 일 宦海風波에 져도록 분쥬고</t>
  </si>
  <si>
    <t>근화악부</t>
  </si>
  <si>
    <t>1802-1829</t>
  </si>
  <si>
    <t>알면 정이 나고 정이 나면 각니</t>
  </si>
  <si>
    <t>어져 世上 사 사 아지 마라스라</t>
  </si>
  <si>
    <t>알면 情이 나고 情이 나면 각니</t>
  </si>
  <si>
    <t>平生의 나고 글이 情은 사 안 타신가 노라</t>
  </si>
  <si>
    <t>첫  가 디옷 아니면 도라셜 법 인니</t>
  </si>
  <si>
    <t>녯랑 이제랑 어제嬌態 오 嬌態로다</t>
  </si>
  <si>
    <t>각니 미오 陳跡이라</t>
  </si>
  <si>
    <t> 여 도라 안면 놀날 법도 인니</t>
  </si>
  <si>
    <t>이 몸 드로미 쳐엄브터 이러가</t>
  </si>
  <si>
    <t>혀 헛부쇠 진짓 일이 되여셰라</t>
  </si>
  <si>
    <t>李世輔</t>
  </si>
  <si>
    <t>1832-1895</t>
  </si>
  <si>
    <t>가곡원류(일석본)</t>
  </si>
  <si>
    <t>분명이 현몽면 놀나 여 반기려니</t>
  </si>
  <si>
    <t>이 몸이 이 되여 님의 枕上 넌짓 가셔</t>
  </si>
  <si>
    <t>分明이 現夢면 놀나 여 반기려니</t>
  </si>
  <si>
    <t>엇지타 愁心에 못일른 잠이 그도 어려워</t>
  </si>
  <si>
    <t>보면 반기실 나도 조차 니더니</t>
  </si>
  <si>
    <t>일이나 일우려면 처엄의 사괴실가</t>
  </si>
  <si>
    <t>진실로 외다옷 시면 마신 엇더리</t>
  </si>
  <si>
    <t>악부(고대본)</t>
  </si>
  <si>
    <t>못될 일 려면 반시 패니</t>
  </si>
  <si>
    <t>一飽食도 數 잇거든 分外事를 랄소냐</t>
  </si>
  <si>
    <t>못될 일 려면 반시 敗니</t>
  </si>
  <si>
    <t>害 잇고 無益 일을 올 줄이 잇시랴</t>
  </si>
  <si>
    <t>사</t>
  </si>
  <si>
    <t>졔것 두고 못 먹으면 왕장군의 고자오니</t>
  </si>
  <si>
    <t>졔것 두고 못 먹으면 王將軍의 庫子오니</t>
  </si>
  <si>
    <t>銀盞놋盞 다 더지고 砂器잔에 잡으시오 쳣盞은 長壽酒오 둘 盞은 富貴酒오솃 盞은 生男酒니 잡고 연 잡으시오 古來賢人이 皆寂寞되惟有飮者ㅣ 留其名니 잡고 잡고 잡으시오 莫惜床頭沽酒錢라 千金散盡還復來니</t>
  </si>
  <si>
    <t>내 잡아 권 잔을 辭讓말고 잡으시오</t>
  </si>
  <si>
    <t>토 죽은 후ㅣ면  기이니</t>
  </si>
  <si>
    <t>朱門에 벗님네야 高車駟馬 됴타 마쇼</t>
  </si>
  <si>
    <t>토 죽은 後ㅣ면  기이니</t>
  </si>
  <si>
    <t>우리 榮辱을 모로니 두려온 일 업세라</t>
  </si>
  <si>
    <t>청구영언(진본)</t>
  </si>
  <si>
    <t>지족이면 불욕이오 지지면 불태라 니</t>
  </si>
  <si>
    <t>知足이면 不辱이오 知止면 不殆라 니</t>
  </si>
  <si>
    <t>功成 名遂며 마 거시 긔 올흐니</t>
  </si>
  <si>
    <t>어즈버 宦海諸君子 모다 조심시소</t>
  </si>
  <si>
    <t>고금가곡</t>
  </si>
  <si>
    <t>이 술 먹으면 빗도 먹으려니</t>
  </si>
  <si>
    <t>窓 궁글 뉘 러 술독의  드니</t>
  </si>
  <si>
    <t>眞實노 빗 곳 먹으면 안히 조차 으리라</t>
  </si>
  <si>
    <t>黃眞伊</t>
  </si>
  <si>
    <t>일도 창해면 다시 오기 어려오니</t>
  </si>
  <si>
    <t>靑山裡 碧溪水야 수이 감을 랑마라</t>
  </si>
  <si>
    <t>一到 滄海면 다시 오기 어려오니</t>
  </si>
  <si>
    <t>明月이 滿空山니 쉬여 간들 엇더리</t>
  </si>
  <si>
    <t>평/</t>
  </si>
  <si>
    <t>松桂煙月翁</t>
  </si>
  <si>
    <t>그려도 팔십이나 살면 오 볼 법 잇니</t>
  </si>
  <si>
    <t>七十의 冊을 셔 몃을 보쟈말고</t>
  </si>
  <si>
    <t>어와 망녕이야 이 일졍 우을노다</t>
  </si>
  <si>
    <t>그려도 八十이나 살면 오 볼 법 잇니</t>
  </si>
  <si>
    <t>趙榥</t>
  </si>
  <si>
    <t>삼죽사류</t>
  </si>
  <si>
    <t>효제로 제가타가 득군허면 충의러니</t>
  </si>
  <si>
    <t>平生에 잡은  窮達間에 다를 소냐</t>
  </si>
  <si>
    <t>孝悌로 齊家타가 得君허면 忠義러니</t>
  </si>
  <si>
    <t>지금에 몸에 分內事가 全而歸之 이로다</t>
  </si>
  <si>
    <t>도 열두달이오 윤삭들면 열석달이 오니</t>
  </si>
  <si>
    <t>도 열두달이오 閏朔들면 열석달이 오니</t>
  </si>
  <si>
    <t>달도 서른날이오 그달 적으면 스므아흐 그으느니</t>
  </si>
  <si>
    <t>밤다섯 낫일곱의 날볼할니 업스랴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</si>
</sst>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9" workbookViewId="0">
      <selection activeCell="C33" sqref="C33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8</v>
      </c>
      <c r="B2" s="5">
        <v>569</v>
      </c>
      <c r="C2" s="5">
        <f>VLOOKUP(B2,[1]Sheet1!A:B,2,0)</f>
        <v>12</v>
      </c>
      <c r="D2" s="5" t="s">
        <v>12</v>
      </c>
      <c r="E2" s="5" t="s">
        <v>57</v>
      </c>
      <c r="F2" s="5" t="s">
        <v>58</v>
      </c>
      <c r="G2" s="5" t="s">
        <v>59</v>
      </c>
      <c r="H2" s="5">
        <v>1747</v>
      </c>
      <c r="I2" s="5" t="s">
        <v>60</v>
      </c>
      <c r="J2" s="5" t="s">
        <v>60</v>
      </c>
      <c r="K2" s="5" t="s">
        <v>61</v>
      </c>
      <c r="L2" s="5" t="s">
        <v>62</v>
      </c>
      <c r="M2" s="5">
        <v>12</v>
      </c>
    </row>
    <row r="3" spans="1:13" s="6" customFormat="1" ht="13.5" x14ac:dyDescent="0.15">
      <c r="A3" s="5">
        <v>17</v>
      </c>
      <c r="B3" s="5">
        <v>2047</v>
      </c>
      <c r="C3" s="5">
        <f>VLOOKUP(B3,[1]Sheet1!A:B,2,0)</f>
        <v>1</v>
      </c>
      <c r="D3" s="5" t="s">
        <v>12</v>
      </c>
      <c r="E3" s="5" t="s">
        <v>57</v>
      </c>
      <c r="F3" s="5" t="s">
        <v>58</v>
      </c>
      <c r="G3" s="5" t="s">
        <v>59</v>
      </c>
      <c r="H3" s="5">
        <v>1747</v>
      </c>
      <c r="I3" s="5" t="s">
        <v>99</v>
      </c>
      <c r="J3" s="5" t="s">
        <v>100</v>
      </c>
      <c r="K3" s="5" t="s">
        <v>101</v>
      </c>
      <c r="L3" s="5" t="s">
        <v>99</v>
      </c>
      <c r="M3" s="5">
        <v>1</v>
      </c>
    </row>
    <row r="4" spans="1:13" s="6" customFormat="1" ht="13.5" x14ac:dyDescent="0.15">
      <c r="A4" s="5">
        <v>18</v>
      </c>
      <c r="B4" s="5">
        <v>2306</v>
      </c>
      <c r="C4" s="5">
        <f>VLOOKUP(B4,[1]Sheet1!A:B,2,0)</f>
        <v>1</v>
      </c>
      <c r="D4" s="5" t="s">
        <v>12</v>
      </c>
      <c r="E4" s="5" t="s">
        <v>57</v>
      </c>
      <c r="F4" s="5" t="s">
        <v>58</v>
      </c>
      <c r="G4" s="5" t="s">
        <v>59</v>
      </c>
      <c r="H4" s="5">
        <v>1747</v>
      </c>
      <c r="I4" s="5" t="s">
        <v>102</v>
      </c>
      <c r="J4" s="5" t="s">
        <v>103</v>
      </c>
      <c r="K4" s="5" t="s">
        <v>104</v>
      </c>
      <c r="L4" s="5" t="s">
        <v>102</v>
      </c>
      <c r="M4" s="5">
        <v>1</v>
      </c>
    </row>
    <row r="5" spans="1:13" s="6" customFormat="1" ht="13.5" x14ac:dyDescent="0.15">
      <c r="A5" s="5">
        <v>20</v>
      </c>
      <c r="B5" s="5">
        <v>2442</v>
      </c>
      <c r="C5" s="5">
        <f>VLOOKUP(B5,[1]Sheet1!A:B,2,0)</f>
        <v>8</v>
      </c>
      <c r="D5" s="5" t="s">
        <v>12</v>
      </c>
      <c r="E5" s="5" t="s">
        <v>57</v>
      </c>
      <c r="F5" s="5" t="s">
        <v>58</v>
      </c>
      <c r="G5" s="5" t="s">
        <v>59</v>
      </c>
      <c r="H5" s="5">
        <v>1747</v>
      </c>
      <c r="I5" s="5" t="s">
        <v>112</v>
      </c>
      <c r="J5" s="5" t="s">
        <v>113</v>
      </c>
      <c r="K5" s="5" t="s">
        <v>112</v>
      </c>
      <c r="L5" s="5" t="s">
        <v>114</v>
      </c>
      <c r="M5" s="5">
        <v>8</v>
      </c>
    </row>
    <row r="6" spans="1:13" x14ac:dyDescent="0.3">
      <c r="A6" s="4">
        <v>13</v>
      </c>
      <c r="B6" s="4">
        <v>1716</v>
      </c>
      <c r="C6" s="5">
        <f>VLOOKUP(B6,[1]Sheet1!A:B,2,0)</f>
        <v>3</v>
      </c>
      <c r="D6" s="4" t="s">
        <v>12</v>
      </c>
      <c r="E6" s="4" t="s">
        <v>79</v>
      </c>
      <c r="F6" s="4" t="s">
        <v>80</v>
      </c>
      <c r="G6" s="4" t="s">
        <v>81</v>
      </c>
      <c r="H6" s="4">
        <v>1791</v>
      </c>
      <c r="I6" s="4" t="s">
        <v>82</v>
      </c>
      <c r="J6" s="4" t="s">
        <v>83</v>
      </c>
      <c r="K6" s="4" t="s">
        <v>84</v>
      </c>
      <c r="L6" s="4" t="s">
        <v>85</v>
      </c>
      <c r="M6" s="4">
        <v>3</v>
      </c>
    </row>
    <row r="7" spans="1:13" x14ac:dyDescent="0.3">
      <c r="A7" s="4">
        <v>14</v>
      </c>
      <c r="B7" s="4">
        <v>1716</v>
      </c>
      <c r="C7" s="5">
        <f>VLOOKUP(B7,[1]Sheet1!A:B,2,0)</f>
        <v>3</v>
      </c>
      <c r="D7" s="4" t="s">
        <v>12</v>
      </c>
      <c r="E7" s="4" t="s">
        <v>79</v>
      </c>
      <c r="F7" s="4" t="s">
        <v>80</v>
      </c>
      <c r="G7" s="4" t="s">
        <v>81</v>
      </c>
      <c r="H7" s="4">
        <v>1791</v>
      </c>
      <c r="I7" s="4" t="s">
        <v>86</v>
      </c>
      <c r="J7" s="4" t="s">
        <v>83</v>
      </c>
      <c r="K7" s="4" t="s">
        <v>84</v>
      </c>
      <c r="L7" s="4" t="s">
        <v>85</v>
      </c>
      <c r="M7" s="4">
        <v>3</v>
      </c>
    </row>
    <row r="8" spans="1:13" x14ac:dyDescent="0.3">
      <c r="A8" s="4">
        <v>7</v>
      </c>
      <c r="B8" s="4">
        <v>567</v>
      </c>
      <c r="C8" s="5">
        <f>VLOOKUP(B8,[1]Sheet1!A:B,2,0)</f>
        <v>1</v>
      </c>
      <c r="D8" s="4" t="s">
        <v>12</v>
      </c>
      <c r="E8" s="4" t="s">
        <v>51</v>
      </c>
      <c r="F8" s="4" t="s">
        <v>52</v>
      </c>
      <c r="G8" s="4" t="s">
        <v>53</v>
      </c>
      <c r="H8" s="4" t="s">
        <v>52</v>
      </c>
      <c r="I8" s="4" t="s">
        <v>54</v>
      </c>
      <c r="J8" s="4" t="s">
        <v>55</v>
      </c>
      <c r="K8" s="4" t="s">
        <v>54</v>
      </c>
      <c r="L8" s="4" t="s">
        <v>56</v>
      </c>
      <c r="M8" s="4">
        <v>1</v>
      </c>
    </row>
    <row r="9" spans="1:13" x14ac:dyDescent="0.3">
      <c r="A9" s="4">
        <v>24</v>
      </c>
      <c r="B9" s="4">
        <v>2682</v>
      </c>
      <c r="C9" s="5">
        <f>VLOOKUP(B9,[1]Sheet1!A:B,2,0)</f>
        <v>2</v>
      </c>
      <c r="D9" s="4" t="s">
        <v>12</v>
      </c>
      <c r="E9" s="4" t="s">
        <v>30</v>
      </c>
      <c r="F9" s="4" t="s">
        <v>31</v>
      </c>
      <c r="G9" s="4" t="s">
        <v>129</v>
      </c>
      <c r="H9" s="4">
        <v>1728</v>
      </c>
      <c r="I9" s="4" t="s">
        <v>130</v>
      </c>
      <c r="J9" s="4" t="s">
        <v>131</v>
      </c>
      <c r="K9" s="4" t="s">
        <v>132</v>
      </c>
      <c r="L9" s="4" t="s">
        <v>133</v>
      </c>
      <c r="M9" s="4">
        <v>2</v>
      </c>
    </row>
    <row r="10" spans="1:13" x14ac:dyDescent="0.3">
      <c r="A10" s="4">
        <v>4</v>
      </c>
      <c r="B10" s="4">
        <v>130</v>
      </c>
      <c r="C10" s="5">
        <f>VLOOKUP(B10,[1]Sheet1!A:B,2,0)</f>
        <v>4</v>
      </c>
      <c r="D10" s="4" t="s">
        <v>12</v>
      </c>
      <c r="E10" s="4" t="s">
        <v>30</v>
      </c>
      <c r="F10" s="4" t="s">
        <v>31</v>
      </c>
      <c r="G10" s="4" t="s">
        <v>32</v>
      </c>
      <c r="H10" s="4" t="s">
        <v>33</v>
      </c>
      <c r="I10" s="4" t="s">
        <v>34</v>
      </c>
      <c r="J10" s="4" t="s">
        <v>35</v>
      </c>
      <c r="K10" s="4" t="s">
        <v>36</v>
      </c>
      <c r="L10" s="4" t="s">
        <v>37</v>
      </c>
      <c r="M10" s="4">
        <v>4</v>
      </c>
    </row>
    <row r="11" spans="1:13" x14ac:dyDescent="0.3">
      <c r="A11" s="4">
        <v>23</v>
      </c>
      <c r="B11" s="4">
        <v>2635</v>
      </c>
      <c r="C11" s="5">
        <f>VLOOKUP(B11,[1]Sheet1!A:B,2,0)</f>
        <v>3</v>
      </c>
      <c r="D11" s="4" t="s">
        <v>12</v>
      </c>
      <c r="E11" s="4" t="s">
        <v>30</v>
      </c>
      <c r="F11" s="4" t="s">
        <v>31</v>
      </c>
      <c r="G11" s="4" t="s">
        <v>32</v>
      </c>
      <c r="H11" s="4" t="s">
        <v>33</v>
      </c>
      <c r="I11" s="4" t="s">
        <v>125</v>
      </c>
      <c r="J11" s="4" t="s">
        <v>126</v>
      </c>
      <c r="K11" s="4" t="s">
        <v>127</v>
      </c>
      <c r="L11" s="4" t="s">
        <v>128</v>
      </c>
      <c r="M11" s="4">
        <v>3</v>
      </c>
    </row>
    <row r="12" spans="1:13" x14ac:dyDescent="0.3">
      <c r="A12" s="4">
        <v>6</v>
      </c>
      <c r="B12" s="4">
        <v>236</v>
      </c>
      <c r="C12" s="5">
        <f>VLOOKUP(B12,[1]Sheet1!A:B,2,0)</f>
        <v>3</v>
      </c>
      <c r="D12" s="4" t="s">
        <v>12</v>
      </c>
      <c r="E12" s="4" t="s">
        <v>45</v>
      </c>
      <c r="F12" s="4" t="s">
        <v>46</v>
      </c>
      <c r="G12" s="4" t="s">
        <v>32</v>
      </c>
      <c r="H12" s="4" t="s">
        <v>33</v>
      </c>
      <c r="I12" s="4" t="s">
        <v>47</v>
      </c>
      <c r="J12" s="4" t="s">
        <v>48</v>
      </c>
      <c r="K12" s="4" t="s">
        <v>49</v>
      </c>
      <c r="L12" s="4" t="s">
        <v>50</v>
      </c>
      <c r="M12" s="4">
        <v>3</v>
      </c>
    </row>
    <row r="13" spans="1:13" x14ac:dyDescent="0.3">
      <c r="A13" s="4">
        <v>5</v>
      </c>
      <c r="B13" s="4">
        <v>183</v>
      </c>
      <c r="C13" s="5">
        <f>VLOOKUP(B13,[1]Sheet1!A:B,2,0)</f>
        <v>1</v>
      </c>
      <c r="D13" s="4" t="s">
        <v>12</v>
      </c>
      <c r="E13" s="4" t="s">
        <v>38</v>
      </c>
      <c r="F13" s="4" t="s">
        <v>39</v>
      </c>
      <c r="G13" s="4" t="s">
        <v>40</v>
      </c>
      <c r="H13" s="4" t="s">
        <v>39</v>
      </c>
      <c r="I13" s="4" t="s">
        <v>41</v>
      </c>
      <c r="J13" s="4" t="s">
        <v>42</v>
      </c>
      <c r="K13" s="4" t="s">
        <v>43</v>
      </c>
      <c r="L13" s="4" t="s">
        <v>44</v>
      </c>
      <c r="M13" s="4">
        <v>1</v>
      </c>
    </row>
    <row r="14" spans="1:13" x14ac:dyDescent="0.3">
      <c r="A14" s="4">
        <v>12</v>
      </c>
      <c r="B14" s="4">
        <v>1377</v>
      </c>
      <c r="C14" s="5">
        <f>VLOOKUP(B14,[1]Sheet1!A:B,2,0)</f>
        <v>1</v>
      </c>
      <c r="D14" s="4" t="s">
        <v>12</v>
      </c>
      <c r="E14" s="4" t="s">
        <v>74</v>
      </c>
      <c r="F14" s="4">
        <v>1803</v>
      </c>
      <c r="G14" s="4" t="s">
        <v>75</v>
      </c>
      <c r="H14" s="4">
        <v>1859</v>
      </c>
      <c r="I14" s="4" t="s">
        <v>76</v>
      </c>
      <c r="J14" s="4" t="s">
        <v>77</v>
      </c>
      <c r="K14" s="4" t="s">
        <v>76</v>
      </c>
      <c r="L14" s="4" t="s">
        <v>78</v>
      </c>
      <c r="M14" s="4">
        <v>1</v>
      </c>
    </row>
    <row r="15" spans="1:13" x14ac:dyDescent="0.3">
      <c r="A15" s="4">
        <v>28</v>
      </c>
      <c r="B15" s="4">
        <v>3094</v>
      </c>
      <c r="C15" s="5">
        <f>VLOOKUP(B15,[1]Sheet1!A:B,2,0)</f>
        <v>1</v>
      </c>
      <c r="D15" s="4" t="s">
        <v>12</v>
      </c>
      <c r="E15" s="4" t="s">
        <v>149</v>
      </c>
      <c r="F15" s="4">
        <v>1847</v>
      </c>
      <c r="G15" s="4" t="s">
        <v>150</v>
      </c>
      <c r="H15" s="4">
        <v>1847</v>
      </c>
      <c r="I15" s="4" t="s">
        <v>151</v>
      </c>
      <c r="J15" s="4" t="s">
        <v>152</v>
      </c>
      <c r="K15" s="4" t="s">
        <v>153</v>
      </c>
      <c r="L15" s="4" t="s">
        <v>154</v>
      </c>
      <c r="M15" s="4">
        <v>1</v>
      </c>
    </row>
    <row r="16" spans="1:13" x14ac:dyDescent="0.3">
      <c r="A16" s="4">
        <v>19</v>
      </c>
      <c r="B16" s="4">
        <v>2313</v>
      </c>
      <c r="C16" s="5">
        <f>VLOOKUP(B16,[1]Sheet1!A:B,2,0)</f>
        <v>1</v>
      </c>
      <c r="D16" s="4" t="s">
        <v>12</v>
      </c>
      <c r="E16" s="4" t="s">
        <v>105</v>
      </c>
      <c r="F16" s="4" t="s">
        <v>106</v>
      </c>
      <c r="G16" s="4" t="s">
        <v>107</v>
      </c>
      <c r="H16" s="4">
        <v>1876</v>
      </c>
      <c r="I16" s="4" t="s">
        <v>108</v>
      </c>
      <c r="J16" s="4" t="s">
        <v>109</v>
      </c>
      <c r="K16" s="4" t="s">
        <v>110</v>
      </c>
      <c r="L16" s="4" t="s">
        <v>111</v>
      </c>
      <c r="M16" s="4">
        <v>1</v>
      </c>
    </row>
    <row r="17" spans="1:13" x14ac:dyDescent="0.3">
      <c r="A17" s="4">
        <v>3</v>
      </c>
      <c r="B17" s="4">
        <v>53</v>
      </c>
      <c r="C17" s="5">
        <f>VLOOKUP(B17,[1]Sheet1!A:B,2,0)</f>
        <v>12</v>
      </c>
      <c r="D17" s="4" t="s">
        <v>12</v>
      </c>
      <c r="E17" s="4" t="s">
        <v>14</v>
      </c>
      <c r="F17" s="4" t="s">
        <v>14</v>
      </c>
      <c r="G17" s="4" t="s">
        <v>25</v>
      </c>
      <c r="H17" s="4">
        <v>1728</v>
      </c>
      <c r="I17" s="4" t="s">
        <v>26</v>
      </c>
      <c r="J17" s="4" t="s">
        <v>27</v>
      </c>
      <c r="K17" s="4" t="s">
        <v>28</v>
      </c>
      <c r="L17" s="4" t="s">
        <v>29</v>
      </c>
      <c r="M17" s="4">
        <v>12</v>
      </c>
    </row>
    <row r="18" spans="1:13" x14ac:dyDescent="0.3">
      <c r="A18" s="4">
        <v>25</v>
      </c>
      <c r="B18" s="4">
        <v>2712</v>
      </c>
      <c r="C18" s="5">
        <f>VLOOKUP(B18,[1]Sheet1!A:B,2,0)</f>
        <v>2</v>
      </c>
      <c r="D18" s="4" t="s">
        <v>12</v>
      </c>
      <c r="E18" s="4" t="s">
        <v>14</v>
      </c>
      <c r="F18" s="4" t="s">
        <v>14</v>
      </c>
      <c r="G18" s="4" t="s">
        <v>134</v>
      </c>
      <c r="H18" s="4">
        <v>1764</v>
      </c>
      <c r="I18" s="4" t="s">
        <v>135</v>
      </c>
      <c r="J18" s="4" t="s">
        <v>136</v>
      </c>
      <c r="K18" s="4" t="s">
        <v>135</v>
      </c>
      <c r="L18" s="4" t="s">
        <v>137</v>
      </c>
      <c r="M18" s="4">
        <v>2</v>
      </c>
    </row>
    <row r="19" spans="1:13" x14ac:dyDescent="0.3">
      <c r="A19" s="4">
        <v>27</v>
      </c>
      <c r="B19" s="4">
        <v>3034</v>
      </c>
      <c r="C19" s="5">
        <f>VLOOKUP(B19,[1]Sheet1!A:B,2,0)</f>
        <v>1</v>
      </c>
      <c r="D19" s="4" t="s">
        <v>143</v>
      </c>
      <c r="E19" s="4" t="s">
        <v>144</v>
      </c>
      <c r="F19" s="4" t="s">
        <v>14</v>
      </c>
      <c r="G19" s="4" t="s">
        <v>134</v>
      </c>
      <c r="H19" s="4">
        <v>1764</v>
      </c>
      <c r="I19" s="4" t="s">
        <v>145</v>
      </c>
      <c r="J19" s="4" t="s">
        <v>146</v>
      </c>
      <c r="K19" s="4" t="s">
        <v>147</v>
      </c>
      <c r="L19" s="4" t="s">
        <v>148</v>
      </c>
      <c r="M19" s="4">
        <v>1</v>
      </c>
    </row>
    <row r="20" spans="1:13" x14ac:dyDescent="0.3">
      <c r="A20" s="4">
        <v>1</v>
      </c>
      <c r="B20" s="4">
        <v>4</v>
      </c>
      <c r="C20" s="5">
        <f>VLOOKUP(B20,[1]Sheet1!A:B,2,0)</f>
        <v>1</v>
      </c>
      <c r="D20" s="4" t="s">
        <v>12</v>
      </c>
      <c r="E20" s="4" t="s">
        <v>13</v>
      </c>
      <c r="F20" s="4" t="s">
        <v>14</v>
      </c>
      <c r="G20" s="4" t="s">
        <v>15</v>
      </c>
      <c r="H20" s="4">
        <v>1769</v>
      </c>
      <c r="I20" s="4" t="s">
        <v>16</v>
      </c>
      <c r="J20" s="4" t="s">
        <v>17</v>
      </c>
      <c r="K20" s="4" t="s">
        <v>18</v>
      </c>
      <c r="L20" s="4" t="s">
        <v>19</v>
      </c>
      <c r="M20" s="4">
        <v>1</v>
      </c>
    </row>
    <row r="21" spans="1:13" x14ac:dyDescent="0.3">
      <c r="A21" s="4">
        <v>21</v>
      </c>
      <c r="B21" s="4">
        <v>2450</v>
      </c>
      <c r="C21" s="5">
        <f>VLOOKUP(B21,[1]Sheet1!A:B,2,0)</f>
        <v>1</v>
      </c>
      <c r="D21" s="4" t="s">
        <v>12</v>
      </c>
      <c r="E21" s="4" t="s">
        <v>14</v>
      </c>
      <c r="F21" s="4" t="s">
        <v>14</v>
      </c>
      <c r="G21" s="4" t="s">
        <v>115</v>
      </c>
      <c r="H21" s="4">
        <v>1872</v>
      </c>
      <c r="I21" s="4" t="s">
        <v>116</v>
      </c>
      <c r="J21" s="4" t="s">
        <v>117</v>
      </c>
      <c r="K21" s="4" t="s">
        <v>118</v>
      </c>
      <c r="L21" s="4" t="s">
        <v>119</v>
      </c>
      <c r="M21" s="4">
        <v>1</v>
      </c>
    </row>
    <row r="22" spans="1:13" x14ac:dyDescent="0.3">
      <c r="A22" s="4">
        <v>11</v>
      </c>
      <c r="B22" s="4">
        <v>646</v>
      </c>
      <c r="C22" s="5">
        <f>VLOOKUP(B22,[1]Sheet1!A:B,2,0)</f>
        <v>12</v>
      </c>
      <c r="D22" s="4" t="s">
        <v>12</v>
      </c>
      <c r="E22" s="4" t="s">
        <v>68</v>
      </c>
      <c r="F22" s="4" t="s">
        <v>14</v>
      </c>
      <c r="G22" s="4" t="s">
        <v>69</v>
      </c>
      <c r="H22" s="4">
        <v>1876</v>
      </c>
      <c r="I22" s="4" t="s">
        <v>70</v>
      </c>
      <c r="J22" s="4" t="s">
        <v>71</v>
      </c>
      <c r="K22" s="4" t="s">
        <v>72</v>
      </c>
      <c r="L22" s="4" t="s">
        <v>73</v>
      </c>
      <c r="M22" s="4">
        <v>12</v>
      </c>
    </row>
    <row r="23" spans="1:13" x14ac:dyDescent="0.3">
      <c r="A23" s="4">
        <v>15</v>
      </c>
      <c r="B23" s="4">
        <v>1944</v>
      </c>
      <c r="C23" s="5">
        <f>VLOOKUP(B23,[1]Sheet1!A:B,2,0)</f>
        <v>1</v>
      </c>
      <c r="D23" s="4" t="s">
        <v>12</v>
      </c>
      <c r="E23" s="4" t="s">
        <v>87</v>
      </c>
      <c r="F23" s="4" t="s">
        <v>14</v>
      </c>
      <c r="G23" s="4" t="s">
        <v>88</v>
      </c>
      <c r="H23" s="4">
        <v>1908</v>
      </c>
      <c r="I23" s="4" t="s">
        <v>89</v>
      </c>
      <c r="J23" s="4" t="s">
        <v>90</v>
      </c>
      <c r="K23" s="4" t="s">
        <v>91</v>
      </c>
      <c r="L23" s="4" t="s">
        <v>92</v>
      </c>
      <c r="M23" s="4">
        <v>1</v>
      </c>
    </row>
    <row r="24" spans="1:13" x14ac:dyDescent="0.3">
      <c r="A24" s="4">
        <v>22</v>
      </c>
      <c r="B24" s="4">
        <v>2597</v>
      </c>
      <c r="C24" s="5">
        <f>VLOOKUP(B24,[1]Sheet1!A:B,2,0)</f>
        <v>1</v>
      </c>
      <c r="D24" s="4" t="s">
        <v>120</v>
      </c>
      <c r="E24" s="4" t="s">
        <v>14</v>
      </c>
      <c r="F24" s="4" t="s">
        <v>14</v>
      </c>
      <c r="G24" s="4" t="s">
        <v>88</v>
      </c>
      <c r="H24" s="4">
        <v>1908</v>
      </c>
      <c r="I24" s="4" t="s">
        <v>121</v>
      </c>
      <c r="J24" s="4" t="s">
        <v>122</v>
      </c>
      <c r="K24" s="4" t="s">
        <v>123</v>
      </c>
      <c r="L24" s="4" t="s">
        <v>124</v>
      </c>
      <c r="M24" s="4">
        <v>1</v>
      </c>
    </row>
    <row r="25" spans="1:13" x14ac:dyDescent="0.3">
      <c r="A25" s="4">
        <v>26</v>
      </c>
      <c r="B25" s="4">
        <v>2858</v>
      </c>
      <c r="C25" s="5">
        <f>VLOOKUP(B25,[1]Sheet1!A:B,2,0)</f>
        <v>32</v>
      </c>
      <c r="D25" s="4" t="s">
        <v>12</v>
      </c>
      <c r="E25" s="4" t="s">
        <v>138</v>
      </c>
      <c r="F25" s="4" t="s">
        <v>14</v>
      </c>
      <c r="G25" s="4" t="s">
        <v>32</v>
      </c>
      <c r="H25" s="4" t="s">
        <v>33</v>
      </c>
      <c r="I25" s="4" t="s">
        <v>139</v>
      </c>
      <c r="J25" s="4" t="s">
        <v>140</v>
      </c>
      <c r="K25" s="4" t="s">
        <v>141</v>
      </c>
      <c r="L25" s="4" t="s">
        <v>142</v>
      </c>
      <c r="M25" s="4">
        <v>32</v>
      </c>
    </row>
    <row r="26" spans="1:13" x14ac:dyDescent="0.3">
      <c r="A26" s="4">
        <v>29</v>
      </c>
      <c r="B26" s="4">
        <v>3200</v>
      </c>
      <c r="C26" s="5">
        <f>VLOOKUP(B26,[1]Sheet1!A:B,2,0)</f>
        <v>16</v>
      </c>
      <c r="D26" s="4" t="s">
        <v>12</v>
      </c>
      <c r="E26" s="4" t="s">
        <v>14</v>
      </c>
      <c r="F26" s="4" t="s">
        <v>14</v>
      </c>
      <c r="G26" s="4" t="s">
        <v>32</v>
      </c>
      <c r="H26" s="4" t="s">
        <v>33</v>
      </c>
      <c r="I26" s="4" t="s">
        <v>155</v>
      </c>
      <c r="J26" s="4" t="s">
        <v>156</v>
      </c>
      <c r="K26" s="4" t="s">
        <v>157</v>
      </c>
      <c r="L26" s="4" t="s">
        <v>158</v>
      </c>
      <c r="M26" s="4">
        <v>16</v>
      </c>
    </row>
    <row r="27" spans="1:13" x14ac:dyDescent="0.3">
      <c r="A27" s="4">
        <v>30</v>
      </c>
      <c r="B27" s="4">
        <v>3200</v>
      </c>
      <c r="C27" s="5">
        <f>VLOOKUP(B27,[1]Sheet1!A:B,2,0)</f>
        <v>16</v>
      </c>
      <c r="D27" s="4" t="s">
        <v>12</v>
      </c>
      <c r="E27" s="4" t="s">
        <v>14</v>
      </c>
      <c r="F27" s="4" t="s">
        <v>14</v>
      </c>
      <c r="G27" s="4" t="s">
        <v>32</v>
      </c>
      <c r="H27" s="4" t="s">
        <v>33</v>
      </c>
      <c r="I27" s="4" t="s">
        <v>157</v>
      </c>
      <c r="J27" s="4" t="s">
        <v>156</v>
      </c>
      <c r="K27" s="4" t="s">
        <v>157</v>
      </c>
      <c r="L27" s="4" t="s">
        <v>158</v>
      </c>
      <c r="M27" s="4">
        <v>16</v>
      </c>
    </row>
    <row r="28" spans="1:13" x14ac:dyDescent="0.3">
      <c r="A28" s="4">
        <v>16</v>
      </c>
      <c r="B28" s="4">
        <v>1981</v>
      </c>
      <c r="C28" s="5">
        <f>VLOOKUP(B28,[1]Sheet1!A:B,2,0)</f>
        <v>1</v>
      </c>
      <c r="D28" s="4" t="s">
        <v>12</v>
      </c>
      <c r="E28" s="4" t="s">
        <v>14</v>
      </c>
      <c r="F28" s="4" t="s">
        <v>14</v>
      </c>
      <c r="G28" s="4" t="s">
        <v>93</v>
      </c>
      <c r="H28" s="4" t="s">
        <v>94</v>
      </c>
      <c r="I28" s="4" t="s">
        <v>95</v>
      </c>
      <c r="J28" s="4" t="s">
        <v>96</v>
      </c>
      <c r="K28" s="4" t="s">
        <v>97</v>
      </c>
      <c r="L28" s="4" t="s">
        <v>98</v>
      </c>
      <c r="M28" s="4">
        <v>1</v>
      </c>
    </row>
    <row r="29" spans="1:13" x14ac:dyDescent="0.3">
      <c r="A29" s="4">
        <v>2</v>
      </c>
      <c r="B29" s="4">
        <v>5</v>
      </c>
      <c r="C29" s="5">
        <f>VLOOKUP(B29,[1]Sheet1!A:B,2,0)</f>
        <v>1</v>
      </c>
      <c r="D29" s="4" t="s">
        <v>12</v>
      </c>
      <c r="E29" s="4" t="s">
        <v>14</v>
      </c>
      <c r="F29" s="4" t="s">
        <v>14</v>
      </c>
      <c r="G29" s="4" t="s">
        <v>20</v>
      </c>
      <c r="H29" s="4" t="s">
        <v>14</v>
      </c>
      <c r="I29" s="4" t="s">
        <v>21</v>
      </c>
      <c r="J29" s="4" t="s">
        <v>22</v>
      </c>
      <c r="K29" s="4" t="s">
        <v>23</v>
      </c>
      <c r="L29" s="4" t="s">
        <v>24</v>
      </c>
      <c r="M29" s="4">
        <v>1</v>
      </c>
    </row>
    <row r="30" spans="1:13" x14ac:dyDescent="0.3">
      <c r="A30" s="4">
        <v>9</v>
      </c>
      <c r="B30" s="4">
        <v>633</v>
      </c>
      <c r="C30" s="5">
        <f>VLOOKUP(B30,[1]Sheet1!A:B,2,0)</f>
        <v>2</v>
      </c>
      <c r="D30" s="4" t="s">
        <v>12</v>
      </c>
      <c r="E30" s="4" t="s">
        <v>14</v>
      </c>
      <c r="F30" s="4" t="s">
        <v>14</v>
      </c>
      <c r="G30" s="4" t="s">
        <v>63</v>
      </c>
      <c r="H30" s="4" t="s">
        <v>14</v>
      </c>
      <c r="I30" s="4" t="s">
        <v>64</v>
      </c>
      <c r="J30" s="4" t="s">
        <v>64</v>
      </c>
      <c r="K30" s="4" t="s">
        <v>65</v>
      </c>
      <c r="L30" s="4" t="s">
        <v>66</v>
      </c>
      <c r="M30" s="4">
        <v>2</v>
      </c>
    </row>
    <row r="31" spans="1:13" x14ac:dyDescent="0.3">
      <c r="A31" s="4">
        <v>10</v>
      </c>
      <c r="B31" s="4">
        <v>633</v>
      </c>
      <c r="C31" s="5">
        <f>VLOOKUP(B31,[1]Sheet1!A:B,2,0)</f>
        <v>2</v>
      </c>
      <c r="D31" s="4" t="s">
        <v>12</v>
      </c>
      <c r="E31" s="4" t="s">
        <v>14</v>
      </c>
      <c r="F31" s="4" t="s">
        <v>14</v>
      </c>
      <c r="G31" s="4" t="s">
        <v>63</v>
      </c>
      <c r="H31" s="4" t="s">
        <v>14</v>
      </c>
      <c r="I31" s="4" t="s">
        <v>67</v>
      </c>
      <c r="J31" s="4" t="s">
        <v>64</v>
      </c>
      <c r="K31" s="4" t="s">
        <v>65</v>
      </c>
      <c r="L31" s="4" t="s">
        <v>66</v>
      </c>
      <c r="M31" s="4">
        <v>2</v>
      </c>
    </row>
    <row r="32" spans="1:13" x14ac:dyDescent="0.3">
      <c r="C32">
        <f>SUM(C2:C31)</f>
        <v>146</v>
      </c>
    </row>
  </sheetData>
  <sortState xmlns:xlrd2="http://schemas.microsoft.com/office/spreadsheetml/2017/richdata2" ref="A2:M31">
    <sortCondition ref="F2:F31"/>
    <sortCondition ref="H2:H31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_송성26초_면_니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2023-04-27T19:28:28Z</dcterms:created>
  <dcterms:modified xsi:type="dcterms:W3CDTF">2023-05-06T06:38:06Z</dcterms:modified>
</cp:coreProperties>
</file>