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91D5208D-B644-41EE-8933-FD6701CCF2CC}" xr6:coauthVersionLast="47" xr6:coauthVersionMax="47" xr10:uidLastSave="{00000000-0000-0000-0000-000000000000}"/>
  <bookViews>
    <workbookView xWindow="-23070" yWindow="1035" windowWidth="21600" windowHeight="11295" xr2:uid="{00000000-000D-0000-FFFF-FFFF00000000}"/>
  </bookViews>
  <sheets>
    <sheet name="__산다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<sst xmlns="http://schemas.openxmlformats.org/spreadsheetml/2006/main" count="70" uniqueCount="46">
  <si>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</si>
  <si>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</si>
  <si>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</si>
  <si>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</si>
  <si>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</si>
  <si>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</si>
  <si>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</si>
  <si>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</si>
  <si>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</si>
  <si>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</si>
  <si>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</si>
  <si>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</si>
  <si>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</si>
  <si>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병와가곡집</t>
  </si>
  <si>
    <t>1752-1800</t>
  </si>
  <si>
    <t>尹善道</t>
  </si>
  <si>
    <t>1587-1671</t>
  </si>
  <si>
    <t>압 희 깁흔 소히 다 앗다 다</t>
  </si>
  <si>
    <t>구즌 비 단말가 흐리던 구름 것단말가</t>
  </si>
  <si>
    <t>眞實노 기곳 아시면  씨셔 오리라</t>
  </si>
  <si>
    <t>鄭澈</t>
  </si>
  <si>
    <t>1536-1593</t>
  </si>
  <si>
    <t>경민편 병술을축본</t>
  </si>
  <si>
    <t>네 집 상흔 어도록 호다</t>
  </si>
  <si>
    <t>네  셔방은 언제나 마치다</t>
  </si>
  <si>
    <t>내게도 업다커니와 돌보고져 노라</t>
  </si>
  <si>
    <t>朴仁老</t>
  </si>
  <si>
    <t>1561-1642</t>
  </si>
  <si>
    <t>노계집</t>
  </si>
  <si>
    <t>성은이 망극 줄 사들아 아다</t>
  </si>
  <si>
    <t>聖恩이 罔極 줄 사들아 아다</t>
  </si>
  <si>
    <t>聖恩 곳 안니면 萬民이 살로소냐</t>
  </si>
  <si>
    <t>이몸은 罔極 聖恩을 갑고 말려 노라</t>
  </si>
  <si>
    <t>세상 사들아 부모 은덕 아산다</t>
  </si>
  <si>
    <t>世上 사들아 父母 恩德 아산다</t>
  </si>
  <si>
    <t>父母 곳 아니면 이 몸이 이실소냐</t>
  </si>
  <si>
    <t>生死 葬祭예 禮로 終始갓게 섬겨서라</t>
  </si>
  <si>
    <t>사</t>
  </si>
  <si>
    <t>미상</t>
  </si>
  <si>
    <t>초당뒤에 와 안자 우 솟젹다야 암솟젹다다 슈솟젹다 우다</t>
  </si>
  <si>
    <t>草堂뒤에 와 안자 우 솟젹다야 암솟젹다다 슈솟젹다 우다</t>
  </si>
  <si>
    <t>空山이 어듸 업셔 客窓에 와 안져 우다 솟젹다야</t>
  </si>
  <si>
    <t>空山이 허고 만흐되 울듸 달나 예와 우노라</t>
  </si>
  <si>
    <t>뉘손 타나관 양조차 다</t>
  </si>
  <si>
    <t>형아 아야 네  만져보아</t>
  </si>
  <si>
    <t>졋 먹고 길러 나이셔 닷을 먹디 마라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</si>
</sst>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C10" sqref="C10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3</v>
      </c>
      <c r="B2" s="5">
        <v>624</v>
      </c>
      <c r="C2" s="5">
        <f>VLOOKUP(B2,[1]Sheet1!A:B,2,0)</f>
        <v>12</v>
      </c>
      <c r="D2" s="5" t="s">
        <v>12</v>
      </c>
      <c r="E2" s="5" t="s">
        <v>20</v>
      </c>
      <c r="F2" s="5" t="s">
        <v>21</v>
      </c>
      <c r="G2" s="5" t="s">
        <v>22</v>
      </c>
      <c r="H2" s="5">
        <v>1580</v>
      </c>
      <c r="I2" s="5" t="s">
        <v>23</v>
      </c>
      <c r="J2" s="5" t="s">
        <v>23</v>
      </c>
      <c r="K2" s="5" t="s">
        <v>24</v>
      </c>
      <c r="L2" s="5" t="s">
        <v>25</v>
      </c>
      <c r="M2" s="5">
        <v>12</v>
      </c>
    </row>
    <row r="3" spans="1:13" s="6" customFormat="1" ht="13.5" x14ac:dyDescent="0.15">
      <c r="A3" s="5">
        <v>4</v>
      </c>
      <c r="B3" s="5">
        <v>624</v>
      </c>
      <c r="C3" s="5">
        <f>VLOOKUP(B3,[1]Sheet1!A:B,2,0)</f>
        <v>12</v>
      </c>
      <c r="D3" s="5" t="s">
        <v>12</v>
      </c>
      <c r="E3" s="5" t="s">
        <v>20</v>
      </c>
      <c r="F3" s="5" t="s">
        <v>21</v>
      </c>
      <c r="G3" s="5" t="s">
        <v>22</v>
      </c>
      <c r="H3" s="5">
        <v>1580</v>
      </c>
      <c r="I3" s="5" t="s">
        <v>24</v>
      </c>
      <c r="J3" s="5" t="s">
        <v>23</v>
      </c>
      <c r="K3" s="5" t="s">
        <v>24</v>
      </c>
      <c r="L3" s="5" t="s">
        <v>25</v>
      </c>
      <c r="M3" s="5">
        <v>12</v>
      </c>
    </row>
    <row r="4" spans="1:13" s="6" customFormat="1" ht="13.5" x14ac:dyDescent="0.15">
      <c r="A4" s="5">
        <v>8</v>
      </c>
      <c r="B4" s="5">
        <v>3242</v>
      </c>
      <c r="C4" s="5">
        <f>VLOOKUP(B4,[1]Sheet1!A:B,2,0)</f>
        <v>1</v>
      </c>
      <c r="D4" s="5" t="s">
        <v>12</v>
      </c>
      <c r="E4" s="5" t="s">
        <v>20</v>
      </c>
      <c r="F4" s="5" t="s">
        <v>21</v>
      </c>
      <c r="G4" s="5" t="s">
        <v>22</v>
      </c>
      <c r="H4" s="5">
        <v>1580</v>
      </c>
      <c r="I4" s="5" t="s">
        <v>43</v>
      </c>
      <c r="J4" s="5" t="s">
        <v>44</v>
      </c>
      <c r="K4" s="5" t="s">
        <v>43</v>
      </c>
      <c r="L4" s="5" t="s">
        <v>45</v>
      </c>
      <c r="M4" s="5">
        <v>1</v>
      </c>
    </row>
    <row r="5" spans="1:13" x14ac:dyDescent="0.3">
      <c r="A5" s="4">
        <v>5</v>
      </c>
      <c r="B5" s="4">
        <v>1596</v>
      </c>
      <c r="C5" s="5">
        <f>VLOOKUP(B5,[1]Sheet1!A:B,2,0)</f>
        <v>1</v>
      </c>
      <c r="D5" s="4" t="s">
        <v>12</v>
      </c>
      <c r="E5" s="4" t="s">
        <v>26</v>
      </c>
      <c r="F5" s="4" t="s">
        <v>27</v>
      </c>
      <c r="G5" s="4" t="s">
        <v>28</v>
      </c>
      <c r="H5" s="4">
        <v>1800</v>
      </c>
      <c r="I5" s="4" t="s">
        <v>29</v>
      </c>
      <c r="J5" s="4" t="s">
        <v>30</v>
      </c>
      <c r="K5" s="4" t="s">
        <v>31</v>
      </c>
      <c r="L5" s="4" t="s">
        <v>32</v>
      </c>
      <c r="M5" s="4">
        <v>1</v>
      </c>
    </row>
    <row r="6" spans="1:13" x14ac:dyDescent="0.3">
      <c r="A6" s="4">
        <v>6</v>
      </c>
      <c r="B6" s="4">
        <v>1617</v>
      </c>
      <c r="C6" s="5">
        <f>VLOOKUP(B6,[1]Sheet1!A:B,2,0)</f>
        <v>1</v>
      </c>
      <c r="D6" s="4" t="s">
        <v>12</v>
      </c>
      <c r="E6" s="4" t="s">
        <v>26</v>
      </c>
      <c r="F6" s="4" t="s">
        <v>27</v>
      </c>
      <c r="G6" s="4" t="s">
        <v>28</v>
      </c>
      <c r="H6" s="4">
        <v>1800</v>
      </c>
      <c r="I6" s="4" t="s">
        <v>33</v>
      </c>
      <c r="J6" s="4" t="s">
        <v>34</v>
      </c>
      <c r="K6" s="4" t="s">
        <v>35</v>
      </c>
      <c r="L6" s="4" t="s">
        <v>36</v>
      </c>
      <c r="M6" s="4">
        <v>1</v>
      </c>
    </row>
    <row r="7" spans="1:13" x14ac:dyDescent="0.3">
      <c r="A7" s="4">
        <v>2</v>
      </c>
      <c r="B7" s="4">
        <v>304</v>
      </c>
      <c r="C7" s="5">
        <f>VLOOKUP(B7,[1]Sheet1!A:B,2,0)</f>
        <v>2</v>
      </c>
      <c r="D7" s="4" t="s">
        <v>12</v>
      </c>
      <c r="E7" s="4" t="s">
        <v>15</v>
      </c>
      <c r="F7" s="4" t="s">
        <v>16</v>
      </c>
      <c r="G7" s="4" t="s">
        <v>13</v>
      </c>
      <c r="H7" s="4" t="s">
        <v>14</v>
      </c>
      <c r="I7" s="4" t="s">
        <v>17</v>
      </c>
      <c r="J7" s="4" t="s">
        <v>18</v>
      </c>
      <c r="K7" s="4" t="s">
        <v>17</v>
      </c>
      <c r="L7" s="4" t="s">
        <v>19</v>
      </c>
      <c r="M7" s="4">
        <v>2</v>
      </c>
    </row>
    <row r="8" spans="1:13" x14ac:dyDescent="0.3">
      <c r="A8" s="4">
        <v>7</v>
      </c>
      <c r="B8" s="4">
        <v>2921</v>
      </c>
      <c r="C8" s="5">
        <f>VLOOKUP(B8,[1]Sheet1!A:B,2,0)</f>
        <v>20</v>
      </c>
      <c r="D8" s="4" t="s">
        <v>37</v>
      </c>
      <c r="E8" s="4" t="s">
        <v>38</v>
      </c>
      <c r="F8" s="4" t="s">
        <v>38</v>
      </c>
      <c r="G8" s="4" t="s">
        <v>13</v>
      </c>
      <c r="H8" s="4" t="s">
        <v>14</v>
      </c>
      <c r="I8" s="4" t="s">
        <v>39</v>
      </c>
      <c r="J8" s="4" t="s">
        <v>40</v>
      </c>
      <c r="K8" s="4" t="s">
        <v>41</v>
      </c>
      <c r="L8" s="4" t="s">
        <v>42</v>
      </c>
      <c r="M8" s="4">
        <v>20</v>
      </c>
    </row>
    <row r="9" spans="1:13" x14ac:dyDescent="0.3">
      <c r="C9">
        <f>SUM(C2:C8)</f>
        <v>49</v>
      </c>
    </row>
  </sheetData>
  <sortState xmlns:xlrd2="http://schemas.microsoft.com/office/spreadsheetml/2017/richdata2" ref="A2:M9">
    <sortCondition ref="F2:F9"/>
    <sortCondition ref="H2:H9"/>
  </sortState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__산다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2023-05-01T07:47:05Z</dcterms:created>
  <dcterms:modified xsi:type="dcterms:W3CDTF">2023-05-06T06:06:33Z</dcterms:modified>
</cp:coreProperties>
</file>