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0DCDB9F8-826D-4E0E-B71B-38587B7BEFE2}" xr6:coauthVersionLast="47" xr6:coauthVersionMax="47" xr10:uidLastSave="{00000000-0000-0000-0000-000000000000}"/>
  <bookViews>
    <workbookView xWindow="-22440" yWindow="1560" windowWidth="21600" windowHeight="11295" xr2:uid="{00000000-000D-0000-FFFF-FFFF00000000}"/>
  </bookViews>
  <sheets>
    <sheet name="_아_야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<sst xmlns="http://schemas.openxmlformats.org/spreadsheetml/2006/main" count="124" uniqueCount="77">
  <si>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</si>
  <si>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</si>
  <si>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</si>
  <si>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</si>
  <si>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</si>
  <si>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</si>
  <si>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</si>
  <si>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</si>
  <si>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</si>
  <si>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</si>
  <si>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</si>
  <si>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</si>
  <si>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</si>
  <si>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</si>
  <si>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시가요곡</t>
  </si>
  <si>
    <t>1846-1901</t>
  </si>
  <si>
    <t>야 검둥 야 두 귀 축 쳐진 이만 야</t>
  </si>
  <si>
    <t>나 먹든 수 머리를  안이 먹고 너를 주니</t>
  </si>
  <si>
    <t>밤중만 정든 님 오시거든 보고 잠잠</t>
  </si>
  <si>
    <t>사</t>
  </si>
  <si>
    <t>악부(고대본)</t>
  </si>
  <si>
    <t>동국가사</t>
  </si>
  <si>
    <t>아 아 어리쳑쳑 아 왓 님도 보것가</t>
  </si>
  <si>
    <t>왓 님 보나니 든 날를 올낫다</t>
  </si>
  <si>
    <t>이후란 님이 오셔드란 잡고 날을 와라</t>
  </si>
  <si>
    <t>남훈태평가</t>
  </si>
  <si>
    <t>아 여럽슨 아 오 임를 보고</t>
  </si>
  <si>
    <t>아 오 임 보들 말고 잠든 나를 우려무나</t>
  </si>
  <si>
    <t>계는 됴차 얘슉니 그를 셔러</t>
  </si>
  <si>
    <t>청구영언(육당본)</t>
  </si>
  <si>
    <t>병와가곡집</t>
  </si>
  <si>
    <t>1752-1800</t>
  </si>
  <si>
    <t>눈아눈아 머르칠 눈아 두 손 장가락으로  질너 머르칠 눈아</t>
  </si>
  <si>
    <t>남의 님 지라도 본동만동 라고  언제부터 졍 다 슬나터니</t>
  </si>
  <si>
    <t>아마도 이 눈의 지휘에 말 만흘가 노라</t>
  </si>
  <si>
    <t>아 은 아 이태백이 노든 아</t>
  </si>
  <si>
    <t>아 은 아 李太白이 노든 아</t>
  </si>
  <si>
    <t>太白이 騎鯨飛上天後ㅣ니 눌과 놀녀 앗다</t>
  </si>
  <si>
    <t> 亦是 風月之豪士라 날과 놀미 엇더리</t>
  </si>
  <si>
    <t>조 및 사</t>
  </si>
  <si>
    <t>달아 발근 달아 임의 동창 빗췬 달아</t>
  </si>
  <si>
    <t>달아 발근 달아 임의 東窓 빗췬 달아</t>
  </si>
  <si>
    <t>임 홀노 누어든야 어느 친구 모섯드냐</t>
  </si>
  <si>
    <t>明月아 본로 일너라 사결단</t>
  </si>
  <si>
    <t>악부(서울대본)</t>
  </si>
  <si>
    <t>李廷藎</t>
  </si>
  <si>
    <t>영조</t>
  </si>
  <si>
    <t>가숭아 가숭아 져리 가면 쥭니라 이리오면 니라 부로나니 가숭이로다</t>
  </si>
  <si>
    <t>가 버슨 兒孩ㅣ들리 거뮈쥴 테를 들고 川으로 往來며</t>
  </si>
  <si>
    <t>아마도 世上일이 다 이러가 노라</t>
  </si>
  <si>
    <t>산아 수양산아 백이숙제 어대가니</t>
  </si>
  <si>
    <t>山아 首陽山아 伯夷叔齊 어대가니</t>
  </si>
  <si>
    <t>옛 임금 보라가셔 도라온 일 업너이다</t>
  </si>
  <si>
    <t>至今에 살진 고사리 쇠고 쇠야 졋니</t>
  </si>
  <si>
    <t>朗原君</t>
  </si>
  <si>
    <t>1640-1699</t>
  </si>
  <si>
    <t>청구영언(진본)</t>
  </si>
  <si>
    <t>산아 수양산아 백이숙제 어듸가니</t>
  </si>
  <si>
    <t>山아 首陽山아 伯夷叔齊 어듸가니</t>
  </si>
  <si>
    <t>萬古淸節을 두고 간줄 뉘 아니</t>
  </si>
  <si>
    <t>어즈버 堯天舜日이야 親히 본가 노라</t>
  </si>
  <si>
    <t>세월아 네월아 가지를 마라 가지를 마라 청춘홍안이 다 늙는구나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</si>
  <si>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</si>
  <si>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</si>
  <si>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</si>
  <si>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솔아 삼긴 솔아 네 어이 삼겻다</t>
  </si>
  <si>
    <t>遲遲澗畔을 어듸 두고 예와 셧</t>
  </si>
  <si>
    <t>眞實노 鬱鬱 晩翠를 알니 업셔 노라</t>
  </si>
  <si>
    <t>한숨아 셰한숨아 네 어틈으로 드러온다</t>
  </si>
  <si>
    <t>고모장 셰장 들장 열장에 암돌젹귀 수돌젹귀 목걸 닥 박고크나큰 을 쇠로 숙이숙이 엿듸 屛風이라 덜걱 졉고 簇子ㅣ라골 말고 녜 어틈으로 드러 온다</t>
  </si>
  <si>
    <t>어인지 너 온날이면  못드러 노라</t>
  </si>
  <si>
    <t>鄭澈</t>
  </si>
  <si>
    <t>1536-1593</t>
  </si>
  <si>
    <t>경민편 병술을축본</t>
  </si>
  <si>
    <t>형아 아야 네  만져보아</t>
  </si>
  <si>
    <t>뉘손 타나관 양조차 다</t>
  </si>
  <si>
    <t>졋 먹고 길러 나이셔 닷을 먹디 마라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</si>
</sst>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6" sqref="C16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x14ac:dyDescent="0.3">
      <c r="A2" s="4">
        <v>44</v>
      </c>
      <c r="B2" s="4">
        <v>3242</v>
      </c>
      <c r="C2" s="4">
        <f>VLOOKUP(B2,[1]Sheet1!A:B,2,0)</f>
        <v>1</v>
      </c>
      <c r="D2" s="4" t="s">
        <v>12</v>
      </c>
      <c r="E2" s="4" t="s">
        <v>71</v>
      </c>
      <c r="F2" s="4" t="s">
        <v>72</v>
      </c>
      <c r="G2" s="4" t="s">
        <v>73</v>
      </c>
      <c r="H2" s="4">
        <v>1580</v>
      </c>
      <c r="I2" s="5" t="s">
        <v>74</v>
      </c>
      <c r="J2" s="4" t="s">
        <v>74</v>
      </c>
      <c r="K2" s="4" t="s">
        <v>75</v>
      </c>
      <c r="L2" s="4" t="s">
        <v>76</v>
      </c>
      <c r="M2" s="4">
        <v>1</v>
      </c>
    </row>
    <row r="3" spans="1:13" x14ac:dyDescent="0.3">
      <c r="A3" s="4">
        <v>22</v>
      </c>
      <c r="B3" s="4">
        <v>1152</v>
      </c>
      <c r="C3" s="4">
        <f>VLOOKUP(B3,[1]Sheet1!A:B,2,0)</f>
        <v>1</v>
      </c>
      <c r="D3" s="4" t="s">
        <v>19</v>
      </c>
      <c r="E3" s="4" t="s">
        <v>45</v>
      </c>
      <c r="F3" s="4" t="s">
        <v>46</v>
      </c>
      <c r="G3" s="4" t="s">
        <v>29</v>
      </c>
      <c r="H3" s="4">
        <v>1728</v>
      </c>
      <c r="I3" s="5" t="s">
        <v>47</v>
      </c>
      <c r="J3" s="4" t="s">
        <v>48</v>
      </c>
      <c r="K3" s="4" t="s">
        <v>47</v>
      </c>
      <c r="L3" s="4" t="s">
        <v>49</v>
      </c>
      <c r="M3" s="4">
        <v>1</v>
      </c>
    </row>
    <row r="4" spans="1:13" x14ac:dyDescent="0.3">
      <c r="A4" s="4">
        <v>26</v>
      </c>
      <c r="B4" s="4">
        <v>1436</v>
      </c>
      <c r="C4" s="4">
        <f>VLOOKUP(B4,[1]Sheet1!A:B,2,0)</f>
        <v>1</v>
      </c>
      <c r="D4" s="4" t="s">
        <v>12</v>
      </c>
      <c r="E4" s="4" t="s">
        <v>54</v>
      </c>
      <c r="F4" s="4" t="s">
        <v>55</v>
      </c>
      <c r="G4" s="4" t="s">
        <v>56</v>
      </c>
      <c r="H4" s="4">
        <v>1728</v>
      </c>
      <c r="I4" s="5" t="s">
        <v>57</v>
      </c>
      <c r="J4" s="4" t="s">
        <v>58</v>
      </c>
      <c r="K4" s="4" t="s">
        <v>59</v>
      </c>
      <c r="L4" s="4" t="s">
        <v>60</v>
      </c>
      <c r="M4" s="4">
        <v>1</v>
      </c>
    </row>
    <row r="5" spans="1:13" x14ac:dyDescent="0.3">
      <c r="A5" s="4">
        <v>30</v>
      </c>
      <c r="B5" s="4">
        <v>1680</v>
      </c>
      <c r="C5" s="4">
        <f>VLOOKUP(B5,[1]Sheet1!A:B,2,0)</f>
        <v>5</v>
      </c>
      <c r="D5" s="4" t="s">
        <v>12</v>
      </c>
      <c r="E5" s="4" t="s">
        <v>54</v>
      </c>
      <c r="F5" s="4" t="s">
        <v>55</v>
      </c>
      <c r="G5" s="4" t="s">
        <v>30</v>
      </c>
      <c r="H5" s="4" t="s">
        <v>31</v>
      </c>
      <c r="I5" s="5" t="s">
        <v>65</v>
      </c>
      <c r="J5" s="4" t="s">
        <v>65</v>
      </c>
      <c r="K5" s="4" t="s">
        <v>66</v>
      </c>
      <c r="L5" s="4" t="s">
        <v>67</v>
      </c>
      <c r="M5" s="4">
        <v>5</v>
      </c>
    </row>
    <row r="6" spans="1:13" x14ac:dyDescent="0.3">
      <c r="A6" s="4">
        <v>9</v>
      </c>
      <c r="B6" s="4">
        <v>677</v>
      </c>
      <c r="C6" s="4">
        <f>VLOOKUP(B6,[1]Sheet1!A:B,2,0)</f>
        <v>6</v>
      </c>
      <c r="D6" s="4" t="s">
        <v>19</v>
      </c>
      <c r="E6" s="4" t="s">
        <v>13</v>
      </c>
      <c r="F6" s="4" t="s">
        <v>13</v>
      </c>
      <c r="G6" s="4" t="s">
        <v>30</v>
      </c>
      <c r="H6" s="4" t="s">
        <v>31</v>
      </c>
      <c r="I6" s="6" t="s">
        <v>32</v>
      </c>
      <c r="J6" s="4" t="s">
        <v>32</v>
      </c>
      <c r="K6" s="4" t="s">
        <v>33</v>
      </c>
      <c r="L6" s="4" t="s">
        <v>34</v>
      </c>
      <c r="M6" s="4">
        <v>6</v>
      </c>
    </row>
    <row r="7" spans="1:13" x14ac:dyDescent="0.3">
      <c r="A7" s="4">
        <v>11</v>
      </c>
      <c r="B7" s="4">
        <v>773</v>
      </c>
      <c r="C7" s="4">
        <f>VLOOKUP(B7,[1]Sheet1!A:B,2,0)</f>
        <v>5</v>
      </c>
      <c r="D7" s="4" t="s">
        <v>12</v>
      </c>
      <c r="E7" s="4" t="s">
        <v>13</v>
      </c>
      <c r="F7" s="4" t="s">
        <v>13</v>
      </c>
      <c r="G7" s="4" t="s">
        <v>30</v>
      </c>
      <c r="H7" s="4" t="s">
        <v>31</v>
      </c>
      <c r="I7" s="6" t="s">
        <v>35</v>
      </c>
      <c r="J7" s="4" t="s">
        <v>36</v>
      </c>
      <c r="K7" s="4" t="s">
        <v>37</v>
      </c>
      <c r="L7" s="4" t="s">
        <v>38</v>
      </c>
      <c r="M7" s="4">
        <v>5</v>
      </c>
    </row>
    <row r="8" spans="1:13" x14ac:dyDescent="0.3">
      <c r="A8" s="4">
        <v>43</v>
      </c>
      <c r="B8" s="4">
        <v>3181</v>
      </c>
      <c r="C8" s="4">
        <f>VLOOKUP(B8,[1]Sheet1!A:B,2,0)</f>
        <v>16</v>
      </c>
      <c r="D8" s="4" t="s">
        <v>19</v>
      </c>
      <c r="E8" s="4" t="s">
        <v>13</v>
      </c>
      <c r="F8" s="4" t="s">
        <v>13</v>
      </c>
      <c r="G8" s="4" t="s">
        <v>30</v>
      </c>
      <c r="H8" s="4" t="s">
        <v>31</v>
      </c>
      <c r="I8" s="5" t="s">
        <v>68</v>
      </c>
      <c r="J8" s="4" t="s">
        <v>68</v>
      </c>
      <c r="K8" s="4" t="s">
        <v>69</v>
      </c>
      <c r="L8" s="4" t="s">
        <v>70</v>
      </c>
      <c r="M8" s="4">
        <v>16</v>
      </c>
    </row>
    <row r="9" spans="1:13" x14ac:dyDescent="0.3">
      <c r="A9" s="4">
        <v>6</v>
      </c>
      <c r="B9" s="4">
        <v>331</v>
      </c>
      <c r="C9" s="4">
        <f>VLOOKUP(B9,[1]Sheet1!A:B,2,0)</f>
        <v>2</v>
      </c>
      <c r="D9" s="4" t="s">
        <v>12</v>
      </c>
      <c r="E9" s="4" t="s">
        <v>13</v>
      </c>
      <c r="F9" s="4" t="s">
        <v>13</v>
      </c>
      <c r="G9" s="4" t="s">
        <v>25</v>
      </c>
      <c r="H9" s="4">
        <v>1863</v>
      </c>
      <c r="I9" s="5" t="s">
        <v>26</v>
      </c>
      <c r="J9" s="4" t="s">
        <v>26</v>
      </c>
      <c r="K9" s="4" t="s">
        <v>27</v>
      </c>
      <c r="L9" s="4" t="s">
        <v>28</v>
      </c>
      <c r="M9" s="4">
        <v>2</v>
      </c>
    </row>
    <row r="10" spans="1:13" x14ac:dyDescent="0.3">
      <c r="A10" s="4">
        <v>28</v>
      </c>
      <c r="B10" s="4">
        <v>1634</v>
      </c>
      <c r="C10" s="4">
        <f>VLOOKUP(B10,[1]Sheet1!A:B,2,0)</f>
        <v>1</v>
      </c>
      <c r="D10" s="4" t="s">
        <v>19</v>
      </c>
      <c r="E10" s="4" t="s">
        <v>13</v>
      </c>
      <c r="F10" s="4" t="s">
        <v>13</v>
      </c>
      <c r="G10" s="4" t="s">
        <v>20</v>
      </c>
      <c r="H10" s="4">
        <v>1872</v>
      </c>
      <c r="I10" s="5" t="s">
        <v>61</v>
      </c>
      <c r="J10" s="4" t="s">
        <v>62</v>
      </c>
      <c r="K10" s="4" t="s">
        <v>63</v>
      </c>
      <c r="L10" s="4" t="s">
        <v>64</v>
      </c>
      <c r="M10" s="4">
        <v>1</v>
      </c>
    </row>
    <row r="11" spans="1:13" x14ac:dyDescent="0.3">
      <c r="A11" s="4">
        <v>1</v>
      </c>
      <c r="B11" s="4">
        <v>133</v>
      </c>
      <c r="C11" s="4">
        <f>VLOOKUP(B11,[1]Sheet1!A:B,2,0)</f>
        <v>1</v>
      </c>
      <c r="D11" s="4" t="s">
        <v>12</v>
      </c>
      <c r="E11" s="4" t="s">
        <v>13</v>
      </c>
      <c r="F11" s="4" t="s">
        <v>13</v>
      </c>
      <c r="G11" s="4" t="s">
        <v>14</v>
      </c>
      <c r="H11" s="4" t="s">
        <v>15</v>
      </c>
      <c r="I11" s="5" t="s">
        <v>16</v>
      </c>
      <c r="J11" s="4" t="s">
        <v>16</v>
      </c>
      <c r="K11" s="4" t="s">
        <v>17</v>
      </c>
      <c r="L11" s="4" t="s">
        <v>18</v>
      </c>
      <c r="M11" s="4">
        <v>1</v>
      </c>
    </row>
    <row r="12" spans="1:13" x14ac:dyDescent="0.3">
      <c r="A12" s="4">
        <v>5</v>
      </c>
      <c r="B12" s="4">
        <v>329</v>
      </c>
      <c r="C12" s="4">
        <f>VLOOKUP(B12,[1]Sheet1!A:B,2,0)</f>
        <v>16</v>
      </c>
      <c r="D12" s="4" t="s">
        <v>12</v>
      </c>
      <c r="E12" s="4" t="s">
        <v>13</v>
      </c>
      <c r="F12" s="4" t="s">
        <v>13</v>
      </c>
      <c r="G12" s="4" t="s">
        <v>21</v>
      </c>
      <c r="H12" s="4" t="s">
        <v>13</v>
      </c>
      <c r="I12" s="6" t="s">
        <v>22</v>
      </c>
      <c r="J12" s="4" t="s">
        <v>22</v>
      </c>
      <c r="K12" s="4" t="s">
        <v>23</v>
      </c>
      <c r="L12" s="4" t="s">
        <v>24</v>
      </c>
      <c r="M12" s="4">
        <v>16</v>
      </c>
    </row>
    <row r="13" spans="1:13" x14ac:dyDescent="0.3">
      <c r="A13" s="4">
        <v>12</v>
      </c>
      <c r="B13" s="4">
        <v>774</v>
      </c>
      <c r="C13" s="4">
        <f>VLOOKUP(B13,[1]Sheet1!A:B,2,0)</f>
        <v>2</v>
      </c>
      <c r="D13" s="4" t="s">
        <v>12</v>
      </c>
      <c r="E13" s="4" t="s">
        <v>13</v>
      </c>
      <c r="F13" s="4" t="s">
        <v>13</v>
      </c>
      <c r="G13" s="4" t="s">
        <v>39</v>
      </c>
      <c r="H13" s="4" t="s">
        <v>13</v>
      </c>
      <c r="I13" s="6" t="s">
        <v>40</v>
      </c>
      <c r="J13" s="4" t="s">
        <v>41</v>
      </c>
      <c r="K13" s="4" t="s">
        <v>42</v>
      </c>
      <c r="L13" s="4" t="s">
        <v>43</v>
      </c>
      <c r="M13" s="4">
        <v>2</v>
      </c>
    </row>
    <row r="14" spans="1:13" x14ac:dyDescent="0.3">
      <c r="A14" s="4">
        <v>25</v>
      </c>
      <c r="B14" s="4">
        <v>1435</v>
      </c>
      <c r="C14" s="4">
        <f>VLOOKUP(B14,[1]Sheet1!A:B,2,0)</f>
        <v>1</v>
      </c>
      <c r="D14" s="4" t="s">
        <v>12</v>
      </c>
      <c r="E14" s="4" t="s">
        <v>13</v>
      </c>
      <c r="F14" s="4" t="s">
        <v>13</v>
      </c>
      <c r="G14" s="4" t="s">
        <v>44</v>
      </c>
      <c r="H14" s="4" t="s">
        <v>13</v>
      </c>
      <c r="I14" s="5" t="s">
        <v>50</v>
      </c>
      <c r="J14" s="4" t="s">
        <v>51</v>
      </c>
      <c r="K14" s="4" t="s">
        <v>52</v>
      </c>
      <c r="L14" s="4" t="s">
        <v>53</v>
      </c>
      <c r="M14" s="4">
        <v>1</v>
      </c>
    </row>
    <row r="15" spans="1:13" x14ac:dyDescent="0.3">
      <c r="C15">
        <f>SUM(C2:C14)</f>
        <v>58</v>
      </c>
    </row>
  </sheetData>
  <sortState xmlns:xlrd2="http://schemas.microsoft.com/office/spreadsheetml/2017/richdata2" ref="A2:M14">
    <sortCondition ref="F2:F14"/>
    <sortCondition ref="H2:H14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_아_야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2023-04-26T15:11:15Z</dcterms:created>
  <dcterms:modified xsi:type="dcterms:W3CDTF">2023-05-06T06:05:03Z</dcterms:modified>
</cp:coreProperties>
</file>