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634975A0-44DD-4988-8FBC-6186793AE981}" xr6:coauthVersionLast="47" xr6:coauthVersionMax="47" xr10:uidLastSave="{00000000-0000-0000-0000-000000000000}"/>
  <bookViews>
    <workbookView xWindow="-22485" yWindow="675" windowWidth="21600" windowHeight="11295" xr2:uid="{00000000-000D-0000-FFFF-FFFF00000000}"/>
  </bookViews>
  <sheets>
    <sheet name="_구만리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<sst xmlns="http://schemas.openxmlformats.org/spreadsheetml/2006/main" count="120" uniqueCount="90">
  <si>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</si>
  <si>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</si>
  <si>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</si>
  <si>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</si>
  <si>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</si>
  <si>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</si>
  <si>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</si>
  <si>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</si>
  <si>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</si>
  <si>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</si>
  <si>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</si>
  <si>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</si>
  <si>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</si>
  <si>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李澤</t>
  </si>
  <si>
    <t>1651-1719</t>
  </si>
  <si>
    <t>병와가곡집</t>
  </si>
  <si>
    <t>1752-1800</t>
  </si>
  <si>
    <t>구만리 장천을 너도 날고 저도 난다</t>
  </si>
  <si>
    <t>감장  쟉다고 大鵬아 웃지 마라</t>
  </si>
  <si>
    <t>九萬里 長天을 너도 날고 저도 난다</t>
  </si>
  <si>
    <t>두어라 一般 飛鳥ㅣ니 네오 제오 다르랴</t>
  </si>
  <si>
    <t>미상</t>
  </si>
  <si>
    <t>해동가요(일석본)</t>
  </si>
  <si>
    <t>구만리 너른 한을 사방으로 될씸연</t>
  </si>
  <si>
    <t>九萬里 너른 한을 四方으로 될씸연</t>
  </si>
  <si>
    <t>길건아 쟈르건아 一定限이 잇시련이와</t>
  </si>
  <si>
    <t>암아도 이 님의 思郞은  업쓴가 노라</t>
  </si>
  <si>
    <t>金尙憲</t>
  </si>
  <si>
    <t>1570-1652</t>
  </si>
  <si>
    <t>구만리 장천에 허위허위 단이다</t>
  </si>
  <si>
    <t>金烏 玉兎드라 뉘 너를 니관</t>
  </si>
  <si>
    <t>九萬里 長天에 허위허위 단이다</t>
  </si>
  <si>
    <t>이 後란 十里에 한번식 쉬염쉬염 니거라</t>
  </si>
  <si>
    <t>청구영언(진본)</t>
  </si>
  <si>
    <t>구만리 장천에 무스 일 얏바셔</t>
  </si>
  <si>
    <t>나의 未平 을 日月 뭇니</t>
  </si>
  <si>
    <t>九萬里 長天에 무스 일 얏바셔</t>
  </si>
  <si>
    <t>酒色에 못 슬믠 이 몸을 수이 늙게 고</t>
  </si>
  <si>
    <t>鄭澈</t>
  </si>
  <si>
    <t>1536-1593</t>
  </si>
  <si>
    <t>송강가사(성주본)</t>
  </si>
  <si>
    <t>구만리 댱텬의 번드시 걸려이셔</t>
  </si>
  <si>
    <t>내  버혀 내여 별 을 글고져</t>
  </si>
  <si>
    <t>고은 님 계신 고 가 비최여나 보리라</t>
  </si>
  <si>
    <t>朴仁老</t>
  </si>
  <si>
    <t>1561-1642</t>
  </si>
  <si>
    <t>노계집</t>
  </si>
  <si>
    <t>구만리 장천에 가 를 자바야</t>
  </si>
  <si>
    <t>萬勻을 늘려 내야 길게길게 노흘 아</t>
  </si>
  <si>
    <t>九萬里 長天에 가 를 자바야</t>
  </si>
  <si>
    <t>北堂의 鶴髮雙親을 더듸 늘게 리이다</t>
  </si>
  <si>
    <t>손씨수견록</t>
  </si>
  <si>
    <t>구만리장천의 사괼 줄도 업다마</t>
  </si>
  <si>
    <t>峰頭에 소 난 다리 이 山中의 버지로다</t>
  </si>
  <si>
    <t>九萬里長天의 사괼 줄도 업다마</t>
  </si>
  <si>
    <t>밤마다 自遠方來를 終始 업시 다</t>
  </si>
  <si>
    <t>구만리 장공의 넌지러지고 남는 사랑</t>
  </si>
  <si>
    <t>思郞思郞 긴긴 思郞 쳔치  思郞</t>
  </si>
  <si>
    <t>九萬里 長空의 넌지러지고 남는 思郞</t>
  </si>
  <si>
    <t>아마도 이 님의 思郞은 가 업슨가 노라</t>
  </si>
  <si>
    <t>趙榥</t>
  </si>
  <si>
    <t>삼죽사류</t>
  </si>
  <si>
    <t>월하에 훌적 나니 구만리에 길 여럿다</t>
  </si>
  <si>
    <t>松壇에 잠든 鶴이 一陳 霜風 을 여</t>
  </si>
  <si>
    <t>月下에 훌적 나니 九萬里에 길 여럿다</t>
  </si>
  <si>
    <t>져 鶴아 를 빌려라 六合 안에 로라보쟈</t>
  </si>
  <si>
    <t>孝宗</t>
  </si>
  <si>
    <t>1619-1659</t>
  </si>
  <si>
    <t>구만리 장천에 푸드득 소사 올나</t>
  </si>
  <si>
    <t>앗가 사되야 왼 몸에 짓치 돗쳐</t>
  </si>
  <si>
    <t>九萬里 長天에 푸드득 소사 올나</t>
  </si>
  <si>
    <t>님겨신 九重宮闕을 구버 볼가 노라</t>
  </si>
  <si>
    <t>申欽</t>
  </si>
  <si>
    <t>1566-1628</t>
  </si>
  <si>
    <t>구만리 장천에 무스 일노 올나 간다</t>
  </si>
  <si>
    <t>어릴샤 저 鵬鳥ㅣ야 웃노라 저 鵬鳥ㅣ야</t>
  </si>
  <si>
    <t>九萬里 長天에 무스 일노 올나 간다</t>
  </si>
  <si>
    <t>굴헝에 뱝새 새 못내 줄겨 다</t>
  </si>
  <si>
    <t>고금가곡</t>
  </si>
  <si>
    <t>어즈버 구만리우희 뉘 올나가 와 보리</t>
  </si>
  <si>
    <t>이 말도 거즛말이 져 말도 거진말이</t>
  </si>
  <si>
    <t>是非를 뉘 아더니 하이 알려마</t>
  </si>
  <si>
    <t>어즈버 九萬里우희 뉘 올나가 와 보리</t>
  </si>
  <si>
    <t>安玟英</t>
  </si>
  <si>
    <t>1876-1885</t>
  </si>
  <si>
    <t>금옥총부</t>
  </si>
  <si>
    <t>장공 구만리 구름을 쓰러 열고</t>
  </si>
  <si>
    <t>長空 九萬里 구름을 쓰러 열고</t>
  </si>
  <si>
    <t>두려시 굴너 올나 中央에 밝앗스니</t>
  </si>
  <si>
    <t>알괘라 聖世上元이니 밤인가 허노라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</si>
</sst>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11"/>
      <color rgb="FF9C5700"/>
      <name val="새굴림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2" borderId="1" xfId="1" applyBorder="1" applyAlignment="1"/>
    <xf numFmtId="0" fontId="5" fillId="2" borderId="0" xfId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C16" sqref="C16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s="6" customFormat="1" ht="13.5" x14ac:dyDescent="0.15">
      <c r="A2" s="5">
        <v>5</v>
      </c>
      <c r="B2" s="5">
        <v>566</v>
      </c>
      <c r="C2" s="5">
        <f>VLOOKUP(B2,[1]Sheet1!A:B,2,0)</f>
        <v>26</v>
      </c>
      <c r="D2" s="5" t="s">
        <v>12</v>
      </c>
      <c r="E2" s="5" t="s">
        <v>38</v>
      </c>
      <c r="F2" s="5" t="s">
        <v>39</v>
      </c>
      <c r="G2" s="5" t="s">
        <v>40</v>
      </c>
      <c r="H2" s="5">
        <v>1747</v>
      </c>
      <c r="I2" s="5" t="s">
        <v>41</v>
      </c>
      <c r="J2" s="5" t="s">
        <v>42</v>
      </c>
      <c r="K2" s="5" t="s">
        <v>41</v>
      </c>
      <c r="L2" s="5" t="s">
        <v>43</v>
      </c>
      <c r="M2" s="5">
        <v>26</v>
      </c>
    </row>
    <row r="3" spans="1:13" x14ac:dyDescent="0.3">
      <c r="A3" s="4">
        <v>7</v>
      </c>
      <c r="B3" s="4">
        <v>1275</v>
      </c>
      <c r="C3" s="5">
        <f>VLOOKUP(B3,[1]Sheet1!A:B,2,0)</f>
        <v>2</v>
      </c>
      <c r="D3" s="4" t="s">
        <v>12</v>
      </c>
      <c r="E3" s="4" t="s">
        <v>44</v>
      </c>
      <c r="F3" s="4" t="s">
        <v>45</v>
      </c>
      <c r="G3" s="4" t="s">
        <v>51</v>
      </c>
      <c r="H3" s="4">
        <v>1782</v>
      </c>
      <c r="I3" s="4" t="s">
        <v>52</v>
      </c>
      <c r="J3" s="4" t="s">
        <v>53</v>
      </c>
      <c r="K3" s="4" t="s">
        <v>54</v>
      </c>
      <c r="L3" s="4" t="s">
        <v>55</v>
      </c>
      <c r="M3" s="4">
        <v>2</v>
      </c>
    </row>
    <row r="4" spans="1:13" x14ac:dyDescent="0.3">
      <c r="A4" s="4">
        <v>6</v>
      </c>
      <c r="B4" s="4">
        <v>968</v>
      </c>
      <c r="C4" s="5">
        <f>VLOOKUP(B4,[1]Sheet1!A:B,2,0)</f>
        <v>13</v>
      </c>
      <c r="D4" s="4" t="s">
        <v>12</v>
      </c>
      <c r="E4" s="4" t="s">
        <v>44</v>
      </c>
      <c r="F4" s="4" t="s">
        <v>45</v>
      </c>
      <c r="G4" s="4" t="s">
        <v>46</v>
      </c>
      <c r="H4" s="4">
        <v>1800</v>
      </c>
      <c r="I4" s="4" t="s">
        <v>47</v>
      </c>
      <c r="J4" s="4" t="s">
        <v>48</v>
      </c>
      <c r="K4" s="4" t="s">
        <v>49</v>
      </c>
      <c r="L4" s="4" t="s">
        <v>50</v>
      </c>
      <c r="M4" s="4">
        <v>13</v>
      </c>
    </row>
    <row r="5" spans="1:13" x14ac:dyDescent="0.3">
      <c r="A5" s="4">
        <v>11</v>
      </c>
      <c r="B5" s="4">
        <v>1915</v>
      </c>
      <c r="C5" s="5">
        <f>VLOOKUP(B5,[1]Sheet1!A:B,2,0)</f>
        <v>9</v>
      </c>
      <c r="D5" s="4" t="s">
        <v>12</v>
      </c>
      <c r="E5" s="4" t="s">
        <v>72</v>
      </c>
      <c r="F5" s="4" t="s">
        <v>73</v>
      </c>
      <c r="G5" s="4" t="s">
        <v>15</v>
      </c>
      <c r="H5" s="4" t="s">
        <v>16</v>
      </c>
      <c r="I5" s="4" t="s">
        <v>74</v>
      </c>
      <c r="J5" s="4" t="s">
        <v>75</v>
      </c>
      <c r="K5" s="4" t="s">
        <v>76</v>
      </c>
      <c r="L5" s="4" t="s">
        <v>77</v>
      </c>
      <c r="M5" s="4">
        <v>9</v>
      </c>
    </row>
    <row r="6" spans="1:13" x14ac:dyDescent="0.3">
      <c r="A6" s="4">
        <v>3</v>
      </c>
      <c r="B6" s="4">
        <v>383</v>
      </c>
      <c r="C6" s="5">
        <f>VLOOKUP(B6,[1]Sheet1!A:B,2,0)</f>
        <v>26</v>
      </c>
      <c r="D6" s="4" t="s">
        <v>12</v>
      </c>
      <c r="E6" s="4" t="s">
        <v>27</v>
      </c>
      <c r="F6" s="4" t="s">
        <v>28</v>
      </c>
      <c r="G6" s="4" t="s">
        <v>15</v>
      </c>
      <c r="H6" s="4" t="s">
        <v>16</v>
      </c>
      <c r="I6" s="4" t="s">
        <v>29</v>
      </c>
      <c r="J6" s="4" t="s">
        <v>30</v>
      </c>
      <c r="K6" s="4" t="s">
        <v>31</v>
      </c>
      <c r="L6" s="4" t="s">
        <v>32</v>
      </c>
      <c r="M6" s="4">
        <v>26</v>
      </c>
    </row>
    <row r="7" spans="1:13" x14ac:dyDescent="0.3">
      <c r="A7" s="4">
        <v>10</v>
      </c>
      <c r="B7" s="4">
        <v>1880</v>
      </c>
      <c r="C7" s="5">
        <f>VLOOKUP(B7,[1]Sheet1!A:B,2,0)</f>
        <v>21</v>
      </c>
      <c r="D7" s="4" t="s">
        <v>12</v>
      </c>
      <c r="E7" s="4" t="s">
        <v>66</v>
      </c>
      <c r="F7" s="4" t="s">
        <v>67</v>
      </c>
      <c r="G7" s="4" t="s">
        <v>15</v>
      </c>
      <c r="H7" s="4" t="s">
        <v>16</v>
      </c>
      <c r="I7" s="4" t="s">
        <v>68</v>
      </c>
      <c r="J7" s="4" t="s">
        <v>69</v>
      </c>
      <c r="K7" s="4" t="s">
        <v>70</v>
      </c>
      <c r="L7" s="4" t="s">
        <v>71</v>
      </c>
      <c r="M7" s="4">
        <v>21</v>
      </c>
    </row>
    <row r="8" spans="1:13" x14ac:dyDescent="0.3">
      <c r="A8" s="4">
        <v>1</v>
      </c>
      <c r="B8" s="4">
        <v>85</v>
      </c>
      <c r="C8" s="5">
        <f>VLOOKUP(B8,[1]Sheet1!A:B,2,0)</f>
        <v>32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L8" s="4" t="s">
        <v>20</v>
      </c>
      <c r="M8" s="4">
        <v>32</v>
      </c>
    </row>
    <row r="9" spans="1:13" x14ac:dyDescent="0.3">
      <c r="A9" s="4">
        <v>9</v>
      </c>
      <c r="B9" s="4">
        <v>1686</v>
      </c>
      <c r="C9" s="5">
        <f>VLOOKUP(B9,[1]Sheet1!A:B,2,0)</f>
        <v>2</v>
      </c>
      <c r="D9" s="4" t="s">
        <v>12</v>
      </c>
      <c r="E9" s="4" t="s">
        <v>60</v>
      </c>
      <c r="F9" s="4">
        <v>1847</v>
      </c>
      <c r="G9" s="4" t="s">
        <v>61</v>
      </c>
      <c r="H9" s="4">
        <v>1847</v>
      </c>
      <c r="I9" s="4" t="s">
        <v>62</v>
      </c>
      <c r="J9" s="4" t="s">
        <v>63</v>
      </c>
      <c r="K9" s="4" t="s">
        <v>64</v>
      </c>
      <c r="L9" s="4" t="s">
        <v>65</v>
      </c>
      <c r="M9" s="4">
        <v>2</v>
      </c>
    </row>
    <row r="10" spans="1:13" x14ac:dyDescent="0.3">
      <c r="A10" s="4">
        <v>13</v>
      </c>
      <c r="B10" s="4">
        <v>2499</v>
      </c>
      <c r="C10" s="5">
        <f>VLOOKUP(B10,[1]Sheet1!A:B,2,0)</f>
        <v>12</v>
      </c>
      <c r="D10" s="4" t="s">
        <v>12</v>
      </c>
      <c r="E10" s="4" t="s">
        <v>83</v>
      </c>
      <c r="F10" s="4" t="s">
        <v>84</v>
      </c>
      <c r="G10" s="4" t="s">
        <v>85</v>
      </c>
      <c r="H10" s="4">
        <v>1885</v>
      </c>
      <c r="I10" s="4" t="s">
        <v>86</v>
      </c>
      <c r="J10" s="4" t="s">
        <v>87</v>
      </c>
      <c r="K10" s="4" t="s">
        <v>88</v>
      </c>
      <c r="L10" s="4" t="s">
        <v>89</v>
      </c>
      <c r="M10" s="4">
        <v>12</v>
      </c>
    </row>
    <row r="11" spans="1:13" x14ac:dyDescent="0.3">
      <c r="A11" s="4">
        <v>4</v>
      </c>
      <c r="B11" s="4">
        <v>452</v>
      </c>
      <c r="C11" s="5">
        <f>VLOOKUP(B11,[1]Sheet1!A:B,2,0)</f>
        <v>5</v>
      </c>
      <c r="D11" s="4" t="s">
        <v>12</v>
      </c>
      <c r="E11" s="4" t="s">
        <v>21</v>
      </c>
      <c r="F11" s="4" t="s">
        <v>21</v>
      </c>
      <c r="G11" s="4" t="s">
        <v>33</v>
      </c>
      <c r="H11" s="4">
        <v>1728</v>
      </c>
      <c r="I11" s="4" t="s">
        <v>34</v>
      </c>
      <c r="J11" s="4" t="s">
        <v>35</v>
      </c>
      <c r="K11" s="4" t="s">
        <v>36</v>
      </c>
      <c r="L11" s="4" t="s">
        <v>37</v>
      </c>
      <c r="M11" s="4">
        <v>5</v>
      </c>
    </row>
    <row r="12" spans="1:13" x14ac:dyDescent="0.3">
      <c r="A12" s="4">
        <v>2</v>
      </c>
      <c r="B12" s="4">
        <v>294</v>
      </c>
      <c r="C12" s="5">
        <f>VLOOKUP(B12,[1]Sheet1!A:B,2,0)</f>
        <v>2</v>
      </c>
      <c r="D12" s="4" t="s">
        <v>12</v>
      </c>
      <c r="E12" s="4" t="s">
        <v>21</v>
      </c>
      <c r="F12" s="4" t="s">
        <v>21</v>
      </c>
      <c r="G12" s="4" t="s">
        <v>22</v>
      </c>
      <c r="H12" s="4">
        <v>1763</v>
      </c>
      <c r="I12" s="4" t="s">
        <v>23</v>
      </c>
      <c r="J12" s="4" t="s">
        <v>24</v>
      </c>
      <c r="K12" s="4" t="s">
        <v>25</v>
      </c>
      <c r="L12" s="4" t="s">
        <v>26</v>
      </c>
      <c r="M12" s="4">
        <v>2</v>
      </c>
    </row>
    <row r="13" spans="1:13" x14ac:dyDescent="0.3">
      <c r="A13" s="4">
        <v>12</v>
      </c>
      <c r="B13" s="4">
        <v>2305</v>
      </c>
      <c r="C13" s="5">
        <f>VLOOKUP(B13,[1]Sheet1!A:B,2,0)</f>
        <v>2</v>
      </c>
      <c r="D13" s="4" t="s">
        <v>12</v>
      </c>
      <c r="E13" s="4" t="s">
        <v>21</v>
      </c>
      <c r="F13" s="4" t="s">
        <v>21</v>
      </c>
      <c r="G13" s="4" t="s">
        <v>78</v>
      </c>
      <c r="H13" s="4">
        <v>1764</v>
      </c>
      <c r="I13" s="4" t="s">
        <v>79</v>
      </c>
      <c r="J13" s="4" t="s">
        <v>80</v>
      </c>
      <c r="K13" s="4" t="s">
        <v>81</v>
      </c>
      <c r="L13" s="4" t="s">
        <v>82</v>
      </c>
      <c r="M13" s="4">
        <v>2</v>
      </c>
    </row>
    <row r="14" spans="1:13" x14ac:dyDescent="0.3">
      <c r="A14" s="4">
        <v>8</v>
      </c>
      <c r="B14" s="4">
        <v>1399</v>
      </c>
      <c r="C14" s="5">
        <f>VLOOKUP(B14,[1]Sheet1!A:B,2,0)</f>
        <v>25</v>
      </c>
      <c r="D14" s="4" t="s">
        <v>12</v>
      </c>
      <c r="E14" s="4" t="s">
        <v>21</v>
      </c>
      <c r="F14" s="4" t="s">
        <v>21</v>
      </c>
      <c r="G14" s="4" t="s">
        <v>15</v>
      </c>
      <c r="H14" s="4" t="s">
        <v>16</v>
      </c>
      <c r="I14" s="4" t="s">
        <v>56</v>
      </c>
      <c r="J14" s="4" t="s">
        <v>57</v>
      </c>
      <c r="K14" s="4" t="s">
        <v>58</v>
      </c>
      <c r="L14" s="4" t="s">
        <v>59</v>
      </c>
      <c r="M14" s="4">
        <v>25</v>
      </c>
    </row>
    <row r="15" spans="1:13" x14ac:dyDescent="0.3">
      <c r="C15">
        <f>SUM(C2:C14)</f>
        <v>177</v>
      </c>
    </row>
  </sheetData>
  <sortState xmlns:xlrd2="http://schemas.microsoft.com/office/spreadsheetml/2017/richdata2" ref="A2:M14">
    <sortCondition ref="F2:F14"/>
    <sortCondition ref="H2:H14"/>
  </sortState>
  <phoneticPr fontId="6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_구만리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2023-05-03T02:14:03Z</dcterms:created>
  <dcterms:modified xsi:type="dcterms:W3CDTF">2023-05-06T07:08:57Z</dcterms:modified>
</cp:coreProperties>
</file>