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7FE159D1-5E4E-4905-B42A-3812F495F765}" xr6:coauthVersionLast="47" xr6:coauthVersionMax="47" xr10:uidLastSave="{00000000-0000-0000-0000-000000000000}"/>
  <bookViews>
    <workbookView xWindow="-23010" yWindow="435" windowWidth="21600" windowHeight="11295" xr2:uid="{00000000-000D-0000-FFFF-FFFF00000000}"/>
  </bookViews>
  <sheets>
    <sheet name="_그제야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<sst xmlns="http://schemas.openxmlformats.org/spreadsheetml/2006/main" count="110" uniqueCount="77">
  <si>
    <t>연번</t>
  </si>
  <si>
    <t>작품번호</t>
  </si>
  <si>
    <t>위치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</si>
  <si>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</si>
  <si>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</si>
  <si>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</si>
  <si>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</si>
  <si>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</si>
  <si>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</si>
  <si>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</si>
  <si>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</si>
  <si>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</si>
  <si>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종03</t>
  </si>
  <si>
    <t>鄭澈</t>
  </si>
  <si>
    <t>1536-1593</t>
  </si>
  <si>
    <t>송강가사(성주본)</t>
  </si>
  <si>
    <t>그제야   잔 자바 다시 헌수 리라</t>
  </si>
  <si>
    <t> 우 심근 느 몃 나 란고</t>
  </si>
  <si>
    <t> 디여 난 휘초리 저 디 늙록에</t>
  </si>
  <si>
    <t>그제야   잔 자바 다시 獻壽 리라</t>
  </si>
  <si>
    <t>그제야 님 그린 내 병이 헐 법도 잇니</t>
  </si>
  <si>
    <t>이 몸 히러내여 낸믈의 오고져</t>
  </si>
  <si>
    <t>이 믈이 우러녜여 漢江 여흘 다면</t>
  </si>
  <si>
    <t>趙榥</t>
  </si>
  <si>
    <t>삼죽사류</t>
  </si>
  <si>
    <t>그졔야 어졔 닐 각허면 남가일몽 아닐소냐</t>
  </si>
  <si>
    <t>東園에 桃李花야 네 繁華를 밋지마라</t>
  </si>
  <si>
    <t>퓌고 퓌여 다 퓐 후에 夜來 風雨 어이히리</t>
  </si>
  <si>
    <t>그졔야 어졔 닐 각허면 南柯一夢 아닐소냐</t>
  </si>
  <si>
    <t>安玟英</t>
  </si>
  <si>
    <t>1876-1885</t>
  </si>
  <si>
    <t>금옥총부</t>
  </si>
  <si>
    <t>그졔야 제 날 속이던 안을 알리 밧게 하리라</t>
  </si>
  <si>
    <t>淸晨에 몸을 일어 北斗에 비난말이</t>
  </si>
  <si>
    <t>제속  肝腸을 한열흘만 밧괴시면</t>
  </si>
  <si>
    <t>미상</t>
  </si>
  <si>
    <t>시가(박씨본)</t>
  </si>
  <si>
    <t>그졔야 그리던 님을 만나 백년동락 리라</t>
  </si>
  <si>
    <t>玉皇上帝게 울며 발궐되 벼락상졔 나리오</t>
  </si>
  <si>
    <t>霹靂이 振動며 치과 離別 두 </t>
  </si>
  <si>
    <t>그졔야 그리던 님을 만나 百年同樂 리라</t>
  </si>
  <si>
    <t>병와가곡집</t>
  </si>
  <si>
    <t>1752-1800</t>
  </si>
  <si>
    <t>그졔야 우리 님 리고 백년동락 리라</t>
  </si>
  <si>
    <t>博浪沙中 쓰고 나믄 鐵椎 項羽갓튼 壯士를 어더</t>
  </si>
  <si>
    <t>힘지 들워 메여 이고 져 離別 두 字</t>
  </si>
  <si>
    <t>그졔야 우리 님 리고 百年同樂 리라</t>
  </si>
  <si>
    <t>梅花</t>
  </si>
  <si>
    <t>해동가요(일석본)</t>
  </si>
  <si>
    <t>그졔야 알들이 글리는 쥴 짐직이나</t>
  </si>
  <si>
    <t>心中에 無限事을 細細히 옴겨다가</t>
  </si>
  <si>
    <t>月紗窓錦繡帳에 님 게신 곳 傳고져</t>
  </si>
  <si>
    <t>고금가곡</t>
  </si>
  <si>
    <t>그졔야 님 향 정을 다 펴 볼가 노라</t>
  </si>
  <si>
    <t>世上의 險 구즌 사 모하 내여 범 쥬고져</t>
  </si>
  <si>
    <t>범 아니 먹거든 불의나 녀허 두고</t>
  </si>
  <si>
    <t>그졔야 님 向 情을 다 펴 볼가 노라</t>
  </si>
  <si>
    <t>그졔야 부모형제를 여희거나 말거나</t>
  </si>
  <si>
    <t>泰山이 다 니여 슛돌만치 되올지나</t>
  </si>
  <si>
    <t>黃河水 다 여위여 만치 되올지나</t>
  </si>
  <si>
    <t>그졔야 父母兄弟를 여희거나 말거나</t>
  </si>
  <si>
    <t>근화악부</t>
  </si>
  <si>
    <t>1802-1829</t>
  </si>
  <si>
    <t>그제야  가지 것거다가 헌수배의 리라</t>
  </si>
  <si>
    <t>北海水 다 盡커든 天上桃를 심거</t>
  </si>
  <si>
    <t>라 이 지고 여름녈에</t>
  </si>
  <si>
    <t>그제야  가지 것거다가 獻壽盃의 리라</t>
  </si>
  <si>
    <t>시가요곡</t>
  </si>
  <si>
    <t>1846-1901</t>
  </si>
  <si>
    <t>그졔야 뉘졍이런지 헤여볼가</t>
  </si>
  <si>
    <t>편작 쳥낭결에 화음허는 법을 와</t>
  </si>
  <si>
    <t>임의 속  간장을 알품읍시 헤쳐스면</t>
  </si>
  <si>
    <t>악부(고대본)</t>
  </si>
  <si>
    <t>그졔야 함포고복여 동락태평리라</t>
  </si>
  <si>
    <t>天下에 인 穀食 一時의 훗터 여</t>
  </si>
  <si>
    <t>億萬萬蒼生 다 살라 고라</t>
  </si>
  <si>
    <t>그졔야 含哺鼓腹여 同樂太平리라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</si>
</sst>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C15" sqref="C15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3">
        <v>1</v>
      </c>
      <c r="B2" s="3">
        <v>826</v>
      </c>
      <c r="C2" s="3">
        <f>VLOOKUP(B2,[1]Sheet1!A:B,2,0)</f>
        <v>8</v>
      </c>
      <c r="D2" s="3" t="s">
        <v>12</v>
      </c>
      <c r="E2" s="3" t="s">
        <v>13</v>
      </c>
      <c r="F2" s="4" t="s">
        <v>14</v>
      </c>
      <c r="G2" s="3" t="s">
        <v>15</v>
      </c>
      <c r="H2" s="4">
        <v>1747</v>
      </c>
      <c r="I2" s="3" t="s">
        <v>16</v>
      </c>
      <c r="J2" s="3" t="s">
        <v>17</v>
      </c>
      <c r="K2" s="3" t="s">
        <v>18</v>
      </c>
      <c r="L2" s="3" t="s">
        <v>19</v>
      </c>
      <c r="M2" s="3">
        <v>8</v>
      </c>
    </row>
    <row r="3" spans="1:13">
      <c r="A3" s="3">
        <v>8</v>
      </c>
      <c r="B3" s="3">
        <v>2311</v>
      </c>
      <c r="C3" s="3">
        <f>VLOOKUP(B3,[1]Sheet1!A:B,2,0)</f>
        <v>16</v>
      </c>
      <c r="D3" s="3" t="s">
        <v>12</v>
      </c>
      <c r="E3" s="3" t="s">
        <v>13</v>
      </c>
      <c r="F3" s="4" t="s">
        <v>14</v>
      </c>
      <c r="G3" s="3" t="s">
        <v>15</v>
      </c>
      <c r="H3" s="4">
        <v>1747</v>
      </c>
      <c r="I3" s="3" t="s">
        <v>20</v>
      </c>
      <c r="J3" s="3" t="s">
        <v>21</v>
      </c>
      <c r="K3" s="3" t="s">
        <v>22</v>
      </c>
      <c r="L3" s="3" t="s">
        <v>20</v>
      </c>
      <c r="M3" s="3">
        <v>16</v>
      </c>
    </row>
    <row r="4" spans="1:13">
      <c r="A4" s="1">
        <v>2</v>
      </c>
      <c r="B4" s="1">
        <v>888</v>
      </c>
      <c r="C4" s="3">
        <f>VLOOKUP(B4,[1]Sheet1!A:B,2,0)</f>
        <v>2</v>
      </c>
      <c r="D4" s="1" t="s">
        <v>12</v>
      </c>
      <c r="E4" s="1" t="s">
        <v>23</v>
      </c>
      <c r="F4" s="2">
        <v>1847</v>
      </c>
      <c r="G4" s="1" t="s">
        <v>24</v>
      </c>
      <c r="H4" s="2">
        <v>1847</v>
      </c>
      <c r="I4" s="1" t="s">
        <v>25</v>
      </c>
      <c r="J4" s="1" t="s">
        <v>26</v>
      </c>
      <c r="K4" s="1" t="s">
        <v>27</v>
      </c>
      <c r="L4" s="1" t="s">
        <v>28</v>
      </c>
      <c r="M4" s="1">
        <v>2</v>
      </c>
    </row>
    <row r="5" spans="1:13">
      <c r="A5" s="1">
        <v>10</v>
      </c>
      <c r="B5" s="1">
        <v>2876</v>
      </c>
      <c r="C5" s="3">
        <f>VLOOKUP(B5,[1]Sheet1!A:B,2,0)</f>
        <v>4</v>
      </c>
      <c r="D5" s="1" t="s">
        <v>12</v>
      </c>
      <c r="E5" s="1" t="s">
        <v>29</v>
      </c>
      <c r="F5" s="2" t="s">
        <v>30</v>
      </c>
      <c r="G5" s="1" t="s">
        <v>31</v>
      </c>
      <c r="H5" s="2">
        <v>1885</v>
      </c>
      <c r="I5" s="1" t="s">
        <v>32</v>
      </c>
      <c r="J5" s="1" t="s">
        <v>33</v>
      </c>
      <c r="K5" s="1" t="s">
        <v>34</v>
      </c>
      <c r="L5" s="1" t="s">
        <v>32</v>
      </c>
      <c r="M5" s="1">
        <v>4</v>
      </c>
    </row>
    <row r="6" spans="1:13">
      <c r="A6" s="1">
        <v>7</v>
      </c>
      <c r="B6" s="1">
        <v>2121</v>
      </c>
      <c r="C6" s="3">
        <f>VLOOKUP(B6,[1]Sheet1!A:B,2,0)</f>
        <v>13</v>
      </c>
      <c r="D6" s="1" t="s">
        <v>12</v>
      </c>
      <c r="E6" s="1" t="s">
        <v>35</v>
      </c>
      <c r="F6" s="2" t="s">
        <v>35</v>
      </c>
      <c r="G6" s="1" t="s">
        <v>36</v>
      </c>
      <c r="H6" s="2">
        <v>1728</v>
      </c>
      <c r="I6" s="1" t="s">
        <v>37</v>
      </c>
      <c r="J6" s="1" t="s">
        <v>38</v>
      </c>
      <c r="K6" s="1" t="s">
        <v>39</v>
      </c>
      <c r="L6" s="1" t="s">
        <v>40</v>
      </c>
      <c r="M6" s="1">
        <v>13</v>
      </c>
    </row>
    <row r="7" spans="1:13">
      <c r="A7" s="1">
        <v>3</v>
      </c>
      <c r="B7" s="1">
        <v>1139</v>
      </c>
      <c r="C7" s="3">
        <f>VLOOKUP(B7,[1]Sheet1!A:B,2,0)</f>
        <v>29</v>
      </c>
      <c r="D7" s="1" t="s">
        <v>12</v>
      </c>
      <c r="E7" s="1" t="s">
        <v>35</v>
      </c>
      <c r="F7" s="2" t="s">
        <v>35</v>
      </c>
      <c r="G7" s="1" t="s">
        <v>41</v>
      </c>
      <c r="H7" s="2" t="s">
        <v>42</v>
      </c>
      <c r="I7" s="1" t="s">
        <v>43</v>
      </c>
      <c r="J7" s="1" t="s">
        <v>44</v>
      </c>
      <c r="K7" s="1" t="s">
        <v>45</v>
      </c>
      <c r="L7" s="1" t="s">
        <v>46</v>
      </c>
      <c r="M7" s="1">
        <v>29</v>
      </c>
    </row>
    <row r="8" spans="1:13">
      <c r="A8" s="1">
        <v>6</v>
      </c>
      <c r="B8" s="1">
        <v>1800</v>
      </c>
      <c r="C8" s="3">
        <f>VLOOKUP(B8,[1]Sheet1!A:B,2,0)</f>
        <v>1</v>
      </c>
      <c r="D8" s="1" t="s">
        <v>12</v>
      </c>
      <c r="E8" s="1" t="s">
        <v>47</v>
      </c>
      <c r="F8" s="2" t="s">
        <v>35</v>
      </c>
      <c r="G8" s="1" t="s">
        <v>48</v>
      </c>
      <c r="H8" s="2">
        <v>1763</v>
      </c>
      <c r="I8" s="1" t="s">
        <v>49</v>
      </c>
      <c r="J8" s="1" t="s">
        <v>50</v>
      </c>
      <c r="K8" s="1" t="s">
        <v>51</v>
      </c>
      <c r="L8" s="1" t="s">
        <v>49</v>
      </c>
      <c r="M8" s="1">
        <v>1</v>
      </c>
    </row>
    <row r="9" spans="1:13">
      <c r="A9" s="1">
        <v>5</v>
      </c>
      <c r="B9" s="1">
        <v>1626</v>
      </c>
      <c r="C9" s="3">
        <f>VLOOKUP(B9,[1]Sheet1!A:B,2,0)</f>
        <v>1</v>
      </c>
      <c r="D9" s="1" t="s">
        <v>12</v>
      </c>
      <c r="E9" s="1" t="s">
        <v>35</v>
      </c>
      <c r="F9" s="2" t="s">
        <v>35</v>
      </c>
      <c r="G9" s="1" t="s">
        <v>52</v>
      </c>
      <c r="H9" s="2">
        <v>1764</v>
      </c>
      <c r="I9" s="1" t="s">
        <v>53</v>
      </c>
      <c r="J9" s="1" t="s">
        <v>54</v>
      </c>
      <c r="K9" s="1" t="s">
        <v>55</v>
      </c>
      <c r="L9" s="1" t="s">
        <v>56</v>
      </c>
      <c r="M9" s="1">
        <v>1</v>
      </c>
    </row>
    <row r="10" spans="1:13">
      <c r="A10" s="1">
        <v>11</v>
      </c>
      <c r="B10" s="1">
        <v>3064</v>
      </c>
      <c r="C10" s="3">
        <f>VLOOKUP(B10,[1]Sheet1!A:B,2,0)</f>
        <v>1</v>
      </c>
      <c r="D10" s="1" t="s">
        <v>12</v>
      </c>
      <c r="E10" s="1" t="s">
        <v>35</v>
      </c>
      <c r="F10" s="2" t="s">
        <v>35</v>
      </c>
      <c r="G10" s="1" t="s">
        <v>52</v>
      </c>
      <c r="H10" s="2">
        <v>1764</v>
      </c>
      <c r="I10" s="1" t="s">
        <v>57</v>
      </c>
      <c r="J10" s="1" t="s">
        <v>58</v>
      </c>
      <c r="K10" s="1" t="s">
        <v>59</v>
      </c>
      <c r="L10" s="1" t="s">
        <v>60</v>
      </c>
      <c r="M10" s="1">
        <v>1</v>
      </c>
    </row>
    <row r="11" spans="1:13">
      <c r="A11" s="1">
        <v>4</v>
      </c>
      <c r="B11" s="1">
        <v>1332</v>
      </c>
      <c r="C11" s="3">
        <f>VLOOKUP(B11,[1]Sheet1!A:B,2,0)</f>
        <v>1</v>
      </c>
      <c r="D11" s="1" t="s">
        <v>12</v>
      </c>
      <c r="E11" s="1" t="s">
        <v>35</v>
      </c>
      <c r="F11" s="2" t="s">
        <v>35</v>
      </c>
      <c r="G11" s="1" t="s">
        <v>61</v>
      </c>
      <c r="H11" s="2" t="s">
        <v>62</v>
      </c>
      <c r="I11" s="1" t="s">
        <v>63</v>
      </c>
      <c r="J11" s="1" t="s">
        <v>64</v>
      </c>
      <c r="K11" s="1" t="s">
        <v>65</v>
      </c>
      <c r="L11" s="1" t="s">
        <v>66</v>
      </c>
      <c r="M11" s="1">
        <v>1</v>
      </c>
    </row>
    <row r="12" spans="1:13">
      <c r="A12" s="1">
        <v>12</v>
      </c>
      <c r="B12" s="1">
        <v>3087</v>
      </c>
      <c r="C12" s="3">
        <f>VLOOKUP(B12,[1]Sheet1!A:B,2,0)</f>
        <v>1</v>
      </c>
      <c r="D12" s="1" t="s">
        <v>12</v>
      </c>
      <c r="E12" s="1" t="s">
        <v>35</v>
      </c>
      <c r="F12" s="2" t="s">
        <v>35</v>
      </c>
      <c r="G12" s="1" t="s">
        <v>67</v>
      </c>
      <c r="H12" s="2" t="s">
        <v>68</v>
      </c>
      <c r="I12" s="1" t="s">
        <v>69</v>
      </c>
      <c r="J12" s="1" t="s">
        <v>70</v>
      </c>
      <c r="K12" s="1" t="s">
        <v>71</v>
      </c>
      <c r="L12" s="1" t="s">
        <v>69</v>
      </c>
      <c r="M12" s="1">
        <v>1</v>
      </c>
    </row>
    <row r="13" spans="1:13">
      <c r="A13" s="1">
        <v>9</v>
      </c>
      <c r="B13" s="1">
        <v>2816</v>
      </c>
      <c r="C13" s="3">
        <f>VLOOKUP(B13,[1]Sheet1!A:B,2,0)</f>
        <v>1</v>
      </c>
      <c r="D13" s="1" t="s">
        <v>12</v>
      </c>
      <c r="E13" s="1" t="s">
        <v>35</v>
      </c>
      <c r="F13" s="2" t="s">
        <v>35</v>
      </c>
      <c r="G13" s="1" t="s">
        <v>72</v>
      </c>
      <c r="H13" s="2">
        <v>1872</v>
      </c>
      <c r="I13" s="1" t="s">
        <v>73</v>
      </c>
      <c r="J13" s="1" t="s">
        <v>74</v>
      </c>
      <c r="K13" s="1" t="s">
        <v>75</v>
      </c>
      <c r="L13" s="1" t="s">
        <v>76</v>
      </c>
      <c r="M13" s="1">
        <v>1</v>
      </c>
    </row>
    <row r="14" spans="1:13">
      <c r="C14">
        <f>SUM(C2:C13)</f>
        <v>78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_그제야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2023-05-05T03:50:47Z</dcterms:created>
  <dcterms:modified xsi:type="dcterms:W3CDTF">2023-05-06T07:10:27Z</dcterms:modified>
</cp:coreProperties>
</file>