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DB5C05C4-5178-487B-98C0-64744C70684F}" xr6:coauthVersionLast="47" xr6:coauthVersionMax="47" xr10:uidLastSave="{00000000-0000-0000-0000-000000000000}"/>
  <bookViews>
    <workbookView xWindow="-23520" yWindow="930" windowWidth="21600" windowHeight="11295" xr2:uid="{00000000-000D-0000-FFFF-FFFF00000000}"/>
  </bookViews>
  <sheets>
    <sheet name="_빗기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<sst xmlns="http://schemas.openxmlformats.org/spreadsheetml/2006/main" count="243" uniqueCount="166">
  <si>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</si>
  <si>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</si>
  <si>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</si>
  <si>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</si>
  <si>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</si>
  <si>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</si>
  <si>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</si>
  <si>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</si>
  <si>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</si>
  <si>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</si>
  <si>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</si>
  <si>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</si>
  <si>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</si>
  <si>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李鼎輔</t>
  </si>
  <si>
    <t>1693-1776</t>
  </si>
  <si>
    <t>병와가곡집</t>
  </si>
  <si>
    <t>1752-1800</t>
  </si>
  <si>
    <t>가인 낙매곡을 월하에 빗기 부니</t>
  </si>
  <si>
    <t>佳人 落梅曲을 月下에 빗기 부니</t>
  </si>
  <si>
    <t>樑塵이 니는 듯 나문 梅花 다 지거다</t>
  </si>
  <si>
    <t>내게도 千金駿馬 이시니 밧고와 볼가 노라</t>
  </si>
  <si>
    <t>朴仁老</t>
  </si>
  <si>
    <t>1561-1642</t>
  </si>
  <si>
    <t>손씨수견록</t>
  </si>
  <si>
    <t>청려장 빗기 집고 옥교을 바라 건네오니</t>
  </si>
  <si>
    <t>磯頭에 누엇다가 니 다리 발다</t>
  </si>
  <si>
    <t>靑藜杖 빗기 집고 玉橋을 바라 건네오니</t>
  </si>
  <si>
    <t>玉橋애 말근 소를  만 아놋다</t>
  </si>
  <si>
    <t>낫대를 빗기 안고 조월탄 라려</t>
  </si>
  <si>
    <t>낫대를 빗기 안고 釣月灘 라려</t>
  </si>
  <si>
    <t>불근 역괴을 허혀고 흰 달 알애 안시니</t>
  </si>
  <si>
    <t>아려 桐江興味 부를 주리 니시랴</t>
  </si>
  <si>
    <t>曹漢英</t>
  </si>
  <si>
    <t>1608-1670</t>
  </si>
  <si>
    <t>락유원 빗긴 날에 소릉을 라보니</t>
  </si>
  <si>
    <t>樂遊園 빗긴 날에 昭陵을 라보니</t>
  </si>
  <si>
    <t>白雲 깁흔 곳의 金粟堆 보기 셟다</t>
  </si>
  <si>
    <t>어제 이 몸이 도라가 다시 뫼셔 놀니요</t>
  </si>
  <si>
    <t>金裕器</t>
  </si>
  <si>
    <t>1111-1769</t>
  </si>
  <si>
    <t>청구영언(진본)</t>
  </si>
  <si>
    <t>난간에 지혀 안자 옥적을 빗기부니</t>
  </si>
  <si>
    <t>蘭干에 지혀 안자 玉笛을 빗기부니</t>
  </si>
  <si>
    <t>五月 江城에 흣듯니 梅花ㅣ로다</t>
  </si>
  <si>
    <t> 曲調 舞琴에 섯거 百工相和 리라</t>
  </si>
  <si>
    <t>金天澤</t>
  </si>
  <si>
    <t>1680-1111</t>
  </si>
  <si>
    <t>노화 깁흔 고 낙하를 빗기 고</t>
  </si>
  <si>
    <t>蘆花 깁흔 고 落霞를 빗기 고</t>
  </si>
  <si>
    <t>三三五五이 섯거  져 白鷗들아</t>
  </si>
  <si>
    <t>우리도 江湖舊盟을  보려 노라</t>
  </si>
  <si>
    <t>사</t>
  </si>
  <si>
    <t>미상</t>
  </si>
  <si>
    <t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</si>
  <si>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</si>
  <si>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</si>
  <si>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</si>
  <si>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하리 다 치고 태공병법 외와야말 만 대장인을 허리 아 빗기고금담에 놉히 안 만마천병을 지휘간에 너허 두고좌작진퇴이 긔 아니 괘소냐</t>
  </si>
  <si>
    <t>大丈夫 되여나셔 孔孟顔曾 못 양이면</t>
  </si>
  <si>
    <t>하리 다 치고 太公兵法 외와야말 만 大將印을 허리 아 빗기고金坍에 놉히 안 萬馬千兵을 指揮間에 너허 두고坐作進退이 긔 아니 괘소냐</t>
  </si>
  <si>
    <t>아마도 尋章摘句  석은 션 나 아니 불우리라</t>
  </si>
  <si>
    <t>南坡</t>
  </si>
  <si>
    <t>영조</t>
  </si>
  <si>
    <t>소금을 빗기 안고 두세 곡조 흣다가</t>
  </si>
  <si>
    <t>梅窓에 月上고 竹逕에 風淸제</t>
  </si>
  <si>
    <t>素琴을 빗기 안고 두세 曲調 흣다가</t>
  </si>
  <si>
    <t>醉고 花塢에 져이셔 夢羲皇을 놋다</t>
  </si>
  <si>
    <t>金振泰</t>
  </si>
  <si>
    <t>청구가요</t>
  </si>
  <si>
    <t>모란화 죳타커늘 빗김에 옴겻더니</t>
  </si>
  <si>
    <t>牡丹花 죳타커늘 빗김에 옴겻더니</t>
  </si>
  <si>
    <t>春風 一夜에 滿院花開 富貴春이라</t>
  </si>
  <si>
    <t>어듸셔 貧賤을 厭야 가지고져 는이</t>
  </si>
  <si>
    <t>宋瓆</t>
  </si>
  <si>
    <t>1676-1741</t>
  </si>
  <si>
    <t>시가(박씨본)</t>
  </si>
  <si>
    <t>청산엔 길 느전 나귀 빗기 모니</t>
  </si>
  <si>
    <t>바둑에 착야  지줄 모로다가</t>
  </si>
  <si>
    <t>靑山엔 길 느전 나귀 빗기 모니</t>
  </si>
  <si>
    <t>牧童이 날다려 니르되 그림인가 노라</t>
  </si>
  <si>
    <t>림풍초창여 사면을 둘너 보니 백화난만류상황앵은 쌍쌍이 빗기 나라 하상기음엇지  귀여 유정여 들이고</t>
  </si>
  <si>
    <t>別院에 春深니 幽懷를 둘 업셔</t>
  </si>
  <si>
    <t>臨風怊悵여 四面을 둘너 보니 百花爛熳柳上黃鶯은 雙雙이 빗기 나라 下上其音엇지  귀여 有情여 들이고</t>
  </si>
  <si>
    <t>엇지타 最貴 사들은 져 만도 못니</t>
  </si>
  <si>
    <t>흥비부</t>
  </si>
  <si>
    <t>전근각궁 팔에 걸고 청총마빗기 타고 보 밧치 이고 청간으로 산행갈 졔큰 돗치 닷거늘 첩기시사중여 칼 야 볘혀여홍노에 염어이 고혈이 점적이로다헌연이 거호상담지며 은완에 슐을 부어 음지상쾌로다 몰고  노을 취안이 표박니 조은 맛 졔 뉘 알니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</si>
  <si>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</si>
  <si>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</si>
  <si>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</si>
  <si>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鄭澈</t>
  </si>
  <si>
    <t>1536-1593</t>
  </si>
  <si>
    <t>송강가사(성주본)</t>
  </si>
  <si>
    <t>세우 사풍의 일간죽 빗기 드러</t>
  </si>
  <si>
    <t>새원 원 되여 되롱 삿갓 메오이고</t>
  </si>
  <si>
    <t>細雨 斜風의 一竿竹 빗기 드러</t>
  </si>
  <si>
    <t>紅蓼花 白蘋洲渚의 오명가명 노라</t>
  </si>
  <si>
    <t>석양 빗긴 날에 강천이  빗친제</t>
  </si>
  <si>
    <t>夕陽 빗긴 날에 江天이  빗친제</t>
  </si>
  <si>
    <t>楓葉 蘆花에 우러 녜 뎌 기럭아</t>
  </si>
  <si>
    <t>히 다 디나가되 쇼식 몰라 노라</t>
  </si>
  <si>
    <t>고금가곡</t>
  </si>
  <si>
    <t>록음방초의 전 나귀 빗기 고</t>
  </si>
  <si>
    <t>世上이 리시매 린 로 니노라</t>
  </si>
  <si>
    <t>綠陰芳草의 전 나귀 빗기 고</t>
  </si>
  <si>
    <t>夕陽의 醉興을 겨워 채를 닛고 오도괴야</t>
  </si>
  <si>
    <t>근화악부</t>
  </si>
  <si>
    <t>1802-1829</t>
  </si>
  <si>
    <t>거문고 빗기 안고 바회 우희 안자시니</t>
  </si>
  <si>
    <t>솔 희 도든 이   나도록</t>
  </si>
  <si>
    <t>어듸셔 벗 일흔 기럭이 혼자 우러 녜니</t>
  </si>
  <si>
    <t>安玟英</t>
  </si>
  <si>
    <t>1876-1885</t>
  </si>
  <si>
    <t>금옥총부</t>
  </si>
  <si>
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</si>
  <si>
    <t>어리셕다 安周翁이 엇지 그리 돗든고 功名에 엿던가 富貴예 얼켜든가</t>
  </si>
  <si>
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</si>
  <si>
    <t>세上 몃몃를 근심 업시 즐기다가 羽化登仙 하오리라</t>
  </si>
  <si>
    <t>張經世</t>
  </si>
  <si>
    <t>1547-1615</t>
  </si>
  <si>
    <t>사촌집</t>
  </si>
  <si>
    <t>1800-1834</t>
  </si>
  <si>
    <t>요공애  거 일장금을 빗기 안고</t>
  </si>
  <si>
    <t>瑤空애  거 一張琴을 빗기 안고</t>
  </si>
  <si>
    <t>欄干을 디혀 안자 古陽春을 온마리</t>
  </si>
  <si>
    <t>엇더타 님 향 시이 曲調마다 나니</t>
  </si>
  <si>
    <t>거니 붓도도와 빗김에 달화내니</t>
  </si>
  <si>
    <t>울밋 陽地ㅅ편에 외를 혀 두고</t>
  </si>
  <si>
    <t>어즈버 東陵瓜地 예야 긘가 노라</t>
  </si>
  <si>
    <t>영언류초</t>
  </si>
  <si>
    <t>월도 천심처에 오현금 빗기 안고</t>
  </si>
  <si>
    <t>月到 天心處에 五絃琴 빗기 안고</t>
  </si>
  <si>
    <t>風來水面時에 一樽酒 自酌니</t>
  </si>
  <si>
    <t>世上의 一般淸意味 낫인가 노라</t>
  </si>
  <si>
    <t>姜復中</t>
  </si>
  <si>
    <t>1563-1639</t>
  </si>
  <si>
    <t>청계가사</t>
  </si>
  <si>
    <t>청계예 도사이셔 학일쌍을 빗기 고</t>
  </si>
  <si>
    <t>淸溪예 道士이셔 鶴一雙을 빗기 고</t>
  </si>
  <si>
    <t>오며 리며 本無跡 랑마라</t>
  </si>
  <si>
    <t>早晩의 白雲 탈 神仙이 네나 나 르랴</t>
  </si>
  <si>
    <t>청우를 빗기 타고 녹수를 흘니 건너</t>
  </si>
  <si>
    <t>靑牛를 빗기 타고 綠水를 흘니 건너</t>
  </si>
  <si>
    <t>天台上 깁흔 골에 不老草 라 가니</t>
  </si>
  <si>
    <t>萬壑에 白雲이 덥혀시니 갈길 몰나 노라</t>
  </si>
  <si>
    <t>金重說</t>
  </si>
  <si>
    <t>숙종영조</t>
  </si>
  <si>
    <t>한중에 홀노 안 현금을 빗기 안고</t>
  </si>
  <si>
    <t>閑中에 홀노 안 玄琴을 빗기 안고</t>
  </si>
  <si>
    <t>宮商角徵羽를 주줄이 집허시니</t>
  </si>
  <si>
    <t>窓밧긔 엿듯는 鶴이 우즑우즑 더라</t>
  </si>
  <si>
    <t>李壄</t>
  </si>
  <si>
    <t>1648-1719</t>
  </si>
  <si>
    <t>현학금 빗기 안고 일배을 먹근 후에</t>
  </si>
  <si>
    <t>玄鶴琴 빗기 안고 一盃을 먹근 後에</t>
  </si>
  <si>
    <t>竹裏君子 無盡無盡 勸커니와</t>
  </si>
  <si>
    <t>明月이 새로이 발가시니 뭇고 먹 노라</t>
  </si>
  <si>
    <t>金聖器</t>
  </si>
  <si>
    <t>1649-1724</t>
  </si>
  <si>
    <t>요금을 빗기 안고 서호로 드러가니</t>
  </si>
  <si>
    <t>紅塵을 다 치고 竹杖芒鞋 집고 신고</t>
  </si>
  <si>
    <t>搖琴을 빗기 안고 西湖로 드러가니</t>
  </si>
  <si>
    <t>蘆花에  만흔 갈며기  벗인가 노라</t>
  </si>
  <si>
    <t>냉냉 칠현금을 정청에 빗기니</t>
  </si>
  <si>
    <t>花檻에 月上고 竹窓에 밤든젹의</t>
  </si>
  <si>
    <t>冷冷 七絃琴을 靜聽에 빗기니</t>
  </si>
  <si>
    <t>庭畔에 셧는 鶴이 듯고 우즑우즑 드라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</si>
</sst>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6" workbookViewId="0">
      <selection activeCell="C30" sqref="C30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14</v>
      </c>
      <c r="B2" s="5">
        <v>1523</v>
      </c>
      <c r="C2" s="5">
        <f>VLOOKUP(B2,[1]Sheet1!A:B,2,0)</f>
        <v>14</v>
      </c>
      <c r="D2" s="5" t="s">
        <v>12</v>
      </c>
      <c r="E2" s="5" t="s">
        <v>89</v>
      </c>
      <c r="F2" s="5" t="s">
        <v>90</v>
      </c>
      <c r="G2" s="5" t="s">
        <v>91</v>
      </c>
      <c r="H2" s="5">
        <v>1747</v>
      </c>
      <c r="I2" s="5" t="s">
        <v>92</v>
      </c>
      <c r="J2" s="5" t="s">
        <v>93</v>
      </c>
      <c r="K2" s="5" t="s">
        <v>94</v>
      </c>
      <c r="L2" s="5" t="s">
        <v>95</v>
      </c>
      <c r="M2" s="5">
        <v>14</v>
      </c>
    </row>
    <row r="3" spans="1:13" s="6" customFormat="1" ht="13.5" x14ac:dyDescent="0.15">
      <c r="A3" s="5">
        <v>15</v>
      </c>
      <c r="B3" s="5">
        <v>1561</v>
      </c>
      <c r="C3" s="5">
        <f>VLOOKUP(B3,[1]Sheet1!A:B,2,0)</f>
        <v>3</v>
      </c>
      <c r="D3" s="5" t="s">
        <v>12</v>
      </c>
      <c r="E3" s="5" t="s">
        <v>89</v>
      </c>
      <c r="F3" s="5" t="s">
        <v>90</v>
      </c>
      <c r="G3" s="5" t="s">
        <v>91</v>
      </c>
      <c r="H3" s="5">
        <v>1747</v>
      </c>
      <c r="I3" s="5" t="s">
        <v>96</v>
      </c>
      <c r="J3" s="5" t="s">
        <v>97</v>
      </c>
      <c r="K3" s="5" t="s">
        <v>98</v>
      </c>
      <c r="L3" s="5" t="s">
        <v>99</v>
      </c>
      <c r="M3" s="5">
        <v>3</v>
      </c>
    </row>
    <row r="4" spans="1:13" x14ac:dyDescent="0.3">
      <c r="A4" s="4">
        <v>19</v>
      </c>
      <c r="B4" s="4">
        <v>2143</v>
      </c>
      <c r="C4" s="5">
        <f>VLOOKUP(B4,[1]Sheet1!A:B,2,0)</f>
        <v>1</v>
      </c>
      <c r="D4" s="4" t="s">
        <v>12</v>
      </c>
      <c r="E4" s="4" t="s">
        <v>117</v>
      </c>
      <c r="F4" s="4" t="s">
        <v>118</v>
      </c>
      <c r="G4" s="4" t="s">
        <v>119</v>
      </c>
      <c r="H4" s="4" t="s">
        <v>120</v>
      </c>
      <c r="I4" s="4" t="s">
        <v>121</v>
      </c>
      <c r="J4" s="4" t="s">
        <v>122</v>
      </c>
      <c r="K4" s="4" t="s">
        <v>123</v>
      </c>
      <c r="L4" s="4" t="s">
        <v>124</v>
      </c>
      <c r="M4" s="4">
        <v>1</v>
      </c>
    </row>
    <row r="5" spans="1:13" x14ac:dyDescent="0.3">
      <c r="A5" s="4">
        <v>2</v>
      </c>
      <c r="B5" s="4">
        <v>392</v>
      </c>
      <c r="C5" s="5">
        <f>VLOOKUP(B5,[1]Sheet1!A:B,2,0)</f>
        <v>2</v>
      </c>
      <c r="D5" s="4" t="s">
        <v>12</v>
      </c>
      <c r="E5" s="4" t="s">
        <v>21</v>
      </c>
      <c r="F5" s="4" t="s">
        <v>22</v>
      </c>
      <c r="G5" s="4" t="s">
        <v>23</v>
      </c>
      <c r="H5" s="4">
        <v>1782</v>
      </c>
      <c r="I5" s="4" t="s">
        <v>24</v>
      </c>
      <c r="J5" s="4" t="s">
        <v>25</v>
      </c>
      <c r="K5" s="4" t="s">
        <v>26</v>
      </c>
      <c r="L5" s="4" t="s">
        <v>27</v>
      </c>
      <c r="M5" s="4">
        <v>2</v>
      </c>
    </row>
    <row r="6" spans="1:13" x14ac:dyDescent="0.3">
      <c r="A6" s="4">
        <v>3</v>
      </c>
      <c r="B6" s="4">
        <v>461</v>
      </c>
      <c r="C6" s="5">
        <f>VLOOKUP(B6,[1]Sheet1!A:B,2,0)</f>
        <v>2</v>
      </c>
      <c r="D6" s="4" t="s">
        <v>12</v>
      </c>
      <c r="E6" s="4" t="s">
        <v>21</v>
      </c>
      <c r="F6" s="4" t="s">
        <v>22</v>
      </c>
      <c r="G6" s="4" t="s">
        <v>23</v>
      </c>
      <c r="H6" s="4">
        <v>1782</v>
      </c>
      <c r="I6" s="4" t="s">
        <v>28</v>
      </c>
      <c r="J6" s="4" t="s">
        <v>29</v>
      </c>
      <c r="K6" s="4" t="s">
        <v>30</v>
      </c>
      <c r="L6" s="4" t="s">
        <v>31</v>
      </c>
      <c r="M6" s="4">
        <v>2</v>
      </c>
    </row>
    <row r="7" spans="1:13" x14ac:dyDescent="0.3">
      <c r="A7" s="4">
        <v>22</v>
      </c>
      <c r="B7" s="4">
        <v>2840</v>
      </c>
      <c r="C7" s="5">
        <f>VLOOKUP(B7,[1]Sheet1!A:B,2,0)</f>
        <v>2</v>
      </c>
      <c r="D7" s="4" t="s">
        <v>12</v>
      </c>
      <c r="E7" s="4" t="s">
        <v>133</v>
      </c>
      <c r="F7" s="4" t="s">
        <v>134</v>
      </c>
      <c r="G7" s="4" t="s">
        <v>135</v>
      </c>
      <c r="H7" s="4" t="s">
        <v>134</v>
      </c>
      <c r="I7" s="4" t="s">
        <v>136</v>
      </c>
      <c r="J7" s="4" t="s">
        <v>137</v>
      </c>
      <c r="K7" s="4" t="s">
        <v>138</v>
      </c>
      <c r="L7" s="4" t="s">
        <v>139</v>
      </c>
      <c r="M7" s="4">
        <v>2</v>
      </c>
    </row>
    <row r="8" spans="1:13" x14ac:dyDescent="0.3">
      <c r="A8" s="4">
        <v>4</v>
      </c>
      <c r="B8" s="4">
        <v>481</v>
      </c>
      <c r="C8" s="5">
        <f>VLOOKUP(B8,[1]Sheet1!A:B,2,0)</f>
        <v>19</v>
      </c>
      <c r="D8" s="4" t="s">
        <v>12</v>
      </c>
      <c r="E8" s="4" t="s">
        <v>32</v>
      </c>
      <c r="F8" s="4" t="s">
        <v>33</v>
      </c>
      <c r="G8" s="4" t="s">
        <v>15</v>
      </c>
      <c r="H8" s="4" t="s">
        <v>16</v>
      </c>
      <c r="I8" s="4" t="s">
        <v>34</v>
      </c>
      <c r="J8" s="4" t="s">
        <v>35</v>
      </c>
      <c r="K8" s="4" t="s">
        <v>36</v>
      </c>
      <c r="L8" s="4" t="s">
        <v>37</v>
      </c>
      <c r="M8" s="4">
        <v>19</v>
      </c>
    </row>
    <row r="9" spans="1:13" x14ac:dyDescent="0.3">
      <c r="A9" s="4">
        <v>25</v>
      </c>
      <c r="B9" s="4">
        <v>3236</v>
      </c>
      <c r="C9" s="5">
        <f>VLOOKUP(B9,[1]Sheet1!A:B,2,0)</f>
        <v>2</v>
      </c>
      <c r="D9" s="4" t="s">
        <v>12</v>
      </c>
      <c r="E9" s="4" t="s">
        <v>150</v>
      </c>
      <c r="F9" s="4" t="s">
        <v>151</v>
      </c>
      <c r="G9" s="4" t="s">
        <v>75</v>
      </c>
      <c r="H9" s="4">
        <v>1728</v>
      </c>
      <c r="I9" s="4" t="s">
        <v>152</v>
      </c>
      <c r="J9" s="4" t="s">
        <v>153</v>
      </c>
      <c r="K9" s="4" t="s">
        <v>154</v>
      </c>
      <c r="L9" s="4" t="s">
        <v>155</v>
      </c>
      <c r="M9" s="4">
        <v>2</v>
      </c>
    </row>
    <row r="10" spans="1:13" x14ac:dyDescent="0.3">
      <c r="A10" s="4">
        <v>26</v>
      </c>
      <c r="B10" s="4">
        <v>3267</v>
      </c>
      <c r="C10" s="5">
        <f>VLOOKUP(B10,[1]Sheet1!A:B,2,0)</f>
        <v>8</v>
      </c>
      <c r="D10" s="4" t="s">
        <v>12</v>
      </c>
      <c r="E10" s="4" t="s">
        <v>156</v>
      </c>
      <c r="F10" s="4" t="s">
        <v>157</v>
      </c>
      <c r="G10" s="4" t="s">
        <v>15</v>
      </c>
      <c r="H10" s="4" t="s">
        <v>16</v>
      </c>
      <c r="I10" s="4" t="s">
        <v>158</v>
      </c>
      <c r="J10" s="4" t="s">
        <v>159</v>
      </c>
      <c r="K10" s="4" t="s">
        <v>160</v>
      </c>
      <c r="L10" s="4" t="s">
        <v>161</v>
      </c>
      <c r="M10" s="4">
        <v>8</v>
      </c>
    </row>
    <row r="11" spans="1:13" x14ac:dyDescent="0.3">
      <c r="A11" s="4">
        <v>11</v>
      </c>
      <c r="B11" s="4">
        <v>1107</v>
      </c>
      <c r="C11" s="5">
        <f>VLOOKUP(B11,[1]Sheet1!A:B,2,0)</f>
        <v>2</v>
      </c>
      <c r="D11" s="4" t="s">
        <v>12</v>
      </c>
      <c r="E11" s="4" t="s">
        <v>73</v>
      </c>
      <c r="F11" s="4" t="s">
        <v>74</v>
      </c>
      <c r="G11" s="4" t="s">
        <v>75</v>
      </c>
      <c r="H11" s="4">
        <v>1728</v>
      </c>
      <c r="I11" s="4" t="s">
        <v>76</v>
      </c>
      <c r="J11" s="4" t="s">
        <v>77</v>
      </c>
      <c r="K11" s="4" t="s">
        <v>78</v>
      </c>
      <c r="L11" s="4" t="s">
        <v>79</v>
      </c>
      <c r="M11" s="4">
        <v>2</v>
      </c>
    </row>
    <row r="12" spans="1:13" x14ac:dyDescent="0.3">
      <c r="A12" s="4">
        <v>20</v>
      </c>
      <c r="B12" s="4">
        <v>2210</v>
      </c>
      <c r="C12" s="5">
        <f>VLOOKUP(B12,[1]Sheet1!A:B,2,0)</f>
        <v>1</v>
      </c>
      <c r="D12" s="4" t="s">
        <v>12</v>
      </c>
      <c r="E12" s="4" t="s">
        <v>45</v>
      </c>
      <c r="F12" s="4" t="s">
        <v>46</v>
      </c>
      <c r="G12" s="4" t="s">
        <v>40</v>
      </c>
      <c r="H12" s="4">
        <v>1728</v>
      </c>
      <c r="I12" s="4" t="s">
        <v>125</v>
      </c>
      <c r="J12" s="4" t="s">
        <v>126</v>
      </c>
      <c r="K12" s="4" t="s">
        <v>125</v>
      </c>
      <c r="L12" s="4" t="s">
        <v>127</v>
      </c>
      <c r="M12" s="4">
        <v>1</v>
      </c>
    </row>
    <row r="13" spans="1:13" x14ac:dyDescent="0.3">
      <c r="A13" s="4">
        <v>6</v>
      </c>
      <c r="B13" s="4">
        <v>636</v>
      </c>
      <c r="C13" s="5">
        <f>VLOOKUP(B13,[1]Sheet1!A:B,2,0)</f>
        <v>18</v>
      </c>
      <c r="D13" s="4" t="s">
        <v>12</v>
      </c>
      <c r="E13" s="4" t="s">
        <v>45</v>
      </c>
      <c r="F13" s="4" t="s">
        <v>46</v>
      </c>
      <c r="G13" s="4" t="s">
        <v>15</v>
      </c>
      <c r="H13" s="4" t="s">
        <v>16</v>
      </c>
      <c r="I13" s="4" t="s">
        <v>47</v>
      </c>
      <c r="J13" s="4" t="s">
        <v>48</v>
      </c>
      <c r="K13" s="4" t="s">
        <v>49</v>
      </c>
      <c r="L13" s="4" t="s">
        <v>50</v>
      </c>
      <c r="M13" s="4">
        <v>18</v>
      </c>
    </row>
    <row r="14" spans="1:13" x14ac:dyDescent="0.3">
      <c r="A14" s="4">
        <v>1</v>
      </c>
      <c r="B14" s="4">
        <v>42</v>
      </c>
      <c r="C14" s="5">
        <f>VLOOKUP(B14,[1]Sheet1!A:B,2,0)</f>
        <v>5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  <c r="K14" s="4" t="s">
        <v>19</v>
      </c>
      <c r="L14" s="4" t="s">
        <v>20</v>
      </c>
      <c r="M14" s="4">
        <v>5</v>
      </c>
    </row>
    <row r="15" spans="1:13" x14ac:dyDescent="0.3">
      <c r="A15" s="4">
        <v>5</v>
      </c>
      <c r="B15" s="4">
        <v>486</v>
      </c>
      <c r="C15" s="5">
        <f>VLOOKUP(B15,[1]Sheet1!A:B,2,0)</f>
        <v>5</v>
      </c>
      <c r="D15" s="4" t="s">
        <v>12</v>
      </c>
      <c r="E15" s="4" t="s">
        <v>38</v>
      </c>
      <c r="F15" s="4" t="s">
        <v>39</v>
      </c>
      <c r="G15" s="4" t="s">
        <v>40</v>
      </c>
      <c r="H15" s="4">
        <v>1728</v>
      </c>
      <c r="I15" s="4" t="s">
        <v>41</v>
      </c>
      <c r="J15" s="4" t="s">
        <v>42</v>
      </c>
      <c r="K15" s="4" t="s">
        <v>43</v>
      </c>
      <c r="L15" s="4" t="s">
        <v>44</v>
      </c>
      <c r="M15" s="4">
        <v>5</v>
      </c>
    </row>
    <row r="16" spans="1:13" x14ac:dyDescent="0.3">
      <c r="A16" s="4">
        <v>18</v>
      </c>
      <c r="B16" s="4">
        <v>1914</v>
      </c>
      <c r="C16" s="5">
        <f>VLOOKUP(B16,[1]Sheet1!A:B,2,0)</f>
        <v>1</v>
      </c>
      <c r="D16" s="4" t="s">
        <v>51</v>
      </c>
      <c r="E16" s="4" t="s">
        <v>110</v>
      </c>
      <c r="F16" s="4" t="s">
        <v>111</v>
      </c>
      <c r="G16" s="4" t="s">
        <v>112</v>
      </c>
      <c r="H16" s="4">
        <v>1885</v>
      </c>
      <c r="I16" s="4" t="s">
        <v>113</v>
      </c>
      <c r="J16" s="4" t="s">
        <v>114</v>
      </c>
      <c r="K16" s="4" t="s">
        <v>115</v>
      </c>
      <c r="L16" s="4" t="s">
        <v>116</v>
      </c>
      <c r="M16" s="4">
        <v>1</v>
      </c>
    </row>
    <row r="17" spans="1:13" x14ac:dyDescent="0.3">
      <c r="A17" s="4">
        <v>16</v>
      </c>
      <c r="B17" s="4">
        <v>1630</v>
      </c>
      <c r="C17" s="5">
        <f>VLOOKUP(B17,[1]Sheet1!A:B,2,0)</f>
        <v>2</v>
      </c>
      <c r="D17" s="4" t="s">
        <v>12</v>
      </c>
      <c r="E17" s="4" t="s">
        <v>52</v>
      </c>
      <c r="F17" s="4" t="s">
        <v>52</v>
      </c>
      <c r="G17" s="4" t="s">
        <v>100</v>
      </c>
      <c r="H17" s="4">
        <v>1764</v>
      </c>
      <c r="I17" s="4" t="s">
        <v>101</v>
      </c>
      <c r="J17" s="4" t="s">
        <v>102</v>
      </c>
      <c r="K17" s="4" t="s">
        <v>103</v>
      </c>
      <c r="L17" s="4" t="s">
        <v>104</v>
      </c>
      <c r="M17" s="4">
        <v>2</v>
      </c>
    </row>
    <row r="18" spans="1:13" x14ac:dyDescent="0.3">
      <c r="A18" s="4">
        <v>10</v>
      </c>
      <c r="B18" s="4">
        <v>1034</v>
      </c>
      <c r="C18" s="5">
        <f>VLOOKUP(B18,[1]Sheet1!A:B,2,0)</f>
        <v>1</v>
      </c>
      <c r="D18" s="4" t="s">
        <v>12</v>
      </c>
      <c r="E18" s="4" t="s">
        <v>67</v>
      </c>
      <c r="F18" s="4" t="s">
        <v>52</v>
      </c>
      <c r="G18" s="4" t="s">
        <v>68</v>
      </c>
      <c r="H18" s="4">
        <v>1769</v>
      </c>
      <c r="I18" s="4" t="s">
        <v>69</v>
      </c>
      <c r="J18" s="4" t="s">
        <v>70</v>
      </c>
      <c r="K18" s="4" t="s">
        <v>71</v>
      </c>
      <c r="L18" s="4" t="s">
        <v>72</v>
      </c>
      <c r="M18" s="4">
        <v>1</v>
      </c>
    </row>
    <row r="19" spans="1:13" x14ac:dyDescent="0.3">
      <c r="A19" s="4">
        <v>7</v>
      </c>
      <c r="B19" s="4">
        <v>821</v>
      </c>
      <c r="C19" s="5">
        <f>VLOOKUP(B19,[1]Sheet1!A:B,2,0)</f>
        <v>4</v>
      </c>
      <c r="D19" s="4" t="s">
        <v>51</v>
      </c>
      <c r="E19" s="4" t="s">
        <v>52</v>
      </c>
      <c r="F19" s="4" t="s">
        <v>52</v>
      </c>
      <c r="G19" s="4" t="s">
        <v>15</v>
      </c>
      <c r="H19" s="4" t="s">
        <v>16</v>
      </c>
      <c r="I19" s="4" t="s">
        <v>53</v>
      </c>
      <c r="J19" s="4" t="s">
        <v>54</v>
      </c>
      <c r="K19" s="4" t="s">
        <v>55</v>
      </c>
      <c r="L19" s="4" t="s">
        <v>56</v>
      </c>
      <c r="M19" s="4">
        <v>4</v>
      </c>
    </row>
    <row r="20" spans="1:13" x14ac:dyDescent="0.3">
      <c r="A20" s="4">
        <v>8</v>
      </c>
      <c r="B20" s="4">
        <v>830</v>
      </c>
      <c r="C20" s="5">
        <f>VLOOKUP(B20,[1]Sheet1!A:B,2,0)</f>
        <v>24</v>
      </c>
      <c r="D20" s="4" t="s">
        <v>51</v>
      </c>
      <c r="E20" s="4" t="s">
        <v>52</v>
      </c>
      <c r="F20" s="4" t="s">
        <v>52</v>
      </c>
      <c r="G20" s="4" t="s">
        <v>15</v>
      </c>
      <c r="H20" s="4" t="s">
        <v>16</v>
      </c>
      <c r="I20" s="4" t="s">
        <v>57</v>
      </c>
      <c r="J20" s="4" t="s">
        <v>58</v>
      </c>
      <c r="K20" s="4" t="s">
        <v>59</v>
      </c>
      <c r="L20" s="4" t="s">
        <v>60</v>
      </c>
      <c r="M20" s="4">
        <v>24</v>
      </c>
    </row>
    <row r="21" spans="1:13" x14ac:dyDescent="0.3">
      <c r="A21" s="4">
        <v>12</v>
      </c>
      <c r="B21" s="4">
        <v>1247</v>
      </c>
      <c r="C21" s="5">
        <f>VLOOKUP(B21,[1]Sheet1!A:B,2,0)</f>
        <v>3</v>
      </c>
      <c r="D21" s="4" t="s">
        <v>51</v>
      </c>
      <c r="E21" s="4" t="s">
        <v>52</v>
      </c>
      <c r="F21" s="4" t="s">
        <v>52</v>
      </c>
      <c r="G21" s="4" t="s">
        <v>15</v>
      </c>
      <c r="H21" s="4" t="s">
        <v>16</v>
      </c>
      <c r="I21" s="4" t="s">
        <v>80</v>
      </c>
      <c r="J21" s="4" t="s">
        <v>81</v>
      </c>
      <c r="K21" s="4" t="s">
        <v>82</v>
      </c>
      <c r="L21" s="4" t="s">
        <v>83</v>
      </c>
      <c r="M21" s="4">
        <v>3</v>
      </c>
    </row>
    <row r="22" spans="1:13" x14ac:dyDescent="0.3">
      <c r="A22" s="4">
        <v>23</v>
      </c>
      <c r="B22" s="4">
        <v>2880</v>
      </c>
      <c r="C22" s="5">
        <f>VLOOKUP(B22,[1]Sheet1!A:B,2,0)</f>
        <v>15</v>
      </c>
      <c r="D22" s="4" t="s">
        <v>12</v>
      </c>
      <c r="E22" s="4" t="s">
        <v>52</v>
      </c>
      <c r="F22" s="4" t="s">
        <v>52</v>
      </c>
      <c r="G22" s="4" t="s">
        <v>15</v>
      </c>
      <c r="H22" s="4" t="s">
        <v>16</v>
      </c>
      <c r="I22" s="4" t="s">
        <v>140</v>
      </c>
      <c r="J22" s="4" t="s">
        <v>141</v>
      </c>
      <c r="K22" s="4" t="s">
        <v>142</v>
      </c>
      <c r="L22" s="4" t="s">
        <v>143</v>
      </c>
      <c r="M22" s="4">
        <v>15</v>
      </c>
    </row>
    <row r="23" spans="1:13" x14ac:dyDescent="0.3">
      <c r="A23" s="4">
        <v>27</v>
      </c>
      <c r="B23" s="4">
        <v>3284</v>
      </c>
      <c r="C23" s="5">
        <f>VLOOKUP(B23,[1]Sheet1!A:B,2,0)</f>
        <v>3</v>
      </c>
      <c r="D23" s="4" t="s">
        <v>12</v>
      </c>
      <c r="E23" s="4" t="s">
        <v>52</v>
      </c>
      <c r="F23" s="4" t="s">
        <v>52</v>
      </c>
      <c r="G23" s="4" t="s">
        <v>15</v>
      </c>
      <c r="H23" s="4" t="s">
        <v>16</v>
      </c>
      <c r="I23" s="4" t="s">
        <v>162</v>
      </c>
      <c r="J23" s="4" t="s">
        <v>163</v>
      </c>
      <c r="K23" s="4" t="s">
        <v>164</v>
      </c>
      <c r="L23" s="4" t="s">
        <v>165</v>
      </c>
      <c r="M23" s="4">
        <v>3</v>
      </c>
    </row>
    <row r="24" spans="1:13" x14ac:dyDescent="0.3">
      <c r="A24" s="4">
        <v>17</v>
      </c>
      <c r="B24" s="4">
        <v>1675</v>
      </c>
      <c r="C24" s="5">
        <f>VLOOKUP(B24,[1]Sheet1!A:B,2,0)</f>
        <v>1</v>
      </c>
      <c r="D24" s="4" t="s">
        <v>12</v>
      </c>
      <c r="E24" s="4" t="s">
        <v>52</v>
      </c>
      <c r="F24" s="4" t="s">
        <v>52</v>
      </c>
      <c r="G24" s="4" t="s">
        <v>105</v>
      </c>
      <c r="H24" s="4" t="s">
        <v>106</v>
      </c>
      <c r="I24" s="4" t="s">
        <v>107</v>
      </c>
      <c r="J24" s="4" t="s">
        <v>108</v>
      </c>
      <c r="K24" s="4" t="s">
        <v>107</v>
      </c>
      <c r="L24" s="4" t="s">
        <v>109</v>
      </c>
      <c r="M24" s="4">
        <v>1</v>
      </c>
    </row>
    <row r="25" spans="1:13" x14ac:dyDescent="0.3">
      <c r="A25" s="4">
        <v>13</v>
      </c>
      <c r="B25" s="4">
        <v>1334</v>
      </c>
      <c r="C25" s="5">
        <f>VLOOKUP(B25,[1]Sheet1!A:B,2,0)</f>
        <v>1</v>
      </c>
      <c r="D25" s="4" t="s">
        <v>51</v>
      </c>
      <c r="E25" s="4" t="s">
        <v>52</v>
      </c>
      <c r="F25" s="4" t="s">
        <v>52</v>
      </c>
      <c r="G25" s="4" t="s">
        <v>84</v>
      </c>
      <c r="H25" s="4" t="s">
        <v>52</v>
      </c>
      <c r="I25" s="4" t="s">
        <v>85</v>
      </c>
      <c r="J25" s="4" t="s">
        <v>86</v>
      </c>
      <c r="K25" s="4" t="s">
        <v>87</v>
      </c>
      <c r="L25" s="4" t="s">
        <v>88</v>
      </c>
      <c r="M25" s="4">
        <v>1</v>
      </c>
    </row>
    <row r="26" spans="1:13" x14ac:dyDescent="0.3">
      <c r="A26" s="4">
        <v>21</v>
      </c>
      <c r="B26" s="4">
        <v>2221</v>
      </c>
      <c r="C26" s="5">
        <f>VLOOKUP(B26,[1]Sheet1!A:B,2,0)</f>
        <v>1</v>
      </c>
      <c r="D26" s="4" t="s">
        <v>12</v>
      </c>
      <c r="E26" s="4" t="s">
        <v>52</v>
      </c>
      <c r="F26" s="4" t="s">
        <v>52</v>
      </c>
      <c r="G26" s="4" t="s">
        <v>128</v>
      </c>
      <c r="H26" s="4" t="s">
        <v>52</v>
      </c>
      <c r="I26" s="4" t="s">
        <v>129</v>
      </c>
      <c r="J26" s="4" t="s">
        <v>130</v>
      </c>
      <c r="K26" s="4" t="s">
        <v>131</v>
      </c>
      <c r="L26" s="4" t="s">
        <v>132</v>
      </c>
      <c r="M26" s="4">
        <v>1</v>
      </c>
    </row>
    <row r="27" spans="1:13" x14ac:dyDescent="0.3">
      <c r="A27" s="4">
        <v>24</v>
      </c>
      <c r="B27" s="4">
        <v>3195</v>
      </c>
      <c r="C27" s="5">
        <f>VLOOKUP(B27,[1]Sheet1!A:B,2,0)</f>
        <v>4</v>
      </c>
      <c r="D27" s="4" t="s">
        <v>12</v>
      </c>
      <c r="E27" s="4" t="s">
        <v>144</v>
      </c>
      <c r="F27" s="4" t="s">
        <v>145</v>
      </c>
      <c r="G27" s="4" t="s">
        <v>15</v>
      </c>
      <c r="H27" s="4" t="s">
        <v>16</v>
      </c>
      <c r="I27" s="4" t="s">
        <v>146</v>
      </c>
      <c r="J27" s="4" t="s">
        <v>147</v>
      </c>
      <c r="K27" s="4" t="s">
        <v>148</v>
      </c>
      <c r="L27" s="4" t="s">
        <v>149</v>
      </c>
      <c r="M27" s="4">
        <v>4</v>
      </c>
    </row>
    <row r="28" spans="1:13" x14ac:dyDescent="0.3">
      <c r="A28" s="4">
        <v>9</v>
      </c>
      <c r="B28" s="4">
        <v>1008</v>
      </c>
      <c r="C28" s="5">
        <f>VLOOKUP(B28,[1]Sheet1!A:B,2,0)</f>
        <v>2</v>
      </c>
      <c r="D28" s="4" t="s">
        <v>12</v>
      </c>
      <c r="E28" s="4" t="s">
        <v>61</v>
      </c>
      <c r="F28" s="4" t="s">
        <v>62</v>
      </c>
      <c r="G28" s="4" t="s">
        <v>40</v>
      </c>
      <c r="H28" s="4">
        <v>1728</v>
      </c>
      <c r="I28" s="4" t="s">
        <v>63</v>
      </c>
      <c r="J28" s="4" t="s">
        <v>64</v>
      </c>
      <c r="K28" s="4" t="s">
        <v>65</v>
      </c>
      <c r="L28" s="4" t="s">
        <v>66</v>
      </c>
      <c r="M28" s="4">
        <v>2</v>
      </c>
    </row>
    <row r="29" spans="1:13" x14ac:dyDescent="0.3">
      <c r="C29">
        <f>SUM(C2:C28)</f>
        <v>146</v>
      </c>
    </row>
  </sheetData>
  <sortState xmlns:xlrd2="http://schemas.microsoft.com/office/spreadsheetml/2017/richdata2" ref="A2:M28">
    <sortCondition ref="F2:F28"/>
    <sortCondition ref="H2:H2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_빗기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2023-05-03T03:01:23Z</dcterms:created>
  <dcterms:modified xsi:type="dcterms:W3CDTF">2023-05-06T07:13:46Z</dcterms:modified>
</cp:coreProperties>
</file>