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E594883C-3FDE-41F7-B13D-2E94524EAEFC}" xr6:coauthVersionLast="47" xr6:coauthVersionMax="47" xr10:uidLastSave="{00000000-0000-0000-0000-000000000000}"/>
  <bookViews>
    <workbookView xWindow="-21225" yWindow="480" windowWidth="21600" windowHeight="11295" xr2:uid="{00000000-000D-0000-FFFF-FFFF00000000}"/>
  </bookViews>
  <sheets>
    <sheet name="_ㄹ(_)삼아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<sst xmlns="http://schemas.openxmlformats.org/spreadsheetml/2006/main" count="114" uniqueCount="86">
  <si>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</si>
  <si>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</si>
  <si>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</si>
  <si>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</si>
  <si>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</si>
  <si>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</si>
  <si>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</si>
  <si>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</si>
  <si>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</si>
  <si>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</si>
  <si>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</si>
  <si>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</si>
  <si>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</si>
  <si>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梁周翊</t>
  </si>
  <si>
    <t>1722-1802</t>
  </si>
  <si>
    <t>무극집</t>
  </si>
  <si>
    <t>노신의 불인결 눈물을 비 삼아 득 실어다가</t>
  </si>
  <si>
    <t>蛟龍山 上上峰에 깃드려 인 져 白雲아</t>
  </si>
  <si>
    <t>老臣의 不忍訣 눈물을 비 삼아 득 실어다가</t>
  </si>
  <si>
    <t>洛陽宮闕 雲漢볼 예 沛然히 려들일가 </t>
  </si>
  <si>
    <t>미상</t>
  </si>
  <si>
    <t>악부(고대본)</t>
  </si>
  <si>
    <t>임의 버슨 오슬 벼개 삼아 베어스니</t>
  </si>
  <si>
    <t>任의 버슨 오슬 벼개 삼아 베어스니</t>
  </si>
  <si>
    <t>粉 기름내 任본 듯 다마</t>
  </si>
  <si>
    <t>아마도 任이 아니니 그를 슬허 노라</t>
  </si>
  <si>
    <t>사</t>
  </si>
  <si>
    <t>병와가곡집</t>
  </si>
  <si>
    <t>1752-1800</t>
  </si>
  <si>
    <t>모시를 이리져리 삼아 두로삼아 감삼다가</t>
  </si>
  <si>
    <t>가다가 가온  근쳐지거 皓齒丹脣으로 홈며 감라纖纖玉手로 두 마조 잡아 바부쳐 이으리라 져 모시를</t>
  </si>
  <si>
    <t>우리님 思郎 긋 갈 져 모시치 이오리라</t>
  </si>
  <si>
    <t>朴繼叔</t>
  </si>
  <si>
    <t>1569-1646</t>
  </si>
  <si>
    <t>부북일기</t>
  </si>
  <si>
    <t>당전홍분를 고계 사맛더니</t>
  </si>
  <si>
    <t>비록 丈夫乙지라도 肝腸鐵石이랴</t>
  </si>
  <si>
    <t>堂前紅粉를 古戒 사맛더니</t>
  </si>
  <si>
    <t>治城의 皓齒丹脣을 몯 니즐가 노라</t>
  </si>
  <si>
    <t>朴仁老</t>
  </si>
  <si>
    <t>1561-1642</t>
  </si>
  <si>
    <t>노계집</t>
  </si>
  <si>
    <t>백년을 아적 삼아 여고금슬 렷로라</t>
  </si>
  <si>
    <t>사람 내실적의 夫婦 게 삼겨시니</t>
  </si>
  <si>
    <t>天定配匹이라 夫婦치 重할소냐</t>
  </si>
  <si>
    <t>百年을 아적 삼아 如鼓琴瑟 렷로라</t>
  </si>
  <si>
    <t>鄭澈</t>
  </si>
  <si>
    <t>1536-1593</t>
  </si>
  <si>
    <t>송강가사(성주본)</t>
  </si>
  <si>
    <t>류수 청산을 벗사마 더뎟노라</t>
  </si>
  <si>
    <t>새원 원 되여 柴扉 고텨 닷고</t>
  </si>
  <si>
    <t>流水 靑山을 벗사마 더뎟노라</t>
  </si>
  <si>
    <t>아야 碧蹄예 손이라커든 날 나가다 고려</t>
  </si>
  <si>
    <t>金壽長</t>
  </si>
  <si>
    <t>1690-1763</t>
  </si>
  <si>
    <t>해동가요(주씨본)</t>
  </si>
  <si>
    <t>객경을 스승 삼아 종간여류 엿시면</t>
  </si>
  <si>
    <t>長城을 굿이 고 和氏璧을 엇덧시면</t>
  </si>
  <si>
    <t>客卿을 스승 삼아 從諫如流 엿시면</t>
  </si>
  <si>
    <t>萬世에 傳 외슴을 일흘 이 잇시랴</t>
  </si>
  <si>
    <t>근화악부</t>
  </si>
  <si>
    <t>1802-1829</t>
  </si>
  <si>
    <t>백년을 기약삼아  녜쟈 노라</t>
  </si>
  <si>
    <t>窓 안의 벗이 잇고 窓 밧긔 벗이 잇다</t>
  </si>
  <si>
    <t>益者ㅣ 三友를 우리 닐은말이</t>
  </si>
  <si>
    <t>百年을 期約삼아  녜쟈 노라</t>
  </si>
  <si>
    <t>李恒福</t>
  </si>
  <si>
    <t>1556-1618</t>
  </si>
  <si>
    <t>고신원루를 비 삼아 여다가</t>
  </si>
  <si>
    <t>鐵嶺 노푼 峯에 쉬여 넘 져 구름아</t>
  </si>
  <si>
    <t>孤臣寃淚를 비 삼아 여다가</t>
  </si>
  <si>
    <t>님겨신 九重深處에 려 볼가 노라</t>
  </si>
  <si>
    <t>영언류초</t>
  </si>
  <si>
    <t>백년을 그음을 사마 늘글 뉘를 모로리라</t>
  </si>
  <si>
    <t>八十悔  은 八十을 낫바호미</t>
  </si>
  <si>
    <t>八十 다 살고  八十 살쟉시면</t>
  </si>
  <si>
    <t>百年을 그음을 사마 늘글 뉘를 모로리라</t>
  </si>
  <si>
    <t>손씨수견록</t>
  </si>
  <si>
    <t>고모진태 벗마 안시니</t>
  </si>
  <si>
    <t>말도 업슨 바회 사괼일도 업건만은</t>
  </si>
  <si>
    <t>古貌眞態 벗마 안시니</t>
  </si>
  <si>
    <t>世上애 益者三友를 사괼 모노라</t>
  </si>
  <si>
    <t>홍진에 지 업셔 사문을 닐을 삼아</t>
  </si>
  <si>
    <t>紅塵에 지 업셔 斯文을 닐을 삼아</t>
  </si>
  <si>
    <t>繼往開來야 吾道을 발키시니</t>
  </si>
  <si>
    <t>千載 後 晦菴先生을 다시 본덧 여라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</si>
</sst>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15" sqref="C15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6</v>
      </c>
      <c r="B2" s="5">
        <v>1524</v>
      </c>
      <c r="C2" s="5">
        <f>VLOOKUP(B2,[1]Sheet1!A:B,2,0)</f>
        <v>13</v>
      </c>
      <c r="D2" s="5" t="s">
        <v>12</v>
      </c>
      <c r="E2" s="5" t="s">
        <v>46</v>
      </c>
      <c r="F2" s="5" t="s">
        <v>47</v>
      </c>
      <c r="G2" s="5" t="s">
        <v>48</v>
      </c>
      <c r="H2" s="5">
        <v>1747</v>
      </c>
      <c r="I2" s="5" t="s">
        <v>49</v>
      </c>
      <c r="J2" s="5" t="s">
        <v>50</v>
      </c>
      <c r="K2" s="5" t="s">
        <v>51</v>
      </c>
      <c r="L2" s="5" t="s">
        <v>52</v>
      </c>
      <c r="M2" s="5">
        <v>13</v>
      </c>
    </row>
    <row r="3" spans="1:13" x14ac:dyDescent="0.3">
      <c r="A3" s="4">
        <v>9</v>
      </c>
      <c r="B3" s="4">
        <v>2823</v>
      </c>
      <c r="C3" s="5">
        <f>VLOOKUP(B3,[1]Sheet1!A:B,2,0)</f>
        <v>32</v>
      </c>
      <c r="D3" s="4" t="s">
        <v>12</v>
      </c>
      <c r="E3" s="4" t="s">
        <v>66</v>
      </c>
      <c r="F3" s="4" t="s">
        <v>67</v>
      </c>
      <c r="G3" s="4" t="s">
        <v>27</v>
      </c>
      <c r="H3" s="4" t="s">
        <v>28</v>
      </c>
      <c r="I3" s="4" t="s">
        <v>68</v>
      </c>
      <c r="J3" s="4" t="s">
        <v>69</v>
      </c>
      <c r="K3" s="4" t="s">
        <v>70</v>
      </c>
      <c r="L3" s="4" t="s">
        <v>71</v>
      </c>
      <c r="M3" s="4">
        <v>32</v>
      </c>
    </row>
    <row r="4" spans="1:13" x14ac:dyDescent="0.3">
      <c r="A4" s="4">
        <v>11</v>
      </c>
      <c r="B4" s="4">
        <v>3164</v>
      </c>
      <c r="C4" s="5">
        <f>VLOOKUP(B4,[1]Sheet1!A:B,2,0)</f>
        <v>1</v>
      </c>
      <c r="D4" s="4" t="s">
        <v>12</v>
      </c>
      <c r="E4" s="4" t="s">
        <v>39</v>
      </c>
      <c r="F4" s="4" t="s">
        <v>40</v>
      </c>
      <c r="G4" s="4" t="s">
        <v>77</v>
      </c>
      <c r="H4" s="4">
        <v>1782</v>
      </c>
      <c r="I4" s="4" t="s">
        <v>78</v>
      </c>
      <c r="J4" s="4" t="s">
        <v>79</v>
      </c>
      <c r="K4" s="4" t="s">
        <v>80</v>
      </c>
      <c r="L4" s="4" t="s">
        <v>81</v>
      </c>
      <c r="M4" s="4">
        <v>1</v>
      </c>
    </row>
    <row r="5" spans="1:13" x14ac:dyDescent="0.3">
      <c r="A5" s="4">
        <v>5</v>
      </c>
      <c r="B5" s="4">
        <v>1375</v>
      </c>
      <c r="C5" s="5">
        <f>VLOOKUP(B5,[1]Sheet1!A:B,2,0)</f>
        <v>1</v>
      </c>
      <c r="D5" s="4" t="s">
        <v>12</v>
      </c>
      <c r="E5" s="4" t="s">
        <v>39</v>
      </c>
      <c r="F5" s="4" t="s">
        <v>40</v>
      </c>
      <c r="G5" s="4" t="s">
        <v>41</v>
      </c>
      <c r="H5" s="4">
        <v>1800</v>
      </c>
      <c r="I5" s="4" t="s">
        <v>42</v>
      </c>
      <c r="J5" s="4" t="s">
        <v>43</v>
      </c>
      <c r="K5" s="4" t="s">
        <v>44</v>
      </c>
      <c r="L5" s="4" t="s">
        <v>45</v>
      </c>
      <c r="M5" s="4">
        <v>1</v>
      </c>
    </row>
    <row r="6" spans="1:13" x14ac:dyDescent="0.3">
      <c r="A6" s="4">
        <v>12</v>
      </c>
      <c r="B6" s="4">
        <v>3265</v>
      </c>
      <c r="C6" s="5">
        <f>VLOOKUP(B6,[1]Sheet1!A:B,2,0)</f>
        <v>1</v>
      </c>
      <c r="D6" s="4" t="s">
        <v>12</v>
      </c>
      <c r="E6" s="4" t="s">
        <v>39</v>
      </c>
      <c r="F6" s="4" t="s">
        <v>40</v>
      </c>
      <c r="G6" s="4" t="s">
        <v>41</v>
      </c>
      <c r="H6" s="4">
        <v>1800</v>
      </c>
      <c r="I6" s="4" t="s">
        <v>82</v>
      </c>
      <c r="J6" s="4" t="s">
        <v>83</v>
      </c>
      <c r="K6" s="4" t="s">
        <v>84</v>
      </c>
      <c r="L6" s="4" t="s">
        <v>85</v>
      </c>
      <c r="M6" s="4">
        <v>1</v>
      </c>
    </row>
    <row r="7" spans="1:13" x14ac:dyDescent="0.3">
      <c r="A7" s="4">
        <v>4</v>
      </c>
      <c r="B7" s="4">
        <v>1356</v>
      </c>
      <c r="C7" s="5">
        <f>VLOOKUP(B7,[1]Sheet1!A:B,2,0)</f>
        <v>1</v>
      </c>
      <c r="D7" s="4" t="s">
        <v>12</v>
      </c>
      <c r="E7" s="4" t="s">
        <v>32</v>
      </c>
      <c r="F7" s="4" t="s">
        <v>33</v>
      </c>
      <c r="G7" s="4" t="s">
        <v>34</v>
      </c>
      <c r="H7" s="4" t="s">
        <v>33</v>
      </c>
      <c r="I7" s="4" t="s">
        <v>35</v>
      </c>
      <c r="J7" s="4" t="s">
        <v>36</v>
      </c>
      <c r="K7" s="4" t="s">
        <v>37</v>
      </c>
      <c r="L7" s="4" t="s">
        <v>38</v>
      </c>
      <c r="M7" s="4">
        <v>1</v>
      </c>
    </row>
    <row r="8" spans="1:13" x14ac:dyDescent="0.3">
      <c r="A8" s="4">
        <v>7</v>
      </c>
      <c r="B8" s="4">
        <v>2516</v>
      </c>
      <c r="C8" s="5">
        <f>VLOOKUP(B8,[1]Sheet1!A:B,2,0)</f>
        <v>1</v>
      </c>
      <c r="D8" s="4" t="s">
        <v>12</v>
      </c>
      <c r="E8" s="4" t="s">
        <v>53</v>
      </c>
      <c r="F8" s="4" t="s">
        <v>54</v>
      </c>
      <c r="G8" s="4" t="s">
        <v>55</v>
      </c>
      <c r="H8" s="4">
        <v>1763</v>
      </c>
      <c r="I8" s="4" t="s">
        <v>56</v>
      </c>
      <c r="J8" s="4" t="s">
        <v>57</v>
      </c>
      <c r="K8" s="4" t="s">
        <v>58</v>
      </c>
      <c r="L8" s="4" t="s">
        <v>59</v>
      </c>
      <c r="M8" s="4">
        <v>1</v>
      </c>
    </row>
    <row r="9" spans="1:13" x14ac:dyDescent="0.3">
      <c r="A9" s="4">
        <v>1</v>
      </c>
      <c r="B9" s="4">
        <v>281</v>
      </c>
      <c r="C9" s="5">
        <f>VLOOKUP(B9,[1]Sheet1!A:B,2,0)</f>
        <v>1</v>
      </c>
      <c r="D9" s="4" t="s">
        <v>12</v>
      </c>
      <c r="E9" s="4" t="s">
        <v>13</v>
      </c>
      <c r="F9" s="4" t="s">
        <v>14</v>
      </c>
      <c r="G9" s="4" t="s">
        <v>15</v>
      </c>
      <c r="H9" s="4" t="s">
        <v>14</v>
      </c>
      <c r="I9" s="4" t="s">
        <v>16</v>
      </c>
      <c r="J9" s="4" t="s">
        <v>17</v>
      </c>
      <c r="K9" s="4" t="s">
        <v>18</v>
      </c>
      <c r="L9" s="4" t="s">
        <v>19</v>
      </c>
      <c r="M9" s="4">
        <v>1</v>
      </c>
    </row>
    <row r="10" spans="1:13" x14ac:dyDescent="0.3">
      <c r="A10" s="4">
        <v>2</v>
      </c>
      <c r="B10" s="4">
        <v>737</v>
      </c>
      <c r="C10" s="5">
        <f>VLOOKUP(B10,[1]Sheet1!A:B,2,0)</f>
        <v>1</v>
      </c>
      <c r="D10" s="4" t="s">
        <v>12</v>
      </c>
      <c r="E10" s="4" t="s">
        <v>20</v>
      </c>
      <c r="F10" s="4" t="s">
        <v>20</v>
      </c>
      <c r="G10" s="4" t="s">
        <v>21</v>
      </c>
      <c r="H10" s="4">
        <v>1872</v>
      </c>
      <c r="I10" s="4" t="s">
        <v>22</v>
      </c>
      <c r="J10" s="4" t="s">
        <v>23</v>
      </c>
      <c r="K10" s="4" t="s">
        <v>24</v>
      </c>
      <c r="L10" s="4" t="s">
        <v>25</v>
      </c>
      <c r="M10" s="4">
        <v>1</v>
      </c>
    </row>
    <row r="11" spans="1:13" x14ac:dyDescent="0.3">
      <c r="A11" s="4">
        <v>3</v>
      </c>
      <c r="B11" s="4">
        <v>1036</v>
      </c>
      <c r="C11" s="5">
        <f>VLOOKUP(B11,[1]Sheet1!A:B,2,0)</f>
        <v>23</v>
      </c>
      <c r="D11" s="4" t="s">
        <v>26</v>
      </c>
      <c r="E11" s="4" t="s">
        <v>20</v>
      </c>
      <c r="F11" s="4" t="s">
        <v>20</v>
      </c>
      <c r="G11" s="4" t="s">
        <v>27</v>
      </c>
      <c r="H11" s="4" t="s">
        <v>28</v>
      </c>
      <c r="I11" s="4" t="s">
        <v>29</v>
      </c>
      <c r="J11" s="4" t="s">
        <v>29</v>
      </c>
      <c r="K11" s="4" t="s">
        <v>30</v>
      </c>
      <c r="L11" s="4" t="s">
        <v>31</v>
      </c>
      <c r="M11" s="4">
        <v>23</v>
      </c>
    </row>
    <row r="12" spans="1:13" x14ac:dyDescent="0.3">
      <c r="A12" s="4">
        <v>8</v>
      </c>
      <c r="B12" s="4">
        <v>2727</v>
      </c>
      <c r="C12" s="5">
        <f>VLOOKUP(B12,[1]Sheet1!A:B,2,0)</f>
        <v>1</v>
      </c>
      <c r="D12" s="4" t="s">
        <v>12</v>
      </c>
      <c r="E12" s="4" t="s">
        <v>20</v>
      </c>
      <c r="F12" s="4" t="s">
        <v>20</v>
      </c>
      <c r="G12" s="4" t="s">
        <v>60</v>
      </c>
      <c r="H12" s="4" t="s">
        <v>61</v>
      </c>
      <c r="I12" s="4" t="s">
        <v>62</v>
      </c>
      <c r="J12" s="4" t="s">
        <v>63</v>
      </c>
      <c r="K12" s="4" t="s">
        <v>64</v>
      </c>
      <c r="L12" s="4" t="s">
        <v>65</v>
      </c>
      <c r="M12" s="4">
        <v>1</v>
      </c>
    </row>
    <row r="13" spans="1:13" x14ac:dyDescent="0.3">
      <c r="A13" s="4">
        <v>10</v>
      </c>
      <c r="B13" s="4">
        <v>3083</v>
      </c>
      <c r="C13" s="5">
        <f>VLOOKUP(B13,[1]Sheet1!A:B,2,0)</f>
        <v>1</v>
      </c>
      <c r="D13" s="4" t="s">
        <v>12</v>
      </c>
      <c r="E13" s="4" t="s">
        <v>20</v>
      </c>
      <c r="F13" s="4" t="s">
        <v>20</v>
      </c>
      <c r="G13" s="4" t="s">
        <v>72</v>
      </c>
      <c r="H13" s="4" t="s">
        <v>20</v>
      </c>
      <c r="I13" s="4" t="s">
        <v>73</v>
      </c>
      <c r="J13" s="4" t="s">
        <v>74</v>
      </c>
      <c r="K13" s="4" t="s">
        <v>75</v>
      </c>
      <c r="L13" s="4" t="s">
        <v>76</v>
      </c>
      <c r="M13" s="4">
        <v>1</v>
      </c>
    </row>
    <row r="14" spans="1:13" x14ac:dyDescent="0.3">
      <c r="C14">
        <f>SUM(C2:C13)</f>
        <v>77</v>
      </c>
    </row>
  </sheetData>
  <sortState xmlns:xlrd2="http://schemas.microsoft.com/office/spreadsheetml/2017/richdata2" ref="A2:M13">
    <sortCondition ref="F2:F13"/>
    <sortCondition ref="H2:H13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_ㄹ(_)삼아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2023-05-03T03:05:45Z</dcterms:created>
  <dcterms:modified xsi:type="dcterms:W3CDTF">2023-05-06T07:14:26Z</dcterms:modified>
</cp:coreProperties>
</file>