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62E41F24-8DEB-41E0-9965-4C256DE9327A}" xr6:coauthVersionLast="47" xr6:coauthVersionMax="47" xr10:uidLastSave="{00000000-0000-0000-0000-000000000000}"/>
  <bookViews>
    <workbookView xWindow="-23190" yWindow="1335" windowWidth="21600" windowHeight="11295" xr2:uid="{00000000-000D-0000-FFFF-FFFF00000000}"/>
  </bookViews>
  <sheets>
    <sheet name="_제_혼자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3" i="1"/>
  <c r="C4" i="1"/>
  <c r="C2" i="1"/>
</calcChain>
</file>

<file path=xl/sharedStrings.xml><?xml version="1.0" encoding="utf-8"?>
<sst xmlns="http://schemas.openxmlformats.org/spreadsheetml/2006/main" count="36" uniqueCount="30">
  <si>
    <t>연번</t>
  </si>
  <si>
    <t>작품번호</t>
  </si>
  <si>
    <t>장르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</si>
  <si>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</si>
  <si>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</si>
  <si>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</si>
  <si>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</si>
  <si>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</si>
  <si>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</si>
  <si>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</si>
  <si>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</si>
  <si>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</si>
  <si>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사</t>
  </si>
  <si>
    <t>미상</t>
  </si>
  <si>
    <t>고금가곡</t>
  </si>
  <si>
    <t>네 날을 안을소냐 각시님 그 말 마소 됴고만 닷져고리 크나큰 고양감긔 도라가며 제 혼자 다 안거든 내 자 못 안을가이 아놈 괘심니 네 날을 휘울소냐각시님 그 말 마소 됴고만 도샤공이 크나큰 대듕션을제 혼자 다 휘우거든내 자 못 휘울가이 아놈 괘심니 네 날을 붓흘소냐각시님 그 말 마소 됴고만 벼록 블이 니러곳 나게 되면청계라 관악산을 졔 혼자 다 븟거든 내 자 못 붓흘가이 아놈 괘심니 네 날을 그늘올 소냐각시님 그 말 마소 됴고만 지댱이 관동 달면을제 혼자 다 그늘오거든 내 자 못 그늘을가</t>
  </si>
  <si>
    <t>각시님 믈너 눕소 내 품의 안기리 이 아놈 괘심니</t>
  </si>
  <si>
    <t>진실노 네 말 틀쟉시면 년 동쥬 하리라</t>
  </si>
  <si>
    <t>청구영언(진본)</t>
  </si>
  <si>
    <t>어인 귓도리 지  새 밤의 긴 소릐 쟈른 소릐 절절이 슬픈 소릐제 혼자 우러녜어 사창여왼 을 드리도 오고야</t>
  </si>
  <si>
    <t>귓도리 져 귓도리 에엿부다 져 귓도리</t>
  </si>
  <si>
    <t>어인 귓도리 지  새 밤의 긴 소릐 쟈른 소릐 節節이 슬픈 소릐제 혼자 우러녜어 紗窓여왼 을 드리도 오고야</t>
  </si>
  <si>
    <t>두어라 제 비록 微物이나 無人洞房에 내  알리 너인가 노라</t>
  </si>
  <si>
    <t>평</t>
  </si>
  <si>
    <t>鄭澈</t>
  </si>
  <si>
    <t>1536-1593</t>
  </si>
  <si>
    <t>송강가사(성주본)</t>
  </si>
  <si>
    <t>대되 근심을 제 혼자 맛다이셔</t>
  </si>
  <si>
    <t>長沙王 賈太傅 혜어든 우고야</t>
  </si>
  <si>
    <t>긴 한숨 눈믈도 커든 에에 줄 엇뎨오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</si>
</sst>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10"/>
      <color rgb="FFFF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0"/>
      <name val="새굴림"/>
      <family val="1"/>
      <charset val="129"/>
    </font>
    <font>
      <sz val="11"/>
      <color rgb="FF9C5700"/>
      <name val="새굴림"/>
      <family val="2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2" borderId="1" xfId="1" applyBorder="1" applyAlignment="1"/>
    <xf numFmtId="0" fontId="5" fillId="2" borderId="0" xfId="1" applyAlignment="1"/>
  </cellXfs>
  <cellStyles count="2">
    <cellStyle name="보통" xfId="1" builtinId="28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workbookViewId="0">
      <selection activeCell="C6" sqref="C6"/>
    </sheetView>
  </sheetViews>
  <sheetFormatPr defaultRowHeight="16.5" x14ac:dyDescent="0.3"/>
  <cols>
    <col min="1" max="1" width="4" customWidth="1"/>
    <col min="2" max="3" width="7" customWidth="1"/>
    <col min="4" max="4" width="4" customWidth="1"/>
    <col min="5" max="5" width="9" customWidth="1"/>
    <col min="6" max="7" width="18" customWidth="1"/>
    <col min="8" max="8" width="7.125" customWidth="1"/>
    <col min="9" max="12" width="60" customWidth="1"/>
    <col min="13" max="13" width="6" customWidth="1"/>
  </cols>
  <sheetData>
    <row r="1" spans="1:13" ht="17.25" x14ac:dyDescent="0.3">
      <c r="A1" s="1" t="s">
        <v>0</v>
      </c>
      <c r="B1" s="1" t="s">
        <v>1</v>
      </c>
      <c r="C1" s="1"/>
      <c r="D1" s="2" t="s">
        <v>2</v>
      </c>
      <c r="E1" s="3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2" t="s">
        <v>10</v>
      </c>
      <c r="M1" s="2" t="s">
        <v>11</v>
      </c>
    </row>
    <row r="2" spans="1:13" s="6" customFormat="1" ht="13.5" x14ac:dyDescent="0.15">
      <c r="A2" s="5">
        <v>3</v>
      </c>
      <c r="B2" s="5">
        <v>2510</v>
      </c>
      <c r="C2" s="5">
        <f>VLOOKUP(B2,[1]Sheet1!A:B,2,0)</f>
        <v>15</v>
      </c>
      <c r="D2" s="5" t="s">
        <v>23</v>
      </c>
      <c r="E2" s="5" t="s">
        <v>24</v>
      </c>
      <c r="F2" s="5" t="s">
        <v>25</v>
      </c>
      <c r="G2" s="5" t="s">
        <v>26</v>
      </c>
      <c r="H2" s="5">
        <v>1747</v>
      </c>
      <c r="I2" s="5" t="s">
        <v>27</v>
      </c>
      <c r="J2" s="5" t="s">
        <v>28</v>
      </c>
      <c r="K2" s="5" t="s">
        <v>27</v>
      </c>
      <c r="L2" s="5" t="s">
        <v>29</v>
      </c>
      <c r="M2" s="5">
        <v>15</v>
      </c>
    </row>
    <row r="3" spans="1:13" x14ac:dyDescent="0.3">
      <c r="A3" s="4">
        <v>1</v>
      </c>
      <c r="B3" s="4">
        <v>54</v>
      </c>
      <c r="C3" s="5">
        <f>VLOOKUP(B3,[1]Sheet1!A:B,2,0)</f>
        <v>1</v>
      </c>
      <c r="D3" s="4" t="s">
        <v>12</v>
      </c>
      <c r="E3" s="4" t="s">
        <v>13</v>
      </c>
      <c r="F3" s="4" t="s">
        <v>13</v>
      </c>
      <c r="G3" s="4" t="s">
        <v>14</v>
      </c>
      <c r="H3" s="4">
        <v>1764</v>
      </c>
      <c r="I3" s="4" t="s">
        <v>15</v>
      </c>
      <c r="J3" s="4" t="s">
        <v>16</v>
      </c>
      <c r="K3" s="4" t="s">
        <v>15</v>
      </c>
      <c r="L3" s="4" t="s">
        <v>17</v>
      </c>
      <c r="M3" s="4">
        <v>1</v>
      </c>
    </row>
    <row r="4" spans="1:13" x14ac:dyDescent="0.3">
      <c r="A4" s="4">
        <v>2</v>
      </c>
      <c r="B4" s="4">
        <v>352</v>
      </c>
      <c r="C4" s="5">
        <f>VLOOKUP(B4,[1]Sheet1!A:B,2,0)</f>
        <v>25</v>
      </c>
      <c r="D4" s="4" t="s">
        <v>12</v>
      </c>
      <c r="E4" s="4" t="s">
        <v>13</v>
      </c>
      <c r="F4" s="4" t="s">
        <v>13</v>
      </c>
      <c r="G4" s="4" t="s">
        <v>18</v>
      </c>
      <c r="H4" s="4">
        <v>1728</v>
      </c>
      <c r="I4" s="4" t="s">
        <v>19</v>
      </c>
      <c r="J4" s="4" t="s">
        <v>20</v>
      </c>
      <c r="K4" s="4" t="s">
        <v>21</v>
      </c>
      <c r="L4" s="4" t="s">
        <v>22</v>
      </c>
      <c r="M4" s="4">
        <v>25</v>
      </c>
    </row>
    <row r="5" spans="1:13" x14ac:dyDescent="0.3">
      <c r="C5">
        <f>SUM(C2:C4)</f>
        <v>41</v>
      </c>
    </row>
  </sheetData>
  <phoneticPr fontId="6" type="noConversion"/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_제_혼자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2023-05-03T03:13:03Z</dcterms:created>
  <dcterms:modified xsi:type="dcterms:W3CDTF">2023-05-06T07:16:36Z</dcterms:modified>
</cp:coreProperties>
</file>