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ECC8D9FA-60E3-4E3E-90A0-05EF00BA1CDA}" xr6:coauthVersionLast="47" xr6:coauthVersionMax="47" xr10:uidLastSave="{00000000-0000-0000-0000-000000000000}"/>
  <bookViews>
    <workbookView xWindow="-23925" yWindow="855" windowWidth="21600" windowHeight="11295" xr2:uid="{00000000-000D-0000-FFFF-FFFF00000000}"/>
  </bookViews>
  <sheets>
    <sheet name="_송성43초_도_건마는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<sst xmlns="http://schemas.openxmlformats.org/spreadsheetml/2006/main" count="46" uniqueCount="36">
  <si>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</si>
  <si>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</si>
  <si>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</si>
  <si>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</si>
  <si>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</si>
  <si>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</si>
  <si>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</si>
  <si>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</si>
  <si>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</si>
  <si>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</si>
  <si>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</si>
  <si>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</si>
  <si>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</si>
  <si>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</si>
  <si>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병와가곡집</t>
  </si>
  <si>
    <t>1752-1800</t>
  </si>
  <si>
    <t>풍지 소에 님이신가 반기온 나도 역시 외건마</t>
  </si>
  <si>
    <t>간밤에 지게 여던  드리도 날 소겨다</t>
  </si>
  <si>
    <t>風紙 소에 님이신가 반기온 나도 亦是 외건마</t>
  </si>
  <si>
    <t>혀나 드소곳 더면 밤이 좃 우울다</t>
  </si>
  <si>
    <t>鄭澈</t>
  </si>
  <si>
    <t>1536-1593</t>
  </si>
  <si>
    <t>송강가사(성주본)</t>
  </si>
  <si>
    <t>내 양 만 못줄 나도 잠간 알건마</t>
  </si>
  <si>
    <t>연지도 려잇고 분 도 아니 미</t>
  </si>
  <si>
    <t>이러코 괴실가 은 젼혀 아니 먹노라</t>
  </si>
  <si>
    <t>申欽</t>
  </si>
  <si>
    <t>1566-1628</t>
  </si>
  <si>
    <t>술 먹고 노난 일을 나도 왼줄 알건마</t>
  </si>
  <si>
    <t>信陵君 무덤 우희 밧가 줄 못보신가</t>
  </si>
  <si>
    <t>百年이 亦草草니 아니 놀고 엇지 리</t>
  </si>
  <si>
    <t>청구영언(육당본)</t>
  </si>
  <si>
    <t>주색이 패인지본인 줄을 나도 잠간 알건마</t>
  </si>
  <si>
    <t>酒色이 敗人之本인 줄을 나도 暫間 알건마</t>
  </si>
  <si>
    <t>먹던 술 이즈며 녜던 길 아니 녜랴</t>
  </si>
  <si>
    <t>아마도 丈夫의 올 일이 酒色인가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</si>
</sst>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7" sqref="C7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x14ac:dyDescent="0.3">
      <c r="A2" s="5">
        <v>3</v>
      </c>
      <c r="B2" s="5">
        <v>587</v>
      </c>
      <c r="C2" s="5">
        <f>VLOOKUP(B2,[1]Sheet1!A:B,2,0)</f>
        <v>17</v>
      </c>
      <c r="D2" s="5" t="s">
        <v>12</v>
      </c>
      <c r="E2" s="5" t="s">
        <v>20</v>
      </c>
      <c r="F2" s="5" t="s">
        <v>21</v>
      </c>
      <c r="G2" s="5" t="s">
        <v>22</v>
      </c>
      <c r="H2" s="5">
        <v>1747</v>
      </c>
      <c r="I2" s="5" t="s">
        <v>23</v>
      </c>
      <c r="J2" s="5" t="s">
        <v>23</v>
      </c>
      <c r="K2" s="5" t="s">
        <v>24</v>
      </c>
      <c r="L2" s="5" t="s">
        <v>25</v>
      </c>
      <c r="M2" s="5">
        <v>17</v>
      </c>
    </row>
    <row r="3" spans="1:13" x14ac:dyDescent="0.3">
      <c r="A3" s="4">
        <v>5</v>
      </c>
      <c r="B3" s="4">
        <v>1719</v>
      </c>
      <c r="C3" s="5">
        <f>VLOOKUP(B3,[1]Sheet1!A:B,2,0)</f>
        <v>26</v>
      </c>
      <c r="D3" s="4" t="s">
        <v>12</v>
      </c>
      <c r="E3" s="4" t="s">
        <v>26</v>
      </c>
      <c r="F3" s="4" t="s">
        <v>27</v>
      </c>
      <c r="G3" s="4" t="s">
        <v>14</v>
      </c>
      <c r="H3" s="4" t="s">
        <v>15</v>
      </c>
      <c r="I3" s="4" t="s">
        <v>28</v>
      </c>
      <c r="J3" s="4" t="s">
        <v>28</v>
      </c>
      <c r="K3" s="4" t="s">
        <v>29</v>
      </c>
      <c r="L3" s="4" t="s">
        <v>30</v>
      </c>
      <c r="M3" s="4">
        <v>26</v>
      </c>
    </row>
    <row r="4" spans="1:13" x14ac:dyDescent="0.3">
      <c r="A4" s="4">
        <v>7</v>
      </c>
      <c r="B4" s="4">
        <v>2639</v>
      </c>
      <c r="C4" s="5">
        <f>VLOOKUP(B4,[1]Sheet1!A:B,2,0)</f>
        <v>2</v>
      </c>
      <c r="D4" s="4" t="s">
        <v>12</v>
      </c>
      <c r="E4" s="4" t="s">
        <v>13</v>
      </c>
      <c r="F4" s="4" t="s">
        <v>13</v>
      </c>
      <c r="G4" s="4" t="s">
        <v>31</v>
      </c>
      <c r="H4" s="4">
        <v>1728</v>
      </c>
      <c r="I4" s="4" t="s">
        <v>32</v>
      </c>
      <c r="J4" s="4" t="s">
        <v>33</v>
      </c>
      <c r="K4" s="4" t="s">
        <v>34</v>
      </c>
      <c r="L4" s="4" t="s">
        <v>35</v>
      </c>
      <c r="M4" s="4">
        <v>2</v>
      </c>
    </row>
    <row r="5" spans="1:13" x14ac:dyDescent="0.3">
      <c r="A5" s="4">
        <v>1</v>
      </c>
      <c r="B5" s="4">
        <v>73</v>
      </c>
      <c r="C5" s="5">
        <f>VLOOKUP(B5,[1]Sheet1!A:B,2,0)</f>
        <v>5</v>
      </c>
      <c r="D5" s="4" t="s">
        <v>12</v>
      </c>
      <c r="E5" s="4" t="s">
        <v>13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19</v>
      </c>
      <c r="M5" s="4">
        <v>5</v>
      </c>
    </row>
    <row r="6" spans="1:13" x14ac:dyDescent="0.3">
      <c r="C6">
        <f>SUM(C2:C5)</f>
        <v>50</v>
      </c>
    </row>
  </sheetData>
  <sortState xmlns:xlrd2="http://schemas.microsoft.com/office/spreadsheetml/2017/richdata2" ref="A2:M9">
    <sortCondition ref="F2:F9"/>
    <sortCondition ref="H2:H9"/>
  </sortState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_송성43초_도_건마는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2023-04-27T20:18:16Z</dcterms:created>
  <dcterms:modified xsi:type="dcterms:W3CDTF">2023-05-06T07:18:02Z</dcterms:modified>
</cp:coreProperties>
</file>