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1614E41B-64E4-4A4A-9110-83AFC5F553D4}" xr6:coauthVersionLast="47" xr6:coauthVersionMax="47" xr10:uidLastSave="{00000000-0000-0000-0000-000000000000}"/>
  <bookViews>
    <workbookView xWindow="-23040" yWindow="1245" windowWidth="21600" windowHeight="11295" xr2:uid="{00000000-000D-0000-FFFF-FFFF00000000}"/>
  </bookViews>
  <sheets>
    <sheet name="_어디두고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<sst xmlns="http://schemas.openxmlformats.org/spreadsheetml/2006/main" count="111" uniqueCount="75">
  <si>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</si>
  <si>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</si>
  <si>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</si>
  <si>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</si>
  <si>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</si>
  <si>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</si>
  <si>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</si>
  <si>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</si>
  <si>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</si>
  <si>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</si>
  <si>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</si>
  <si>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</si>
  <si>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</si>
  <si>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鄭澈</t>
  </si>
  <si>
    <t>1536-1593</t>
  </si>
  <si>
    <t>송강가사(성주본)</t>
  </si>
  <si>
    <t>내 시 어 두고  우음 블리잇가</t>
  </si>
  <si>
    <t>내 술잔 어 두고  므레 들니잇가</t>
  </si>
  <si>
    <t>옥 처엄 이야 가 주리 이시랴</t>
  </si>
  <si>
    <t>미상</t>
  </si>
  <si>
    <t>시가(박씨본)</t>
  </si>
  <si>
    <t>소상강 어듸두고 내 앏 와 넘노다</t>
  </si>
  <si>
    <t>네 일홈 대라 니 斑竹인다 柴竹인가</t>
  </si>
  <si>
    <t>瀟湘江 어듸두고 내 앏 와 넘노다</t>
  </si>
  <si>
    <t>淸風아 하 부지 마라 幽興겨워 노라</t>
  </si>
  <si>
    <t>시조</t>
  </si>
  <si>
    <t>소상동졍 어 두고 여관 등의 잠든 나를  우야</t>
  </si>
  <si>
    <t>달 발고 셔리친 밤의 울고 가는 기려기야</t>
  </si>
  <si>
    <t>밤즁만 네 우룸 쇼  못 이러</t>
  </si>
  <si>
    <t>朴繼叔</t>
  </si>
  <si>
    <t>1569-1646</t>
  </si>
  <si>
    <t>부북일기</t>
  </si>
  <si>
    <t>통고금 달사리 명철인을 어 두고</t>
  </si>
  <si>
    <t>唐虞도 親히 본 漢唐宋도 지내신</t>
  </si>
  <si>
    <t>通古今 達事理 明哲人을 어 두고</t>
  </si>
  <si>
    <t>東西도 未分 征夫 거러 므리</t>
  </si>
  <si>
    <t>사</t>
  </si>
  <si>
    <t>가곡원류(불란서본)</t>
  </si>
  <si>
    <t>그 아 일쌍채봉 단산추월 어두고 부비부탁 됴으는고</t>
  </si>
  <si>
    <t>屛風에 그린 瑤艸四時 四時長春이라</t>
  </si>
  <si>
    <t>그 아 一雙彩鳳 丹山秋月 어두고 不飛不啄 됴으는고</t>
  </si>
  <si>
    <t>아마도 飛必千仞고 飢不啄栗은 너인가</t>
  </si>
  <si>
    <t>고금가곡</t>
  </si>
  <si>
    <t>생애란 어 두고 낙만 잡앗다</t>
  </si>
  <si>
    <t>船頭의 술을 싯고 고기 낙 져 漁翁아</t>
  </si>
  <si>
    <t>生涯란 어 두고 낙만 잡앗다</t>
  </si>
  <si>
    <t>平生의 블을 일 업더니 너를 블워 노라</t>
  </si>
  <si>
    <t>朴仁老</t>
  </si>
  <si>
    <t>1561-1642</t>
  </si>
  <si>
    <t>손씨수견록</t>
  </si>
  <si>
    <t>낫대를 어 두고 육한장을 디퍼다</t>
  </si>
  <si>
    <t>渭水에 고기 업서 呂尙이 듕되단 말가</t>
  </si>
  <si>
    <t>낫대를 어 두고 육한杖을 디퍼다</t>
  </si>
  <si>
    <t>오랄 西伯이 와 계시니 함 놀고 려 노라</t>
  </si>
  <si>
    <t>죠됴의 십만 병이 슐넝슐넝 물텃다 쟝창은 어 두고 두루 나니</t>
  </si>
  <si>
    <t>룡아 말 노코 칼 쓰지 마라</t>
  </si>
  <si>
    <t>룡광검만 후쥬 품 속의 드러  쥴 몰</t>
  </si>
  <si>
    <t>林悌</t>
  </si>
  <si>
    <t>1549-1587</t>
  </si>
  <si>
    <t>병와가곡집</t>
  </si>
  <si>
    <t>1752-1800</t>
  </si>
  <si>
    <t>홍안을 어듸두고 백골만 뭇쳣다</t>
  </si>
  <si>
    <t>靑草 우거진 골에 다 누엇다</t>
  </si>
  <si>
    <t>紅顔을 어듸두고 白骨만 뭇쳣다</t>
  </si>
  <si>
    <t>盞 잡아 勸리 업스니 글을 슬허 노라</t>
  </si>
  <si>
    <t>공산을 어 두고 객창의 와 우니다</t>
  </si>
  <si>
    <t>蜀天 근 달의 슬피 우 져 杜鵑아</t>
  </si>
  <si>
    <t>空山을 어 두고 客窓의 와 우니다</t>
  </si>
  <si>
    <t>不如歸不如歸 情이야 네오 오 다랴</t>
  </si>
  <si>
    <t>趙榥</t>
  </si>
  <si>
    <t>삼죽사류</t>
  </si>
  <si>
    <t>삼대손익 어듸두고 개폐승묵 어인 닐고</t>
  </si>
  <si>
    <t>漢興初制禮時늘 叔孫生이 만나고나</t>
  </si>
  <si>
    <t>三代損益 어듸두고 改廢繩墨 어인 닐고</t>
  </si>
  <si>
    <t>두어라 捨所學從所好늘 나는 몰나 로라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</si>
</sst>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11"/>
      <color rgb="FF9C5700"/>
      <name val="새굴림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2" borderId="1" xfId="1" applyBorder="1" applyAlignment="1"/>
    <xf numFmtId="0" fontId="5" fillId="2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C15" sqref="C15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s="6" customFormat="1" ht="13.5" x14ac:dyDescent="0.15">
      <c r="A2" s="5">
        <v>1</v>
      </c>
      <c r="B2" s="5">
        <v>584</v>
      </c>
      <c r="C2" s="5">
        <f>VLOOKUP(B2,[1]Sheet1!A:B,2,0)</f>
        <v>1</v>
      </c>
      <c r="D2" s="5" t="s">
        <v>12</v>
      </c>
      <c r="E2" s="5" t="s">
        <v>13</v>
      </c>
      <c r="F2" s="5" t="s">
        <v>14</v>
      </c>
      <c r="G2" s="5" t="s">
        <v>15</v>
      </c>
      <c r="H2" s="5">
        <v>1747</v>
      </c>
      <c r="I2" s="5" t="s">
        <v>16</v>
      </c>
      <c r="J2" s="5" t="s">
        <v>16</v>
      </c>
      <c r="K2" s="5" t="s">
        <v>17</v>
      </c>
      <c r="L2" s="5" t="s">
        <v>18</v>
      </c>
      <c r="M2" s="5">
        <v>1</v>
      </c>
    </row>
    <row r="3" spans="1:13" s="6" customFormat="1" ht="13.5" x14ac:dyDescent="0.15">
      <c r="A3" s="5">
        <v>2</v>
      </c>
      <c r="B3" s="5">
        <v>584</v>
      </c>
      <c r="C3" s="5">
        <f>VLOOKUP(B3,[1]Sheet1!A:B,2,0)</f>
        <v>1</v>
      </c>
      <c r="D3" s="5" t="s">
        <v>12</v>
      </c>
      <c r="E3" s="5" t="s">
        <v>13</v>
      </c>
      <c r="F3" s="5" t="s">
        <v>14</v>
      </c>
      <c r="G3" s="5" t="s">
        <v>15</v>
      </c>
      <c r="H3" s="5">
        <v>1747</v>
      </c>
      <c r="I3" s="5" t="s">
        <v>17</v>
      </c>
      <c r="J3" s="5" t="s">
        <v>16</v>
      </c>
      <c r="K3" s="5" t="s">
        <v>17</v>
      </c>
      <c r="L3" s="5" t="s">
        <v>18</v>
      </c>
      <c r="M3" s="5">
        <v>1</v>
      </c>
    </row>
    <row r="4" spans="1:13" x14ac:dyDescent="0.3">
      <c r="A4" s="4">
        <v>10</v>
      </c>
      <c r="B4" s="4">
        <v>2899</v>
      </c>
      <c r="C4" s="5">
        <f>VLOOKUP(B4,[1]Sheet1!A:B,2,0)</f>
        <v>25</v>
      </c>
      <c r="D4" s="4" t="s">
        <v>12</v>
      </c>
      <c r="E4" s="4" t="s">
        <v>57</v>
      </c>
      <c r="F4" s="4" t="s">
        <v>58</v>
      </c>
      <c r="G4" s="4" t="s">
        <v>59</v>
      </c>
      <c r="H4" s="4" t="s">
        <v>60</v>
      </c>
      <c r="I4" s="4" t="s">
        <v>61</v>
      </c>
      <c r="J4" s="4" t="s">
        <v>62</v>
      </c>
      <c r="K4" s="4" t="s">
        <v>63</v>
      </c>
      <c r="L4" s="4" t="s">
        <v>64</v>
      </c>
      <c r="M4" s="4">
        <v>25</v>
      </c>
    </row>
    <row r="5" spans="1:13" x14ac:dyDescent="0.3">
      <c r="A5" s="4">
        <v>8</v>
      </c>
      <c r="B5" s="4">
        <v>2241</v>
      </c>
      <c r="C5" s="5">
        <f>VLOOKUP(B5,[1]Sheet1!A:B,2,0)</f>
        <v>1</v>
      </c>
      <c r="D5" s="4" t="s">
        <v>12</v>
      </c>
      <c r="E5" s="4" t="s">
        <v>47</v>
      </c>
      <c r="F5" s="4" t="s">
        <v>48</v>
      </c>
      <c r="G5" s="4" t="s">
        <v>49</v>
      </c>
      <c r="H5" s="4">
        <v>1782</v>
      </c>
      <c r="I5" s="4" t="s">
        <v>50</v>
      </c>
      <c r="J5" s="4" t="s">
        <v>51</v>
      </c>
      <c r="K5" s="4" t="s">
        <v>52</v>
      </c>
      <c r="L5" s="4" t="s">
        <v>53</v>
      </c>
      <c r="M5" s="4">
        <v>1</v>
      </c>
    </row>
    <row r="6" spans="1:13" x14ac:dyDescent="0.3">
      <c r="A6" s="4">
        <v>5</v>
      </c>
      <c r="B6" s="4">
        <v>802</v>
      </c>
      <c r="C6" s="5">
        <f>VLOOKUP(B6,[1]Sheet1!A:B,2,0)</f>
        <v>1</v>
      </c>
      <c r="D6" s="4" t="s">
        <v>12</v>
      </c>
      <c r="E6" s="4" t="s">
        <v>29</v>
      </c>
      <c r="F6" s="4" t="s">
        <v>30</v>
      </c>
      <c r="G6" s="4" t="s">
        <v>31</v>
      </c>
      <c r="H6" s="4" t="s">
        <v>30</v>
      </c>
      <c r="I6" s="4" t="s">
        <v>32</v>
      </c>
      <c r="J6" s="4" t="s">
        <v>33</v>
      </c>
      <c r="K6" s="4" t="s">
        <v>34</v>
      </c>
      <c r="L6" s="4" t="s">
        <v>35</v>
      </c>
      <c r="M6" s="4">
        <v>1</v>
      </c>
    </row>
    <row r="7" spans="1:13" x14ac:dyDescent="0.3">
      <c r="A7" s="4">
        <v>3</v>
      </c>
      <c r="B7" s="4">
        <v>623</v>
      </c>
      <c r="C7" s="5">
        <f>VLOOKUP(B7,[1]Sheet1!A:B,2,0)</f>
        <v>1</v>
      </c>
      <c r="D7" s="4" t="s">
        <v>12</v>
      </c>
      <c r="E7" s="4" t="s">
        <v>19</v>
      </c>
      <c r="F7" s="4" t="s">
        <v>19</v>
      </c>
      <c r="G7" s="4" t="s">
        <v>20</v>
      </c>
      <c r="H7" s="4">
        <v>1728</v>
      </c>
      <c r="I7" s="4" t="s">
        <v>21</v>
      </c>
      <c r="J7" s="4" t="s">
        <v>22</v>
      </c>
      <c r="K7" s="4" t="s">
        <v>23</v>
      </c>
      <c r="L7" s="4" t="s">
        <v>24</v>
      </c>
      <c r="M7" s="4">
        <v>1</v>
      </c>
    </row>
    <row r="8" spans="1:13" x14ac:dyDescent="0.3">
      <c r="A8" s="4">
        <v>7</v>
      </c>
      <c r="B8" s="4">
        <v>1577</v>
      </c>
      <c r="C8" s="5">
        <f>VLOOKUP(B8,[1]Sheet1!A:B,2,0)</f>
        <v>1</v>
      </c>
      <c r="D8" s="4" t="s">
        <v>12</v>
      </c>
      <c r="E8" s="4" t="s">
        <v>19</v>
      </c>
      <c r="F8" s="4" t="s">
        <v>19</v>
      </c>
      <c r="G8" s="4" t="s">
        <v>42</v>
      </c>
      <c r="H8" s="4">
        <v>1764</v>
      </c>
      <c r="I8" s="4" t="s">
        <v>43</v>
      </c>
      <c r="J8" s="4" t="s">
        <v>44</v>
      </c>
      <c r="K8" s="4" t="s">
        <v>45</v>
      </c>
      <c r="L8" s="4" t="s">
        <v>46</v>
      </c>
      <c r="M8" s="4">
        <v>1</v>
      </c>
    </row>
    <row r="9" spans="1:13" x14ac:dyDescent="0.3">
      <c r="A9" s="4">
        <v>11</v>
      </c>
      <c r="B9" s="4">
        <v>2961</v>
      </c>
      <c r="C9" s="5">
        <f>VLOOKUP(B9,[1]Sheet1!A:B,2,0)</f>
        <v>3</v>
      </c>
      <c r="D9" s="4" t="s">
        <v>12</v>
      </c>
      <c r="E9" s="4" t="s">
        <v>19</v>
      </c>
      <c r="F9" s="4" t="s">
        <v>19</v>
      </c>
      <c r="G9" s="4" t="s">
        <v>42</v>
      </c>
      <c r="H9" s="4">
        <v>1764</v>
      </c>
      <c r="I9" s="4" t="s">
        <v>65</v>
      </c>
      <c r="J9" s="4" t="s">
        <v>66</v>
      </c>
      <c r="K9" s="4" t="s">
        <v>67</v>
      </c>
      <c r="L9" s="4" t="s">
        <v>68</v>
      </c>
      <c r="M9" s="4">
        <v>3</v>
      </c>
    </row>
    <row r="10" spans="1:13" x14ac:dyDescent="0.3">
      <c r="A10" s="4">
        <v>12</v>
      </c>
      <c r="B10" s="4">
        <v>3201</v>
      </c>
      <c r="C10" s="5">
        <f>VLOOKUP(B10,[1]Sheet1!A:B,2,0)</f>
        <v>2</v>
      </c>
      <c r="D10" s="4" t="s">
        <v>12</v>
      </c>
      <c r="E10" s="4" t="s">
        <v>69</v>
      </c>
      <c r="F10" s="4">
        <v>1847</v>
      </c>
      <c r="G10" s="4" t="s">
        <v>70</v>
      </c>
      <c r="H10" s="4">
        <v>1847</v>
      </c>
      <c r="I10" s="4" t="s">
        <v>71</v>
      </c>
      <c r="J10" s="4" t="s">
        <v>72</v>
      </c>
      <c r="K10" s="4" t="s">
        <v>73</v>
      </c>
      <c r="L10" s="4" t="s">
        <v>74</v>
      </c>
      <c r="M10" s="4">
        <v>2</v>
      </c>
    </row>
    <row r="11" spans="1:13" x14ac:dyDescent="0.3">
      <c r="A11" s="4">
        <v>6</v>
      </c>
      <c r="B11" s="4">
        <v>1253</v>
      </c>
      <c r="C11" s="5">
        <f>VLOOKUP(B11,[1]Sheet1!A:B,2,0)</f>
        <v>1</v>
      </c>
      <c r="D11" s="4" t="s">
        <v>36</v>
      </c>
      <c r="E11" s="4" t="s">
        <v>19</v>
      </c>
      <c r="F11" s="4" t="s">
        <v>19</v>
      </c>
      <c r="G11" s="4" t="s">
        <v>37</v>
      </c>
      <c r="H11" s="4">
        <v>1876</v>
      </c>
      <c r="I11" s="4" t="s">
        <v>38</v>
      </c>
      <c r="J11" s="4" t="s">
        <v>39</v>
      </c>
      <c r="K11" s="4" t="s">
        <v>40</v>
      </c>
      <c r="L11" s="4" t="s">
        <v>41</v>
      </c>
      <c r="M11" s="4">
        <v>1</v>
      </c>
    </row>
    <row r="12" spans="1:13" x14ac:dyDescent="0.3">
      <c r="A12" s="4">
        <v>4</v>
      </c>
      <c r="B12" s="4">
        <v>768</v>
      </c>
      <c r="C12" s="5">
        <f>VLOOKUP(B12,[1]Sheet1!A:B,2,0)</f>
        <v>7</v>
      </c>
      <c r="D12" s="4" t="s">
        <v>12</v>
      </c>
      <c r="E12" s="4" t="s">
        <v>19</v>
      </c>
      <c r="F12" s="4" t="s">
        <v>19</v>
      </c>
      <c r="G12" s="4" t="s">
        <v>25</v>
      </c>
      <c r="H12" s="4" t="s">
        <v>19</v>
      </c>
      <c r="I12" s="4" t="s">
        <v>26</v>
      </c>
      <c r="J12" s="4" t="s">
        <v>27</v>
      </c>
      <c r="K12" s="4" t="s">
        <v>26</v>
      </c>
      <c r="L12" s="4" t="s">
        <v>28</v>
      </c>
      <c r="M12" s="4">
        <v>7</v>
      </c>
    </row>
    <row r="13" spans="1:13" x14ac:dyDescent="0.3">
      <c r="A13" s="4">
        <v>9</v>
      </c>
      <c r="B13" s="4">
        <v>2481</v>
      </c>
      <c r="C13" s="5">
        <f>VLOOKUP(B13,[1]Sheet1!A:B,2,0)</f>
        <v>1</v>
      </c>
      <c r="D13" s="4" t="s">
        <v>36</v>
      </c>
      <c r="E13" s="4" t="s">
        <v>19</v>
      </c>
      <c r="F13" s="4" t="s">
        <v>19</v>
      </c>
      <c r="G13" s="4" t="s">
        <v>25</v>
      </c>
      <c r="H13" s="4" t="s">
        <v>19</v>
      </c>
      <c r="I13" s="4" t="s">
        <v>54</v>
      </c>
      <c r="J13" s="4" t="s">
        <v>55</v>
      </c>
      <c r="K13" s="4" t="s">
        <v>54</v>
      </c>
      <c r="L13" s="4" t="s">
        <v>56</v>
      </c>
      <c r="M13" s="4">
        <v>1</v>
      </c>
    </row>
    <row r="14" spans="1:13" x14ac:dyDescent="0.3">
      <c r="C14">
        <f>SUM(C2:C13)</f>
        <v>45</v>
      </c>
    </row>
  </sheetData>
  <sortState xmlns:xlrd2="http://schemas.microsoft.com/office/spreadsheetml/2017/richdata2" ref="A2:M13">
    <sortCondition ref="F2:F13"/>
    <sortCondition ref="H2:H13"/>
  </sortState>
  <phoneticPr fontId="6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_어디두고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2023-05-01T03:06:37Z</dcterms:created>
  <dcterms:modified xsi:type="dcterms:W3CDTF">2023-05-06T07:27:57Z</dcterms:modified>
</cp:coreProperties>
</file>