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C1A75083-2917-40BC-AB93-84F54F3438FF}" xr6:coauthVersionLast="47" xr6:coauthVersionMax="47" xr10:uidLastSave="{00000000-0000-0000-0000-000000000000}"/>
  <bookViews>
    <workbookView xWindow="-23925" yWindow="1410" windowWidth="21600" windowHeight="11295" xr2:uid="{00000000-000D-0000-FFFF-FFFF00000000}"/>
  </bookViews>
  <sheets>
    <sheet name="_마다_로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<sst xmlns="http://schemas.openxmlformats.org/spreadsheetml/2006/main" count="87" uniqueCount="68">
  <si>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</si>
  <si>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</si>
  <si>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</si>
  <si>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</si>
  <si>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</si>
  <si>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</si>
  <si>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</si>
  <si>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</si>
  <si>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</si>
  <si>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</si>
  <si>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</si>
  <si>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</si>
  <si>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</si>
  <si>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趙載浩</t>
  </si>
  <si>
    <t>1702-1762</t>
  </si>
  <si>
    <t>병와가곡집</t>
  </si>
  <si>
    <t>1752-1800</t>
  </si>
  <si>
    <t>길 의 곳지 픠니 저마다 님로다</t>
  </si>
  <si>
    <t>三春에 일오던들  몬져 것글넌가</t>
  </si>
  <si>
    <t>두어라 路柳墻花ㅣ니 恨 줄이 이시랴</t>
  </si>
  <si>
    <t>미상</t>
  </si>
  <si>
    <t>조 및 사</t>
  </si>
  <si>
    <t>봉봉이 단풍이요 골골마다 국화로다</t>
  </si>
  <si>
    <t>三月이 죳타도 九十月만 못허리라</t>
  </si>
  <si>
    <t>峯峯이 丹楓이요 골골마다 菊花로다</t>
  </si>
  <si>
    <t>아마도 놀긔 죳킨은 九十月인가</t>
  </si>
  <si>
    <t>鄭澈</t>
  </si>
  <si>
    <t>1536-1593</t>
  </si>
  <si>
    <t>송강가사(성주본)</t>
  </si>
  <si>
    <t>송림의 눈이 오니 가지마다 곳치로다</t>
  </si>
  <si>
    <t>松林의 눈이 오니 가지마다 곳치로다</t>
  </si>
  <si>
    <t>가지 것거 내여 님 겨신 보내고져</t>
  </si>
  <si>
    <t>님이 보신 후 제야 노가디다 엇디리</t>
  </si>
  <si>
    <t>趙榥</t>
  </si>
  <si>
    <t>삼죽사류</t>
  </si>
  <si>
    <t>집집에 사당이요 골골마다 향교로다</t>
  </si>
  <si>
    <t>我東方 性理學에 鄭圃隱이 宗師로다</t>
  </si>
  <si>
    <t>집집에 祠堂이요 골골마다 鄕校로다</t>
  </si>
  <si>
    <t>아마도 善竹橋 千古血은 義理 中에 元氣로다</t>
  </si>
  <si>
    <t>청구영언(육당본)</t>
  </si>
  <si>
    <t>요지에 봄이 드니 가지마다 지로다</t>
  </si>
  <si>
    <t>瑤地에 봄이 드니 가지마다 지로다</t>
  </si>
  <si>
    <t>三千年 친 열 玉盒에 다마시니</t>
  </si>
  <si>
    <t>진실노 이것곳바드시면 萬壽無疆오리다</t>
  </si>
  <si>
    <t>근화악부</t>
  </si>
  <si>
    <t>1802-1829</t>
  </si>
  <si>
    <t>나 정처업서 간마다 집이로다</t>
  </si>
  <si>
    <t>뎌 가 뎌 사아 네집이 어듸오</t>
  </si>
  <si>
    <t>나 定處업서 간마다 집이로다</t>
  </si>
  <si>
    <t>옷버서 술 바든 집은 다 내집인가 노라</t>
  </si>
  <si>
    <t>가곡원류(국악원본)</t>
  </si>
  <si>
    <t>청산에 눈이 오니 봉마다 옥이로다</t>
  </si>
  <si>
    <t>靑山에 눈이 오니 峯마다 玉이로다</t>
  </si>
  <si>
    <t>져 山 푸르기는 봄ㅂ비에 잇거니와</t>
  </si>
  <si>
    <t>엇디 우리의 白髮은 검겨 볼ㄹ쥴 이시랴</t>
  </si>
  <si>
    <t>사</t>
  </si>
  <si>
    <t>해동가요(일석본)</t>
  </si>
  <si>
    <t>춘산에 봄춘자 든이 퍼귀마다 곳화자ㅣ로다</t>
  </si>
  <si>
    <t>春山에 봄春字 든이 퍼귀마다 곳花字ㅣ로다</t>
  </si>
  <si>
    <t>一壺酒 甁 가질持고 내川邊의 안즐坐새</t>
  </si>
  <si>
    <t>아희야 검은고 씌렝淸 툭쳐라 죠흘好ㅅ字가 노라</t>
  </si>
  <si>
    <t>南道振</t>
  </si>
  <si>
    <t>1674-1735</t>
  </si>
  <si>
    <t>농환제가사집</t>
  </si>
  <si>
    <t>1674-</t>
  </si>
  <si>
    <t>츈산의 비 간 후의 퍼기마다 고지로다</t>
  </si>
  <si>
    <t>일호쥬 가지고 냇의 안시니</t>
  </si>
  <si>
    <t>물우희 도화범범니 무릉인가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</si>
</sst>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12" sqref="C12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</v>
      </c>
      <c r="B2" s="5">
        <v>1688</v>
      </c>
      <c r="C2" s="5">
        <f>VLOOKUP(B2,[1]Sheet1!A:B,2,0)</f>
        <v>26</v>
      </c>
      <c r="D2" s="5" t="s">
        <v>12</v>
      </c>
      <c r="E2" s="5" t="s">
        <v>26</v>
      </c>
      <c r="F2" s="5" t="s">
        <v>27</v>
      </c>
      <c r="G2" s="5" t="s">
        <v>28</v>
      </c>
      <c r="H2" s="5">
        <v>1747</v>
      </c>
      <c r="I2" s="5" t="s">
        <v>29</v>
      </c>
      <c r="J2" s="5" t="s">
        <v>30</v>
      </c>
      <c r="K2" s="5" t="s">
        <v>31</v>
      </c>
      <c r="L2" s="5" t="s">
        <v>32</v>
      </c>
      <c r="M2" s="5">
        <v>26</v>
      </c>
    </row>
    <row r="3" spans="1:13" x14ac:dyDescent="0.3">
      <c r="A3" s="4">
        <v>9</v>
      </c>
      <c r="B3" s="4">
        <v>2985</v>
      </c>
      <c r="C3" s="5">
        <f>VLOOKUP(B3,[1]Sheet1!A:B,2,0)</f>
        <v>2</v>
      </c>
      <c r="D3" s="4" t="s">
        <v>12</v>
      </c>
      <c r="E3" s="4" t="s">
        <v>61</v>
      </c>
      <c r="F3" s="4" t="s">
        <v>62</v>
      </c>
      <c r="G3" s="4" t="s">
        <v>63</v>
      </c>
      <c r="H3" s="4" t="s">
        <v>64</v>
      </c>
      <c r="I3" s="4" t="s">
        <v>65</v>
      </c>
      <c r="J3" s="4" t="s">
        <v>65</v>
      </c>
      <c r="K3" s="4" t="s">
        <v>66</v>
      </c>
      <c r="L3" s="4" t="s">
        <v>67</v>
      </c>
      <c r="M3" s="4">
        <v>2</v>
      </c>
    </row>
    <row r="4" spans="1:13" x14ac:dyDescent="0.3">
      <c r="A4" s="4">
        <v>1</v>
      </c>
      <c r="B4" s="4">
        <v>419</v>
      </c>
      <c r="C4" s="5">
        <f>VLOOKUP(B4,[1]Sheet1!A:B,2,0)</f>
        <v>2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17</v>
      </c>
      <c r="K4" s="4" t="s">
        <v>18</v>
      </c>
      <c r="L4" s="4" t="s">
        <v>19</v>
      </c>
      <c r="M4" s="4">
        <v>2</v>
      </c>
    </row>
    <row r="5" spans="1:13" x14ac:dyDescent="0.3">
      <c r="A5" s="4">
        <v>4</v>
      </c>
      <c r="B5" s="4">
        <v>1809</v>
      </c>
      <c r="C5" s="5">
        <f>VLOOKUP(B5,[1]Sheet1!A:B,2,0)</f>
        <v>2</v>
      </c>
      <c r="D5" s="4" t="s">
        <v>12</v>
      </c>
      <c r="E5" s="4" t="s">
        <v>33</v>
      </c>
      <c r="F5" s="4">
        <v>1847</v>
      </c>
      <c r="G5" s="4" t="s">
        <v>34</v>
      </c>
      <c r="H5" s="4">
        <v>1847</v>
      </c>
      <c r="I5" s="4" t="s">
        <v>35</v>
      </c>
      <c r="J5" s="4" t="s">
        <v>36</v>
      </c>
      <c r="K5" s="4" t="s">
        <v>37</v>
      </c>
      <c r="L5" s="4" t="s">
        <v>38</v>
      </c>
      <c r="M5" s="4">
        <v>2</v>
      </c>
    </row>
    <row r="6" spans="1:13" x14ac:dyDescent="0.3">
      <c r="A6" s="4">
        <v>5</v>
      </c>
      <c r="B6" s="4">
        <v>2157</v>
      </c>
      <c r="C6" s="5">
        <f>VLOOKUP(B6,[1]Sheet1!A:B,2,0)</f>
        <v>12</v>
      </c>
      <c r="D6" s="4" t="s">
        <v>12</v>
      </c>
      <c r="E6" s="4" t="s">
        <v>20</v>
      </c>
      <c r="F6" s="4" t="s">
        <v>20</v>
      </c>
      <c r="G6" s="4" t="s">
        <v>39</v>
      </c>
      <c r="H6" s="4">
        <v>1728</v>
      </c>
      <c r="I6" s="4" t="s">
        <v>40</v>
      </c>
      <c r="J6" s="4" t="s">
        <v>41</v>
      </c>
      <c r="K6" s="4" t="s">
        <v>42</v>
      </c>
      <c r="L6" s="4" t="s">
        <v>43</v>
      </c>
      <c r="M6" s="4">
        <v>12</v>
      </c>
    </row>
    <row r="7" spans="1:13" x14ac:dyDescent="0.3">
      <c r="A7" s="4">
        <v>8</v>
      </c>
      <c r="B7" s="4">
        <v>2983</v>
      </c>
      <c r="C7" s="5">
        <f>VLOOKUP(B7,[1]Sheet1!A:B,2,0)</f>
        <v>5</v>
      </c>
      <c r="D7" s="4" t="s">
        <v>55</v>
      </c>
      <c r="E7" s="4" t="s">
        <v>20</v>
      </c>
      <c r="F7" s="4" t="s">
        <v>20</v>
      </c>
      <c r="G7" s="4" t="s">
        <v>56</v>
      </c>
      <c r="H7" s="4">
        <v>1763</v>
      </c>
      <c r="I7" s="4" t="s">
        <v>57</v>
      </c>
      <c r="J7" s="4" t="s">
        <v>58</v>
      </c>
      <c r="K7" s="4" t="s">
        <v>59</v>
      </c>
      <c r="L7" s="4" t="s">
        <v>60</v>
      </c>
      <c r="M7" s="4">
        <v>5</v>
      </c>
    </row>
    <row r="8" spans="1:13" x14ac:dyDescent="0.3">
      <c r="A8" s="4">
        <v>7</v>
      </c>
      <c r="B8" s="4">
        <v>2862</v>
      </c>
      <c r="C8" s="5">
        <f>VLOOKUP(B8,[1]Sheet1!A:B,2,0)</f>
        <v>14</v>
      </c>
      <c r="D8" s="4" t="s">
        <v>12</v>
      </c>
      <c r="E8" s="4" t="s">
        <v>20</v>
      </c>
      <c r="F8" s="4" t="s">
        <v>20</v>
      </c>
      <c r="G8" s="4" t="s">
        <v>50</v>
      </c>
      <c r="H8" s="4">
        <v>1876</v>
      </c>
      <c r="I8" s="4" t="s">
        <v>51</v>
      </c>
      <c r="J8" s="4" t="s">
        <v>52</v>
      </c>
      <c r="K8" s="4" t="s">
        <v>53</v>
      </c>
      <c r="L8" s="4" t="s">
        <v>54</v>
      </c>
      <c r="M8" s="4">
        <v>14</v>
      </c>
    </row>
    <row r="9" spans="1:13" x14ac:dyDescent="0.3">
      <c r="A9" s="4">
        <v>6</v>
      </c>
      <c r="B9" s="4">
        <v>2538</v>
      </c>
      <c r="C9" s="5">
        <f>VLOOKUP(B9,[1]Sheet1!A:B,2,0)</f>
        <v>1</v>
      </c>
      <c r="D9" s="4" t="s">
        <v>12</v>
      </c>
      <c r="E9" s="4" t="s">
        <v>20</v>
      </c>
      <c r="F9" s="4" t="s">
        <v>20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4" t="s">
        <v>49</v>
      </c>
      <c r="M9" s="4">
        <v>1</v>
      </c>
    </row>
    <row r="10" spans="1:13" x14ac:dyDescent="0.3">
      <c r="A10" s="4">
        <v>2</v>
      </c>
      <c r="B10" s="4">
        <v>1487</v>
      </c>
      <c r="C10" s="5">
        <f>VLOOKUP(B10,[1]Sheet1!A:B,2,0)</f>
        <v>1</v>
      </c>
      <c r="D10" s="4" t="s">
        <v>12</v>
      </c>
      <c r="E10" s="4" t="s">
        <v>20</v>
      </c>
      <c r="F10" s="4" t="s">
        <v>20</v>
      </c>
      <c r="G10" s="4" t="s">
        <v>21</v>
      </c>
      <c r="H10" s="4" t="s">
        <v>20</v>
      </c>
      <c r="I10" s="4" t="s">
        <v>22</v>
      </c>
      <c r="J10" s="4" t="s">
        <v>23</v>
      </c>
      <c r="K10" s="4" t="s">
        <v>24</v>
      </c>
      <c r="L10" s="4" t="s">
        <v>25</v>
      </c>
      <c r="M10" s="4">
        <v>1</v>
      </c>
    </row>
    <row r="11" spans="1:13" x14ac:dyDescent="0.3">
      <c r="C11">
        <f>SUM(C2:C10)</f>
        <v>65</v>
      </c>
    </row>
  </sheetData>
  <sortState xmlns:xlrd2="http://schemas.microsoft.com/office/spreadsheetml/2017/richdata2" ref="A2:M10">
    <sortCondition ref="F2:F10"/>
    <sortCondition ref="H2:H10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_마다_로다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2023-05-01T04:11:50Z</dcterms:created>
  <dcterms:modified xsi:type="dcterms:W3CDTF">2023-05-06T07:32:55Z</dcterms:modified>
</cp:coreProperties>
</file>