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2A0FB4D6-067F-4CB1-A4BC-2BB9920D2392}" xr6:coauthVersionLast="47" xr6:coauthVersionMax="47" xr10:uidLastSave="{00000000-0000-0000-0000-000000000000}"/>
  <bookViews>
    <workbookView xWindow="-23880" yWindow="1065" windowWidth="21600" windowHeight="11295" xr2:uid="{00000000-000D-0000-FFFF-FFFF00000000}"/>
  </bookViews>
  <sheets>
    <sheet name="_송성9초_거든_리라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<sst xmlns="http://schemas.openxmlformats.org/spreadsheetml/2006/main" count="115" uniqueCount="72">
  <si>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</si>
  <si>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</si>
  <si>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</si>
  <si>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</si>
  <si>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</si>
  <si>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</si>
  <si>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</si>
  <si>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</si>
  <si>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</si>
  <si>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</si>
  <si>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</si>
  <si>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</si>
  <si>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</si>
  <si>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미상</t>
  </si>
  <si>
    <t>병와가곡집</t>
  </si>
  <si>
    <t>1752-1800</t>
  </si>
  <si>
    <t>아모나 가니 잇거든 님 겨신듸 젼리라</t>
  </si>
  <si>
    <t>두어도 다셕 肝腸 드는 칼노 졈혀여</t>
  </si>
  <si>
    <t>珊瑚床 白玉函에 졈졈이 담앗다가</t>
  </si>
  <si>
    <t>李徽逸</t>
  </si>
  <si>
    <t>1619-1672</t>
  </si>
  <si>
    <t>존재집</t>
  </si>
  <si>
    <t>1610-1672</t>
  </si>
  <si>
    <t>래년희 봄 온다 거든 결의 종사 리라</t>
  </si>
  <si>
    <t>밤의란 츨 고 나죄란 를 부여</t>
  </si>
  <si>
    <t>草家집 자바 고 農器졈 려스라</t>
  </si>
  <si>
    <t>來年희 봄 온다 거든 결의 縱事 리라</t>
  </si>
  <si>
    <t>申獻朝</t>
  </si>
  <si>
    <t>1752-1807</t>
  </si>
  <si>
    <t>봉래악부</t>
  </si>
  <si>
    <t>방장도 불사약 거든 님 계신듸 들이리라</t>
  </si>
  <si>
    <t>蓬萊閣 를 타고 三山橋 디나거냐</t>
  </si>
  <si>
    <t>黃雲橋 翠微橋로 瀛洲榭에 올나가니</t>
  </si>
  <si>
    <t>方丈島 不死藥 거든 님 계신듸 들이리라</t>
  </si>
  <si>
    <t>사</t>
  </si>
  <si>
    <t>시가(박씨본)</t>
  </si>
  <si>
    <t>문전에 닭 장 외짓거든  동혀 쥬리라</t>
  </si>
  <si>
    <t>飛禽走獸 삼긴 後에 닭과  두드려 업시 즘</t>
  </si>
  <si>
    <t>碧紗窓 깁흔 밤에 품에 드러  임을져른 목 늘희여 홰홰쳐 우러 니러나게 고寂寂重門 왓 님을 무르락나오락  지져 도로 가게 니</t>
  </si>
  <si>
    <t>門前에 닭 장 외짓거든  동혀 쥬리라</t>
  </si>
  <si>
    <t>해동가요(일석본)</t>
  </si>
  <si>
    <t>암으나 영웅을 뭇거든 이 긔러라 리라</t>
  </si>
  <si>
    <t>睢陽城 月暈中에 누구누구 男子ㅣ런고</t>
  </si>
  <si>
    <t>秋霜은 滿春이요 烈日은 霽雲이로다</t>
  </si>
  <si>
    <t>암으나 英雄을 뭇거든 이 긔러라 리라</t>
  </si>
  <si>
    <t>청구영언(육당본)</t>
  </si>
  <si>
    <t>광풍에 놀나 닷거든 즉시 다려오리라</t>
  </si>
  <si>
    <t>술 븟다가 盞 골케 븟 妾과 色다고 움 甚히  안</t>
  </si>
  <si>
    <t>헌 에 모도 시러다가 우리라  바다희</t>
  </si>
  <si>
    <t>狂風에 놀나 닷거든 卽時 다려오리라</t>
  </si>
  <si>
    <t>행고 여력이 잇거든 학문조 리라</t>
  </si>
  <si>
    <t>言忠信 行篤敬고 酒色을 가면</t>
  </si>
  <si>
    <t> 몸에 病 업고 남 아니 무이나니</t>
  </si>
  <si>
    <t>行고 餘力이 잇거든 學問조 리라</t>
  </si>
  <si>
    <t>군산에 설만거든 혼 웃 리라</t>
  </si>
  <si>
    <t>이 몸이 되올진 무엇시 될고니</t>
  </si>
  <si>
    <t>崑崙山 上上峯에 落落長松 되얏다가</t>
  </si>
  <si>
    <t>群山에 雪滿거든 혼 웃 리라</t>
  </si>
  <si>
    <t>이 몸이 죽어지거든 뭇지 말고 주푸리여 혀다가</t>
  </si>
  <si>
    <t>酒泉 깁흔 소에 풍덩 드리쳐 둥둥 여두면</t>
  </si>
  <si>
    <t>一生에 질거든 거시 長醉不醒 리라</t>
  </si>
  <si>
    <t>가다가 져무러지거든 회암에 드러 리라</t>
  </si>
  <si>
    <t>伊川에 를 여 溓溪로 건너가니</t>
  </si>
  <si>
    <t>明道게 길흘 무러 가 되로  시겨라</t>
  </si>
  <si>
    <t>가다가 져무러지거든 晦菴에 드러 리라</t>
  </si>
  <si>
    <t>鄭澈</t>
  </si>
  <si>
    <t>1536-1593</t>
  </si>
  <si>
    <t>경민편 병술을축본</t>
  </si>
  <si>
    <t>목 쥐시거든 두 손으로 바티리라</t>
  </si>
  <si>
    <t>나갈 겨시거든 막대들고 조리라</t>
  </si>
  <si>
    <t>향음쥬 다 파 후에 뫼셔 가려 노라</t>
  </si>
  <si>
    <t>일생에 질거든 거시 장취불성 리라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</si>
</sst>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2" borderId="1" xfId="0" applyFont="1" applyFill="1" applyBorder="1"/>
    <xf numFmtId="0" fontId="0" fillId="2" borderId="0" xfId="0" applyFill="1"/>
    <xf numFmtId="0" fontId="4" fillId="3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C15" sqref="C15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x14ac:dyDescent="0.3">
      <c r="A2" s="5">
        <v>11</v>
      </c>
      <c r="B2" s="5">
        <v>3080</v>
      </c>
      <c r="C2" s="5">
        <f>VLOOKUP(B2,[1]Sheet1!A:B,2,0)</f>
        <v>26</v>
      </c>
      <c r="D2" s="5" t="s">
        <v>12</v>
      </c>
      <c r="E2" s="5" t="s">
        <v>65</v>
      </c>
      <c r="F2" s="5" t="s">
        <v>66</v>
      </c>
      <c r="G2" s="5" t="s">
        <v>67</v>
      </c>
      <c r="H2" s="5">
        <v>1580</v>
      </c>
      <c r="I2" s="5" t="s">
        <v>68</v>
      </c>
      <c r="J2" s="5" t="s">
        <v>68</v>
      </c>
      <c r="K2" s="5" t="s">
        <v>69</v>
      </c>
      <c r="L2" s="5" t="s">
        <v>70</v>
      </c>
      <c r="M2" s="5">
        <v>26</v>
      </c>
    </row>
    <row r="3" spans="1:13" x14ac:dyDescent="0.3">
      <c r="A3" s="5">
        <v>12</v>
      </c>
      <c r="B3" s="5">
        <v>3080</v>
      </c>
      <c r="C3" s="5">
        <f>VLOOKUP(B3,[1]Sheet1!A:B,2,0)</f>
        <v>26</v>
      </c>
      <c r="D3" s="5" t="s">
        <v>12</v>
      </c>
      <c r="E3" s="5" t="s">
        <v>65</v>
      </c>
      <c r="F3" s="5" t="s">
        <v>66</v>
      </c>
      <c r="G3" s="5" t="s">
        <v>67</v>
      </c>
      <c r="H3" s="5">
        <v>1580</v>
      </c>
      <c r="I3" s="5" t="s">
        <v>69</v>
      </c>
      <c r="J3" s="5" t="s">
        <v>68</v>
      </c>
      <c r="K3" s="5" t="s">
        <v>69</v>
      </c>
      <c r="L3" s="5" t="s">
        <v>70</v>
      </c>
      <c r="M3" s="5">
        <v>26</v>
      </c>
    </row>
    <row r="4" spans="1:13" x14ac:dyDescent="0.3">
      <c r="A4" s="4">
        <v>2</v>
      </c>
      <c r="B4" s="4">
        <v>1161</v>
      </c>
      <c r="C4" s="5">
        <f>VLOOKUP(B4,[1]Sheet1!A:B,2,0)</f>
        <v>1</v>
      </c>
      <c r="D4" s="4" t="s">
        <v>12</v>
      </c>
      <c r="E4" s="4" t="s">
        <v>19</v>
      </c>
      <c r="F4" s="4" t="s">
        <v>20</v>
      </c>
      <c r="G4" s="4" t="s">
        <v>21</v>
      </c>
      <c r="H4" s="4" t="s">
        <v>22</v>
      </c>
      <c r="I4" s="4" t="s">
        <v>23</v>
      </c>
      <c r="J4" s="4" t="s">
        <v>24</v>
      </c>
      <c r="K4" s="4" t="s">
        <v>25</v>
      </c>
      <c r="L4" s="7" t="s">
        <v>26</v>
      </c>
      <c r="M4" s="4">
        <v>1</v>
      </c>
    </row>
    <row r="5" spans="1:13" x14ac:dyDescent="0.3">
      <c r="A5" s="4">
        <v>4</v>
      </c>
      <c r="B5" s="4">
        <v>1350</v>
      </c>
      <c r="C5" s="5">
        <f>VLOOKUP(B5,[1]Sheet1!A:B,2,0)</f>
        <v>13</v>
      </c>
      <c r="D5" s="4" t="s">
        <v>34</v>
      </c>
      <c r="E5" s="4" t="s">
        <v>13</v>
      </c>
      <c r="F5" s="4" t="s">
        <v>13</v>
      </c>
      <c r="G5" s="4" t="s">
        <v>35</v>
      </c>
      <c r="H5" s="4">
        <v>1728</v>
      </c>
      <c r="I5" s="4" t="s">
        <v>36</v>
      </c>
      <c r="J5" s="4" t="s">
        <v>37</v>
      </c>
      <c r="K5" s="4" t="s">
        <v>38</v>
      </c>
      <c r="L5" s="7" t="s">
        <v>39</v>
      </c>
      <c r="M5" s="4">
        <v>13</v>
      </c>
    </row>
    <row r="6" spans="1:13" x14ac:dyDescent="0.3">
      <c r="A6" s="4">
        <v>6</v>
      </c>
      <c r="B6" s="4">
        <v>1728</v>
      </c>
      <c r="C6" s="5">
        <f>VLOOKUP(B6,[1]Sheet1!A:B,2,0)</f>
        <v>4</v>
      </c>
      <c r="D6" s="4" t="s">
        <v>34</v>
      </c>
      <c r="E6" s="4" t="s">
        <v>13</v>
      </c>
      <c r="F6" s="4" t="s">
        <v>13</v>
      </c>
      <c r="G6" s="4" t="s">
        <v>45</v>
      </c>
      <c r="H6" s="4">
        <v>1728</v>
      </c>
      <c r="I6" s="4" t="s">
        <v>46</v>
      </c>
      <c r="J6" s="4" t="s">
        <v>47</v>
      </c>
      <c r="K6" s="4" t="s">
        <v>48</v>
      </c>
      <c r="L6" s="7" t="s">
        <v>49</v>
      </c>
      <c r="M6" s="4">
        <v>4</v>
      </c>
    </row>
    <row r="7" spans="1:13" x14ac:dyDescent="0.3">
      <c r="A7" s="4">
        <v>1</v>
      </c>
      <c r="B7" s="4">
        <v>921</v>
      </c>
      <c r="C7" s="5">
        <f>VLOOKUP(B7,[1]Sheet1!A:B,2,0)</f>
        <v>19</v>
      </c>
      <c r="D7" s="4" t="s">
        <v>12</v>
      </c>
      <c r="E7" s="4" t="s">
        <v>13</v>
      </c>
      <c r="F7" s="4" t="s">
        <v>13</v>
      </c>
      <c r="G7" s="4" t="s">
        <v>14</v>
      </c>
      <c r="H7" s="4" t="s">
        <v>15</v>
      </c>
      <c r="I7" s="4" t="s">
        <v>16</v>
      </c>
      <c r="J7" s="4" t="s">
        <v>17</v>
      </c>
      <c r="K7" s="4" t="s">
        <v>18</v>
      </c>
      <c r="L7" s="7" t="s">
        <v>16</v>
      </c>
      <c r="M7" s="4">
        <v>19</v>
      </c>
    </row>
    <row r="8" spans="1:13" x14ac:dyDescent="0.3">
      <c r="A8" s="4">
        <v>7</v>
      </c>
      <c r="B8" s="4">
        <v>1991</v>
      </c>
      <c r="C8" s="5">
        <f>VLOOKUP(B8,[1]Sheet1!A:B,2,0)</f>
        <v>26</v>
      </c>
      <c r="D8" s="4" t="s">
        <v>12</v>
      </c>
      <c r="E8" s="4" t="s">
        <v>13</v>
      </c>
      <c r="F8" s="4" t="s">
        <v>13</v>
      </c>
      <c r="G8" s="4" t="s">
        <v>14</v>
      </c>
      <c r="H8" s="4" t="s">
        <v>15</v>
      </c>
      <c r="I8" s="4" t="s">
        <v>50</v>
      </c>
      <c r="J8" s="4" t="s">
        <v>51</v>
      </c>
      <c r="K8" s="4" t="s">
        <v>52</v>
      </c>
      <c r="L8" s="7" t="s">
        <v>53</v>
      </c>
      <c r="M8" s="4">
        <v>26</v>
      </c>
    </row>
    <row r="9" spans="1:13" x14ac:dyDescent="0.3">
      <c r="A9" s="4">
        <v>8</v>
      </c>
      <c r="B9" s="4">
        <v>2315</v>
      </c>
      <c r="C9" s="5">
        <f>VLOOKUP(B9,[1]Sheet1!A:B,2,0)</f>
        <v>8</v>
      </c>
      <c r="D9" s="4" t="s">
        <v>12</v>
      </c>
      <c r="E9" s="4" t="s">
        <v>13</v>
      </c>
      <c r="F9" s="4" t="s">
        <v>13</v>
      </c>
      <c r="G9" s="4" t="s">
        <v>14</v>
      </c>
      <c r="H9" s="4" t="s">
        <v>15</v>
      </c>
      <c r="I9" s="4" t="s">
        <v>54</v>
      </c>
      <c r="J9" s="4" t="s">
        <v>55</v>
      </c>
      <c r="K9" s="4" t="s">
        <v>56</v>
      </c>
      <c r="L9" s="7" t="s">
        <v>57</v>
      </c>
      <c r="M9" s="4">
        <v>8</v>
      </c>
    </row>
    <row r="10" spans="1:13" x14ac:dyDescent="0.3">
      <c r="A10" s="4">
        <v>9</v>
      </c>
      <c r="B10" s="4">
        <v>2326</v>
      </c>
      <c r="C10" s="5">
        <f>VLOOKUP(B10,[1]Sheet1!A:B,2,0)</f>
        <v>26</v>
      </c>
      <c r="D10" s="4" t="s">
        <v>12</v>
      </c>
      <c r="E10" s="4" t="s">
        <v>13</v>
      </c>
      <c r="F10" s="4" t="s">
        <v>13</v>
      </c>
      <c r="G10" s="4" t="s">
        <v>14</v>
      </c>
      <c r="H10" s="4" t="s">
        <v>15</v>
      </c>
      <c r="I10" s="4" t="s">
        <v>71</v>
      </c>
      <c r="J10" s="4" t="s">
        <v>58</v>
      </c>
      <c r="K10" s="4" t="s">
        <v>59</v>
      </c>
      <c r="L10" s="7" t="s">
        <v>60</v>
      </c>
      <c r="M10" s="4">
        <v>26</v>
      </c>
    </row>
    <row r="11" spans="1:13" s="6" customFormat="1" x14ac:dyDescent="0.3">
      <c r="A11" s="4">
        <v>10</v>
      </c>
      <c r="B11" s="4">
        <v>2372</v>
      </c>
      <c r="C11" s="5">
        <f>VLOOKUP(B11,[1]Sheet1!A:B,2,0)</f>
        <v>4</v>
      </c>
      <c r="D11" s="4" t="s">
        <v>12</v>
      </c>
      <c r="E11" s="4" t="s">
        <v>13</v>
      </c>
      <c r="F11" s="4" t="s">
        <v>13</v>
      </c>
      <c r="G11" s="4" t="s">
        <v>14</v>
      </c>
      <c r="H11" s="4" t="s">
        <v>15</v>
      </c>
      <c r="I11" s="4" t="s">
        <v>61</v>
      </c>
      <c r="J11" s="4" t="s">
        <v>62</v>
      </c>
      <c r="K11" s="4" t="s">
        <v>63</v>
      </c>
      <c r="L11" s="7" t="s">
        <v>64</v>
      </c>
      <c r="M11" s="4">
        <v>4</v>
      </c>
    </row>
    <row r="12" spans="1:13" s="6" customFormat="1" x14ac:dyDescent="0.3">
      <c r="A12" s="4">
        <v>3</v>
      </c>
      <c r="B12" s="4">
        <v>1276</v>
      </c>
      <c r="C12" s="5">
        <f>VLOOKUP(B12,[1]Sheet1!A:B,2,0)</f>
        <v>1</v>
      </c>
      <c r="D12" s="4" t="s">
        <v>12</v>
      </c>
      <c r="E12" s="4" t="s">
        <v>27</v>
      </c>
      <c r="F12" s="4" t="s">
        <v>28</v>
      </c>
      <c r="G12" s="4" t="s">
        <v>29</v>
      </c>
      <c r="H12" s="4" t="s">
        <v>28</v>
      </c>
      <c r="I12" s="4" t="s">
        <v>30</v>
      </c>
      <c r="J12" s="4" t="s">
        <v>31</v>
      </c>
      <c r="K12" s="4" t="s">
        <v>32</v>
      </c>
      <c r="L12" s="7" t="s">
        <v>33</v>
      </c>
      <c r="M12" s="4">
        <v>1</v>
      </c>
    </row>
    <row r="13" spans="1:13" x14ac:dyDescent="0.3">
      <c r="A13" s="4">
        <v>5</v>
      </c>
      <c r="B13" s="4">
        <v>1704</v>
      </c>
      <c r="C13" s="5">
        <f>VLOOKUP(B13,[1]Sheet1!A:B,2,0)</f>
        <v>17</v>
      </c>
      <c r="D13" s="4" t="s">
        <v>12</v>
      </c>
      <c r="E13" s="4" t="s">
        <v>13</v>
      </c>
      <c r="F13" s="4" t="s">
        <v>13</v>
      </c>
      <c r="G13" s="4" t="s">
        <v>40</v>
      </c>
      <c r="H13" s="4">
        <v>1763</v>
      </c>
      <c r="I13" s="4" t="s">
        <v>41</v>
      </c>
      <c r="J13" s="4" t="s">
        <v>42</v>
      </c>
      <c r="K13" s="4" t="s">
        <v>43</v>
      </c>
      <c r="L13" s="7" t="s">
        <v>44</v>
      </c>
      <c r="M13" s="4">
        <v>17</v>
      </c>
    </row>
    <row r="14" spans="1:13" x14ac:dyDescent="0.3">
      <c r="C14">
        <f>SUM(C2:C13)</f>
        <v>171</v>
      </c>
    </row>
  </sheetData>
  <sortState xmlns:xlrd2="http://schemas.microsoft.com/office/spreadsheetml/2017/richdata2" ref="A2:M12">
    <sortCondition ref="H2:H12"/>
  </sortState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_송성9초_거든_리라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2023-04-27T09:34:25Z</dcterms:created>
  <dcterms:modified xsi:type="dcterms:W3CDTF">2023-05-06T06:18:19Z</dcterms:modified>
</cp:coreProperties>
</file>