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gi1sgm\phub\car_cost_comparisons\"/>
    </mc:Choice>
  </mc:AlternateContent>
  <xr:revisionPtr revIDLastSave="0" documentId="13_ncr:1_{51BD8612-5973-4FE2-A79B-D0812723E309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WartungskostenBMW" sheetId="2" r:id="rId1"/>
    <sheet name="Anschlussgaranti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21" i="2" s="1"/>
  <c r="D19" i="2"/>
</calcChain>
</file>

<file path=xl/sharedStrings.xml><?xml version="1.0" encoding="utf-8"?>
<sst xmlns="http://schemas.openxmlformats.org/spreadsheetml/2006/main" count="28" uniqueCount="21">
  <si>
    <t>Datum</t>
  </si>
  <si>
    <t>Beschreibung</t>
  </si>
  <si>
    <t>Tachostand (km)</t>
  </si>
  <si>
    <t>Kosten</t>
  </si>
  <si>
    <t>Kundendienst</t>
  </si>
  <si>
    <t>Radwechsel</t>
  </si>
  <si>
    <t>Ölwechsel</t>
  </si>
  <si>
    <t xml:space="preserve">Reifenwechseln </t>
  </si>
  <si>
    <t>Technische Durchsicht</t>
  </si>
  <si>
    <t>Öl- und Reifenwechsel</t>
  </si>
  <si>
    <t>Reifenwechseln</t>
  </si>
  <si>
    <t>Bremsflüssigkeit wechseln</t>
  </si>
  <si>
    <t>Reifenwechsel</t>
  </si>
  <si>
    <t>Motor- und Getriebeölwechsel</t>
  </si>
  <si>
    <t>Jahressumme</t>
  </si>
  <si>
    <t>Durchschnitt pro Jahr:</t>
  </si>
  <si>
    <t>Durchscnitt pro Monat:</t>
  </si>
  <si>
    <t>Jahr</t>
  </si>
  <si>
    <t>Jahreskilometerleistung</t>
  </si>
  <si>
    <t>Laufzeit</t>
  </si>
  <si>
    <t>maximale Gesamtlaufleistung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</si>
</sst>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14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166" fontId="0" fillId="0" borderId="0" xfId="2" applyNumberFormat="1" applyFont="1"/>
    <xf numFmtId="44" fontId="0" fillId="0" borderId="0" xfId="1" applyFont="1"/>
    <xf numFmtId="44" fontId="0" fillId="0" borderId="0" xfId="1" applyFont="1" applyAlignment="1">
      <alignment horizontal="right" vertical="center"/>
    </xf>
    <xf numFmtId="44" fontId="0" fillId="0" borderId="0" xfId="0" applyNumberFormat="1"/>
    <xf numFmtId="0" fontId="2" fillId="0" borderId="0" xfId="0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44" fontId="0" fillId="0" borderId="0" xfId="1" applyFont="1" applyBorder="1" applyAlignment="1">
      <alignment horizontal="right" vertical="center"/>
    </xf>
    <xf numFmtId="1" fontId="2" fillId="0" borderId="0" xfId="1" applyNumberFormat="1" applyFont="1" applyBorder="1" applyAlignment="1">
      <alignment horizontal="right" vertical="center"/>
    </xf>
    <xf numFmtId="14" fontId="0" fillId="0" borderId="2" xfId="0" applyNumberFormat="1" applyBorder="1" applyAlignment="1">
      <alignment horizontal="left"/>
    </xf>
    <xf numFmtId="0" fontId="0" fillId="0" borderId="2" xfId="0" applyBorder="1"/>
    <xf numFmtId="166" fontId="0" fillId="0" borderId="2" xfId="2" applyNumberFormat="1" applyFont="1" applyBorder="1"/>
    <xf numFmtId="44" fontId="0" fillId="0" borderId="2" xfId="1" applyFont="1" applyBorder="1"/>
    <xf numFmtId="44" fontId="0" fillId="0" borderId="2" xfId="1" applyFont="1" applyBorder="1" applyAlignment="1">
      <alignment horizontal="right" vertical="center"/>
    </xf>
    <xf numFmtId="1" fontId="2" fillId="0" borderId="2" xfId="1" applyNumberFormat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1" fontId="2" fillId="0" borderId="2" xfId="1" applyNumberFormat="1" applyFont="1" applyBorder="1" applyAlignment="1">
      <alignment horizontal="right" vertical="center"/>
    </xf>
    <xf numFmtId="166" fontId="0" fillId="0" borderId="0" xfId="2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166" fontId="0" fillId="0" borderId="2" xfId="2" applyNumberFormat="1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44" fontId="0" fillId="0" borderId="0" xfId="1" applyFont="1" applyAlignment="1">
      <alignment horizontal="right"/>
    </xf>
    <xf numFmtId="14" fontId="0" fillId="0" borderId="1" xfId="0" applyNumberFormat="1" applyBorder="1" applyAlignment="1">
      <alignment horizontal="left"/>
    </xf>
    <xf numFmtId="166" fontId="0" fillId="0" borderId="1" xfId="2" applyNumberFormat="1" applyFont="1" applyBorder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1" xfId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vertical="center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4" fontId="0" fillId="0" borderId="2" xfId="0" applyNumberFormat="1" applyFont="1" applyBorder="1" applyAlignment="1">
      <alignment horizontal="left"/>
    </xf>
    <xf numFmtId="0" fontId="0" fillId="0" borderId="2" xfId="0" applyFont="1" applyBorder="1"/>
    <xf numFmtId="166" fontId="0" fillId="0" borderId="0" xfId="0" applyNumberForma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44" fontId="0" fillId="0" borderId="3" xfId="0" applyNumberForma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1</xdr:row>
      <xdr:rowOff>158750</xdr:rowOff>
    </xdr:from>
    <xdr:to>
      <xdr:col>16</xdr:col>
      <xdr:colOff>298723</xdr:colOff>
      <xdr:row>27</xdr:row>
      <xdr:rowOff>82800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8033F-5D58-43AA-BDA6-C5601F78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0700" y="342900"/>
          <a:ext cx="5308873" cy="486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1</xdr:row>
      <xdr:rowOff>19050</xdr:rowOff>
    </xdr:from>
    <xdr:to>
      <xdr:col>11</xdr:col>
      <xdr:colOff>368493</xdr:colOff>
      <xdr:row>58</xdr:row>
      <xdr:rowOff>64051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E3F2A-C550-4B20-8CD2-7B476E95F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2100" y="203200"/>
          <a:ext cx="3746693" cy="10725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4111-ED7E-4A76-832A-226234F19B9E}">
  <dimension ref="A1:F22"/>
  <sheetViews>
    <sheetView showGridLines="0" tabSelected="1" workbookViewId="0">
      <selection activeCell="D26" sqref="D26"/>
    </sheetView>
  </sheetViews>
  <sheetFormatPr defaultRowHeight="14.5" x14ac:dyDescent="0.35"/>
  <cols>
    <col min="1" max="1" width="11.81640625" bestFit="1" customWidth="1"/>
    <col min="2" max="2" width="26.6328125" bestFit="1" customWidth="1"/>
    <col min="3" max="3" width="20.90625" bestFit="1" customWidth="1"/>
    <col min="4" max="4" width="9.08984375" bestFit="1" customWidth="1"/>
    <col min="5" max="5" width="12.26953125" bestFit="1" customWidth="1"/>
    <col min="6" max="6" width="8.1796875" customWidth="1"/>
  </cols>
  <sheetData>
    <row r="1" spans="1:6" x14ac:dyDescent="0.35">
      <c r="A1" s="11" t="s">
        <v>0</v>
      </c>
      <c r="B1" s="11" t="s">
        <v>1</v>
      </c>
      <c r="C1" s="12" t="s">
        <v>2</v>
      </c>
      <c r="D1" s="12" t="s">
        <v>3</v>
      </c>
      <c r="E1" s="12" t="s">
        <v>14</v>
      </c>
      <c r="F1" s="12" t="s">
        <v>17</v>
      </c>
    </row>
    <row r="2" spans="1:6" x14ac:dyDescent="0.35">
      <c r="A2" s="29">
        <v>42093.636111111111</v>
      </c>
      <c r="B2" s="4" t="s">
        <v>4</v>
      </c>
      <c r="C2" s="30">
        <v>76020</v>
      </c>
      <c r="D2" s="31">
        <v>399.99</v>
      </c>
      <c r="E2" s="32">
        <v>487.99</v>
      </c>
      <c r="F2" s="33">
        <v>2015</v>
      </c>
    </row>
    <row r="3" spans="1:6" x14ac:dyDescent="0.35">
      <c r="A3" s="15">
        <v>42312.680555555547</v>
      </c>
      <c r="B3" s="16" t="s">
        <v>5</v>
      </c>
      <c r="C3" s="25">
        <v>101599</v>
      </c>
      <c r="D3" s="26">
        <v>88</v>
      </c>
      <c r="E3" s="19"/>
      <c r="F3" s="20"/>
    </row>
    <row r="4" spans="1:6" x14ac:dyDescent="0.35">
      <c r="A4" s="29">
        <v>42381.413194444453</v>
      </c>
      <c r="B4" s="4" t="s">
        <v>6</v>
      </c>
      <c r="C4" s="30">
        <v>107211</v>
      </c>
      <c r="D4" s="31">
        <v>301.37</v>
      </c>
      <c r="E4" s="32">
        <v>1174.6799999999998</v>
      </c>
      <c r="F4" s="33">
        <v>2016</v>
      </c>
    </row>
    <row r="5" spans="1:6" x14ac:dyDescent="0.35">
      <c r="A5" s="2">
        <v>42487.329861111109</v>
      </c>
      <c r="B5" s="1" t="s">
        <v>7</v>
      </c>
      <c r="C5" s="23">
        <v>118740</v>
      </c>
      <c r="D5" s="24">
        <v>80</v>
      </c>
      <c r="E5" s="13"/>
      <c r="F5" s="14"/>
    </row>
    <row r="6" spans="1:6" x14ac:dyDescent="0.35">
      <c r="A6" s="2">
        <v>42572</v>
      </c>
      <c r="B6" s="1" t="s">
        <v>8</v>
      </c>
      <c r="C6" s="23">
        <v>127227</v>
      </c>
      <c r="D6" s="24">
        <v>253.41</v>
      </c>
      <c r="E6" s="13"/>
      <c r="F6" s="14"/>
    </row>
    <row r="7" spans="1:6" x14ac:dyDescent="0.35">
      <c r="A7" s="15">
        <v>42696</v>
      </c>
      <c r="B7" s="16" t="s">
        <v>9</v>
      </c>
      <c r="C7" s="25">
        <v>138875</v>
      </c>
      <c r="D7" s="26">
        <v>539.9</v>
      </c>
      <c r="E7" s="19"/>
      <c r="F7" s="20"/>
    </row>
    <row r="8" spans="1:6" x14ac:dyDescent="0.35">
      <c r="A8" s="29">
        <v>42818</v>
      </c>
      <c r="B8" s="4" t="s">
        <v>10</v>
      </c>
      <c r="C8" s="30">
        <v>147744</v>
      </c>
      <c r="D8" s="31">
        <v>24.89</v>
      </c>
      <c r="E8" s="32">
        <v>393.89</v>
      </c>
      <c r="F8" s="33">
        <v>2017</v>
      </c>
    </row>
    <row r="9" spans="1:6" x14ac:dyDescent="0.35">
      <c r="A9" s="2">
        <v>42850.742361111108</v>
      </c>
      <c r="B9" s="1" t="s">
        <v>11</v>
      </c>
      <c r="C9" s="23">
        <v>150551</v>
      </c>
      <c r="D9" s="24">
        <v>86.48</v>
      </c>
      <c r="E9" s="13"/>
      <c r="F9" s="14"/>
    </row>
    <row r="10" spans="1:6" x14ac:dyDescent="0.35">
      <c r="A10" s="15">
        <v>43021</v>
      </c>
      <c r="B10" s="16" t="s">
        <v>6</v>
      </c>
      <c r="C10" s="25">
        <v>170748</v>
      </c>
      <c r="D10" s="26">
        <v>282.52</v>
      </c>
      <c r="E10" s="19"/>
      <c r="F10" s="20"/>
    </row>
    <row r="11" spans="1:6" x14ac:dyDescent="0.35">
      <c r="A11" s="36">
        <v>43154.986111111109</v>
      </c>
      <c r="B11" s="37" t="s">
        <v>8</v>
      </c>
      <c r="C11" s="30">
        <v>187098</v>
      </c>
      <c r="D11" s="31">
        <v>195.71</v>
      </c>
      <c r="E11" s="32">
        <v>642.03</v>
      </c>
      <c r="F11" s="33">
        <v>2018</v>
      </c>
    </row>
    <row r="12" spans="1:6" x14ac:dyDescent="0.35">
      <c r="A12" s="34">
        <v>43238</v>
      </c>
      <c r="B12" s="35" t="s">
        <v>12</v>
      </c>
      <c r="C12" s="23">
        <v>198569</v>
      </c>
      <c r="D12" s="24">
        <v>64.8</v>
      </c>
      <c r="E12" s="13"/>
      <c r="F12" s="14"/>
    </row>
    <row r="13" spans="1:6" x14ac:dyDescent="0.35">
      <c r="A13" s="38">
        <v>43333.740972222222</v>
      </c>
      <c r="B13" s="39" t="s">
        <v>6</v>
      </c>
      <c r="C13" s="25">
        <v>202187</v>
      </c>
      <c r="D13" s="26">
        <v>381.52</v>
      </c>
      <c r="E13" s="19"/>
      <c r="F13" s="20"/>
    </row>
    <row r="14" spans="1:6" x14ac:dyDescent="0.35">
      <c r="A14" s="15">
        <v>43784</v>
      </c>
      <c r="B14" s="16" t="s">
        <v>12</v>
      </c>
      <c r="C14" s="25">
        <v>222000</v>
      </c>
      <c r="D14" s="26">
        <v>24.89</v>
      </c>
      <c r="E14" s="21">
        <v>24.89</v>
      </c>
      <c r="F14" s="22">
        <v>2019</v>
      </c>
    </row>
    <row r="15" spans="1:6" x14ac:dyDescent="0.35">
      <c r="A15" s="2">
        <v>43879.716666666667</v>
      </c>
      <c r="B15" s="1" t="s">
        <v>13</v>
      </c>
      <c r="C15" s="23">
        <v>229977</v>
      </c>
      <c r="D15" s="24">
        <v>611.47</v>
      </c>
      <c r="E15" s="13">
        <v>640.47</v>
      </c>
      <c r="F15" s="14">
        <v>2020</v>
      </c>
    </row>
    <row r="16" spans="1:6" x14ac:dyDescent="0.35">
      <c r="A16" s="15">
        <v>44169</v>
      </c>
      <c r="B16" s="16" t="s">
        <v>12</v>
      </c>
      <c r="C16" s="25">
        <v>236900</v>
      </c>
      <c r="D16" s="26">
        <v>29</v>
      </c>
      <c r="E16" s="19"/>
      <c r="F16" s="20"/>
    </row>
    <row r="17" spans="1:6" x14ac:dyDescent="0.35">
      <c r="A17" s="3">
        <v>44319</v>
      </c>
      <c r="B17" t="s">
        <v>12</v>
      </c>
      <c r="C17" s="27">
        <v>241345</v>
      </c>
      <c r="D17" s="28">
        <v>29.75</v>
      </c>
      <c r="E17" s="7">
        <v>29.75</v>
      </c>
      <c r="F17" s="10">
        <v>2021</v>
      </c>
    </row>
    <row r="18" spans="1:6" ht="25.5" customHeight="1" x14ac:dyDescent="0.35"/>
    <row r="19" spans="1:6" x14ac:dyDescent="0.35">
      <c r="C19" s="9" t="s">
        <v>18</v>
      </c>
      <c r="D19" s="40">
        <f>($C$17-$C$2)/6.75</f>
        <v>24492.592592592591</v>
      </c>
    </row>
    <row r="20" spans="1:6" x14ac:dyDescent="0.35">
      <c r="C20" s="9" t="s">
        <v>15</v>
      </c>
      <c r="D20" s="8">
        <f>SUM($D$2:$D$17)/6.75</f>
        <v>502.77037037037047</v>
      </c>
    </row>
    <row r="21" spans="1:6" ht="15" thickBot="1" x14ac:dyDescent="0.4">
      <c r="C21" s="42" t="s">
        <v>16</v>
      </c>
      <c r="D21" s="43">
        <f>$D$20/12</f>
        <v>41.897530864197542</v>
      </c>
    </row>
    <row r="22" spans="1:6" ht="15" thickTop="1" x14ac:dyDescent="0.35"/>
  </sheetData>
  <mergeCells count="10">
    <mergeCell ref="E2:E3"/>
    <mergeCell ref="E4:E7"/>
    <mergeCell ref="E8:E10"/>
    <mergeCell ref="E11:E13"/>
    <mergeCell ref="E15:E16"/>
    <mergeCell ref="F2:F3"/>
    <mergeCell ref="F4:F7"/>
    <mergeCell ref="F8:F10"/>
    <mergeCell ref="F11:F13"/>
    <mergeCell ref="F15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774-58F6-4AAD-9D0D-C19BE33BFCE2}">
  <dimension ref="B2:D11"/>
  <sheetViews>
    <sheetView workbookViewId="0">
      <selection activeCell="D13" sqref="D13"/>
    </sheetView>
  </sheetViews>
  <sheetFormatPr defaultRowHeight="14.5" x14ac:dyDescent="0.35"/>
  <cols>
    <col min="3" max="3" width="18" customWidth="1"/>
    <col min="4" max="4" width="10.54296875" bestFit="1" customWidth="1"/>
  </cols>
  <sheetData>
    <row r="2" spans="2:4" ht="29" x14ac:dyDescent="0.35">
      <c r="B2" s="12" t="s">
        <v>19</v>
      </c>
      <c r="C2" s="41" t="s">
        <v>20</v>
      </c>
      <c r="D2" s="12" t="s">
        <v>3</v>
      </c>
    </row>
    <row r="3" spans="2:4" x14ac:dyDescent="0.35">
      <c r="B3">
        <v>1</v>
      </c>
      <c r="C3" s="5">
        <v>30000</v>
      </c>
      <c r="D3" s="6">
        <v>255</v>
      </c>
    </row>
    <row r="4" spans="2:4" x14ac:dyDescent="0.35">
      <c r="B4">
        <v>1</v>
      </c>
      <c r="C4" s="5">
        <v>60000</v>
      </c>
      <c r="D4" s="6">
        <v>325</v>
      </c>
    </row>
    <row r="5" spans="2:4" x14ac:dyDescent="0.35">
      <c r="B5" s="16">
        <v>1</v>
      </c>
      <c r="C5" s="17">
        <v>90000</v>
      </c>
      <c r="D5" s="18">
        <v>425</v>
      </c>
    </row>
    <row r="6" spans="2:4" x14ac:dyDescent="0.35">
      <c r="B6">
        <v>2</v>
      </c>
      <c r="C6" s="5">
        <v>40000</v>
      </c>
      <c r="D6" s="6">
        <v>525</v>
      </c>
    </row>
    <row r="7" spans="2:4" x14ac:dyDescent="0.35">
      <c r="B7">
        <v>2</v>
      </c>
      <c r="C7" s="5">
        <v>80000</v>
      </c>
      <c r="D7" s="6">
        <v>685</v>
      </c>
    </row>
    <row r="8" spans="2:4" x14ac:dyDescent="0.35">
      <c r="B8" s="16">
        <v>2</v>
      </c>
      <c r="C8" s="17">
        <v>120000</v>
      </c>
      <c r="D8" s="18">
        <v>935</v>
      </c>
    </row>
    <row r="9" spans="2:4" x14ac:dyDescent="0.35">
      <c r="B9">
        <v>3</v>
      </c>
      <c r="C9" s="5">
        <v>50000</v>
      </c>
      <c r="D9" s="6">
        <v>895</v>
      </c>
    </row>
    <row r="10" spans="2:4" x14ac:dyDescent="0.35">
      <c r="B10">
        <v>3</v>
      </c>
      <c r="C10" s="5">
        <v>100000</v>
      </c>
      <c r="D10" s="6">
        <v>1145</v>
      </c>
    </row>
    <row r="11" spans="2:4" x14ac:dyDescent="0.35">
      <c r="B11">
        <v>3</v>
      </c>
      <c r="C11" s="5">
        <v>150000</v>
      </c>
      <c r="D11" s="6">
        <v>1745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WartungskostenBMW</vt:lpstr>
      <vt:lpstr>Anschlussgarantie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Lippe Grzegorz (AS/ENS-W)</cp:lastModifiedBy>
  <dcterms:created xsi:type="dcterms:W3CDTF">2022-11-08T07:26:52Z</dcterms:created>
  <dcterms:modified xsi:type="dcterms:W3CDTF">2022-11-08T08:17:18Z</dcterms:modified>
</cp:coreProperties>
</file>