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dra\Disk Google\VSE\diplomka\druha_prace\"/>
    </mc:Choice>
  </mc:AlternateContent>
  <xr:revisionPtr revIDLastSave="0" documentId="13_ncr:1_{60E4B2BF-3EE6-48B1-B8A1-847A781FE264}" xr6:coauthVersionLast="45" xr6:coauthVersionMax="45" xr10:uidLastSave="{00000000-0000-0000-0000-000000000000}"/>
  <bookViews>
    <workbookView xWindow="23136" yWindow="1512" windowWidth="23040" windowHeight="25320" xr2:uid="{51D3763E-ACF2-4736-8B13-CDC7F983CD02}"/>
  </bookViews>
  <sheets>
    <sheet name="Lis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0" i="1" l="1"/>
  <c r="V20" i="1"/>
  <c r="Y19" i="1"/>
  <c r="V19" i="1"/>
  <c r="V18" i="1"/>
  <c r="X18" i="1"/>
  <c r="X19" i="1" s="1"/>
  <c r="X20" i="1" s="1"/>
  <c r="Y18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 s="1"/>
  <c r="W19" i="1" s="1"/>
  <c r="W20" i="1" s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S19" i="1"/>
  <c r="S3" i="1"/>
  <c r="S4" i="1"/>
  <c r="S6" i="1"/>
  <c r="S7" i="1"/>
  <c r="S8" i="1"/>
  <c r="S9" i="1"/>
  <c r="S10" i="1"/>
  <c r="S11" i="1"/>
  <c r="S13" i="1"/>
  <c r="S14" i="1"/>
  <c r="S15" i="1"/>
  <c r="S16" i="1"/>
  <c r="S2" i="1"/>
  <c r="R8" i="1"/>
  <c r="R7" i="1"/>
  <c r="R6" i="1"/>
  <c r="R4" i="1"/>
  <c r="R3" i="1"/>
  <c r="R2" i="1"/>
  <c r="R9" i="1"/>
  <c r="R11" i="1"/>
  <c r="R10" i="1"/>
  <c r="R13" i="1"/>
  <c r="R14" i="1"/>
  <c r="R15" i="1"/>
  <c r="R16" i="1"/>
  <c r="D17" i="1"/>
  <c r="E17" i="1"/>
  <c r="F17" i="1"/>
  <c r="G17" i="1"/>
  <c r="H17" i="1"/>
  <c r="I17" i="1"/>
  <c r="J17" i="1"/>
  <c r="K17" i="1"/>
  <c r="L17" i="1"/>
  <c r="R12" i="1" s="1"/>
  <c r="S12" i="1" s="1"/>
  <c r="M17" i="1"/>
  <c r="N17" i="1"/>
  <c r="O17" i="1"/>
  <c r="P17" i="1"/>
  <c r="C17" i="1"/>
  <c r="Q3" i="1"/>
  <c r="Q4" i="1"/>
  <c r="Q5" i="1"/>
  <c r="R5" i="1" s="1"/>
  <c r="S5" i="1" s="1"/>
  <c r="Q6" i="1"/>
  <c r="Q7" i="1"/>
  <c r="Q8" i="1"/>
  <c r="Q9" i="1"/>
  <c r="Q10" i="1"/>
  <c r="Q11" i="1"/>
  <c r="Q12" i="1"/>
  <c r="Q13" i="1"/>
  <c r="Q14" i="1"/>
  <c r="Q15" i="1"/>
  <c r="Q16" i="1"/>
  <c r="Q2" i="1"/>
  <c r="D19" i="1"/>
  <c r="R19" i="1" l="1"/>
</calcChain>
</file>

<file path=xl/sharedStrings.xml><?xml version="1.0" encoding="utf-8"?>
<sst xmlns="http://schemas.openxmlformats.org/spreadsheetml/2006/main" count="38" uniqueCount="33">
  <si>
    <t>N</t>
  </si>
  <si>
    <t>hodnocení</t>
  </si>
  <si>
    <t>Podpora Kotlinu</t>
  </si>
  <si>
    <t>Vert.x</t>
  </si>
  <si>
    <t>Ktor</t>
  </si>
  <si>
    <t>Spark/Javalin</t>
  </si>
  <si>
    <t>Micronaut</t>
  </si>
  <si>
    <t>Web</t>
  </si>
  <si>
    <t>Security</t>
  </si>
  <si>
    <t>Templating</t>
  </si>
  <si>
    <t>Caching</t>
  </si>
  <si>
    <t>Dependency injection</t>
  </si>
  <si>
    <t>JSON</t>
  </si>
  <si>
    <t>Integrace</t>
  </si>
  <si>
    <t>Přístup k datům</t>
  </si>
  <si>
    <t>AOP</t>
  </si>
  <si>
    <t>Scheduling</t>
  </si>
  <si>
    <t>Testovatelnost</t>
  </si>
  <si>
    <t>Podpora a komunita</t>
  </si>
  <si>
    <t>Praxe</t>
  </si>
  <si>
    <t>Výkon</t>
  </si>
  <si>
    <t>13/105</t>
  </si>
  <si>
    <t>10/105</t>
  </si>
  <si>
    <t>9/105</t>
  </si>
  <si>
    <t>1/105</t>
  </si>
  <si>
    <t>6/105</t>
  </si>
  <si>
    <t>7/105</t>
  </si>
  <si>
    <t>4/105</t>
  </si>
  <si>
    <t>5/105</t>
  </si>
  <si>
    <t>3/105</t>
  </si>
  <si>
    <t>11/105</t>
  </si>
  <si>
    <t>Váha kritéria</t>
  </si>
  <si>
    <t>Hodnocení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</si>
</sst>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0" borderId="3" xfId="0" applyFont="1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9" fontId="0" fillId="0" borderId="0" xfId="1" applyFont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9" xfId="0" applyFont="1" applyBorder="1" applyAlignment="1">
      <alignment horizontal="left" vertical="center" indent="1"/>
    </xf>
    <xf numFmtId="0" fontId="0" fillId="0" borderId="10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0" xfId="0" applyFont="1" applyBorder="1" applyAlignment="1">
      <alignment horizontal="left" vertical="center" indent="1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0" borderId="3" xfId="0" applyFont="1" applyFill="1" applyBorder="1" applyAlignment="1">
      <alignment horizontal="left" vertical="center" indent="1"/>
    </xf>
    <xf numFmtId="9" fontId="0" fillId="0" borderId="6" xfId="0" applyNumberFormat="1" applyBorder="1"/>
    <xf numFmtId="9" fontId="0" fillId="0" borderId="5" xfId="0" applyNumberFormat="1" applyBorder="1"/>
    <xf numFmtId="9" fontId="0" fillId="3" borderId="4" xfId="0" applyNumberFormat="1" applyFill="1" applyBorder="1"/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986E-3581-4A39-A058-FB43C4B8D9FD}">
  <dimension ref="A1:AD44"/>
  <sheetViews>
    <sheetView tabSelected="1" topLeftCell="S1" zoomScale="145" zoomScaleNormal="145" workbookViewId="0">
      <selection activeCell="AB25" sqref="AB25"/>
    </sheetView>
  </sheetViews>
  <sheetFormatPr defaultRowHeight="14.4" x14ac:dyDescent="0.3"/>
  <cols>
    <col min="2" max="16" width="5.77734375" customWidth="1"/>
    <col min="17" max="17" width="16" hidden="1" customWidth="1"/>
    <col min="24" max="24" width="22.109375" customWidth="1"/>
    <col min="25" max="28" width="12.77734375" customWidth="1"/>
    <col min="29" max="30" width="16.21875" customWidth="1"/>
  </cols>
  <sheetData>
    <row r="1" spans="1:25" ht="15" thickBot="1" x14ac:dyDescent="0.35">
      <c r="A1" s="9"/>
      <c r="B1" s="6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5">
        <v>15</v>
      </c>
      <c r="R1" t="s">
        <v>1</v>
      </c>
    </row>
    <row r="2" spans="1:25" x14ac:dyDescent="0.3">
      <c r="A2" s="10">
        <v>1</v>
      </c>
      <c r="B2" s="7"/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3">
        <v>1</v>
      </c>
      <c r="O2" s="3">
        <v>1</v>
      </c>
      <c r="P2" s="13">
        <v>1</v>
      </c>
      <c r="Q2">
        <f>SUM(C2:P2)</f>
        <v>14</v>
      </c>
      <c r="R2">
        <f>$Q2+B$17</f>
        <v>14</v>
      </c>
      <c r="S2" s="18">
        <f>R2/105</f>
        <v>0.13333333333333333</v>
      </c>
      <c r="V2">
        <f>R2*Y29</f>
        <v>28</v>
      </c>
      <c r="W2">
        <f>R2*Z29</f>
        <v>42</v>
      </c>
      <c r="X2">
        <f>R2*AA29</f>
        <v>42</v>
      </c>
      <c r="Y2">
        <f>R2*AB29</f>
        <v>28</v>
      </c>
    </row>
    <row r="3" spans="1:25" x14ac:dyDescent="0.3">
      <c r="A3" s="11">
        <v>2</v>
      </c>
      <c r="B3" s="8"/>
      <c r="C3" s="2"/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0</v>
      </c>
      <c r="O3" s="1">
        <v>0</v>
      </c>
      <c r="P3" s="14">
        <v>1</v>
      </c>
      <c r="Q3">
        <f t="shared" ref="Q3:Q16" si="0">SUM(C3:P3)</f>
        <v>10</v>
      </c>
      <c r="R3">
        <f>$Q3+C$17</f>
        <v>10</v>
      </c>
      <c r="S3" s="18">
        <f t="shared" ref="S3:S16" si="1">R3/105</f>
        <v>9.5238095238095233E-2</v>
      </c>
      <c r="V3">
        <f t="shared" ref="V3:V16" si="2">R3*Y30</f>
        <v>30</v>
      </c>
      <c r="W3">
        <f t="shared" ref="W3:W17" si="3">R3*Z30</f>
        <v>30</v>
      </c>
      <c r="X3">
        <f t="shared" ref="X3:X17" si="4">R3*AA30</f>
        <v>30</v>
      </c>
      <c r="Y3">
        <f t="shared" ref="Y3:Y16" si="5">R3*AB30</f>
        <v>30</v>
      </c>
    </row>
    <row r="4" spans="1:25" x14ac:dyDescent="0.3">
      <c r="A4" s="11">
        <v>3</v>
      </c>
      <c r="B4" s="8"/>
      <c r="C4" s="2"/>
      <c r="D4" s="2"/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0</v>
      </c>
      <c r="P4" s="14">
        <v>0</v>
      </c>
      <c r="Q4">
        <f t="shared" si="0"/>
        <v>9</v>
      </c>
      <c r="R4">
        <f>$Q4+D$17</f>
        <v>9</v>
      </c>
      <c r="S4" s="18">
        <f t="shared" si="1"/>
        <v>8.5714285714285715E-2</v>
      </c>
      <c r="V4">
        <f t="shared" si="2"/>
        <v>18</v>
      </c>
      <c r="W4">
        <f t="shared" si="3"/>
        <v>18</v>
      </c>
      <c r="X4">
        <f t="shared" si="4"/>
        <v>27</v>
      </c>
      <c r="Y4">
        <f t="shared" si="5"/>
        <v>27</v>
      </c>
    </row>
    <row r="5" spans="1:25" x14ac:dyDescent="0.3">
      <c r="A5" s="11">
        <v>4</v>
      </c>
      <c r="B5" s="8"/>
      <c r="C5" s="2"/>
      <c r="D5" s="2"/>
      <c r="E5" s="2"/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0</v>
      </c>
      <c r="P5" s="14">
        <v>0</v>
      </c>
      <c r="Q5">
        <f t="shared" si="0"/>
        <v>1</v>
      </c>
      <c r="R5">
        <f>$Q5+E$17</f>
        <v>1</v>
      </c>
      <c r="S5" s="18">
        <f t="shared" si="1"/>
        <v>9.5238095238095247E-3</v>
      </c>
      <c r="V5">
        <f t="shared" si="2"/>
        <v>2</v>
      </c>
      <c r="W5">
        <f t="shared" si="3"/>
        <v>3</v>
      </c>
      <c r="X5">
        <f t="shared" si="4"/>
        <v>3</v>
      </c>
      <c r="Y5">
        <f t="shared" si="5"/>
        <v>2</v>
      </c>
    </row>
    <row r="6" spans="1:25" x14ac:dyDescent="0.3">
      <c r="A6" s="11">
        <v>5</v>
      </c>
      <c r="B6" s="8"/>
      <c r="C6" s="2"/>
      <c r="D6" s="2"/>
      <c r="E6" s="2"/>
      <c r="F6" s="2"/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4">
        <v>0</v>
      </c>
      <c r="Q6">
        <f t="shared" si="0"/>
        <v>0</v>
      </c>
      <c r="R6">
        <f>$Q6+F$17</f>
        <v>1</v>
      </c>
      <c r="S6" s="18">
        <f t="shared" si="1"/>
        <v>9.5238095238095247E-3</v>
      </c>
      <c r="V6">
        <f t="shared" si="2"/>
        <v>1</v>
      </c>
      <c r="W6">
        <f t="shared" si="3"/>
        <v>1</v>
      </c>
      <c r="X6">
        <f t="shared" si="4"/>
        <v>1</v>
      </c>
      <c r="Y6">
        <f t="shared" si="5"/>
        <v>3</v>
      </c>
    </row>
    <row r="7" spans="1:25" x14ac:dyDescent="0.3">
      <c r="A7" s="11">
        <v>6</v>
      </c>
      <c r="B7" s="8"/>
      <c r="C7" s="2"/>
      <c r="D7" s="2"/>
      <c r="E7" s="2"/>
      <c r="F7" s="2"/>
      <c r="G7" s="2"/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4">
        <v>0</v>
      </c>
      <c r="Q7">
        <f t="shared" si="0"/>
        <v>4</v>
      </c>
      <c r="R7">
        <f>$Q7+G$17</f>
        <v>6</v>
      </c>
      <c r="S7" s="18">
        <f t="shared" si="1"/>
        <v>5.7142857142857141E-2</v>
      </c>
      <c r="V7">
        <f t="shared" si="2"/>
        <v>6</v>
      </c>
      <c r="W7">
        <f t="shared" si="3"/>
        <v>18</v>
      </c>
      <c r="X7">
        <f t="shared" si="4"/>
        <v>6</v>
      </c>
      <c r="Y7">
        <f t="shared" si="5"/>
        <v>18</v>
      </c>
    </row>
    <row r="8" spans="1:25" x14ac:dyDescent="0.3">
      <c r="A8" s="11">
        <v>7</v>
      </c>
      <c r="B8" s="8"/>
      <c r="C8" s="2"/>
      <c r="D8" s="2"/>
      <c r="E8" s="2"/>
      <c r="F8" s="2"/>
      <c r="G8" s="2"/>
      <c r="H8" s="2"/>
      <c r="I8" s="1">
        <v>1</v>
      </c>
      <c r="J8" s="1">
        <v>1</v>
      </c>
      <c r="K8" s="1">
        <v>1</v>
      </c>
      <c r="L8" s="1">
        <v>1</v>
      </c>
      <c r="M8" s="1">
        <v>0</v>
      </c>
      <c r="N8" s="1">
        <v>0</v>
      </c>
      <c r="O8" s="1">
        <v>0</v>
      </c>
      <c r="P8" s="14">
        <v>0</v>
      </c>
      <c r="Q8">
        <f t="shared" si="0"/>
        <v>4</v>
      </c>
      <c r="R8">
        <f>$Q8+H$17</f>
        <v>7</v>
      </c>
      <c r="S8" s="18">
        <f t="shared" si="1"/>
        <v>6.6666666666666666E-2</v>
      </c>
      <c r="V8">
        <f t="shared" si="2"/>
        <v>14</v>
      </c>
      <c r="W8">
        <f t="shared" si="3"/>
        <v>21</v>
      </c>
      <c r="X8">
        <f t="shared" si="4"/>
        <v>21</v>
      </c>
      <c r="Y8">
        <f t="shared" si="5"/>
        <v>21</v>
      </c>
    </row>
    <row r="9" spans="1:25" x14ac:dyDescent="0.3">
      <c r="A9" s="11">
        <v>8</v>
      </c>
      <c r="B9" s="8"/>
      <c r="C9" s="2"/>
      <c r="D9" s="2"/>
      <c r="E9" s="2"/>
      <c r="F9" s="2"/>
      <c r="G9" s="2"/>
      <c r="H9" s="2"/>
      <c r="I9" s="2"/>
      <c r="J9" s="1">
        <v>0</v>
      </c>
      <c r="K9" s="1">
        <v>1</v>
      </c>
      <c r="L9" s="1">
        <v>1</v>
      </c>
      <c r="M9" s="1">
        <v>0</v>
      </c>
      <c r="N9" s="1">
        <v>0</v>
      </c>
      <c r="O9" s="1">
        <v>0</v>
      </c>
      <c r="P9" s="14">
        <v>0</v>
      </c>
      <c r="Q9">
        <f t="shared" si="0"/>
        <v>2</v>
      </c>
      <c r="R9">
        <f>$Q9+I$17</f>
        <v>4</v>
      </c>
      <c r="S9" s="18">
        <f t="shared" si="1"/>
        <v>3.8095238095238099E-2</v>
      </c>
      <c r="V9">
        <f t="shared" si="2"/>
        <v>12</v>
      </c>
      <c r="W9">
        <f t="shared" si="3"/>
        <v>4</v>
      </c>
      <c r="X9">
        <f t="shared" si="4"/>
        <v>0</v>
      </c>
      <c r="Y9">
        <f t="shared" si="5"/>
        <v>12</v>
      </c>
    </row>
    <row r="10" spans="1:25" x14ac:dyDescent="0.3">
      <c r="A10" s="11">
        <v>9</v>
      </c>
      <c r="B10" s="8"/>
      <c r="C10" s="2"/>
      <c r="D10" s="2"/>
      <c r="E10" s="2"/>
      <c r="F10" s="2"/>
      <c r="G10" s="2"/>
      <c r="H10" s="2"/>
      <c r="I10" s="2"/>
      <c r="J10" s="2"/>
      <c r="K10" s="1">
        <v>1</v>
      </c>
      <c r="L10" s="1">
        <v>1</v>
      </c>
      <c r="M10" s="1">
        <v>0</v>
      </c>
      <c r="N10" s="1">
        <v>0</v>
      </c>
      <c r="O10" s="1">
        <v>0</v>
      </c>
      <c r="P10" s="14">
        <v>0</v>
      </c>
      <c r="Q10">
        <f t="shared" si="0"/>
        <v>2</v>
      </c>
      <c r="R10">
        <f>$Q10+J$17</f>
        <v>5</v>
      </c>
      <c r="S10" s="18">
        <f t="shared" si="1"/>
        <v>4.7619047619047616E-2</v>
      </c>
      <c r="V10">
        <f t="shared" si="2"/>
        <v>10</v>
      </c>
      <c r="W10">
        <f t="shared" si="3"/>
        <v>5</v>
      </c>
      <c r="X10">
        <f t="shared" si="4"/>
        <v>0</v>
      </c>
      <c r="Y10">
        <f t="shared" si="5"/>
        <v>15</v>
      </c>
    </row>
    <row r="11" spans="1:25" x14ac:dyDescent="0.3">
      <c r="A11" s="11">
        <v>10</v>
      </c>
      <c r="B11" s="8"/>
      <c r="C11" s="2"/>
      <c r="D11" s="2"/>
      <c r="E11" s="2"/>
      <c r="F11" s="2"/>
      <c r="G11" s="2"/>
      <c r="H11" s="2"/>
      <c r="I11" s="2"/>
      <c r="J11" s="2"/>
      <c r="K11" s="2"/>
      <c r="L11" s="1">
        <v>1</v>
      </c>
      <c r="M11" s="1">
        <v>0</v>
      </c>
      <c r="N11" s="1">
        <v>0</v>
      </c>
      <c r="O11" s="1">
        <v>0</v>
      </c>
      <c r="P11" s="14">
        <v>0</v>
      </c>
      <c r="Q11">
        <f t="shared" si="0"/>
        <v>1</v>
      </c>
      <c r="R11">
        <f>$Q11+K$17</f>
        <v>3</v>
      </c>
      <c r="S11" s="18">
        <f t="shared" si="1"/>
        <v>2.8571428571428571E-2</v>
      </c>
      <c r="V11">
        <f t="shared" si="2"/>
        <v>0</v>
      </c>
      <c r="W11">
        <f t="shared" si="3"/>
        <v>3</v>
      </c>
      <c r="X11">
        <f t="shared" si="4"/>
        <v>3</v>
      </c>
      <c r="Y11">
        <f t="shared" si="5"/>
        <v>9</v>
      </c>
    </row>
    <row r="12" spans="1:25" x14ac:dyDescent="0.3">
      <c r="A12" s="11">
        <v>11</v>
      </c>
      <c r="B12" s="8"/>
      <c r="C12" s="2"/>
      <c r="D12" s="2"/>
      <c r="E12" s="2"/>
      <c r="F12" s="2"/>
      <c r="G12" s="2"/>
      <c r="H12" s="2"/>
      <c r="I12" s="2"/>
      <c r="J12" s="2"/>
      <c r="K12" s="2"/>
      <c r="L12" s="2"/>
      <c r="M12" s="1">
        <v>0</v>
      </c>
      <c r="N12" s="1">
        <v>0</v>
      </c>
      <c r="O12" s="1">
        <v>0</v>
      </c>
      <c r="P12" s="14">
        <v>0</v>
      </c>
      <c r="Q12">
        <f t="shared" si="0"/>
        <v>0</v>
      </c>
      <c r="R12">
        <f>$Q12+L$17</f>
        <v>1</v>
      </c>
      <c r="S12" s="18">
        <f t="shared" si="1"/>
        <v>9.5238095238095247E-3</v>
      </c>
      <c r="V12">
        <f t="shared" si="2"/>
        <v>1</v>
      </c>
      <c r="W12">
        <f t="shared" si="3"/>
        <v>1</v>
      </c>
      <c r="X12">
        <f t="shared" si="4"/>
        <v>0</v>
      </c>
      <c r="Y12">
        <f t="shared" si="5"/>
        <v>3</v>
      </c>
    </row>
    <row r="13" spans="1:25" x14ac:dyDescent="0.3">
      <c r="A13" s="11">
        <v>12</v>
      </c>
      <c r="B13" s="8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1">
        <v>1</v>
      </c>
      <c r="O13" s="1">
        <v>1</v>
      </c>
      <c r="P13" s="14">
        <v>1</v>
      </c>
      <c r="Q13">
        <f t="shared" si="0"/>
        <v>3</v>
      </c>
      <c r="R13">
        <f>$Q13+M$17</f>
        <v>12</v>
      </c>
      <c r="S13" s="18">
        <f t="shared" si="1"/>
        <v>0.11428571428571428</v>
      </c>
      <c r="V13">
        <f t="shared" si="2"/>
        <v>12</v>
      </c>
      <c r="W13">
        <f t="shared" si="3"/>
        <v>24</v>
      </c>
      <c r="X13">
        <f t="shared" si="4"/>
        <v>24</v>
      </c>
      <c r="Y13">
        <f t="shared" si="5"/>
        <v>36</v>
      </c>
    </row>
    <row r="14" spans="1:25" x14ac:dyDescent="0.3">
      <c r="A14" s="11">
        <v>13</v>
      </c>
      <c r="B14" s="8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>
        <v>0</v>
      </c>
      <c r="P14" s="14">
        <v>1</v>
      </c>
      <c r="Q14">
        <f t="shared" si="0"/>
        <v>1</v>
      </c>
      <c r="R14">
        <f>$Q14+N$17</f>
        <v>11</v>
      </c>
      <c r="S14" s="18">
        <f t="shared" si="1"/>
        <v>0.10476190476190476</v>
      </c>
      <c r="V14">
        <f t="shared" si="2"/>
        <v>33</v>
      </c>
      <c r="W14">
        <f t="shared" si="3"/>
        <v>11</v>
      </c>
      <c r="X14">
        <f t="shared" si="4"/>
        <v>22</v>
      </c>
      <c r="Y14">
        <f t="shared" si="5"/>
        <v>33</v>
      </c>
    </row>
    <row r="15" spans="1:25" x14ac:dyDescent="0.3">
      <c r="A15" s="11">
        <v>14</v>
      </c>
      <c r="B15" s="8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14">
        <v>1</v>
      </c>
      <c r="Q15">
        <f t="shared" si="0"/>
        <v>1</v>
      </c>
      <c r="R15">
        <f>$Q15+O$17</f>
        <v>12</v>
      </c>
      <c r="S15" s="18">
        <f t="shared" si="1"/>
        <v>0.11428571428571428</v>
      </c>
      <c r="V15">
        <f t="shared" si="2"/>
        <v>36</v>
      </c>
      <c r="W15">
        <f t="shared" si="3"/>
        <v>24</v>
      </c>
      <c r="X15">
        <f t="shared" si="4"/>
        <v>12</v>
      </c>
      <c r="Y15">
        <f t="shared" si="5"/>
        <v>36</v>
      </c>
    </row>
    <row r="16" spans="1:25" ht="15" thickBot="1" x14ac:dyDescent="0.35">
      <c r="A16" s="12">
        <v>15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7"/>
      <c r="Q16">
        <f t="shared" si="0"/>
        <v>0</v>
      </c>
      <c r="R16">
        <f>$Q16+P$17</f>
        <v>9</v>
      </c>
      <c r="S16" s="18">
        <f t="shared" si="1"/>
        <v>8.5714285714285715E-2</v>
      </c>
      <c r="V16">
        <f t="shared" si="2"/>
        <v>27</v>
      </c>
      <c r="W16">
        <f t="shared" si="3"/>
        <v>9</v>
      </c>
      <c r="X16">
        <f t="shared" si="4"/>
        <v>9</v>
      </c>
      <c r="Y16">
        <f t="shared" si="5"/>
        <v>18</v>
      </c>
    </row>
    <row r="17" spans="3:30" hidden="1" x14ac:dyDescent="0.3">
      <c r="C17">
        <f>COUNTIF(C2:C16,0)</f>
        <v>0</v>
      </c>
      <c r="D17">
        <f t="shared" ref="D17:P17" si="6">COUNTIF(D2:D16,0)</f>
        <v>0</v>
      </c>
      <c r="E17">
        <f t="shared" si="6"/>
        <v>0</v>
      </c>
      <c r="F17">
        <f t="shared" si="6"/>
        <v>1</v>
      </c>
      <c r="G17">
        <f t="shared" si="6"/>
        <v>2</v>
      </c>
      <c r="H17">
        <f t="shared" si="6"/>
        <v>3</v>
      </c>
      <c r="I17">
        <f t="shared" si="6"/>
        <v>2</v>
      </c>
      <c r="J17">
        <f t="shared" si="6"/>
        <v>3</v>
      </c>
      <c r="K17">
        <f t="shared" si="6"/>
        <v>2</v>
      </c>
      <c r="L17">
        <f t="shared" si="6"/>
        <v>1</v>
      </c>
      <c r="M17">
        <f t="shared" si="6"/>
        <v>9</v>
      </c>
      <c r="N17">
        <f t="shared" si="6"/>
        <v>10</v>
      </c>
      <c r="O17">
        <f t="shared" si="6"/>
        <v>11</v>
      </c>
      <c r="P17">
        <f t="shared" si="6"/>
        <v>9</v>
      </c>
      <c r="W17">
        <f t="shared" si="3"/>
        <v>0</v>
      </c>
      <c r="X17">
        <f t="shared" si="4"/>
        <v>0</v>
      </c>
    </row>
    <row r="18" spans="3:30" x14ac:dyDescent="0.3">
      <c r="V18">
        <f>SUM(V2:V17)</f>
        <v>230</v>
      </c>
      <c r="W18">
        <f t="shared" ref="V18:Y18" si="7">SUM(W2:W17)</f>
        <v>214</v>
      </c>
      <c r="X18">
        <f t="shared" si="7"/>
        <v>200</v>
      </c>
      <c r="Y18">
        <f t="shared" si="7"/>
        <v>291</v>
      </c>
    </row>
    <row r="19" spans="3:30" x14ac:dyDescent="0.3">
      <c r="C19" t="s">
        <v>0</v>
      </c>
      <c r="D19">
        <f>15*14/2</f>
        <v>105</v>
      </c>
      <c r="R19">
        <f>SUM(R2:R16)</f>
        <v>105</v>
      </c>
      <c r="S19">
        <f>SUM(S2:S18)</f>
        <v>1</v>
      </c>
      <c r="V19">
        <f>V18/105</f>
        <v>2.1904761904761907</v>
      </c>
      <c r="W19">
        <f t="shared" ref="W19:Y19" si="8">W18/105</f>
        <v>2.038095238095238</v>
      </c>
      <c r="X19">
        <f t="shared" si="8"/>
        <v>1.9047619047619047</v>
      </c>
      <c r="Y19">
        <f t="shared" si="8"/>
        <v>2.7714285714285714</v>
      </c>
    </row>
    <row r="20" spans="3:30" x14ac:dyDescent="0.3">
      <c r="V20" s="18">
        <f>V19/3</f>
        <v>0.73015873015873023</v>
      </c>
      <c r="W20" s="18">
        <f t="shared" ref="W20:Y20" si="9">W19/3</f>
        <v>0.67936507936507928</v>
      </c>
      <c r="X20" s="18">
        <f t="shared" si="9"/>
        <v>0.63492063492063489</v>
      </c>
      <c r="Y20" s="18">
        <f t="shared" si="9"/>
        <v>0.92380952380952375</v>
      </c>
    </row>
    <row r="27" spans="3:30" ht="15" thickBot="1" x14ac:dyDescent="0.35"/>
    <row r="28" spans="3:30" ht="15" thickBot="1" x14ac:dyDescent="0.35">
      <c r="X28" s="9"/>
      <c r="Y28" s="6" t="s">
        <v>3</v>
      </c>
      <c r="Z28" s="4" t="s">
        <v>4</v>
      </c>
      <c r="AA28" s="4" t="s">
        <v>5</v>
      </c>
      <c r="AB28" s="25" t="s">
        <v>6</v>
      </c>
      <c r="AC28" s="28" t="s">
        <v>31</v>
      </c>
    </row>
    <row r="29" spans="3:30" x14ac:dyDescent="0.3">
      <c r="X29" s="23" t="s">
        <v>2</v>
      </c>
      <c r="Y29" s="19">
        <v>2</v>
      </c>
      <c r="Z29" s="21">
        <v>3</v>
      </c>
      <c r="AA29" s="21">
        <v>3</v>
      </c>
      <c r="AB29" s="26">
        <v>2</v>
      </c>
      <c r="AC29" s="29" t="s">
        <v>21</v>
      </c>
      <c r="AD29" s="18"/>
    </row>
    <row r="30" spans="3:30" x14ac:dyDescent="0.3">
      <c r="X30" s="24" t="s">
        <v>7</v>
      </c>
      <c r="Y30" s="20">
        <v>3</v>
      </c>
      <c r="Z30" s="22">
        <v>3</v>
      </c>
      <c r="AA30" s="22">
        <v>3</v>
      </c>
      <c r="AB30" s="27">
        <v>3</v>
      </c>
      <c r="AC30" s="30" t="s">
        <v>22</v>
      </c>
      <c r="AD30" s="18"/>
    </row>
    <row r="31" spans="3:30" x14ac:dyDescent="0.3">
      <c r="X31" s="24" t="s">
        <v>8</v>
      </c>
      <c r="Y31" s="20">
        <v>2</v>
      </c>
      <c r="Z31" s="22">
        <v>2</v>
      </c>
      <c r="AA31" s="22">
        <v>3</v>
      </c>
      <c r="AB31" s="27">
        <v>3</v>
      </c>
      <c r="AC31" s="30" t="s">
        <v>23</v>
      </c>
      <c r="AD31" s="18"/>
    </row>
    <row r="32" spans="3:30" x14ac:dyDescent="0.3">
      <c r="X32" s="24" t="s">
        <v>9</v>
      </c>
      <c r="Y32" s="20">
        <v>2</v>
      </c>
      <c r="Z32" s="22">
        <v>3</v>
      </c>
      <c r="AA32" s="22">
        <v>3</v>
      </c>
      <c r="AB32" s="27">
        <v>2</v>
      </c>
      <c r="AC32" s="30" t="s">
        <v>24</v>
      </c>
      <c r="AD32" s="18"/>
    </row>
    <row r="33" spans="24:30" x14ac:dyDescent="0.3">
      <c r="X33" s="24" t="s">
        <v>10</v>
      </c>
      <c r="Y33" s="20">
        <v>1</v>
      </c>
      <c r="Z33" s="22">
        <v>1</v>
      </c>
      <c r="AA33" s="22">
        <v>1</v>
      </c>
      <c r="AB33" s="27">
        <v>3</v>
      </c>
      <c r="AC33" s="30" t="s">
        <v>24</v>
      </c>
      <c r="AD33" s="18"/>
    </row>
    <row r="34" spans="24:30" x14ac:dyDescent="0.3">
      <c r="X34" s="24" t="s">
        <v>11</v>
      </c>
      <c r="Y34" s="20">
        <v>1</v>
      </c>
      <c r="Z34" s="22">
        <v>3</v>
      </c>
      <c r="AA34" s="22">
        <v>1</v>
      </c>
      <c r="AB34" s="27">
        <v>3</v>
      </c>
      <c r="AC34" s="30" t="s">
        <v>25</v>
      </c>
      <c r="AD34" s="18"/>
    </row>
    <row r="35" spans="24:30" x14ac:dyDescent="0.3">
      <c r="X35" s="24" t="s">
        <v>12</v>
      </c>
      <c r="Y35" s="20">
        <v>2</v>
      </c>
      <c r="Z35" s="22">
        <v>3</v>
      </c>
      <c r="AA35" s="22">
        <v>3</v>
      </c>
      <c r="AB35" s="27">
        <v>3</v>
      </c>
      <c r="AC35" s="30" t="s">
        <v>26</v>
      </c>
      <c r="AD35" s="18"/>
    </row>
    <row r="36" spans="24:30" x14ac:dyDescent="0.3">
      <c r="X36" s="24" t="s">
        <v>13</v>
      </c>
      <c r="Y36" s="20">
        <v>3</v>
      </c>
      <c r="Z36" s="22">
        <v>1</v>
      </c>
      <c r="AA36" s="22">
        <v>0</v>
      </c>
      <c r="AB36" s="27">
        <v>3</v>
      </c>
      <c r="AC36" s="30" t="s">
        <v>27</v>
      </c>
      <c r="AD36" s="18"/>
    </row>
    <row r="37" spans="24:30" x14ac:dyDescent="0.3">
      <c r="X37" s="24" t="s">
        <v>14</v>
      </c>
      <c r="Y37" s="20">
        <v>2</v>
      </c>
      <c r="Z37" s="22">
        <v>1</v>
      </c>
      <c r="AA37" s="22">
        <v>0</v>
      </c>
      <c r="AB37" s="27">
        <v>3</v>
      </c>
      <c r="AC37" s="30" t="s">
        <v>28</v>
      </c>
      <c r="AD37" s="18"/>
    </row>
    <row r="38" spans="24:30" x14ac:dyDescent="0.3">
      <c r="X38" s="24" t="s">
        <v>15</v>
      </c>
      <c r="Y38" s="20">
        <v>0</v>
      </c>
      <c r="Z38" s="22">
        <v>1</v>
      </c>
      <c r="AA38" s="22">
        <v>1</v>
      </c>
      <c r="AB38" s="27">
        <v>3</v>
      </c>
      <c r="AC38" s="30" t="s">
        <v>29</v>
      </c>
      <c r="AD38" s="18"/>
    </row>
    <row r="39" spans="24:30" x14ac:dyDescent="0.3">
      <c r="X39" s="24" t="s">
        <v>16</v>
      </c>
      <c r="Y39" s="20">
        <v>1</v>
      </c>
      <c r="Z39" s="22">
        <v>1</v>
      </c>
      <c r="AA39" s="22">
        <v>0</v>
      </c>
      <c r="AB39" s="27">
        <v>3</v>
      </c>
      <c r="AC39" s="30" t="s">
        <v>24</v>
      </c>
      <c r="AD39" s="18"/>
    </row>
    <row r="40" spans="24:30" x14ac:dyDescent="0.3">
      <c r="X40" s="24" t="s">
        <v>17</v>
      </c>
      <c r="Y40" s="20">
        <v>1</v>
      </c>
      <c r="Z40" s="22">
        <v>2</v>
      </c>
      <c r="AA40" s="22">
        <v>2</v>
      </c>
      <c r="AB40" s="27">
        <v>3</v>
      </c>
      <c r="AC40" s="30" t="s">
        <v>30</v>
      </c>
      <c r="AD40" s="18"/>
    </row>
    <row r="41" spans="24:30" x14ac:dyDescent="0.3">
      <c r="X41" s="24" t="s">
        <v>18</v>
      </c>
      <c r="Y41" s="20">
        <v>3</v>
      </c>
      <c r="Z41" s="22">
        <v>1</v>
      </c>
      <c r="AA41" s="22">
        <v>2</v>
      </c>
      <c r="AB41" s="27">
        <v>3</v>
      </c>
      <c r="AC41" s="30" t="s">
        <v>22</v>
      </c>
      <c r="AD41" s="18"/>
    </row>
    <row r="42" spans="24:30" x14ac:dyDescent="0.3">
      <c r="X42" s="24" t="s">
        <v>19</v>
      </c>
      <c r="Y42" s="20">
        <v>3</v>
      </c>
      <c r="Z42" s="22">
        <v>2</v>
      </c>
      <c r="AA42" s="22">
        <v>1</v>
      </c>
      <c r="AB42" s="27">
        <v>3</v>
      </c>
      <c r="AC42" s="30" t="s">
        <v>30</v>
      </c>
      <c r="AD42" s="18"/>
    </row>
    <row r="43" spans="24:30" ht="15" thickBot="1" x14ac:dyDescent="0.35">
      <c r="X43" s="32" t="s">
        <v>20</v>
      </c>
      <c r="Y43" s="33">
        <v>3</v>
      </c>
      <c r="Z43" s="34">
        <v>1</v>
      </c>
      <c r="AA43" s="34">
        <v>1</v>
      </c>
      <c r="AB43" s="35">
        <v>2</v>
      </c>
      <c r="AC43" s="31" t="s">
        <v>23</v>
      </c>
      <c r="AD43" s="18"/>
    </row>
    <row r="44" spans="24:30" ht="15" thickBot="1" x14ac:dyDescent="0.35">
      <c r="X44" s="36" t="s">
        <v>32</v>
      </c>
      <c r="Y44" s="37">
        <v>0.73</v>
      </c>
      <c r="Z44" s="39">
        <v>0.68</v>
      </c>
      <c r="AA44" s="39">
        <v>0.63</v>
      </c>
      <c r="AB44" s="38">
        <v>0.92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ondra</dc:creator>
  <cp:lastModifiedBy>ondra</cp:lastModifiedBy>
  <dcterms:created xsi:type="dcterms:W3CDTF">2019-11-11T18:14:37Z</dcterms:created>
  <dcterms:modified xsi:type="dcterms:W3CDTF">2019-11-11T21:10:48Z</dcterms:modified>
</cp:coreProperties>
</file>