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onstiges\speedy\trunk\Hardware\"/>
    </mc:Choice>
  </mc:AlternateContent>
  <bookViews>
    <workbookView xWindow="0" yWindow="0" windowWidth="16380" windowHeight="8190" tabRatio="500"/>
  </bookViews>
  <sheets>
    <sheet name="BOM Speedy V2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2" i="1" l="1"/>
  <c r="J53" i="1"/>
  <c r="J4" i="1"/>
  <c r="J5" i="1"/>
  <c r="J51" i="1"/>
  <c r="J27" i="1"/>
  <c r="J10" i="1"/>
  <c r="J3" i="1"/>
  <c r="J9" i="1"/>
  <c r="J50" i="1"/>
  <c r="J2" i="1"/>
  <c r="J49" i="1"/>
  <c r="J48" i="1"/>
  <c r="J47" i="1"/>
  <c r="J46" i="1"/>
  <c r="J45" i="1"/>
  <c r="J11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6" i="1"/>
  <c r="J25" i="1"/>
  <c r="J8" i="1"/>
  <c r="J12" i="1"/>
  <c r="J24" i="1"/>
  <c r="J23" i="1"/>
  <c r="J22" i="1"/>
  <c r="J21" i="1"/>
  <c r="J20" i="1"/>
  <c r="J19" i="1"/>
  <c r="J18" i="1"/>
  <c r="J17" i="1"/>
  <c r="J16" i="1"/>
  <c r="J15" i="1"/>
  <c r="J14" i="1"/>
  <c r="J13" i="1"/>
  <c r="J6" i="1"/>
  <c r="J54" i="1" l="1"/>
</calcChain>
</file>

<file path=xl/sharedStrings.xml><?xml version="1.0" encoding="utf-8"?>
<sst xmlns="http://schemas.openxmlformats.org/spreadsheetml/2006/main" count="311" uniqueCount="179">
  <si>
    <t>Qty</t>
  </si>
  <si>
    <t>Value</t>
  </si>
  <si>
    <t>Device</t>
  </si>
  <si>
    <t>Package</t>
  </si>
  <si>
    <t>Parts</t>
  </si>
  <si>
    <t>Description</t>
  </si>
  <si>
    <t>Händler</t>
  </si>
  <si>
    <t>Artikel Nr.</t>
  </si>
  <si>
    <t>Preis</t>
  </si>
  <si>
    <t>Gesamt</t>
  </si>
  <si>
    <t>FUTURA_V1.0_MOTOT_MOUNT</t>
  </si>
  <si>
    <t>M1, M2</t>
  </si>
  <si>
    <t>Eckstein</t>
  </si>
  <si>
    <t>FE08-1</t>
  </si>
  <si>
    <t>FE08</t>
  </si>
  <si>
    <t>BUS1, BUS2</t>
  </si>
  <si>
    <t>FEMALE HEADER</t>
  </si>
  <si>
    <t>Reichelt</t>
  </si>
  <si>
    <t>100µF</t>
  </si>
  <si>
    <t>CPOL-EUD</t>
  </si>
  <si>
    <t>PANASONIC_D</t>
  </si>
  <si>
    <t>C1</t>
  </si>
  <si>
    <t>POLARIZED CAPACITOR, European symbol</t>
  </si>
  <si>
    <t>100nF</t>
  </si>
  <si>
    <t>C-EUC0603</t>
  </si>
  <si>
    <t>C0603</t>
  </si>
  <si>
    <t>C10, C11, C12</t>
  </si>
  <si>
    <t>CAPACITOR, European symbol</t>
  </si>
  <si>
    <t>10µF</t>
  </si>
  <si>
    <t>C-EUC1206</t>
  </si>
  <si>
    <t>C1206</t>
  </si>
  <si>
    <t>C13</t>
  </si>
  <si>
    <t>C-EUC0805</t>
  </si>
  <si>
    <t>C0805</t>
  </si>
  <si>
    <t>10nF</t>
  </si>
  <si>
    <t>C15</t>
  </si>
  <si>
    <t>2,2µF</t>
  </si>
  <si>
    <t>C16</t>
  </si>
  <si>
    <t>C2, C3, C5, C6, C17, C18</t>
  </si>
  <si>
    <t>22µF</t>
  </si>
  <si>
    <t>CPOL-EUB</t>
  </si>
  <si>
    <t>PANASONIC_B</t>
  </si>
  <si>
    <t>C4</t>
  </si>
  <si>
    <t>22p</t>
  </si>
  <si>
    <t>C7, C8</t>
  </si>
  <si>
    <t>C9</t>
  </si>
  <si>
    <t>MBRA340T3</t>
  </si>
  <si>
    <t>SMA</t>
  </si>
  <si>
    <t>D1</t>
  </si>
  <si>
    <t>Surface Mount Schottky Power Rectifier</t>
  </si>
  <si>
    <t>REG1117</t>
  </si>
  <si>
    <t>SOT223</t>
  </si>
  <si>
    <t>IC1</t>
  </si>
  <si>
    <t>800mA and 1A Low Dropout (LDO) Positive Regulator</t>
  </si>
  <si>
    <t>ATMEGA644A</t>
  </si>
  <si>
    <t>TQFP44</t>
  </si>
  <si>
    <t>IC2</t>
  </si>
  <si>
    <t>8-bit Microcontroller with 64K Bytes In-System Programmable Flash</t>
  </si>
  <si>
    <t>QRE1113</t>
  </si>
  <si>
    <t>IC3, IC4, IC5, IC6, IC7</t>
  </si>
  <si>
    <t>Reflexlichtschranke, Gullwings</t>
  </si>
  <si>
    <t>Farnell</t>
  </si>
  <si>
    <t>74HC08D</t>
  </si>
  <si>
    <t>SO14</t>
  </si>
  <si>
    <t>IC8</t>
  </si>
  <si>
    <t>Quad 2-input AND gate</t>
  </si>
  <si>
    <t>LM358D</t>
  </si>
  <si>
    <t>SO08</t>
  </si>
  <si>
    <t>IC9</t>
  </si>
  <si>
    <t>OP AMP also LM158; LM258; LM2904</t>
  </si>
  <si>
    <t>AVRISP-6</t>
  </si>
  <si>
    <t>AVRISP</t>
  </si>
  <si>
    <t>ISP1</t>
  </si>
  <si>
    <t>AVR ISP HEADER</t>
  </si>
  <si>
    <t>10µH</t>
  </si>
  <si>
    <t>L-1210</t>
  </si>
  <si>
    <t>C1210K</t>
  </si>
  <si>
    <t>L1</t>
  </si>
  <si>
    <t xml:space="preserve">Drossel </t>
  </si>
  <si>
    <t>bl</t>
  </si>
  <si>
    <t>LEDCHIPLED_0805</t>
  </si>
  <si>
    <t>CHIPLED_0805</t>
  </si>
  <si>
    <t>LED1, LED2, LED3, LED4</t>
  </si>
  <si>
    <t>LED</t>
  </si>
  <si>
    <t>LSG-T676</t>
  </si>
  <si>
    <t>P-LCC4-0</t>
  </si>
  <si>
    <t>LED5</t>
  </si>
  <si>
    <t>LSG T676 Hyper Multi TOPLED ® Hyper-Bright LED</t>
  </si>
  <si>
    <t>rt</t>
  </si>
  <si>
    <t>LEDCHIP-LED0805</t>
  </si>
  <si>
    <t>CHIP-LED0805</t>
  </si>
  <si>
    <t>MOT_FLT</t>
  </si>
  <si>
    <t>gn</t>
  </si>
  <si>
    <t>PWR</t>
  </si>
  <si>
    <t>IRLML2030TRPbF</t>
  </si>
  <si>
    <t>BSS123</t>
  </si>
  <si>
    <t>SOT23</t>
  </si>
  <si>
    <t>Q1, Q3, Q5</t>
  </si>
  <si>
    <t>N-CHANNEL MOS FET</t>
  </si>
  <si>
    <t>7X5MMMQ</t>
  </si>
  <si>
    <t>7X5MMQUARZ</t>
  </si>
  <si>
    <t>Q2</t>
  </si>
  <si>
    <t>16MHz Quarz</t>
  </si>
  <si>
    <t>FDV304P</t>
  </si>
  <si>
    <t>Q4, Q6</t>
  </si>
  <si>
    <t>P-Channel Mosfet</t>
  </si>
  <si>
    <t>R-EU_R0805</t>
  </si>
  <si>
    <t>R0805</t>
  </si>
  <si>
    <t>R1, R2</t>
  </si>
  <si>
    <t>RESISTOR, European symbol</t>
  </si>
  <si>
    <t>4,7k</t>
  </si>
  <si>
    <t>R10, R11, R32, R34</t>
  </si>
  <si>
    <t>1k</t>
  </si>
  <si>
    <t>R14</t>
  </si>
  <si>
    <t>2k</t>
  </si>
  <si>
    <t>R15</t>
  </si>
  <si>
    <t>220R</t>
  </si>
  <si>
    <t>R17, R19, R21, R23, R25</t>
  </si>
  <si>
    <t>R29</t>
  </si>
  <si>
    <t>R3, R5</t>
  </si>
  <si>
    <t>R31, R33</t>
  </si>
  <si>
    <t>22k</t>
  </si>
  <si>
    <t>R-TRIMM3214W</t>
  </si>
  <si>
    <t>RTRIM3214W</t>
  </si>
  <si>
    <t>R35, R36</t>
  </si>
  <si>
    <t>Trimm resistor</t>
  </si>
  <si>
    <t>FU</t>
  </si>
  <si>
    <t>R4</t>
  </si>
  <si>
    <t>47k</t>
  </si>
  <si>
    <t>R6, R12, R13, R16, R18, R20, R22, R24, R26, R30</t>
  </si>
  <si>
    <t>R7, R27, R28</t>
  </si>
  <si>
    <t>R8, R9</t>
  </si>
  <si>
    <t>S1</t>
  </si>
  <si>
    <t>SLIDING SWITCH</t>
  </si>
  <si>
    <t>SJ</t>
  </si>
  <si>
    <t>SJ1, SJ2</t>
  </si>
  <si>
    <t>SMD solder JUMPER</t>
  </si>
  <si>
    <t>AL-60P12</t>
  </si>
  <si>
    <t>KSS1201</t>
  </si>
  <si>
    <t>SP1</t>
  </si>
  <si>
    <t>SPEAKER</t>
  </si>
  <si>
    <t>KMR211G_SWITCH</t>
  </si>
  <si>
    <t>SW1, SW2, SW3</t>
  </si>
  <si>
    <t>Miniaturschalter</t>
  </si>
  <si>
    <t>HC-06</t>
  </si>
  <si>
    <t>BT_BOARD</t>
  </si>
  <si>
    <t>U1</t>
  </si>
  <si>
    <t>ebay</t>
  </si>
  <si>
    <t>DRV8833</t>
  </si>
  <si>
    <t>SOP65P640X120-17N</t>
  </si>
  <si>
    <t>U2</t>
  </si>
  <si>
    <t>Dual Motor Controller</t>
  </si>
  <si>
    <t>CNY70_ENC</t>
  </si>
  <si>
    <t>IC9, IC10</t>
  </si>
  <si>
    <t>X1, X2</t>
  </si>
  <si>
    <t>JST XH Connector 2 Pin</t>
  </si>
  <si>
    <t>51k</t>
  </si>
  <si>
    <t>-</t>
  </si>
  <si>
    <t>Home</t>
  </si>
  <si>
    <t>Pair Motor brackets extended</t>
  </si>
  <si>
    <t>pair wheels 32x7mm</t>
  </si>
  <si>
    <t>JST XH2P ST</t>
  </si>
  <si>
    <t>JST XH2P BU</t>
  </si>
  <si>
    <t>JST XH Connector 2 Buchse</t>
  </si>
  <si>
    <t>JST XH CKB</t>
  </si>
  <si>
    <t>JST XH Crimp Kontakt</t>
  </si>
  <si>
    <t>M1, M0</t>
  </si>
  <si>
    <t>M1, M1</t>
  </si>
  <si>
    <t>Motor Halterungen</t>
  </si>
  <si>
    <t>Räder</t>
  </si>
  <si>
    <t>Ball roller</t>
  </si>
  <si>
    <t>Stützräder</t>
  </si>
  <si>
    <t>Lager</t>
  </si>
  <si>
    <t xml:space="preserve">  </t>
  </si>
  <si>
    <t>MPF 120</t>
  </si>
  <si>
    <t>Pololu 100:1 Micro Metal Gearmotor HPCB 6V 330RPM</t>
  </si>
  <si>
    <t>Pololu Micro Metal Gearmotor</t>
  </si>
  <si>
    <t>Wheels 32x7</t>
  </si>
  <si>
    <t>Getriebemotor 6V, 330 u/min, 1:100 Untersetzung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</si>
</sst>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€&quot;"/>
  </numFmts>
  <fonts count="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1" fillId="2" borderId="0" xfId="1"/>
    <xf numFmtId="0" fontId="1" fillId="2" borderId="0" xfId="1" applyAlignment="1">
      <alignment horizontal="center"/>
    </xf>
    <xf numFmtId="164" fontId="1" fillId="2" borderId="0" xfId="1" applyNumberFormat="1"/>
    <xf numFmtId="0" fontId="0" fillId="0" borderId="0" xfId="0" applyNumberFormat="1" applyFont="1"/>
    <xf numFmtId="0" fontId="0" fillId="0" borderId="0" xfId="0" applyNumberFormat="1"/>
    <xf numFmtId="0" fontId="1" fillId="2" borderId="0" xfId="1" applyNumberFormat="1"/>
    <xf numFmtId="0" fontId="3" fillId="4" borderId="1" xfId="3"/>
    <xf numFmtId="0" fontId="3" fillId="4" borderId="1" xfId="3" applyAlignment="1">
      <alignment wrapText="1"/>
    </xf>
    <xf numFmtId="0" fontId="2" fillId="3" borderId="0" xfId="2"/>
    <xf numFmtId="0" fontId="2" fillId="3" borderId="0" xfId="2" applyAlignment="1">
      <alignment horizontal="center"/>
    </xf>
    <xf numFmtId="164" fontId="2" fillId="3" borderId="0" xfId="2" applyNumberFormat="1"/>
    <xf numFmtId="0" fontId="2" fillId="3" borderId="0" xfId="2" applyNumberFormat="1"/>
    <xf numFmtId="0" fontId="1" fillId="2" borderId="1" xfId="1" applyBorder="1"/>
    <xf numFmtId="0" fontId="3" fillId="4" borderId="0" xfId="3" applyBorder="1" applyAlignment="1">
      <alignment wrapText="1"/>
    </xf>
    <xf numFmtId="0" fontId="2" fillId="3" borderId="1" xfId="2" applyBorder="1"/>
    <xf numFmtId="0" fontId="3" fillId="4" borderId="0" xfId="3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0" xfId="3" applyBorder="1" applyAlignment="1">
      <alignment horizontal="center"/>
    </xf>
    <xf numFmtId="164" fontId="1" fillId="2" borderId="1" xfId="1" applyNumberFormat="1" applyBorder="1"/>
    <xf numFmtId="164" fontId="3" fillId="4" borderId="0" xfId="3" applyNumberFormat="1" applyBorder="1" applyAlignment="1">
      <alignment wrapText="1"/>
    </xf>
    <xf numFmtId="164" fontId="2" fillId="3" borderId="1" xfId="2" applyNumberFormat="1" applyBorder="1"/>
    <xf numFmtId="164" fontId="3" fillId="4" borderId="0" xfId="3" applyNumberFormat="1" applyBorder="1"/>
    <xf numFmtId="0" fontId="1" fillId="2" borderId="1" xfId="1" applyNumberFormat="1" applyBorder="1"/>
    <xf numFmtId="0" fontId="3" fillId="4" borderId="0" xfId="3" applyNumberFormat="1" applyBorder="1" applyAlignment="1">
      <alignment wrapText="1"/>
    </xf>
    <xf numFmtId="0" fontId="2" fillId="3" borderId="1" xfId="2" applyNumberFormat="1" applyBorder="1"/>
    <xf numFmtId="0" fontId="3" fillId="4" borderId="0" xfId="3" applyNumberFormat="1" applyBorder="1"/>
    <xf numFmtId="0" fontId="1" fillId="2" borderId="0" xfId="1" applyBorder="1"/>
    <xf numFmtId="0" fontId="2" fillId="3" borderId="0" xfId="2" applyBorder="1"/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164" fontId="1" fillId="2" borderId="0" xfId="1" applyNumberFormat="1" applyBorder="1"/>
    <xf numFmtId="164" fontId="2" fillId="3" borderId="0" xfId="2" applyNumberFormat="1" applyBorder="1"/>
    <xf numFmtId="0" fontId="1" fillId="2" borderId="0" xfId="1" applyNumberFormat="1" applyBorder="1"/>
    <xf numFmtId="0" fontId="2" fillId="3" borderId="0" xfId="2" applyNumberFormat="1" applyBorder="1"/>
    <xf numFmtId="0" fontId="3" fillId="4" borderId="1" xfId="3" applyBorder="1" applyAlignment="1">
      <alignment wrapText="1"/>
    </xf>
    <xf numFmtId="0" fontId="3" fillId="4" borderId="1" xfId="3" applyBorder="1"/>
    <xf numFmtId="164" fontId="3" fillId="4" borderId="1" xfId="3" applyNumberFormat="1" applyBorder="1" applyAlignment="1">
      <alignment wrapText="1"/>
    </xf>
    <xf numFmtId="164" fontId="3" fillId="4" borderId="1" xfId="3" applyNumberFormat="1" applyBorder="1"/>
    <xf numFmtId="0" fontId="3" fillId="4" borderId="1" xfId="3" applyNumberFormat="1" applyBorder="1"/>
  </cellXfs>
  <cellStyles count="4">
    <cellStyle name="Eingabe" xfId="3" builtinId="20"/>
    <cellStyle name="Gut" xfId="1" builtinId="26"/>
    <cellStyle name="Neutral" xfId="2" builtinId="28"/>
    <cellStyle name="Standard" xfId="0" builtinId="0"/>
  </cellStyles>
  <dxfs count="4">
    <dxf>
      <numFmt numFmtId="0" formatCode="General"/>
    </dxf>
    <dxf>
      <numFmt numFmtId="0" formatCode="General"/>
    </dxf>
    <dxf>
      <numFmt numFmtId="164" formatCode="#,##0.00&quot; €&quot;"/>
    </dxf>
    <dxf>
      <numFmt numFmtId="164" formatCode="#,##0.00&quot; 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54" totalsRowCount="1">
  <autoFilter ref="A1:K53"/>
  <sortState ref="A2:K53">
    <sortCondition ref="G1:G53"/>
  </sortState>
  <tableColumns count="11">
    <tableColumn id="1" name="Qty"/>
    <tableColumn id="2" name="Value"/>
    <tableColumn id="3" name="Device"/>
    <tableColumn id="4" name="Package"/>
    <tableColumn id="5" name="Parts"/>
    <tableColumn id="6" name="Description"/>
    <tableColumn id="7" name="Händler"/>
    <tableColumn id="8" name="Artikel Nr."/>
    <tableColumn id="9" name="Preis" totalsRowDxfId="3"/>
    <tableColumn id="10" name="Gesamt" totalsRowFunction="custom" totalsRowDxfId="2">
      <totalsRowFormula>SUM(Tabelle1[Gesamt])</totalsRowFormula>
    </tableColumn>
    <tableColumn id="11" name="Lager" dataDxfId="1" totalsRowDxfId="0" dataCellStyle="G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selection activeCell="F7" sqref="F7"/>
    </sheetView>
  </sheetViews>
  <sheetFormatPr baseColWidth="10" defaultColWidth="9.140625" defaultRowHeight="15" x14ac:dyDescent="0.25"/>
  <cols>
    <col min="1" max="1" width="6.28515625" customWidth="1"/>
    <col min="2" max="2" width="21.42578125" customWidth="1"/>
    <col min="3" max="3" width="28.85546875" customWidth="1"/>
    <col min="4" max="4" width="29.140625" customWidth="1"/>
    <col min="5" max="5" width="41.140625" customWidth="1"/>
    <col min="6" max="6" width="61.5703125" customWidth="1"/>
    <col min="7" max="7" width="10.7109375" customWidth="1"/>
    <col min="8" max="8" width="12.28515625" customWidth="1"/>
    <col min="9" max="10" width="11.42578125" style="1"/>
    <col min="11" max="11" width="12.42578125" style="8" customWidth="1"/>
    <col min="12" max="1026" width="1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" t="s">
        <v>172</v>
      </c>
    </row>
    <row r="2" spans="1:11" s="10" customFormat="1" x14ac:dyDescent="0.25">
      <c r="A2" s="16">
        <v>2</v>
      </c>
      <c r="B2" s="20"/>
      <c r="C2" s="16" t="s">
        <v>134</v>
      </c>
      <c r="D2" s="16" t="s">
        <v>134</v>
      </c>
      <c r="E2" s="16" t="s">
        <v>135</v>
      </c>
      <c r="F2" s="16" t="s">
        <v>136</v>
      </c>
      <c r="G2" s="16" t="s">
        <v>157</v>
      </c>
      <c r="H2" s="16"/>
      <c r="I2" s="23"/>
      <c r="J2" s="23">
        <f>Tabelle1[[#This Row],[Qty]]*Tabelle1[[#This Row],[Preis]]</f>
        <v>0</v>
      </c>
      <c r="K2" s="27"/>
    </row>
    <row r="3" spans="1:11" s="11" customFormat="1" x14ac:dyDescent="0.25">
      <c r="A3" s="18">
        <v>1</v>
      </c>
      <c r="B3" s="21" t="s">
        <v>144</v>
      </c>
      <c r="C3" s="18" t="s">
        <v>144</v>
      </c>
      <c r="D3" s="18" t="s">
        <v>145</v>
      </c>
      <c r="E3" s="18" t="s">
        <v>146</v>
      </c>
      <c r="F3" s="18"/>
      <c r="G3" s="18" t="s">
        <v>147</v>
      </c>
      <c r="H3" s="18"/>
      <c r="I3" s="25">
        <v>5.8</v>
      </c>
      <c r="J3" s="25">
        <f>Tabelle1[[#This Row],[Qty]]*Tabelle1[[#This Row],[Preis]]</f>
        <v>5.8</v>
      </c>
      <c r="K3" s="29"/>
    </row>
    <row r="4" spans="1:11" s="10" customFormat="1" ht="30" x14ac:dyDescent="0.25">
      <c r="A4" s="39">
        <v>1</v>
      </c>
      <c r="B4" s="39" t="s">
        <v>159</v>
      </c>
      <c r="C4" s="39" t="s">
        <v>159</v>
      </c>
      <c r="D4" s="40" t="s">
        <v>10</v>
      </c>
      <c r="E4" s="40" t="s">
        <v>166</v>
      </c>
      <c r="F4" s="39" t="s">
        <v>168</v>
      </c>
      <c r="G4" s="39" t="s">
        <v>12</v>
      </c>
      <c r="H4" s="39"/>
      <c r="I4" s="41">
        <v>7.95</v>
      </c>
      <c r="J4" s="42">
        <f>Tabelle1[[#This Row],[Qty]]*Tabelle1[[#This Row],[Preis]]</f>
        <v>7.95</v>
      </c>
      <c r="K4" s="43"/>
    </row>
    <row r="5" spans="1:11" s="11" customFormat="1" x14ac:dyDescent="0.25">
      <c r="A5" s="40">
        <v>1</v>
      </c>
      <c r="B5" s="40" t="s">
        <v>160</v>
      </c>
      <c r="C5" s="40" t="s">
        <v>160</v>
      </c>
      <c r="D5" s="40" t="s">
        <v>177</v>
      </c>
      <c r="E5" s="40" t="s">
        <v>167</v>
      </c>
      <c r="F5" s="40" t="s">
        <v>169</v>
      </c>
      <c r="G5" s="40" t="s">
        <v>12</v>
      </c>
      <c r="H5" s="40"/>
      <c r="I5" s="42">
        <v>4.9800000000000004</v>
      </c>
      <c r="J5" s="42">
        <f>Tabelle1[[#This Row],[Qty]]*Tabelle1[[#This Row],[Preis]]</f>
        <v>4.9800000000000004</v>
      </c>
      <c r="K5" s="43"/>
    </row>
    <row r="6" spans="1:11" s="12" customFormat="1" ht="30" x14ac:dyDescent="0.25">
      <c r="A6" s="17">
        <v>2</v>
      </c>
      <c r="B6" s="17" t="s">
        <v>176</v>
      </c>
      <c r="C6" s="17" t="s">
        <v>175</v>
      </c>
      <c r="D6" s="17" t="s">
        <v>175</v>
      </c>
      <c r="E6" s="17" t="s">
        <v>11</v>
      </c>
      <c r="F6" s="17" t="s">
        <v>178</v>
      </c>
      <c r="G6" s="17" t="s">
        <v>12</v>
      </c>
      <c r="H6" s="17"/>
      <c r="I6" s="24">
        <v>17.95</v>
      </c>
      <c r="J6" s="24">
        <f>Tabelle1[[#This Row],[Qty]]*Tabelle1[[#This Row],[Preis]]</f>
        <v>35.9</v>
      </c>
      <c r="K6" s="28"/>
    </row>
    <row r="7" spans="1:11" s="4" customFormat="1" x14ac:dyDescent="0.25">
      <c r="A7" s="19">
        <v>2</v>
      </c>
      <c r="B7" s="19" t="s">
        <v>170</v>
      </c>
      <c r="C7" s="19"/>
      <c r="D7" s="19"/>
      <c r="E7" s="19"/>
      <c r="F7" s="19" t="s">
        <v>171</v>
      </c>
      <c r="G7" s="19" t="s">
        <v>12</v>
      </c>
      <c r="H7" s="19"/>
      <c r="I7" s="26"/>
      <c r="J7" s="26"/>
      <c r="K7" s="30"/>
    </row>
    <row r="8" spans="1:11" s="12" customFormat="1" x14ac:dyDescent="0.25">
      <c r="A8" s="19">
        <v>5</v>
      </c>
      <c r="B8" s="22" t="s">
        <v>58</v>
      </c>
      <c r="C8" s="19" t="s">
        <v>58</v>
      </c>
      <c r="D8" s="19" t="s">
        <v>58</v>
      </c>
      <c r="E8" s="19" t="s">
        <v>59</v>
      </c>
      <c r="F8" s="19" t="s">
        <v>60</v>
      </c>
      <c r="G8" s="19" t="s">
        <v>61</v>
      </c>
      <c r="H8" s="19">
        <v>1471020</v>
      </c>
      <c r="I8" s="26">
        <v>0.51</v>
      </c>
      <c r="J8" s="26">
        <f>Tabelle1[[#This Row],[Qty]]*Tabelle1[[#This Row],[Preis]]</f>
        <v>2.5499999999999998</v>
      </c>
      <c r="K8" s="30">
        <v>1</v>
      </c>
    </row>
    <row r="9" spans="1:11" s="4" customFormat="1" x14ac:dyDescent="0.25">
      <c r="A9" s="4">
        <v>3</v>
      </c>
      <c r="B9" s="5" t="s">
        <v>141</v>
      </c>
      <c r="C9" s="4" t="s">
        <v>141</v>
      </c>
      <c r="D9" s="4" t="s">
        <v>141</v>
      </c>
      <c r="E9" s="4" t="s">
        <v>142</v>
      </c>
      <c r="F9" s="4" t="s">
        <v>143</v>
      </c>
      <c r="G9" s="4" t="s">
        <v>61</v>
      </c>
      <c r="H9" s="4">
        <v>1437635</v>
      </c>
      <c r="I9" s="6">
        <v>0.4</v>
      </c>
      <c r="J9" s="6">
        <f>Tabelle1[[#This Row],[Qty]]*Tabelle1[[#This Row],[Preis]]</f>
        <v>1.2000000000000002</v>
      </c>
      <c r="K9" s="9">
        <v>7</v>
      </c>
    </row>
    <row r="10" spans="1:11" s="12" customFormat="1" x14ac:dyDescent="0.25">
      <c r="A10" s="4">
        <v>1</v>
      </c>
      <c r="B10" s="5" t="s">
        <v>148</v>
      </c>
      <c r="C10" s="4" t="s">
        <v>148</v>
      </c>
      <c r="D10" s="4" t="s">
        <v>149</v>
      </c>
      <c r="E10" s="4" t="s">
        <v>150</v>
      </c>
      <c r="F10" s="4" t="s">
        <v>151</v>
      </c>
      <c r="G10" s="4" t="s">
        <v>61</v>
      </c>
      <c r="H10" s="4">
        <v>2450164</v>
      </c>
      <c r="I10" s="6">
        <v>1.75</v>
      </c>
      <c r="J10" s="6">
        <f>Tabelle1[[#This Row],[Qty]]*Tabelle1[[#This Row],[Preis]]</f>
        <v>1.75</v>
      </c>
      <c r="K10" s="9">
        <v>1</v>
      </c>
    </row>
    <row r="11" spans="1:11" s="4" customFormat="1" x14ac:dyDescent="0.25">
      <c r="A11" s="4">
        <v>2</v>
      </c>
      <c r="B11" s="5" t="s">
        <v>121</v>
      </c>
      <c r="C11" s="4" t="s">
        <v>122</v>
      </c>
      <c r="D11" s="4" t="s">
        <v>123</v>
      </c>
      <c r="E11" s="4" t="s">
        <v>124</v>
      </c>
      <c r="F11" s="4" t="s">
        <v>125</v>
      </c>
      <c r="G11" s="4" t="s">
        <v>126</v>
      </c>
      <c r="I11" s="6">
        <v>2</v>
      </c>
      <c r="J11" s="6">
        <f>Tabelle1[[#This Row],[Qty]]*Tabelle1[[#This Row],[Preis]]</f>
        <v>4</v>
      </c>
      <c r="K11" s="9">
        <v>2</v>
      </c>
    </row>
    <row r="12" spans="1:11" s="4" customFormat="1" x14ac:dyDescent="0.25">
      <c r="A12" s="4">
        <v>1</v>
      </c>
      <c r="B12" s="5" t="s">
        <v>54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158</v>
      </c>
      <c r="I12" s="6">
        <v>3.5</v>
      </c>
      <c r="J12" s="6">
        <f>Tabelle1[[#This Row],[Qty]]*Tabelle1[[#This Row],[Preis]]</f>
        <v>3.5</v>
      </c>
      <c r="K12" s="9">
        <v>3</v>
      </c>
    </row>
    <row r="13" spans="1:11" s="12" customFormat="1" x14ac:dyDescent="0.25">
      <c r="A13" s="32">
        <v>2</v>
      </c>
      <c r="B13" s="34"/>
      <c r="C13" s="32" t="s">
        <v>13</v>
      </c>
      <c r="D13" s="32" t="s">
        <v>14</v>
      </c>
      <c r="E13" s="32" t="s">
        <v>15</v>
      </c>
      <c r="F13" s="32" t="s">
        <v>16</v>
      </c>
      <c r="G13" s="32" t="s">
        <v>17</v>
      </c>
      <c r="H13" s="32"/>
      <c r="I13" s="36">
        <v>0.23</v>
      </c>
      <c r="J13" s="36">
        <f>Tabelle1[[#This Row],[Qty]]*Tabelle1[[#This Row],[Preis]]</f>
        <v>0.46</v>
      </c>
      <c r="K13" s="38"/>
    </row>
    <row r="14" spans="1:11" s="4" customFormat="1" x14ac:dyDescent="0.25">
      <c r="A14" s="31">
        <v>1</v>
      </c>
      <c r="B14" s="33" t="s">
        <v>18</v>
      </c>
      <c r="C14" s="31" t="s">
        <v>19</v>
      </c>
      <c r="D14" s="31" t="s">
        <v>20</v>
      </c>
      <c r="E14" s="31" t="s">
        <v>21</v>
      </c>
      <c r="F14" s="31" t="s">
        <v>22</v>
      </c>
      <c r="G14" s="31" t="s">
        <v>17</v>
      </c>
      <c r="H14" s="31"/>
      <c r="I14" s="35">
        <v>0.18</v>
      </c>
      <c r="J14" s="35">
        <f>Tabelle1[[#This Row],[Qty]]*Tabelle1[[#This Row],[Preis]]</f>
        <v>0.18</v>
      </c>
      <c r="K14" s="37">
        <v>1</v>
      </c>
    </row>
    <row r="15" spans="1:11" s="4" customFormat="1" x14ac:dyDescent="0.25">
      <c r="A15" s="32">
        <v>3</v>
      </c>
      <c r="B15" s="34" t="s">
        <v>23</v>
      </c>
      <c r="C15" s="32" t="s">
        <v>24</v>
      </c>
      <c r="D15" s="32" t="s">
        <v>25</v>
      </c>
      <c r="E15" s="32" t="s">
        <v>26</v>
      </c>
      <c r="F15" s="32" t="s">
        <v>27</v>
      </c>
      <c r="G15" s="32" t="s">
        <v>17</v>
      </c>
      <c r="H15" s="32"/>
      <c r="I15" s="36">
        <v>0.02</v>
      </c>
      <c r="J15" s="36">
        <f>Tabelle1[[#This Row],[Qty]]*Tabelle1[[#This Row],[Preis]]</f>
        <v>0.06</v>
      </c>
      <c r="K15" s="38"/>
    </row>
    <row r="16" spans="1:11" s="12" customFormat="1" x14ac:dyDescent="0.25">
      <c r="A16" s="31">
        <v>1</v>
      </c>
      <c r="B16" s="33" t="s">
        <v>28</v>
      </c>
      <c r="C16" s="31" t="s">
        <v>29</v>
      </c>
      <c r="D16" s="31" t="s">
        <v>30</v>
      </c>
      <c r="E16" s="31" t="s">
        <v>31</v>
      </c>
      <c r="F16" s="31" t="s">
        <v>27</v>
      </c>
      <c r="G16" s="31" t="s">
        <v>17</v>
      </c>
      <c r="H16" s="31"/>
      <c r="I16" s="35">
        <v>0.3</v>
      </c>
      <c r="J16" s="35">
        <f>Tabelle1[[#This Row],[Qty]]*Tabelle1[[#This Row],[Preis]]</f>
        <v>0.3</v>
      </c>
      <c r="K16" s="37">
        <v>6</v>
      </c>
    </row>
    <row r="17" spans="1:11" s="4" customFormat="1" x14ac:dyDescent="0.25">
      <c r="A17" s="12">
        <v>1</v>
      </c>
      <c r="B17" s="13" t="s">
        <v>34</v>
      </c>
      <c r="C17" s="12" t="s">
        <v>32</v>
      </c>
      <c r="D17" s="12" t="s">
        <v>33</v>
      </c>
      <c r="E17" s="12" t="s">
        <v>35</v>
      </c>
      <c r="F17" s="12" t="s">
        <v>27</v>
      </c>
      <c r="G17" s="12" t="s">
        <v>17</v>
      </c>
      <c r="H17" s="12"/>
      <c r="I17" s="14">
        <v>0.02</v>
      </c>
      <c r="J17" s="14">
        <f>Tabelle1[[#This Row],[Qty]]*Tabelle1[[#This Row],[Preis]]</f>
        <v>0.02</v>
      </c>
      <c r="K17" s="15"/>
    </row>
    <row r="18" spans="1:11" s="4" customFormat="1" x14ac:dyDescent="0.25">
      <c r="A18" s="12">
        <v>1</v>
      </c>
      <c r="B18" s="13" t="s">
        <v>36</v>
      </c>
      <c r="C18" s="12" t="s">
        <v>29</v>
      </c>
      <c r="D18" s="12" t="s">
        <v>30</v>
      </c>
      <c r="E18" s="12" t="s">
        <v>37</v>
      </c>
      <c r="F18" s="12" t="s">
        <v>27</v>
      </c>
      <c r="G18" s="12" t="s">
        <v>17</v>
      </c>
      <c r="H18" s="12"/>
      <c r="I18" s="14">
        <v>0.02</v>
      </c>
      <c r="J18" s="14">
        <f>Tabelle1[[#This Row],[Qty]]*Tabelle1[[#This Row],[Preis]]</f>
        <v>0.02</v>
      </c>
      <c r="K18" s="15"/>
    </row>
    <row r="19" spans="1:11" s="10" customFormat="1" x14ac:dyDescent="0.25">
      <c r="A19" s="16">
        <v>7</v>
      </c>
      <c r="B19" s="20" t="s">
        <v>23</v>
      </c>
      <c r="C19" s="16" t="s">
        <v>32</v>
      </c>
      <c r="D19" s="16" t="s">
        <v>33</v>
      </c>
      <c r="E19" s="16" t="s">
        <v>38</v>
      </c>
      <c r="F19" s="16" t="s">
        <v>27</v>
      </c>
      <c r="G19" s="16" t="s">
        <v>17</v>
      </c>
      <c r="H19" s="16"/>
      <c r="I19" s="23">
        <v>0.04</v>
      </c>
      <c r="J19" s="23">
        <f>Tabelle1[[#This Row],[Qty]]*Tabelle1[[#This Row],[Preis]]</f>
        <v>0.28000000000000003</v>
      </c>
      <c r="K19" s="27">
        <v>5</v>
      </c>
    </row>
    <row r="20" spans="1:11" s="12" customFormat="1" x14ac:dyDescent="0.25">
      <c r="A20" s="12">
        <v>1</v>
      </c>
      <c r="B20" s="13" t="s">
        <v>39</v>
      </c>
      <c r="C20" s="12" t="s">
        <v>40</v>
      </c>
      <c r="D20" s="12" t="s">
        <v>41</v>
      </c>
      <c r="E20" s="12" t="s">
        <v>42</v>
      </c>
      <c r="F20" s="12" t="s">
        <v>22</v>
      </c>
      <c r="G20" s="12" t="s">
        <v>17</v>
      </c>
      <c r="I20" s="14">
        <v>0.14000000000000001</v>
      </c>
      <c r="J20" s="14">
        <f>Tabelle1[[#This Row],[Qty]]*Tabelle1[[#This Row],[Preis]]</f>
        <v>0.14000000000000001</v>
      </c>
      <c r="K20" s="15"/>
    </row>
    <row r="21" spans="1:11" s="12" customFormat="1" x14ac:dyDescent="0.25">
      <c r="A21" s="4">
        <v>2</v>
      </c>
      <c r="B21" s="5" t="s">
        <v>43</v>
      </c>
      <c r="C21" s="4" t="s">
        <v>24</v>
      </c>
      <c r="D21" s="4" t="s">
        <v>25</v>
      </c>
      <c r="E21" s="4" t="s">
        <v>44</v>
      </c>
      <c r="F21" s="4" t="s">
        <v>27</v>
      </c>
      <c r="G21" s="4" t="s">
        <v>17</v>
      </c>
      <c r="H21" s="4"/>
      <c r="I21" s="6">
        <v>0.02</v>
      </c>
      <c r="J21" s="6">
        <f>Tabelle1[[#This Row],[Qty]]*Tabelle1[[#This Row],[Preis]]</f>
        <v>0.04</v>
      </c>
      <c r="K21" s="9">
        <v>4</v>
      </c>
    </row>
    <row r="22" spans="1:11" s="4" customFormat="1" x14ac:dyDescent="0.25">
      <c r="A22" s="4">
        <v>1</v>
      </c>
      <c r="B22" s="5" t="s">
        <v>34</v>
      </c>
      <c r="C22" s="4" t="s">
        <v>24</v>
      </c>
      <c r="D22" s="4" t="s">
        <v>25</v>
      </c>
      <c r="E22" s="4" t="s">
        <v>45</v>
      </c>
      <c r="F22" s="4" t="s">
        <v>27</v>
      </c>
      <c r="G22" s="4" t="s">
        <v>17</v>
      </c>
      <c r="I22" s="6">
        <v>0.02</v>
      </c>
      <c r="J22" s="6">
        <f>Tabelle1[[#This Row],[Qty]]*Tabelle1[[#This Row],[Preis]]</f>
        <v>0.02</v>
      </c>
      <c r="K22" s="9">
        <v>1</v>
      </c>
    </row>
    <row r="23" spans="1:11" s="4" customFormat="1" x14ac:dyDescent="0.25">
      <c r="A23" s="12">
        <v>1</v>
      </c>
      <c r="B23" s="13" t="s">
        <v>46</v>
      </c>
      <c r="C23" s="12" t="s">
        <v>46</v>
      </c>
      <c r="D23" s="12" t="s">
        <v>47</v>
      </c>
      <c r="E23" s="12" t="s">
        <v>48</v>
      </c>
      <c r="F23" s="12" t="s">
        <v>49</v>
      </c>
      <c r="G23" s="12" t="s">
        <v>17</v>
      </c>
      <c r="H23" s="12"/>
      <c r="I23" s="14">
        <v>0.21</v>
      </c>
      <c r="J23" s="14">
        <f>Tabelle1[[#This Row],[Qty]]*Tabelle1[[#This Row],[Preis]]</f>
        <v>0.21</v>
      </c>
      <c r="K23" s="15"/>
    </row>
    <row r="24" spans="1:11" s="4" customFormat="1" x14ac:dyDescent="0.25">
      <c r="A24" s="4">
        <v>1</v>
      </c>
      <c r="B24" s="5" t="s">
        <v>50</v>
      </c>
      <c r="C24" s="4" t="s">
        <v>50</v>
      </c>
      <c r="D24" s="4" t="s">
        <v>51</v>
      </c>
      <c r="E24" s="4" t="s">
        <v>52</v>
      </c>
      <c r="F24" s="4" t="s">
        <v>53</v>
      </c>
      <c r="G24" s="4" t="s">
        <v>17</v>
      </c>
      <c r="I24" s="6">
        <v>0.28999999999999998</v>
      </c>
      <c r="J24" s="6">
        <f>Tabelle1[[#This Row],[Qty]]*Tabelle1[[#This Row],[Preis]]</f>
        <v>0.28999999999999998</v>
      </c>
      <c r="K24" s="9">
        <v>1</v>
      </c>
    </row>
    <row r="25" spans="1:11" s="12" customFormat="1" x14ac:dyDescent="0.25">
      <c r="A25" s="12">
        <v>1</v>
      </c>
      <c r="B25" s="13" t="s">
        <v>62</v>
      </c>
      <c r="C25" s="12" t="s">
        <v>62</v>
      </c>
      <c r="D25" s="12" t="s">
        <v>63</v>
      </c>
      <c r="E25" s="12" t="s">
        <v>64</v>
      </c>
      <c r="F25" s="12" t="s">
        <v>65</v>
      </c>
      <c r="G25" s="12" t="s">
        <v>17</v>
      </c>
      <c r="I25" s="14">
        <v>0.18</v>
      </c>
      <c r="J25" s="14">
        <f>Tabelle1[[#This Row],[Qty]]*Tabelle1[[#This Row],[Preis]]</f>
        <v>0.18</v>
      </c>
      <c r="K25" s="15"/>
    </row>
    <row r="26" spans="1:11" s="4" customFormat="1" x14ac:dyDescent="0.25">
      <c r="A26" s="12">
        <v>1</v>
      </c>
      <c r="B26" s="13" t="s">
        <v>66</v>
      </c>
      <c r="C26" s="12" t="s">
        <v>66</v>
      </c>
      <c r="D26" s="12" t="s">
        <v>67</v>
      </c>
      <c r="E26" s="12" t="s">
        <v>68</v>
      </c>
      <c r="F26" s="12" t="s">
        <v>69</v>
      </c>
      <c r="G26" s="12" t="s">
        <v>17</v>
      </c>
      <c r="H26" s="12"/>
      <c r="I26" s="14">
        <v>0.15</v>
      </c>
      <c r="J26" s="14">
        <f>Tabelle1[[#This Row],[Qty]]*Tabelle1[[#This Row],[Preis]]</f>
        <v>0.15</v>
      </c>
      <c r="K26" s="15"/>
    </row>
    <row r="27" spans="1:11" s="4" customFormat="1" x14ac:dyDescent="0.25">
      <c r="A27" s="12">
        <v>2</v>
      </c>
      <c r="B27" s="13" t="s">
        <v>152</v>
      </c>
      <c r="C27" s="12" t="s">
        <v>152</v>
      </c>
      <c r="D27" s="12" t="s">
        <v>152</v>
      </c>
      <c r="E27" s="12" t="s">
        <v>153</v>
      </c>
      <c r="F27" s="12"/>
      <c r="G27" s="12" t="s">
        <v>17</v>
      </c>
      <c r="H27" s="12"/>
      <c r="I27" s="14">
        <v>0.75</v>
      </c>
      <c r="J27" s="14">
        <f>Tabelle1[[#This Row],[Qty]]*Tabelle1[[#This Row],[Preis]]</f>
        <v>1.5</v>
      </c>
      <c r="K27" s="15"/>
    </row>
    <row r="28" spans="1:11" s="4" customFormat="1" x14ac:dyDescent="0.25">
      <c r="A28" s="31">
        <v>1</v>
      </c>
      <c r="B28" s="33" t="s">
        <v>70</v>
      </c>
      <c r="C28" s="31" t="s">
        <v>70</v>
      </c>
      <c r="D28" s="31" t="s">
        <v>71</v>
      </c>
      <c r="E28" s="31" t="s">
        <v>72</v>
      </c>
      <c r="F28" s="31" t="s">
        <v>73</v>
      </c>
      <c r="G28" s="31" t="s">
        <v>17</v>
      </c>
      <c r="H28" s="31"/>
      <c r="I28" s="35">
        <v>0.2</v>
      </c>
      <c r="J28" s="35">
        <f>Tabelle1[[#This Row],[Qty]]*Tabelle1[[#This Row],[Preis]]</f>
        <v>0.2</v>
      </c>
      <c r="K28" s="37"/>
    </row>
    <row r="29" spans="1:11" s="12" customFormat="1" x14ac:dyDescent="0.25">
      <c r="A29" s="4">
        <v>1</v>
      </c>
      <c r="B29" s="5" t="s">
        <v>74</v>
      </c>
      <c r="C29" s="4" t="s">
        <v>75</v>
      </c>
      <c r="D29" s="4" t="s">
        <v>76</v>
      </c>
      <c r="E29" s="4" t="s">
        <v>77</v>
      </c>
      <c r="F29" s="4" t="s">
        <v>78</v>
      </c>
      <c r="G29" s="4" t="s">
        <v>17</v>
      </c>
      <c r="H29" s="4"/>
      <c r="I29" s="6">
        <v>0.15</v>
      </c>
      <c r="J29" s="6">
        <f>Tabelle1[[#This Row],[Qty]]*Tabelle1[[#This Row],[Preis]]</f>
        <v>0.15</v>
      </c>
      <c r="K29" s="9">
        <v>1</v>
      </c>
    </row>
    <row r="30" spans="1:11" s="12" customFormat="1" x14ac:dyDescent="0.25">
      <c r="A30" s="4">
        <v>4</v>
      </c>
      <c r="B30" s="5" t="s">
        <v>79</v>
      </c>
      <c r="C30" s="4" t="s">
        <v>80</v>
      </c>
      <c r="D30" s="4" t="s">
        <v>81</v>
      </c>
      <c r="E30" s="4" t="s">
        <v>82</v>
      </c>
      <c r="F30" s="4" t="s">
        <v>83</v>
      </c>
      <c r="G30" s="4" t="s">
        <v>17</v>
      </c>
      <c r="H30" s="4"/>
      <c r="I30" s="6">
        <v>0.18</v>
      </c>
      <c r="J30" s="6">
        <f>Tabelle1[[#This Row],[Qty]]*Tabelle1[[#This Row],[Preis]]</f>
        <v>0.72</v>
      </c>
      <c r="K30" s="9">
        <v>4</v>
      </c>
    </row>
    <row r="31" spans="1:11" s="12" customFormat="1" x14ac:dyDescent="0.25">
      <c r="A31" s="12">
        <v>1</v>
      </c>
      <c r="B31" s="13" t="s">
        <v>84</v>
      </c>
      <c r="C31" s="12" t="s">
        <v>84</v>
      </c>
      <c r="D31" s="12" t="s">
        <v>85</v>
      </c>
      <c r="E31" s="12" t="s">
        <v>86</v>
      </c>
      <c r="F31" s="12" t="s">
        <v>87</v>
      </c>
      <c r="G31" s="12" t="s">
        <v>17</v>
      </c>
      <c r="I31" s="14">
        <v>0.19</v>
      </c>
      <c r="J31" s="14">
        <f>Tabelle1[[#This Row],[Qty]]*Tabelle1[[#This Row],[Preis]]</f>
        <v>0.19</v>
      </c>
      <c r="K31" s="15"/>
    </row>
    <row r="32" spans="1:11" s="12" customFormat="1" x14ac:dyDescent="0.25">
      <c r="A32" s="4">
        <v>1</v>
      </c>
      <c r="B32" s="5" t="s">
        <v>88</v>
      </c>
      <c r="C32" s="4" t="s">
        <v>89</v>
      </c>
      <c r="D32" s="4" t="s">
        <v>90</v>
      </c>
      <c r="E32" s="4" t="s">
        <v>91</v>
      </c>
      <c r="F32" s="4" t="s">
        <v>83</v>
      </c>
      <c r="G32" s="4" t="s">
        <v>17</v>
      </c>
      <c r="H32" s="4"/>
      <c r="I32" s="6">
        <v>0.05</v>
      </c>
      <c r="J32" s="6">
        <f>Tabelle1[[#This Row],[Qty]]*Tabelle1[[#This Row],[Preis]]</f>
        <v>0.05</v>
      </c>
      <c r="K32" s="9">
        <v>1</v>
      </c>
    </row>
    <row r="33" spans="1:11" s="4" customFormat="1" x14ac:dyDescent="0.25">
      <c r="A33" s="4">
        <v>1</v>
      </c>
      <c r="B33" s="5" t="s">
        <v>92</v>
      </c>
      <c r="C33" s="4" t="s">
        <v>80</v>
      </c>
      <c r="D33" s="4" t="s">
        <v>81</v>
      </c>
      <c r="E33" s="4" t="s">
        <v>93</v>
      </c>
      <c r="F33" s="4" t="s">
        <v>83</v>
      </c>
      <c r="G33" s="4" t="s">
        <v>17</v>
      </c>
      <c r="I33" s="6">
        <v>0.05</v>
      </c>
      <c r="J33" s="6">
        <f>Tabelle1[[#This Row],[Qty]]*Tabelle1[[#This Row],[Preis]]</f>
        <v>0.05</v>
      </c>
      <c r="K33" s="9">
        <v>1</v>
      </c>
    </row>
    <row r="34" spans="1:11" s="4" customFormat="1" x14ac:dyDescent="0.25">
      <c r="A34" s="4">
        <v>3</v>
      </c>
      <c r="B34" s="5" t="s">
        <v>94</v>
      </c>
      <c r="C34" s="4" t="s">
        <v>95</v>
      </c>
      <c r="D34" s="4" t="s">
        <v>96</v>
      </c>
      <c r="E34" s="4" t="s">
        <v>97</v>
      </c>
      <c r="F34" s="4" t="s">
        <v>98</v>
      </c>
      <c r="G34" s="4" t="s">
        <v>17</v>
      </c>
      <c r="I34" s="6">
        <v>0.14000000000000001</v>
      </c>
      <c r="J34" s="6">
        <f>Tabelle1[[#This Row],[Qty]]*Tabelle1[[#This Row],[Preis]]</f>
        <v>0.42000000000000004</v>
      </c>
      <c r="K34" s="9">
        <v>5</v>
      </c>
    </row>
    <row r="35" spans="1:11" s="4" customFormat="1" x14ac:dyDescent="0.25">
      <c r="A35" s="12">
        <v>1</v>
      </c>
      <c r="B35" s="13" t="s">
        <v>99</v>
      </c>
      <c r="C35" s="12" t="s">
        <v>99</v>
      </c>
      <c r="D35" s="12" t="s">
        <v>100</v>
      </c>
      <c r="E35" s="12" t="s">
        <v>101</v>
      </c>
      <c r="F35" s="12" t="s">
        <v>102</v>
      </c>
      <c r="G35" s="12" t="s">
        <v>17</v>
      </c>
      <c r="H35" s="12"/>
      <c r="I35" s="14">
        <v>0.9</v>
      </c>
      <c r="J35" s="14">
        <f>Tabelle1[[#This Row],[Qty]]*Tabelle1[[#This Row],[Preis]]</f>
        <v>0.9</v>
      </c>
      <c r="K35" s="15" t="s">
        <v>173</v>
      </c>
    </row>
    <row r="36" spans="1:11" s="12" customFormat="1" x14ac:dyDescent="0.25">
      <c r="A36" s="12">
        <v>2</v>
      </c>
      <c r="B36" s="13" t="s">
        <v>103</v>
      </c>
      <c r="C36" s="12" t="s">
        <v>103</v>
      </c>
      <c r="D36" s="12" t="s">
        <v>96</v>
      </c>
      <c r="E36" s="12" t="s">
        <v>104</v>
      </c>
      <c r="F36" s="12" t="s">
        <v>105</v>
      </c>
      <c r="G36" s="12" t="s">
        <v>17</v>
      </c>
      <c r="I36" s="14">
        <v>0.06</v>
      </c>
      <c r="J36" s="14">
        <f>Tabelle1[[#This Row],[Qty]]*Tabelle1[[#This Row],[Preis]]</f>
        <v>0.12</v>
      </c>
      <c r="K36" s="15"/>
    </row>
    <row r="37" spans="1:11" s="4" customFormat="1" x14ac:dyDescent="0.25">
      <c r="A37" s="12">
        <v>2</v>
      </c>
      <c r="B37" s="13">
        <v>100</v>
      </c>
      <c r="C37" s="12" t="s">
        <v>106</v>
      </c>
      <c r="D37" s="12" t="s">
        <v>107</v>
      </c>
      <c r="E37" s="12" t="s">
        <v>108</v>
      </c>
      <c r="F37" s="12" t="s">
        <v>109</v>
      </c>
      <c r="G37" s="12" t="s">
        <v>17</v>
      </c>
      <c r="H37" s="12"/>
      <c r="I37" s="14">
        <v>0.02</v>
      </c>
      <c r="J37" s="14">
        <f>Tabelle1[[#This Row],[Qty]]*Tabelle1[[#This Row],[Preis]]</f>
        <v>0.04</v>
      </c>
      <c r="K37" s="15"/>
    </row>
    <row r="38" spans="1:11" s="12" customFormat="1" x14ac:dyDescent="0.25">
      <c r="A38" s="12">
        <v>4</v>
      </c>
      <c r="B38" s="13" t="s">
        <v>110</v>
      </c>
      <c r="C38" s="12" t="s">
        <v>106</v>
      </c>
      <c r="D38" s="12" t="s">
        <v>107</v>
      </c>
      <c r="E38" s="12" t="s">
        <v>111</v>
      </c>
      <c r="F38" s="12" t="s">
        <v>109</v>
      </c>
      <c r="G38" s="12" t="s">
        <v>17</v>
      </c>
      <c r="I38" s="14">
        <v>0.02</v>
      </c>
      <c r="J38" s="14">
        <f>Tabelle1[[#This Row],[Qty]]*Tabelle1[[#This Row],[Preis]]</f>
        <v>0.08</v>
      </c>
      <c r="K38" s="15">
        <v>2</v>
      </c>
    </row>
    <row r="39" spans="1:11" s="12" customFormat="1" x14ac:dyDescent="0.25">
      <c r="A39" s="4">
        <v>1</v>
      </c>
      <c r="B39" s="5" t="s">
        <v>112</v>
      </c>
      <c r="C39" s="4" t="s">
        <v>106</v>
      </c>
      <c r="D39" s="4" t="s">
        <v>107</v>
      </c>
      <c r="E39" s="4" t="s">
        <v>113</v>
      </c>
      <c r="F39" s="4" t="s">
        <v>109</v>
      </c>
      <c r="G39" s="4" t="s">
        <v>17</v>
      </c>
      <c r="H39" s="4"/>
      <c r="I39" s="6">
        <v>0.02</v>
      </c>
      <c r="J39" s="6">
        <f>Tabelle1[[#This Row],[Qty]]*Tabelle1[[#This Row],[Preis]]</f>
        <v>0.02</v>
      </c>
      <c r="K39" s="9">
        <v>1</v>
      </c>
    </row>
    <row r="40" spans="1:11" s="4" customFormat="1" x14ac:dyDescent="0.25">
      <c r="A40" s="4">
        <v>1</v>
      </c>
      <c r="B40" s="5" t="s">
        <v>114</v>
      </c>
      <c r="C40" s="4" t="s">
        <v>106</v>
      </c>
      <c r="D40" s="4" t="s">
        <v>107</v>
      </c>
      <c r="E40" s="4" t="s">
        <v>115</v>
      </c>
      <c r="F40" s="4" t="s">
        <v>109</v>
      </c>
      <c r="G40" s="4" t="s">
        <v>17</v>
      </c>
      <c r="I40" s="6">
        <v>0.02</v>
      </c>
      <c r="J40" s="6">
        <f>Tabelle1[[#This Row],[Qty]]*Tabelle1[[#This Row],[Preis]]</f>
        <v>0.02</v>
      </c>
      <c r="K40" s="9">
        <v>1</v>
      </c>
    </row>
    <row r="41" spans="1:11" s="12" customFormat="1" x14ac:dyDescent="0.25">
      <c r="A41" s="4">
        <v>5</v>
      </c>
      <c r="B41" s="5" t="s">
        <v>116</v>
      </c>
      <c r="C41" s="4" t="s">
        <v>106</v>
      </c>
      <c r="D41" s="4" t="s">
        <v>107</v>
      </c>
      <c r="E41" s="4" t="s">
        <v>117</v>
      </c>
      <c r="F41" s="4" t="s">
        <v>109</v>
      </c>
      <c r="G41" s="4" t="s">
        <v>17</v>
      </c>
      <c r="H41" s="4"/>
      <c r="I41" s="6">
        <v>0.02</v>
      </c>
      <c r="J41" s="6">
        <f>Tabelle1[[#This Row],[Qty]]*Tabelle1[[#This Row],[Preis]]</f>
        <v>0.1</v>
      </c>
      <c r="K41" s="9">
        <v>5</v>
      </c>
    </row>
    <row r="42" spans="1:11" s="12" customFormat="1" x14ac:dyDescent="0.25">
      <c r="A42" s="12">
        <v>1</v>
      </c>
      <c r="B42" s="13">
        <v>620</v>
      </c>
      <c r="C42" s="12" t="s">
        <v>106</v>
      </c>
      <c r="D42" s="12" t="s">
        <v>107</v>
      </c>
      <c r="E42" s="12" t="s">
        <v>118</v>
      </c>
      <c r="F42" s="12" t="s">
        <v>109</v>
      </c>
      <c r="G42" s="12" t="s">
        <v>17</v>
      </c>
      <c r="I42" s="14">
        <v>0.02</v>
      </c>
      <c r="J42" s="14">
        <f>Tabelle1[[#This Row],[Qty]]*Tabelle1[[#This Row],[Preis]]</f>
        <v>0.02</v>
      </c>
      <c r="K42" s="15"/>
    </row>
    <row r="43" spans="1:11" s="12" customFormat="1" x14ac:dyDescent="0.25">
      <c r="A43" s="4">
        <v>2</v>
      </c>
      <c r="B43" s="5" t="s">
        <v>156</v>
      </c>
      <c r="C43" s="4" t="s">
        <v>106</v>
      </c>
      <c r="D43" s="4" t="s">
        <v>107</v>
      </c>
      <c r="E43" s="4" t="s">
        <v>119</v>
      </c>
      <c r="F43" s="4" t="s">
        <v>109</v>
      </c>
      <c r="G43" s="4" t="s">
        <v>17</v>
      </c>
      <c r="H43" s="4"/>
      <c r="I43" s="6">
        <v>0.02</v>
      </c>
      <c r="J43" s="6">
        <f>Tabelle1[[#This Row],[Qty]]*Tabelle1[[#This Row],[Preis]]</f>
        <v>0.04</v>
      </c>
      <c r="K43" s="9">
        <v>2</v>
      </c>
    </row>
    <row r="44" spans="1:11" s="4" customFormat="1" x14ac:dyDescent="0.25">
      <c r="A44" s="12">
        <v>2</v>
      </c>
      <c r="B44" s="13">
        <v>180</v>
      </c>
      <c r="C44" s="12" t="s">
        <v>106</v>
      </c>
      <c r="D44" s="12" t="s">
        <v>107</v>
      </c>
      <c r="E44" s="12" t="s">
        <v>120</v>
      </c>
      <c r="F44" s="12" t="s">
        <v>109</v>
      </c>
      <c r="G44" s="12" t="s">
        <v>17</v>
      </c>
      <c r="H44" s="12"/>
      <c r="I44" s="14">
        <v>0.02</v>
      </c>
      <c r="J44" s="14">
        <f>Tabelle1[[#This Row],[Qty]]*Tabelle1[[#This Row],[Preis]]</f>
        <v>0.04</v>
      </c>
      <c r="K44" s="15"/>
    </row>
    <row r="45" spans="1:11" s="4" customFormat="1" x14ac:dyDescent="0.25">
      <c r="A45" s="4">
        <v>1</v>
      </c>
      <c r="B45" s="5">
        <v>560</v>
      </c>
      <c r="C45" s="4" t="s">
        <v>106</v>
      </c>
      <c r="D45" s="4" t="s">
        <v>107</v>
      </c>
      <c r="E45" s="4" t="s">
        <v>127</v>
      </c>
      <c r="F45" s="4" t="s">
        <v>109</v>
      </c>
      <c r="G45" s="4" t="s">
        <v>17</v>
      </c>
      <c r="I45" s="6">
        <v>0.02</v>
      </c>
      <c r="J45" s="6">
        <f>Tabelle1[[#This Row],[Qty]]*Tabelle1[[#This Row],[Preis]]</f>
        <v>0.02</v>
      </c>
      <c r="K45" s="9">
        <v>2</v>
      </c>
    </row>
    <row r="46" spans="1:11" s="4" customFormat="1" x14ac:dyDescent="0.25">
      <c r="A46" s="12">
        <v>10</v>
      </c>
      <c r="B46" s="13" t="s">
        <v>128</v>
      </c>
      <c r="C46" s="12" t="s">
        <v>106</v>
      </c>
      <c r="D46" s="12" t="s">
        <v>107</v>
      </c>
      <c r="E46" s="12" t="s">
        <v>129</v>
      </c>
      <c r="F46" s="12" t="s">
        <v>109</v>
      </c>
      <c r="G46" s="12" t="s">
        <v>17</v>
      </c>
      <c r="H46" s="12"/>
      <c r="I46" s="14">
        <v>0.02</v>
      </c>
      <c r="J46" s="14">
        <f>Tabelle1[[#This Row],[Qty]]*Tabelle1[[#This Row],[Preis]]</f>
        <v>0.2</v>
      </c>
      <c r="K46" s="15">
        <v>5</v>
      </c>
    </row>
    <row r="47" spans="1:11" s="4" customFormat="1" x14ac:dyDescent="0.25">
      <c r="A47" s="12">
        <v>3</v>
      </c>
      <c r="B47" s="13" t="s">
        <v>121</v>
      </c>
      <c r="C47" s="12" t="s">
        <v>106</v>
      </c>
      <c r="D47" s="12" t="s">
        <v>107</v>
      </c>
      <c r="E47" s="12" t="s">
        <v>130</v>
      </c>
      <c r="F47" s="12" t="s">
        <v>109</v>
      </c>
      <c r="G47" s="12" t="s">
        <v>17</v>
      </c>
      <c r="H47" s="12"/>
      <c r="I47" s="14">
        <v>0.02</v>
      </c>
      <c r="J47" s="14">
        <f>Tabelle1[[#This Row],[Qty]]*Tabelle1[[#This Row],[Preis]]</f>
        <v>0.06</v>
      </c>
      <c r="K47" s="15"/>
    </row>
    <row r="48" spans="1:11" s="12" customFormat="1" x14ac:dyDescent="0.25">
      <c r="A48" s="12">
        <v>2</v>
      </c>
      <c r="B48" s="13">
        <v>470</v>
      </c>
      <c r="C48" s="12" t="s">
        <v>106</v>
      </c>
      <c r="D48" s="12" t="s">
        <v>107</v>
      </c>
      <c r="E48" s="12" t="s">
        <v>131</v>
      </c>
      <c r="F48" s="12" t="s">
        <v>109</v>
      </c>
      <c r="G48" s="12" t="s">
        <v>17</v>
      </c>
      <c r="I48" s="14">
        <v>0.02</v>
      </c>
      <c r="J48" s="14">
        <f>Tabelle1[[#This Row],[Qty]]*Tabelle1[[#This Row],[Preis]]</f>
        <v>0.04</v>
      </c>
      <c r="K48" s="15"/>
    </row>
    <row r="49" spans="1:11" s="4" customFormat="1" x14ac:dyDescent="0.25">
      <c r="A49" s="4">
        <v>1</v>
      </c>
      <c r="B49" s="5"/>
      <c r="C49" s="4" t="s">
        <v>174</v>
      </c>
      <c r="D49" s="4" t="s">
        <v>174</v>
      </c>
      <c r="E49" s="4" t="s">
        <v>132</v>
      </c>
      <c r="F49" s="4" t="s">
        <v>133</v>
      </c>
      <c r="G49" s="4" t="s">
        <v>17</v>
      </c>
      <c r="I49" s="6">
        <v>0.9</v>
      </c>
      <c r="J49" s="6">
        <f>Tabelle1[[#This Row],[Qty]]*Tabelle1[[#This Row],[Preis]]</f>
        <v>0.9</v>
      </c>
      <c r="K49" s="9">
        <v>2</v>
      </c>
    </row>
    <row r="50" spans="1:11" s="12" customFormat="1" x14ac:dyDescent="0.25">
      <c r="A50" s="4">
        <v>1</v>
      </c>
      <c r="B50" s="5" t="s">
        <v>137</v>
      </c>
      <c r="C50" s="4" t="s">
        <v>138</v>
      </c>
      <c r="D50" s="4" t="s">
        <v>138</v>
      </c>
      <c r="E50" s="4" t="s">
        <v>139</v>
      </c>
      <c r="F50" s="4" t="s">
        <v>140</v>
      </c>
      <c r="G50" s="4" t="s">
        <v>17</v>
      </c>
      <c r="H50" s="4"/>
      <c r="I50" s="6"/>
      <c r="J50" s="6">
        <f>Tabelle1[[#This Row],[Qty]]*Tabelle1[[#This Row],[Preis]]</f>
        <v>0</v>
      </c>
      <c r="K50" s="9">
        <v>1</v>
      </c>
    </row>
    <row r="51" spans="1:11" s="4" customFormat="1" x14ac:dyDescent="0.25">
      <c r="A51" s="4">
        <v>2</v>
      </c>
      <c r="B51" s="5" t="s">
        <v>161</v>
      </c>
      <c r="C51" s="5" t="s">
        <v>161</v>
      </c>
      <c r="D51" s="5" t="s">
        <v>161</v>
      </c>
      <c r="E51" s="4" t="s">
        <v>154</v>
      </c>
      <c r="F51" s="4" t="s">
        <v>155</v>
      </c>
      <c r="G51" s="4" t="s">
        <v>17</v>
      </c>
      <c r="I51" s="6">
        <v>0.08</v>
      </c>
      <c r="J51" s="6">
        <f>Tabelle1[[#This Row],[Qty]]*Tabelle1[[#This Row],[Preis]]</f>
        <v>0.16</v>
      </c>
      <c r="K51" s="9">
        <v>4</v>
      </c>
    </row>
    <row r="52" spans="1:11" s="4" customFormat="1" x14ac:dyDescent="0.25">
      <c r="A52" s="4">
        <v>2</v>
      </c>
      <c r="B52" s="5" t="s">
        <v>162</v>
      </c>
      <c r="C52" s="5" t="s">
        <v>162</v>
      </c>
      <c r="D52" s="5" t="s">
        <v>162</v>
      </c>
      <c r="E52" s="4" t="s">
        <v>154</v>
      </c>
      <c r="F52" s="4" t="s">
        <v>163</v>
      </c>
      <c r="G52" s="4" t="s">
        <v>17</v>
      </c>
      <c r="I52" s="6">
        <v>0.04</v>
      </c>
      <c r="J52" s="6">
        <f>Tabelle1[[#This Row],[Qty]]*Tabelle1[[#This Row],[Preis]]</f>
        <v>0.08</v>
      </c>
      <c r="K52" s="9">
        <v>4</v>
      </c>
    </row>
    <row r="53" spans="1:11" s="4" customFormat="1" x14ac:dyDescent="0.25">
      <c r="A53" s="4">
        <v>5</v>
      </c>
      <c r="B53" s="5" t="s">
        <v>164</v>
      </c>
      <c r="C53" s="5" t="s">
        <v>164</v>
      </c>
      <c r="D53" s="5" t="s">
        <v>164</v>
      </c>
      <c r="E53" s="4" t="s">
        <v>154</v>
      </c>
      <c r="F53" s="4" t="s">
        <v>165</v>
      </c>
      <c r="G53" s="4" t="s">
        <v>17</v>
      </c>
      <c r="I53" s="6">
        <v>0.03</v>
      </c>
      <c r="J53" s="6">
        <f>Tabelle1[[#This Row],[Qty]]*Tabelle1[[#This Row],[Preis]]</f>
        <v>0.15</v>
      </c>
      <c r="K53" s="9">
        <v>8</v>
      </c>
    </row>
    <row r="54" spans="1:11" x14ac:dyDescent="0.25">
      <c r="J54" s="1">
        <f>SUM(Tabelle1[Gesamt])</f>
        <v>76.250000000000028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 Speedy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Schreiber, Michael</dc:creator>
  <dc:description/>
  <cp:lastModifiedBy>Schreiber, Michael</cp:lastModifiedBy>
  <cp:revision>1</cp:revision>
  <dcterms:created xsi:type="dcterms:W3CDTF">2019-05-29T10:46:55Z</dcterms:created>
  <dcterms:modified xsi:type="dcterms:W3CDTF">2019-06-11T08:18:09Z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