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2080" yWindow="0" windowWidth="25040" windowHeight="16980" tabRatio="500"/>
  </bookViews>
  <sheets>
    <sheet name="FAFdata_38.125.127.195201702231" sheetId="1" r:id="rId1"/>
    <sheet name="FAFdata_38.125.127.19520170 (2)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6" i="1" l="1"/>
  <c r="F2" i="1"/>
  <c r="A3" i="1"/>
  <c r="F3" i="1"/>
  <c r="A4" i="1"/>
  <c r="F4" i="1"/>
  <c r="A5" i="1"/>
  <c r="F5" i="1"/>
  <c r="A6" i="1"/>
  <c r="F6" i="1"/>
  <c r="A7" i="1"/>
  <c r="F7" i="1"/>
  <c r="A8" i="1"/>
  <c r="F8" i="1"/>
  <c r="A9" i="1"/>
  <c r="F9" i="1"/>
  <c r="A10" i="1"/>
  <c r="F10" i="1"/>
  <c r="A11" i="1"/>
  <c r="F11" i="1"/>
  <c r="A12" i="1"/>
  <c r="F12" i="1"/>
  <c r="A13" i="1"/>
  <c r="F13" i="1"/>
  <c r="A14" i="1"/>
  <c r="F14" i="1"/>
  <c r="A15" i="1"/>
  <c r="F15" i="1"/>
  <c r="A16" i="1"/>
  <c r="F16" i="1"/>
  <c r="A17" i="1"/>
  <c r="F17" i="1"/>
  <c r="A18" i="1"/>
  <c r="F18" i="1"/>
  <c r="A19" i="1"/>
  <c r="F19" i="1"/>
  <c r="A20" i="1"/>
  <c r="F20" i="1"/>
  <c r="A21" i="1"/>
  <c r="F21" i="1"/>
  <c r="A22" i="1"/>
  <c r="F22" i="1"/>
  <c r="A23" i="1"/>
  <c r="F23" i="1"/>
  <c r="A24" i="1"/>
  <c r="F24" i="1"/>
  <c r="A25" i="1"/>
  <c r="F25" i="1"/>
  <c r="A26" i="1"/>
  <c r="F26" i="1"/>
  <c r="A27" i="1"/>
  <c r="F27" i="1"/>
  <c r="A28" i="1"/>
  <c r="F28" i="1"/>
  <c r="A29" i="1"/>
  <c r="F29" i="1"/>
  <c r="A30" i="1"/>
  <c r="F30" i="1"/>
  <c r="A31" i="1"/>
  <c r="F31" i="1"/>
  <c r="A32" i="1"/>
  <c r="F32" i="1"/>
  <c r="A33" i="1"/>
  <c r="F33" i="1"/>
  <c r="A34" i="1"/>
  <c r="F34" i="1"/>
  <c r="A35" i="1"/>
  <c r="F35" i="1"/>
  <c r="A36" i="1"/>
  <c r="F36" i="1"/>
  <c r="A37" i="1"/>
  <c r="F37" i="1"/>
  <c r="A38" i="1"/>
  <c r="F38" i="1"/>
  <c r="A39" i="1"/>
  <c r="F39" i="1"/>
  <c r="A40" i="1"/>
  <c r="F40" i="1"/>
  <c r="A41" i="1"/>
  <c r="F41" i="1"/>
  <c r="A42" i="1"/>
  <c r="F42" i="1"/>
  <c r="A43" i="1"/>
  <c r="F43" i="1"/>
  <c r="F44" i="1"/>
  <c r="G46" i="1"/>
  <c r="F46" i="1"/>
  <c r="G45" i="1"/>
  <c r="H45" i="1"/>
  <c r="F45" i="1"/>
  <c r="G44" i="1"/>
  <c r="E44" i="1"/>
  <c r="H44" i="1"/>
  <c r="A48" i="1"/>
  <c r="F48" i="1"/>
  <c r="A49" i="1"/>
  <c r="F49" i="1"/>
  <c r="A50" i="1"/>
  <c r="F50" i="1"/>
  <c r="A51" i="1"/>
  <c r="F51" i="1"/>
  <c r="A52" i="1"/>
  <c r="F52" i="1"/>
  <c r="A53" i="1"/>
  <c r="F53" i="1"/>
  <c r="A54" i="1"/>
  <c r="F54" i="1"/>
  <c r="A55" i="1"/>
  <c r="F55" i="1"/>
  <c r="A56" i="1"/>
  <c r="F56" i="1"/>
  <c r="A57" i="1"/>
  <c r="F57" i="1"/>
  <c r="A58" i="1"/>
  <c r="F58" i="1"/>
  <c r="A59" i="1"/>
  <c r="F59" i="1"/>
  <c r="A60" i="1"/>
  <c r="F60" i="1"/>
  <c r="A61" i="1"/>
  <c r="F61" i="1"/>
  <c r="A62" i="1"/>
  <c r="F62" i="1"/>
  <c r="A63" i="1"/>
  <c r="F63" i="1"/>
  <c r="A64" i="1"/>
  <c r="F64" i="1"/>
  <c r="A65" i="1"/>
  <c r="F65" i="1"/>
  <c r="A66" i="1"/>
  <c r="F66" i="1"/>
  <c r="A67" i="1"/>
  <c r="F67" i="1"/>
  <c r="A68" i="1"/>
  <c r="F68" i="1"/>
  <c r="A69" i="1"/>
  <c r="F69" i="1"/>
  <c r="A70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" i="1"/>
</calcChain>
</file>

<file path=xl/sharedStrings.xml><?xml version="1.0" encoding="utf-8"?>
<sst xmlns="http://schemas.openxmlformats.org/spreadsheetml/2006/main" count="1313" uniqueCount="57">
  <si>
    <t>DMS_DEST</t>
  </si>
  <si>
    <t>SCTG2</t>
  </si>
  <si>
    <t>DMS_MODE</t>
  </si>
  <si>
    <t>Total KTons in 2012</t>
  </si>
  <si>
    <t>New York NY-NJ-CT-PA (NY Part)</t>
  </si>
  <si>
    <t>Live animals/fish</t>
  </si>
  <si>
    <t>Truck</t>
  </si>
  <si>
    <t>Rail</t>
  </si>
  <si>
    <t>Water</t>
  </si>
  <si>
    <t>Air (include truck-air)</t>
  </si>
  <si>
    <t>Multiple modes &amp; mail</t>
  </si>
  <si>
    <t>Other and unknown</t>
  </si>
  <si>
    <t>Cereal grains</t>
  </si>
  <si>
    <t>Other ag prods.</t>
  </si>
  <si>
    <t>Animal feed</t>
  </si>
  <si>
    <t>Meat/seafood</t>
  </si>
  <si>
    <t>Milled grain prods.</t>
  </si>
  <si>
    <t>Other foodstuffs</t>
  </si>
  <si>
    <t>Alcoholic beverages</t>
  </si>
  <si>
    <t>Tobacco prods.</t>
  </si>
  <si>
    <t>Building stone</t>
  </si>
  <si>
    <t>Natural sands</t>
  </si>
  <si>
    <t>Gravel</t>
  </si>
  <si>
    <t>Nonmetallic minerals</t>
  </si>
  <si>
    <t>Metallic ores</t>
  </si>
  <si>
    <t>Coal</t>
  </si>
  <si>
    <t>Gasoline</t>
  </si>
  <si>
    <t>Fuel oils</t>
  </si>
  <si>
    <t>Coal-n.e.c.</t>
  </si>
  <si>
    <t>Pipeline</t>
  </si>
  <si>
    <t>Basic chemicals</t>
  </si>
  <si>
    <t>Pharmaceuticals</t>
  </si>
  <si>
    <t>Fertilizers</t>
  </si>
  <si>
    <t>Chemical prods.</t>
  </si>
  <si>
    <t>Plastics/rubber</t>
  </si>
  <si>
    <t>Logs</t>
  </si>
  <si>
    <t>Wood prods.</t>
  </si>
  <si>
    <t>Newsprint/paper</t>
  </si>
  <si>
    <t>Paper articles</t>
  </si>
  <si>
    <t>Printed prods.</t>
  </si>
  <si>
    <t>Textiles/leather</t>
  </si>
  <si>
    <t>Nonmetal min. prods.</t>
  </si>
  <si>
    <t>Base metals</t>
  </si>
  <si>
    <t>Articles-base metal</t>
  </si>
  <si>
    <t>Machinery</t>
  </si>
  <si>
    <t>Electronics</t>
  </si>
  <si>
    <t>Motorized vehicles</t>
  </si>
  <si>
    <t>Transport equip.</t>
  </si>
  <si>
    <t>Precision instruments</t>
  </si>
  <si>
    <t>Furniture</t>
  </si>
  <si>
    <t>Misc. mfg. prods.</t>
  </si>
  <si>
    <t>Waste/scrap</t>
  </si>
  <si>
    <t>Mixed freight</t>
  </si>
  <si>
    <t>Total Ktons in 2013</t>
  </si>
  <si>
    <t>Total KTons in 2013</t>
  </si>
  <si>
    <t>Total KTons in 2014</t>
  </si>
  <si>
    <t>Total KTons in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</si>
</sst>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righ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2"/>
  <sheetViews>
    <sheetView tabSelected="1" workbookViewId="0">
      <selection activeCell="G47" sqref="G47"/>
    </sheetView>
  </sheetViews>
  <sheetFormatPr baseColWidth="10" defaultRowHeight="15" x14ac:dyDescent="0"/>
  <cols>
    <col min="3" max="3" width="21.6640625" customWidth="1"/>
    <col min="4" max="4" width="20.1640625" customWidth="1"/>
    <col min="5" max="5" width="19.6640625" customWidth="1"/>
    <col min="6" max="6" width="21.5" customWidth="1"/>
  </cols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53</v>
      </c>
      <c r="G1" t="s">
        <v>55</v>
      </c>
      <c r="H1" t="s">
        <v>56</v>
      </c>
    </row>
    <row r="2" spans="1:8">
      <c r="A2" t="str">
        <f>CONCATENATE(B2,C2,D2)</f>
        <v>New York NY-NJ-CT-PA (NY Part)Live animals/fishTruck</v>
      </c>
      <c r="B2" t="s">
        <v>4</v>
      </c>
      <c r="C2" t="s">
        <v>5</v>
      </c>
      <c r="D2" t="s">
        <v>6</v>
      </c>
      <c r="E2">
        <v>215.6584</v>
      </c>
      <c r="F2">
        <f>VLOOKUP(A2,'FAFdata_38.125.127.19520170 (2)'!A$1:E$218,5,0)</f>
        <v>201.63890000000001</v>
      </c>
      <c r="G2">
        <v>200.78559999999999</v>
      </c>
      <c r="H2">
        <v>202.79519999999999</v>
      </c>
    </row>
    <row r="3" spans="1:8">
      <c r="A3" t="str">
        <f t="shared" ref="A3:A70" si="0">CONCATENATE(B3,C3,D3)</f>
        <v>New York NY-NJ-CT-PA (NY Part)Live animals/fishRail</v>
      </c>
      <c r="B3" t="s">
        <v>4</v>
      </c>
      <c r="C3" t="s">
        <v>5</v>
      </c>
      <c r="D3" t="s">
        <v>7</v>
      </c>
      <c r="E3">
        <v>2.9700000000000001E-2</v>
      </c>
      <c r="F3">
        <f>VLOOKUP(A3,'FAFdata_38.125.127.19520170 (2)'!A$1:E$218,5,0)</f>
        <v>2.8999999999999998E-3</v>
      </c>
      <c r="G3">
        <v>2.9999999999999997E-4</v>
      </c>
      <c r="H3">
        <v>2.9999999999999997E-4</v>
      </c>
    </row>
    <row r="4" spans="1:8">
      <c r="A4" t="str">
        <f t="shared" si="0"/>
        <v>New York NY-NJ-CT-PA (NY Part)Live animals/fishWater</v>
      </c>
      <c r="B4" t="s">
        <v>4</v>
      </c>
      <c r="C4" t="s">
        <v>5</v>
      </c>
      <c r="D4" t="s">
        <v>8</v>
      </c>
      <c r="E4">
        <v>5.7000000000000002E-3</v>
      </c>
      <c r="F4">
        <f>VLOOKUP(A4,'FAFdata_38.125.127.19520170 (2)'!A$1:E$218,5,0)</f>
        <v>6.8999999999999999E-3</v>
      </c>
      <c r="G4">
        <v>8.6E-3</v>
      </c>
      <c r="H4">
        <v>8.8999999999999999E-3</v>
      </c>
    </row>
    <row r="5" spans="1:8">
      <c r="A5" t="str">
        <f t="shared" si="0"/>
        <v>New York NY-NJ-CT-PA (NY Part)Live animals/fishAir (include truck-air)</v>
      </c>
      <c r="B5" t="s">
        <v>4</v>
      </c>
      <c r="C5" t="s">
        <v>5</v>
      </c>
      <c r="D5" t="s">
        <v>9</v>
      </c>
      <c r="E5">
        <v>5.4732000000000003</v>
      </c>
      <c r="F5">
        <f>VLOOKUP(A5,'FAFdata_38.125.127.19520170 (2)'!A$1:E$218,5,0)</f>
        <v>5.5510000000000002</v>
      </c>
      <c r="G5">
        <v>5.4279000000000002</v>
      </c>
      <c r="H5">
        <v>5.7302999999999997</v>
      </c>
    </row>
    <row r="6" spans="1:8">
      <c r="A6" t="str">
        <f t="shared" si="0"/>
        <v>New York NY-NJ-CT-PA (NY Part)Live animals/fishMultiple modes &amp; mail</v>
      </c>
      <c r="B6" t="s">
        <v>4</v>
      </c>
      <c r="C6" t="s">
        <v>5</v>
      </c>
      <c r="D6" t="s">
        <v>10</v>
      </c>
      <c r="E6">
        <v>0.2177</v>
      </c>
      <c r="F6">
        <f>VLOOKUP(A6,'FAFdata_38.125.127.19520170 (2)'!A$1:E$218,5,0)</f>
        <v>0.21410000000000001</v>
      </c>
      <c r="G6">
        <v>0.20749999999999999</v>
      </c>
      <c r="H6">
        <v>0.21049999999999999</v>
      </c>
    </row>
    <row r="7" spans="1:8">
      <c r="A7" t="str">
        <f t="shared" si="0"/>
        <v>New York NY-NJ-CT-PA (NY Part)Live animals/fishOther and unknown</v>
      </c>
      <c r="B7" t="s">
        <v>4</v>
      </c>
      <c r="C7" t="s">
        <v>5</v>
      </c>
      <c r="D7" t="s">
        <v>11</v>
      </c>
      <c r="E7">
        <v>1.6999999999999999E-3</v>
      </c>
      <c r="F7">
        <f>VLOOKUP(A7,'FAFdata_38.125.127.19520170 (2)'!A$1:E$218,5,0)</f>
        <v>2.3E-3</v>
      </c>
      <c r="G7">
        <v>3.8E-3</v>
      </c>
      <c r="H7">
        <v>3.8999999999999998E-3</v>
      </c>
    </row>
    <row r="8" spans="1:8">
      <c r="A8" t="str">
        <f t="shared" si="0"/>
        <v>New York NY-NJ-CT-PA (NY Part)Cereal grainsTruck</v>
      </c>
      <c r="B8" t="s">
        <v>4</v>
      </c>
      <c r="C8" s="1" t="s">
        <v>12</v>
      </c>
      <c r="D8" t="s">
        <v>6</v>
      </c>
      <c r="E8">
        <v>1386.9296999999999</v>
      </c>
      <c r="F8">
        <f>VLOOKUP(A8,'FAFdata_38.125.127.19520170 (2)'!A$1:E$218,5,0)</f>
        <v>1423.6712</v>
      </c>
      <c r="G8">
        <v>1355.9862000000001</v>
      </c>
      <c r="H8">
        <v>1361.0976000000001</v>
      </c>
    </row>
    <row r="9" spans="1:8">
      <c r="A9" t="str">
        <f t="shared" si="0"/>
        <v>New York NY-NJ-CT-PA (NY Part)Cereal grainsRail</v>
      </c>
      <c r="B9" t="s">
        <v>4</v>
      </c>
      <c r="C9" s="1" t="s">
        <v>12</v>
      </c>
      <c r="D9" t="s">
        <v>7</v>
      </c>
      <c r="E9">
        <v>81.917000000000002</v>
      </c>
      <c r="F9">
        <f>VLOOKUP(A9,'FAFdata_38.125.127.19520170 (2)'!A$1:E$218,5,0)</f>
        <v>188.06989999999999</v>
      </c>
      <c r="G9">
        <v>116.7576</v>
      </c>
      <c r="H9">
        <v>118.0273</v>
      </c>
    </row>
    <row r="10" spans="1:8">
      <c r="A10" t="str">
        <f t="shared" si="0"/>
        <v>New York NY-NJ-CT-PA (NY Part)Cereal grainsWater</v>
      </c>
      <c r="B10" t="s">
        <v>4</v>
      </c>
      <c r="C10" s="1" t="s">
        <v>12</v>
      </c>
      <c r="D10" t="s">
        <v>8</v>
      </c>
      <c r="E10">
        <v>73.262600000000006</v>
      </c>
      <c r="F10">
        <f>VLOOKUP(A10,'FAFdata_38.125.127.19520170 (2)'!A$1:E$218,5,0)</f>
        <v>191.9059</v>
      </c>
      <c r="G10">
        <v>58.886000000000003</v>
      </c>
      <c r="H10">
        <v>60.3476</v>
      </c>
    </row>
    <row r="11" spans="1:8">
      <c r="A11" t="str">
        <f t="shared" si="0"/>
        <v>New York NY-NJ-CT-PA (NY Part)Cereal grainsMultiple modes &amp; mail</v>
      </c>
      <c r="B11" t="s">
        <v>4</v>
      </c>
      <c r="C11" s="1" t="s">
        <v>12</v>
      </c>
      <c r="D11" t="s">
        <v>10</v>
      </c>
      <c r="E11">
        <v>0.33810000000000001</v>
      </c>
      <c r="F11">
        <f>VLOOKUP(A11,'FAFdata_38.125.127.19520170 (2)'!A$1:E$218,5,0)</f>
        <v>0.48209999999999997</v>
      </c>
      <c r="G11">
        <v>4.7300000000000002E-2</v>
      </c>
      <c r="H11">
        <v>4.8500000000000001E-2</v>
      </c>
    </row>
    <row r="12" spans="1:8">
      <c r="A12" t="str">
        <f t="shared" si="0"/>
        <v>New York NY-NJ-CT-PA (NY Part)Other ag prods.Truck</v>
      </c>
      <c r="B12" t="s">
        <v>4</v>
      </c>
      <c r="C12" t="s">
        <v>13</v>
      </c>
      <c r="D12" t="s">
        <v>6</v>
      </c>
      <c r="E12">
        <v>4825.2982000000002</v>
      </c>
      <c r="F12">
        <f>VLOOKUP(A12,'FAFdata_38.125.127.19520170 (2)'!A$1:E$218,5,0)</f>
        <v>4840.2565999999997</v>
      </c>
      <c r="G12">
        <v>4525.5020999999997</v>
      </c>
      <c r="H12">
        <v>4686.3149000000003</v>
      </c>
    </row>
    <row r="13" spans="1:8">
      <c r="A13" t="str">
        <f t="shared" si="0"/>
        <v>New York NY-NJ-CT-PA (NY Part)Other ag prods.Rail</v>
      </c>
      <c r="B13" t="s">
        <v>4</v>
      </c>
      <c r="C13" t="s">
        <v>13</v>
      </c>
      <c r="D13" t="s">
        <v>7</v>
      </c>
      <c r="E13">
        <v>325.81549999999999</v>
      </c>
      <c r="F13">
        <f>VLOOKUP(A13,'FAFdata_38.125.127.19520170 (2)'!A$1:E$218,5,0)</f>
        <v>206.11259999999999</v>
      </c>
      <c r="G13">
        <v>278.5942</v>
      </c>
      <c r="H13">
        <v>268.113</v>
      </c>
    </row>
    <row r="14" spans="1:8">
      <c r="A14" t="str">
        <f t="shared" si="0"/>
        <v>New York NY-NJ-CT-PA (NY Part)Other ag prods.Water</v>
      </c>
      <c r="B14" t="s">
        <v>4</v>
      </c>
      <c r="C14" t="s">
        <v>13</v>
      </c>
      <c r="D14" t="s">
        <v>8</v>
      </c>
      <c r="E14">
        <v>267.78800000000001</v>
      </c>
      <c r="F14">
        <f>VLOOKUP(A14,'FAFdata_38.125.127.19520170 (2)'!A$1:E$218,5,0)</f>
        <v>236.60650000000001</v>
      </c>
      <c r="G14">
        <v>299.31360000000001</v>
      </c>
      <c r="H14">
        <v>293.01740000000001</v>
      </c>
    </row>
    <row r="15" spans="1:8">
      <c r="A15" t="str">
        <f t="shared" si="0"/>
        <v>New York NY-NJ-CT-PA (NY Part)Other ag prods.Air (include truck-air)</v>
      </c>
      <c r="B15" t="s">
        <v>4</v>
      </c>
      <c r="C15" t="s">
        <v>13</v>
      </c>
      <c r="D15" t="s">
        <v>9</v>
      </c>
      <c r="E15">
        <v>2.7078000000000002</v>
      </c>
      <c r="F15">
        <f>VLOOKUP(A15,'FAFdata_38.125.127.19520170 (2)'!A$1:E$218,5,0)</f>
        <v>2.5731000000000002</v>
      </c>
      <c r="G15">
        <v>2.7818000000000001</v>
      </c>
      <c r="H15">
        <v>2.8262</v>
      </c>
    </row>
    <row r="16" spans="1:8">
      <c r="A16" t="str">
        <f t="shared" si="0"/>
        <v>New York NY-NJ-CT-PA (NY Part)Other ag prods.Multiple modes &amp; mail</v>
      </c>
      <c r="B16" t="s">
        <v>4</v>
      </c>
      <c r="C16" t="s">
        <v>13</v>
      </c>
      <c r="D16" t="s">
        <v>10</v>
      </c>
      <c r="E16">
        <v>53.755000000000003</v>
      </c>
      <c r="F16">
        <f>VLOOKUP(A16,'FAFdata_38.125.127.19520170 (2)'!A$1:E$218,5,0)</f>
        <v>51.05</v>
      </c>
      <c r="G16">
        <v>72.189099999999996</v>
      </c>
      <c r="H16">
        <v>75.700199999999995</v>
      </c>
    </row>
    <row r="17" spans="1:8">
      <c r="A17" t="str">
        <f t="shared" si="0"/>
        <v>New York NY-NJ-CT-PA (NY Part)Animal feedTruck</v>
      </c>
      <c r="B17" t="s">
        <v>4</v>
      </c>
      <c r="C17" t="s">
        <v>14</v>
      </c>
      <c r="D17" t="s">
        <v>6</v>
      </c>
      <c r="E17">
        <v>1039.0941</v>
      </c>
      <c r="F17">
        <f>VLOOKUP(A17,'FAFdata_38.125.127.19520170 (2)'!A$1:E$218,5,0)</f>
        <v>1158.027</v>
      </c>
      <c r="G17">
        <v>1174.4353000000001</v>
      </c>
      <c r="H17">
        <v>1191.0188000000001</v>
      </c>
    </row>
    <row r="18" spans="1:8">
      <c r="A18" t="str">
        <f t="shared" si="0"/>
        <v>New York NY-NJ-CT-PA (NY Part)Animal feedRail</v>
      </c>
      <c r="B18" t="s">
        <v>4</v>
      </c>
      <c r="C18" t="s">
        <v>14</v>
      </c>
      <c r="D18" t="s">
        <v>7</v>
      </c>
      <c r="E18">
        <v>384.67919999999998</v>
      </c>
      <c r="F18">
        <f>VLOOKUP(A18,'FAFdata_38.125.127.19520170 (2)'!A$1:E$218,5,0)</f>
        <v>276.82229999999998</v>
      </c>
      <c r="G18">
        <v>348.32619999999997</v>
      </c>
      <c r="H18">
        <v>341.23329999999999</v>
      </c>
    </row>
    <row r="19" spans="1:8">
      <c r="A19" t="str">
        <f t="shared" si="0"/>
        <v>New York NY-NJ-CT-PA (NY Part)Animal feedWater</v>
      </c>
      <c r="B19" t="s">
        <v>4</v>
      </c>
      <c r="C19" t="s">
        <v>14</v>
      </c>
      <c r="D19" t="s">
        <v>8</v>
      </c>
      <c r="E19">
        <v>107.11</v>
      </c>
      <c r="F19">
        <f>VLOOKUP(A19,'FAFdata_38.125.127.19520170 (2)'!A$1:E$218,5,0)</f>
        <v>123.6855</v>
      </c>
      <c r="G19">
        <v>133.08359999999999</v>
      </c>
      <c r="H19">
        <v>130.44220000000001</v>
      </c>
    </row>
    <row r="20" spans="1:8">
      <c r="A20" t="str">
        <f t="shared" si="0"/>
        <v>New York NY-NJ-CT-PA (NY Part)Animal feedAir (include truck-air)</v>
      </c>
      <c r="B20" t="s">
        <v>4</v>
      </c>
      <c r="C20" t="s">
        <v>14</v>
      </c>
      <c r="D20" t="s">
        <v>9</v>
      </c>
      <c r="E20">
        <v>1.4672000000000001</v>
      </c>
      <c r="F20">
        <f>VLOOKUP(A20,'FAFdata_38.125.127.19520170 (2)'!A$1:E$218,5,0)</f>
        <v>1.5609</v>
      </c>
      <c r="G20">
        <v>2.3912</v>
      </c>
      <c r="H20">
        <v>2.3496999999999999</v>
      </c>
    </row>
    <row r="21" spans="1:8">
      <c r="A21" t="str">
        <f t="shared" si="0"/>
        <v>New York NY-NJ-CT-PA (NY Part)Animal feedMultiple modes &amp; mail</v>
      </c>
      <c r="B21" t="s">
        <v>4</v>
      </c>
      <c r="C21" t="s">
        <v>14</v>
      </c>
      <c r="D21" t="s">
        <v>10</v>
      </c>
      <c r="E21">
        <v>30.244900000000001</v>
      </c>
      <c r="F21">
        <f>VLOOKUP(A21,'FAFdata_38.125.127.19520170 (2)'!A$1:E$218,5,0)</f>
        <v>43.196199999999997</v>
      </c>
      <c r="G21">
        <v>39.231999999999999</v>
      </c>
      <c r="H21">
        <v>40.227699999999999</v>
      </c>
    </row>
    <row r="22" spans="1:8">
      <c r="A22" t="str">
        <f t="shared" si="0"/>
        <v>New York NY-NJ-CT-PA (NY Part)Animal feedOther and unknown</v>
      </c>
      <c r="B22" t="s">
        <v>4</v>
      </c>
      <c r="C22" t="s">
        <v>14</v>
      </c>
      <c r="D22" t="s">
        <v>11</v>
      </c>
      <c r="E22">
        <v>1.5800000000000002E-2</v>
      </c>
      <c r="F22">
        <f>VLOOKUP(A22,'FAFdata_38.125.127.19520170 (2)'!A$1:E$218,5,0)</f>
        <v>1.14E-2</v>
      </c>
      <c r="G22">
        <v>2.8999999999999998E-3</v>
      </c>
      <c r="H22">
        <v>3.0000000000000001E-3</v>
      </c>
    </row>
    <row r="23" spans="1:8">
      <c r="A23" t="str">
        <f t="shared" si="0"/>
        <v>New York NY-NJ-CT-PA (NY Part)Meat/seafoodTruck</v>
      </c>
      <c r="B23" t="s">
        <v>4</v>
      </c>
      <c r="C23" s="1" t="s">
        <v>15</v>
      </c>
      <c r="D23" t="s">
        <v>6</v>
      </c>
      <c r="E23">
        <v>3193.5518000000002</v>
      </c>
      <c r="F23">
        <f>VLOOKUP(A23,'FAFdata_38.125.127.19520170 (2)'!A$1:E$218,5,0)</f>
        <v>3328.4791</v>
      </c>
      <c r="G23">
        <v>3387.4573999999998</v>
      </c>
      <c r="H23">
        <v>3557.7483999999999</v>
      </c>
    </row>
    <row r="24" spans="1:8">
      <c r="A24" t="str">
        <f t="shared" si="0"/>
        <v>New York NY-NJ-CT-PA (NY Part)Meat/seafoodRail</v>
      </c>
      <c r="B24" t="s">
        <v>4</v>
      </c>
      <c r="C24" s="1" t="s">
        <v>15</v>
      </c>
      <c r="D24" t="s">
        <v>7</v>
      </c>
      <c r="E24">
        <v>46.028199999999998</v>
      </c>
      <c r="F24">
        <f>VLOOKUP(A24,'FAFdata_38.125.127.19520170 (2)'!A$1:E$218,5,0)</f>
        <v>28.484200000000001</v>
      </c>
      <c r="G24">
        <v>38.656999999999996</v>
      </c>
      <c r="H24">
        <v>37.5210000000001</v>
      </c>
    </row>
    <row r="25" spans="1:8">
      <c r="A25" t="str">
        <f t="shared" si="0"/>
        <v>New York NY-NJ-CT-PA (NY Part)Meat/seafoodWater</v>
      </c>
      <c r="B25" t="s">
        <v>4</v>
      </c>
      <c r="C25" s="1" t="s">
        <v>15</v>
      </c>
      <c r="D25" t="s">
        <v>8</v>
      </c>
      <c r="E25">
        <v>76.235900000000001</v>
      </c>
      <c r="F25">
        <f>VLOOKUP(A25,'FAFdata_38.125.127.19520170 (2)'!A$1:E$218,5,0)</f>
        <v>67.017700000000005</v>
      </c>
      <c r="G25">
        <v>52.34</v>
      </c>
      <c r="H25">
        <v>51.020600000000002</v>
      </c>
    </row>
    <row r="26" spans="1:8">
      <c r="A26" t="str">
        <f t="shared" si="0"/>
        <v>New York NY-NJ-CT-PA (NY Part)Meat/seafoodAir (include truck-air)</v>
      </c>
      <c r="B26" t="s">
        <v>4</v>
      </c>
      <c r="C26" s="1" t="s">
        <v>15</v>
      </c>
      <c r="D26" t="s">
        <v>9</v>
      </c>
      <c r="E26">
        <v>4.1279000000000003</v>
      </c>
      <c r="F26">
        <f>VLOOKUP(A26,'FAFdata_38.125.127.19520170 (2)'!A$1:E$218,5,0)</f>
        <v>5.2987000000000002</v>
      </c>
      <c r="G26">
        <v>7.0663999999999998</v>
      </c>
      <c r="H26">
        <v>6.9488000000000003</v>
      </c>
    </row>
    <row r="27" spans="1:8">
      <c r="A27" t="str">
        <f t="shared" si="0"/>
        <v>New York NY-NJ-CT-PA (NY Part)Meat/seafoodMultiple modes &amp; mail</v>
      </c>
      <c r="B27" t="s">
        <v>4</v>
      </c>
      <c r="C27" s="1" t="s">
        <v>15</v>
      </c>
      <c r="D27" t="s">
        <v>10</v>
      </c>
      <c r="E27">
        <v>20.798400000000001</v>
      </c>
      <c r="F27">
        <f>VLOOKUP(A27,'FAFdata_38.125.127.19520170 (2)'!A$1:E$218,5,0)</f>
        <v>15.169499999999999</v>
      </c>
      <c r="G27">
        <v>13.9282</v>
      </c>
      <c r="H27">
        <v>14.9579</v>
      </c>
    </row>
    <row r="28" spans="1:8">
      <c r="A28" t="str">
        <f t="shared" si="0"/>
        <v>New York NY-NJ-CT-PA (NY Part)Meat/seafoodOther and unknown</v>
      </c>
      <c r="B28" t="s">
        <v>4</v>
      </c>
      <c r="C28" s="1" t="s">
        <v>15</v>
      </c>
      <c r="D28" t="s">
        <v>11</v>
      </c>
      <c r="E28">
        <v>1.7899999999999999E-2</v>
      </c>
      <c r="F28">
        <f>VLOOKUP(A28,'FAFdata_38.125.127.19520170 (2)'!A$1:E$218,5,0)</f>
        <v>1.7999999999999999E-2</v>
      </c>
      <c r="G28">
        <v>1.89E-2</v>
      </c>
      <c r="H28">
        <v>2.0299999999999999E-2</v>
      </c>
    </row>
    <row r="29" spans="1:8">
      <c r="A29" t="str">
        <f t="shared" si="0"/>
        <v>New York NY-NJ-CT-PA (NY Part)Milled grain prods.Truck</v>
      </c>
      <c r="B29" t="s">
        <v>4</v>
      </c>
      <c r="C29" s="1" t="s">
        <v>16</v>
      </c>
      <c r="D29" t="s">
        <v>6</v>
      </c>
      <c r="E29">
        <v>1973.0065</v>
      </c>
      <c r="F29">
        <f>VLOOKUP(A29,'FAFdata_38.125.127.19520170 (2)'!A$1:E$218,5,0)</f>
        <v>2031.4649999999999</v>
      </c>
      <c r="G29">
        <v>2071.3788</v>
      </c>
      <c r="H29">
        <v>2164.386</v>
      </c>
    </row>
    <row r="30" spans="1:8">
      <c r="A30" t="str">
        <f t="shared" si="0"/>
        <v>New York NY-NJ-CT-PA (NY Part)Milled grain prods.Rail</v>
      </c>
      <c r="B30" t="s">
        <v>4</v>
      </c>
      <c r="C30" s="1" t="s">
        <v>16</v>
      </c>
      <c r="D30" t="s">
        <v>7</v>
      </c>
      <c r="E30">
        <v>159.2646</v>
      </c>
      <c r="F30">
        <f>VLOOKUP(A30,'FAFdata_38.125.127.19520170 (2)'!A$1:E$218,5,0)</f>
        <v>129.65270000000001</v>
      </c>
      <c r="G30">
        <v>141.56290000000001</v>
      </c>
      <c r="H30">
        <v>145.4571</v>
      </c>
    </row>
    <row r="31" spans="1:8">
      <c r="A31" t="str">
        <f t="shared" si="0"/>
        <v>New York NY-NJ-CT-PA (NY Part)Milled grain prods.Water</v>
      </c>
      <c r="B31" t="s">
        <v>4</v>
      </c>
      <c r="C31" s="1" t="s">
        <v>16</v>
      </c>
      <c r="D31" t="s">
        <v>8</v>
      </c>
      <c r="E31">
        <v>90.646500000000003</v>
      </c>
      <c r="F31">
        <f>VLOOKUP(A31,'FAFdata_38.125.127.19520170 (2)'!A$1:E$218,5,0)</f>
        <v>75.075000000000003</v>
      </c>
      <c r="G31">
        <v>81.948800000000006</v>
      </c>
      <c r="H31">
        <v>79.614000000000104</v>
      </c>
    </row>
    <row r="32" spans="1:8">
      <c r="A32" t="str">
        <f t="shared" si="0"/>
        <v>New York NY-NJ-CT-PA (NY Part)Milled grain prods.Air (include truck-air)</v>
      </c>
      <c r="B32" t="s">
        <v>4</v>
      </c>
      <c r="C32" s="1" t="s">
        <v>16</v>
      </c>
      <c r="D32" t="s">
        <v>9</v>
      </c>
      <c r="E32">
        <v>0.77749999999999897</v>
      </c>
      <c r="F32">
        <f>VLOOKUP(A32,'FAFdata_38.125.127.19520170 (2)'!A$1:E$218,5,0)</f>
        <v>0.71020000000000005</v>
      </c>
      <c r="G32">
        <v>1.3187</v>
      </c>
      <c r="H32">
        <v>1.2663</v>
      </c>
    </row>
    <row r="33" spans="1:8">
      <c r="A33" t="str">
        <f t="shared" si="0"/>
        <v>New York NY-NJ-CT-PA (NY Part)Milled grain prods.Multiple modes &amp; mail</v>
      </c>
      <c r="B33" t="s">
        <v>4</v>
      </c>
      <c r="C33" s="1" t="s">
        <v>16</v>
      </c>
      <c r="D33" t="s">
        <v>10</v>
      </c>
      <c r="E33">
        <v>62.409300000000002</v>
      </c>
      <c r="F33">
        <f>VLOOKUP(A33,'FAFdata_38.125.127.19520170 (2)'!A$1:E$218,5,0)</f>
        <v>60.2866</v>
      </c>
      <c r="G33">
        <v>61.362400000000001</v>
      </c>
      <c r="H33">
        <v>64.090800000000002</v>
      </c>
    </row>
    <row r="34" spans="1:8">
      <c r="A34" t="str">
        <f t="shared" si="0"/>
        <v>New York NY-NJ-CT-PA (NY Part)Other foodstuffsTruck</v>
      </c>
      <c r="B34" t="s">
        <v>4</v>
      </c>
      <c r="C34" s="1" t="s">
        <v>17</v>
      </c>
      <c r="D34" t="s">
        <v>6</v>
      </c>
      <c r="E34">
        <v>15235.640799999999</v>
      </c>
      <c r="F34">
        <f>VLOOKUP(A34,'FAFdata_38.125.127.19520170 (2)'!A$1:E$218,5,0)</f>
        <v>15658.7428</v>
      </c>
      <c r="G34">
        <v>16261.376</v>
      </c>
      <c r="H34">
        <v>16779.768899999999</v>
      </c>
    </row>
    <row r="35" spans="1:8">
      <c r="A35" t="str">
        <f t="shared" si="0"/>
        <v>New York NY-NJ-CT-PA (NY Part)Other foodstuffsRail</v>
      </c>
      <c r="B35" t="s">
        <v>4</v>
      </c>
      <c r="C35" s="1" t="s">
        <v>17</v>
      </c>
      <c r="D35" t="s">
        <v>7</v>
      </c>
      <c r="E35">
        <v>432.15519999999998</v>
      </c>
      <c r="F35">
        <f>VLOOKUP(A35,'FAFdata_38.125.127.19520170 (2)'!A$1:E$218,5,0)</f>
        <v>392.19580000000002</v>
      </c>
      <c r="G35">
        <v>422.32760000000002</v>
      </c>
      <c r="H35">
        <v>427.85070000000002</v>
      </c>
    </row>
    <row r="36" spans="1:8">
      <c r="A36" t="str">
        <f t="shared" si="0"/>
        <v>New York NY-NJ-CT-PA (NY Part)Other foodstuffsWater</v>
      </c>
      <c r="B36" t="s">
        <v>4</v>
      </c>
      <c r="C36" s="1" t="s">
        <v>17</v>
      </c>
      <c r="D36" t="s">
        <v>8</v>
      </c>
      <c r="E36">
        <v>342.52929999999998</v>
      </c>
      <c r="F36">
        <f>VLOOKUP(A36,'FAFdata_38.125.127.19520170 (2)'!A$1:E$218,5,0)</f>
        <v>546.99549999999999</v>
      </c>
      <c r="G36">
        <v>401.05489999999998</v>
      </c>
      <c r="H36">
        <v>397.87139999999999</v>
      </c>
    </row>
    <row r="37" spans="1:8">
      <c r="A37" t="str">
        <f t="shared" si="0"/>
        <v>New York NY-NJ-CT-PA (NY Part)Other foodstuffsAir (include truck-air)</v>
      </c>
      <c r="B37" t="s">
        <v>4</v>
      </c>
      <c r="C37" s="1" t="s">
        <v>17</v>
      </c>
      <c r="D37" t="s">
        <v>9</v>
      </c>
      <c r="E37">
        <v>3.6480999999999999</v>
      </c>
      <c r="F37">
        <f>VLOOKUP(A37,'FAFdata_38.125.127.19520170 (2)'!A$1:E$218,5,0)</f>
        <v>3.8443000000000098</v>
      </c>
      <c r="G37">
        <v>3.66760000000001</v>
      </c>
      <c r="H37">
        <v>3.6326000000000098</v>
      </c>
    </row>
    <row r="38" spans="1:8">
      <c r="A38" t="str">
        <f t="shared" si="0"/>
        <v>New York NY-NJ-CT-PA (NY Part)Other foodstuffsMultiple modes &amp; mail</v>
      </c>
      <c r="B38" t="s">
        <v>4</v>
      </c>
      <c r="C38" s="1" t="s">
        <v>17</v>
      </c>
      <c r="D38" t="s">
        <v>10</v>
      </c>
      <c r="E38">
        <v>126.4923</v>
      </c>
      <c r="F38">
        <f>VLOOKUP(A38,'FAFdata_38.125.127.19520170 (2)'!A$1:E$218,5,0)</f>
        <v>141.70140000000001</v>
      </c>
      <c r="G38">
        <v>132.40799999999999</v>
      </c>
      <c r="H38">
        <v>139.02889999999999</v>
      </c>
    </row>
    <row r="39" spans="1:8">
      <c r="A39" t="str">
        <f t="shared" si="0"/>
        <v>New York NY-NJ-CT-PA (NY Part)Alcoholic beveragesTruck</v>
      </c>
      <c r="B39" t="s">
        <v>4</v>
      </c>
      <c r="C39" t="s">
        <v>18</v>
      </c>
      <c r="D39" t="s">
        <v>6</v>
      </c>
      <c r="E39">
        <v>3603.2402000000002</v>
      </c>
      <c r="F39">
        <f>VLOOKUP(A39,'FAFdata_38.125.127.19520170 (2)'!A$1:E$218,5,0)</f>
        <v>3569.0477000000001</v>
      </c>
      <c r="G39">
        <v>3347.2664</v>
      </c>
      <c r="H39">
        <v>3380.4236999999998</v>
      </c>
    </row>
    <row r="40" spans="1:8">
      <c r="A40" t="str">
        <f t="shared" si="0"/>
        <v>New York NY-NJ-CT-PA (NY Part)Alcoholic beveragesRail</v>
      </c>
      <c r="B40" t="s">
        <v>4</v>
      </c>
      <c r="C40" t="s">
        <v>18</v>
      </c>
      <c r="D40" t="s">
        <v>7</v>
      </c>
      <c r="E40">
        <v>59.531399999999998</v>
      </c>
      <c r="F40">
        <f>VLOOKUP(A40,'FAFdata_38.125.127.19520170 (2)'!A$1:E$218,5,0)</f>
        <v>60.2211</v>
      </c>
      <c r="G40">
        <v>57.152700000000003</v>
      </c>
      <c r="H40">
        <v>59.527200000000001</v>
      </c>
    </row>
    <row r="41" spans="1:8">
      <c r="A41" t="str">
        <f t="shared" si="0"/>
        <v>New York NY-NJ-CT-PA (NY Part)Alcoholic beveragesWater</v>
      </c>
      <c r="B41" t="s">
        <v>4</v>
      </c>
      <c r="C41" t="s">
        <v>18</v>
      </c>
      <c r="D41" t="s">
        <v>8</v>
      </c>
      <c r="E41">
        <v>122.6913</v>
      </c>
      <c r="F41">
        <f>VLOOKUP(A41,'FAFdata_38.125.127.19520170 (2)'!A$1:E$218,5,0)</f>
        <v>136.9485</v>
      </c>
      <c r="G41">
        <v>151.0677</v>
      </c>
      <c r="H41">
        <v>158.58670000000001</v>
      </c>
    </row>
    <row r="42" spans="1:8">
      <c r="A42" t="str">
        <f t="shared" si="0"/>
        <v>New York NY-NJ-CT-PA (NY Part)Alcoholic beveragesAir (include truck-air)</v>
      </c>
      <c r="B42" t="s">
        <v>4</v>
      </c>
      <c r="C42" t="s">
        <v>18</v>
      </c>
      <c r="D42" t="s">
        <v>9</v>
      </c>
      <c r="E42">
        <v>0.27389999999999998</v>
      </c>
      <c r="F42">
        <f>VLOOKUP(A42,'FAFdata_38.125.127.19520170 (2)'!A$1:E$218,5,0)</f>
        <v>0.4002</v>
      </c>
      <c r="G42">
        <v>0.38929999999999998</v>
      </c>
      <c r="H42">
        <v>0.39650000000000002</v>
      </c>
    </row>
    <row r="43" spans="1:8">
      <c r="A43" t="str">
        <f t="shared" si="0"/>
        <v>New York NY-NJ-CT-PA (NY Part)Alcoholic beveragesMultiple modes &amp; mail</v>
      </c>
      <c r="B43" t="s">
        <v>4</v>
      </c>
      <c r="C43" t="s">
        <v>18</v>
      </c>
      <c r="D43" t="s">
        <v>10</v>
      </c>
      <c r="E43">
        <v>90.914000000000001</v>
      </c>
      <c r="F43">
        <f>VLOOKUP(A43,'FAFdata_38.125.127.19520170 (2)'!A$1:E$218,5,0)</f>
        <v>92.450800000000001</v>
      </c>
      <c r="G43">
        <v>87.349400000000003</v>
      </c>
      <c r="H43">
        <v>91.293300000000002</v>
      </c>
    </row>
    <row r="44" spans="1:8">
      <c r="E44">
        <f t="shared" ref="E44:G44" si="1">SUM(E2:E43)</f>
        <v>34445.790499999996</v>
      </c>
      <c r="F44">
        <f t="shared" si="1"/>
        <v>35295.652099999999</v>
      </c>
      <c r="G44">
        <f t="shared" si="1"/>
        <v>35335.061899999993</v>
      </c>
      <c r="H44">
        <f>SUM(H2:H43)</f>
        <v>36340.927599999995</v>
      </c>
    </row>
    <row r="45" spans="1:8">
      <c r="F45" s="3">
        <f>F44/E44</f>
        <v>1.0246724371153568</v>
      </c>
      <c r="G45" s="3">
        <f>G44/F44</f>
        <v>1.0011165624561444</v>
      </c>
      <c r="H45" s="3">
        <f>H44/G44</f>
        <v>1.02846650454007</v>
      </c>
    </row>
    <row r="46" spans="1:8">
      <c r="F46" s="3">
        <f>F44-E44</f>
        <v>849.86160000000382</v>
      </c>
      <c r="G46" s="3">
        <f>G44-F44</f>
        <v>39.409799999993993</v>
      </c>
      <c r="H46" s="3">
        <f>H44-G44</f>
        <v>1005.8657000000021</v>
      </c>
    </row>
    <row r="47" spans="1:8">
      <c r="F47" s="3"/>
      <c r="G47" s="3"/>
      <c r="H47" s="3"/>
    </row>
    <row r="48" spans="1:8">
      <c r="A48" t="str">
        <f t="shared" si="0"/>
        <v>New York NY-NJ-CT-PA (NY Part)Tobacco prods.Truck</v>
      </c>
      <c r="B48" t="s">
        <v>4</v>
      </c>
      <c r="C48" t="s">
        <v>19</v>
      </c>
      <c r="D48" t="s">
        <v>6</v>
      </c>
      <c r="E48">
        <v>17.3735</v>
      </c>
      <c r="F48">
        <f>VLOOKUP(A48,'FAFdata_38.125.127.19520170 (2)'!A$1:E$218,5,0)</f>
        <v>17.3797</v>
      </c>
      <c r="G48">
        <v>15.4781</v>
      </c>
      <c r="H48" s="2">
        <v>15.3912</v>
      </c>
    </row>
    <row r="49" spans="1:8">
      <c r="A49" t="str">
        <f t="shared" si="0"/>
        <v>New York NY-NJ-CT-PA (NY Part)Tobacco prods.Rail</v>
      </c>
      <c r="B49" t="s">
        <v>4</v>
      </c>
      <c r="C49" t="s">
        <v>19</v>
      </c>
      <c r="D49" t="s">
        <v>7</v>
      </c>
      <c r="E49">
        <v>0.98089999999999999</v>
      </c>
      <c r="F49">
        <f>VLOOKUP(A49,'FAFdata_38.125.127.19520170 (2)'!A$1:E$218,5,0)</f>
        <v>1.2324999999999999</v>
      </c>
      <c r="G49">
        <v>0.96179999999999999</v>
      </c>
      <c r="H49">
        <v>0.92700000000000005</v>
      </c>
    </row>
    <row r="50" spans="1:8">
      <c r="A50" t="str">
        <f t="shared" si="0"/>
        <v>New York NY-NJ-CT-PA (NY Part)Tobacco prods.Water</v>
      </c>
      <c r="B50" t="s">
        <v>4</v>
      </c>
      <c r="C50" t="s">
        <v>19</v>
      </c>
      <c r="D50" t="s">
        <v>8</v>
      </c>
      <c r="E50">
        <v>3.3262999999999998</v>
      </c>
      <c r="F50">
        <f>VLOOKUP(A50,'FAFdata_38.125.127.19520170 (2)'!A$1:E$218,5,0)</f>
        <v>3.4624000000000001</v>
      </c>
      <c r="G50">
        <v>3.6453000000000002</v>
      </c>
      <c r="H50">
        <v>3.5392999999999999</v>
      </c>
    </row>
    <row r="51" spans="1:8">
      <c r="A51" t="str">
        <f t="shared" si="0"/>
        <v>New York NY-NJ-CT-PA (NY Part)Tobacco prods.Multiple modes &amp; mail</v>
      </c>
      <c r="B51" t="s">
        <v>4</v>
      </c>
      <c r="C51" t="s">
        <v>19</v>
      </c>
      <c r="D51" t="s">
        <v>10</v>
      </c>
      <c r="E51">
        <v>1.6149</v>
      </c>
      <c r="F51">
        <f>VLOOKUP(A51,'FAFdata_38.125.127.19520170 (2)'!A$1:E$218,5,0)</f>
        <v>1.5288999999999999</v>
      </c>
      <c r="G51">
        <v>1.4271</v>
      </c>
      <c r="H51">
        <v>1.4430000000000001</v>
      </c>
    </row>
    <row r="52" spans="1:8">
      <c r="A52" t="str">
        <f t="shared" si="0"/>
        <v>New York NY-NJ-CT-PA (NY Part)Building stoneTruck</v>
      </c>
      <c r="B52" t="s">
        <v>4</v>
      </c>
      <c r="C52" t="s">
        <v>20</v>
      </c>
      <c r="D52" t="s">
        <v>6</v>
      </c>
      <c r="E52">
        <v>482.70170000000002</v>
      </c>
      <c r="F52">
        <f>VLOOKUP(A52,'FAFdata_38.125.127.19520170 (2)'!A$1:E$218,5,0)</f>
        <v>186.75409999999999</v>
      </c>
      <c r="G52">
        <v>181.91560000000001</v>
      </c>
      <c r="H52">
        <v>195.67660000000001</v>
      </c>
    </row>
    <row r="53" spans="1:8">
      <c r="A53" t="str">
        <f t="shared" si="0"/>
        <v>New York NY-NJ-CT-PA (NY Part)Building stoneRail</v>
      </c>
      <c r="B53" t="s">
        <v>4</v>
      </c>
      <c r="C53" t="s">
        <v>20</v>
      </c>
      <c r="D53" t="s">
        <v>7</v>
      </c>
      <c r="E53">
        <v>0.15490000000000001</v>
      </c>
      <c r="F53">
        <f>VLOOKUP(A53,'FAFdata_38.125.127.19520170 (2)'!A$1:E$218,5,0)</f>
        <v>0.58609999999999995</v>
      </c>
      <c r="G53">
        <v>0.38450000000000001</v>
      </c>
      <c r="H53">
        <v>0.37340000000000001</v>
      </c>
    </row>
    <row r="54" spans="1:8">
      <c r="A54" t="str">
        <f t="shared" si="0"/>
        <v>New York NY-NJ-CT-PA (NY Part)Building stoneWater</v>
      </c>
      <c r="B54" t="s">
        <v>4</v>
      </c>
      <c r="C54" t="s">
        <v>20</v>
      </c>
      <c r="D54" t="s">
        <v>8</v>
      </c>
      <c r="E54">
        <v>3.3089</v>
      </c>
      <c r="F54">
        <f>VLOOKUP(A54,'FAFdata_38.125.127.19520170 (2)'!A$1:E$218,5,0)</f>
        <v>11.808299999999999</v>
      </c>
      <c r="G54">
        <v>11.1577</v>
      </c>
      <c r="H54">
        <v>12.005800000000001</v>
      </c>
    </row>
    <row r="55" spans="1:8">
      <c r="A55" t="str">
        <f t="shared" si="0"/>
        <v>New York NY-NJ-CT-PA (NY Part)Building stoneMultiple modes &amp; mail</v>
      </c>
      <c r="B55" t="s">
        <v>4</v>
      </c>
      <c r="C55" t="s">
        <v>20</v>
      </c>
      <c r="D55" t="s">
        <v>10</v>
      </c>
      <c r="E55">
        <v>0.46510000000000001</v>
      </c>
      <c r="F55">
        <f>VLOOKUP(A55,'FAFdata_38.125.127.19520170 (2)'!A$1:E$218,5,0)</f>
        <v>0.25340000000000001</v>
      </c>
      <c r="G55">
        <v>0.3463</v>
      </c>
      <c r="H55">
        <v>0.37369999999999998</v>
      </c>
    </row>
    <row r="56" spans="1:8">
      <c r="A56" t="str">
        <f t="shared" si="0"/>
        <v>New York NY-NJ-CT-PA (NY Part)Natural sandsTruck</v>
      </c>
      <c r="B56" t="s">
        <v>4</v>
      </c>
      <c r="C56" t="s">
        <v>21</v>
      </c>
      <c r="D56" t="s">
        <v>6</v>
      </c>
      <c r="E56">
        <v>10575.1397</v>
      </c>
      <c r="F56">
        <f>VLOOKUP(A56,'FAFdata_38.125.127.19520170 (2)'!A$1:E$218,5,0)</f>
        <v>9974.1911</v>
      </c>
      <c r="G56">
        <v>10295.149299999999</v>
      </c>
      <c r="H56">
        <v>10616.436900000001</v>
      </c>
    </row>
    <row r="57" spans="1:8">
      <c r="A57" t="str">
        <f t="shared" si="0"/>
        <v>New York NY-NJ-CT-PA (NY Part)Natural sandsRail</v>
      </c>
      <c r="B57" t="s">
        <v>4</v>
      </c>
      <c r="C57" t="s">
        <v>21</v>
      </c>
      <c r="D57" t="s">
        <v>7</v>
      </c>
      <c r="E57">
        <v>113.97239999999999</v>
      </c>
      <c r="F57">
        <f>VLOOKUP(A57,'FAFdata_38.125.127.19520170 (2)'!A$1:E$218,5,0)</f>
        <v>3.1530999999999998</v>
      </c>
      <c r="G57">
        <v>3.1234999999999999</v>
      </c>
      <c r="H57">
        <v>3.0809000000000002</v>
      </c>
    </row>
    <row r="58" spans="1:8">
      <c r="A58" t="str">
        <f t="shared" si="0"/>
        <v>New York NY-NJ-CT-PA (NY Part)Natural sandsWater</v>
      </c>
      <c r="B58" t="s">
        <v>4</v>
      </c>
      <c r="C58" t="s">
        <v>21</v>
      </c>
      <c r="D58" t="s">
        <v>8</v>
      </c>
      <c r="E58">
        <v>1.4987999999999999</v>
      </c>
      <c r="F58">
        <f>VLOOKUP(A58,'FAFdata_38.125.127.19520170 (2)'!A$1:E$218,5,0)</f>
        <v>1.3418000000000001</v>
      </c>
      <c r="G58">
        <v>1.3735999999999999</v>
      </c>
      <c r="H58">
        <v>1.3553999999999999</v>
      </c>
    </row>
    <row r="59" spans="1:8">
      <c r="A59" t="str">
        <f t="shared" si="0"/>
        <v>New York NY-NJ-CT-PA (NY Part)Natural sandsMultiple modes &amp; mail</v>
      </c>
      <c r="B59" t="s">
        <v>4</v>
      </c>
      <c r="C59" t="s">
        <v>21</v>
      </c>
      <c r="D59" t="s">
        <v>10</v>
      </c>
      <c r="E59">
        <v>189.85069999999999</v>
      </c>
      <c r="F59">
        <f>VLOOKUP(A59,'FAFdata_38.125.127.19520170 (2)'!A$1:E$218,5,0)</f>
        <v>150.3545</v>
      </c>
      <c r="G59">
        <v>157.58029999999999</v>
      </c>
      <c r="H59">
        <v>156.7989</v>
      </c>
    </row>
    <row r="60" spans="1:8">
      <c r="A60" t="str">
        <f t="shared" si="0"/>
        <v>New York NY-NJ-CT-PA (NY Part)GravelTruck</v>
      </c>
      <c r="B60" t="s">
        <v>4</v>
      </c>
      <c r="C60" t="s">
        <v>22</v>
      </c>
      <c r="D60" t="s">
        <v>6</v>
      </c>
      <c r="E60">
        <v>13448.8958</v>
      </c>
      <c r="F60">
        <f>VLOOKUP(A60,'FAFdata_38.125.127.19520170 (2)'!A$1:E$218,5,0)</f>
        <v>15930.8794</v>
      </c>
      <c r="G60">
        <v>16729.731400000001</v>
      </c>
      <c r="H60">
        <v>16717.033599999999</v>
      </c>
    </row>
    <row r="61" spans="1:8">
      <c r="A61" t="str">
        <f t="shared" si="0"/>
        <v>New York NY-NJ-CT-PA (NY Part)GravelRail</v>
      </c>
      <c r="B61" t="s">
        <v>4</v>
      </c>
      <c r="C61" t="s">
        <v>22</v>
      </c>
      <c r="D61" t="s">
        <v>7</v>
      </c>
      <c r="E61">
        <v>246.72579999999999</v>
      </c>
      <c r="F61">
        <f>VLOOKUP(A61,'FAFdata_38.125.127.19520170 (2)'!A$1:E$218,5,0)</f>
        <v>263.75420000000003</v>
      </c>
      <c r="G61">
        <v>249.16749999999999</v>
      </c>
      <c r="H61">
        <v>244.24940000000001</v>
      </c>
    </row>
    <row r="62" spans="1:8">
      <c r="A62" t="str">
        <f t="shared" si="0"/>
        <v>New York NY-NJ-CT-PA (NY Part)GravelWater</v>
      </c>
      <c r="B62" t="s">
        <v>4</v>
      </c>
      <c r="C62" t="s">
        <v>22</v>
      </c>
      <c r="D62" t="s">
        <v>8</v>
      </c>
      <c r="E62">
        <v>780.34879999999998</v>
      </c>
      <c r="F62">
        <f>VLOOKUP(A62,'FAFdata_38.125.127.19520170 (2)'!A$1:E$218,5,0)</f>
        <v>203.77690000000001</v>
      </c>
      <c r="G62">
        <v>205.50030000000001</v>
      </c>
      <c r="H62">
        <v>214.5778</v>
      </c>
    </row>
    <row r="63" spans="1:8">
      <c r="A63" t="str">
        <f t="shared" si="0"/>
        <v>New York NY-NJ-CT-PA (NY Part)GravelMultiple modes &amp; mail</v>
      </c>
      <c r="B63" t="s">
        <v>4</v>
      </c>
      <c r="C63" t="s">
        <v>22</v>
      </c>
      <c r="D63" t="s">
        <v>10</v>
      </c>
      <c r="E63">
        <v>429.892</v>
      </c>
      <c r="F63">
        <f>VLOOKUP(A63,'FAFdata_38.125.127.19520170 (2)'!A$1:E$218,5,0)</f>
        <v>532.87789999999995</v>
      </c>
      <c r="G63">
        <v>526.90150000000006</v>
      </c>
      <c r="H63">
        <v>534.7704</v>
      </c>
    </row>
    <row r="64" spans="1:8">
      <c r="A64" t="str">
        <f t="shared" si="0"/>
        <v>New York NY-NJ-CT-PA (NY Part)Nonmetallic mineralsTruck</v>
      </c>
      <c r="B64" t="s">
        <v>4</v>
      </c>
      <c r="C64" t="s">
        <v>23</v>
      </c>
      <c r="D64" t="s">
        <v>6</v>
      </c>
      <c r="E64">
        <v>13209.1564</v>
      </c>
      <c r="F64">
        <f>VLOOKUP(A64,'FAFdata_38.125.127.19520170 (2)'!A$1:E$218,5,0)</f>
        <v>17155.894199999999</v>
      </c>
      <c r="G64">
        <v>16165.961600000001</v>
      </c>
      <c r="H64">
        <v>16956.014200000001</v>
      </c>
    </row>
    <row r="65" spans="1:8">
      <c r="A65" t="str">
        <f t="shared" si="0"/>
        <v>New York NY-NJ-CT-PA (NY Part)Nonmetallic mineralsRail</v>
      </c>
      <c r="B65" t="s">
        <v>4</v>
      </c>
      <c r="C65" t="s">
        <v>23</v>
      </c>
      <c r="D65" t="s">
        <v>7</v>
      </c>
      <c r="E65">
        <v>90.355000000000004</v>
      </c>
      <c r="F65">
        <f>VLOOKUP(A65,'FAFdata_38.125.127.19520170 (2)'!A$1:E$218,5,0)</f>
        <v>66.500400000000099</v>
      </c>
      <c r="G65">
        <v>72.098100000000002</v>
      </c>
      <c r="H65">
        <v>74.390299999999996</v>
      </c>
    </row>
    <row r="66" spans="1:8">
      <c r="A66" t="str">
        <f t="shared" si="0"/>
        <v>New York NY-NJ-CT-PA (NY Part)Nonmetallic mineralsWater</v>
      </c>
      <c r="B66" t="s">
        <v>4</v>
      </c>
      <c r="C66" t="s">
        <v>23</v>
      </c>
      <c r="D66" t="s">
        <v>8</v>
      </c>
      <c r="E66">
        <v>503.91640000000001</v>
      </c>
      <c r="F66">
        <f>VLOOKUP(A66,'FAFdata_38.125.127.19520170 (2)'!A$1:E$218,5,0)</f>
        <v>727.82180000000005</v>
      </c>
      <c r="G66">
        <v>741.50210000000004</v>
      </c>
      <c r="H66">
        <v>772.50170000000003</v>
      </c>
    </row>
    <row r="67" spans="1:8">
      <c r="A67" t="str">
        <f t="shared" si="0"/>
        <v>New York NY-NJ-CT-PA (NY Part)Nonmetallic mineralsMultiple modes &amp; mail</v>
      </c>
      <c r="B67" t="s">
        <v>4</v>
      </c>
      <c r="C67" t="s">
        <v>23</v>
      </c>
      <c r="D67" t="s">
        <v>10</v>
      </c>
      <c r="E67">
        <v>10.3017</v>
      </c>
      <c r="F67">
        <f>VLOOKUP(A67,'FAFdata_38.125.127.19520170 (2)'!A$1:E$218,5,0)</f>
        <v>16.508900000000001</v>
      </c>
      <c r="G67">
        <v>13.7994</v>
      </c>
      <c r="H67">
        <v>14.5509</v>
      </c>
    </row>
    <row r="68" spans="1:8">
      <c r="A68" t="str">
        <f t="shared" si="0"/>
        <v>New York NY-NJ-CT-PA (NY Part)Metallic oresTruck</v>
      </c>
      <c r="B68" t="s">
        <v>4</v>
      </c>
      <c r="C68" t="s">
        <v>24</v>
      </c>
      <c r="D68" t="s">
        <v>6</v>
      </c>
      <c r="E68">
        <v>97.891999999999996</v>
      </c>
      <c r="F68">
        <f>VLOOKUP(A68,'FAFdata_38.125.127.19520170 (2)'!A$1:E$218,5,0)</f>
        <v>79.976200000000006</v>
      </c>
      <c r="G68">
        <v>83.615399999999994</v>
      </c>
      <c r="H68">
        <v>81.856099999999998</v>
      </c>
    </row>
    <row r="69" spans="1:8">
      <c r="A69" t="str">
        <f t="shared" si="0"/>
        <v>New York NY-NJ-CT-PA (NY Part)Metallic oresRail</v>
      </c>
      <c r="B69" t="s">
        <v>4</v>
      </c>
      <c r="C69" t="s">
        <v>24</v>
      </c>
      <c r="D69" t="s">
        <v>7</v>
      </c>
      <c r="E69">
        <v>19.3202</v>
      </c>
      <c r="F69">
        <f>VLOOKUP(A69,'FAFdata_38.125.127.19520170 (2)'!A$1:E$218,5,0)</f>
        <v>18.591699999999999</v>
      </c>
      <c r="G69">
        <v>16.6387</v>
      </c>
      <c r="H69">
        <v>16.868400000000001</v>
      </c>
    </row>
    <row r="70" spans="1:8">
      <c r="A70" t="str">
        <f t="shared" si="0"/>
        <v>New York NY-NJ-CT-PA (NY Part)Metallic oresWater</v>
      </c>
      <c r="B70" t="s">
        <v>4</v>
      </c>
      <c r="C70" t="s">
        <v>24</v>
      </c>
      <c r="D70" t="s">
        <v>8</v>
      </c>
      <c r="E70">
        <v>40.527299999999997</v>
      </c>
      <c r="F70">
        <f>VLOOKUP(A70,'FAFdata_38.125.127.19520170 (2)'!A$1:E$218,5,0)</f>
        <v>88.641900000000007</v>
      </c>
      <c r="G70">
        <v>111.9594</v>
      </c>
      <c r="H70">
        <v>111.9765</v>
      </c>
    </row>
    <row r="71" spans="1:8">
      <c r="A71" t="str">
        <f t="shared" ref="A71:A134" si="2">CONCATENATE(B71,C71,D71)</f>
        <v>New York NY-NJ-CT-PA (NY Part)Metallic oresAir (include truck-air)</v>
      </c>
      <c r="B71" t="s">
        <v>4</v>
      </c>
      <c r="C71" t="s">
        <v>24</v>
      </c>
      <c r="D71" t="s">
        <v>9</v>
      </c>
      <c r="E71">
        <v>0.18060000000000001</v>
      </c>
      <c r="F71">
        <f>VLOOKUP(A71,'FAFdata_38.125.127.19520170 (2)'!A$1:E$218,5,0)</f>
        <v>0.3553</v>
      </c>
      <c r="G71">
        <v>0.1109</v>
      </c>
      <c r="H71">
        <v>0.107</v>
      </c>
    </row>
    <row r="72" spans="1:8">
      <c r="A72" t="str">
        <f t="shared" si="2"/>
        <v>New York NY-NJ-CT-PA (NY Part)Metallic oresMultiple modes &amp; mail</v>
      </c>
      <c r="B72" t="s">
        <v>4</v>
      </c>
      <c r="C72" t="s">
        <v>24</v>
      </c>
      <c r="D72" t="s">
        <v>10</v>
      </c>
      <c r="E72">
        <v>0.21609999999999999</v>
      </c>
      <c r="F72">
        <f>VLOOKUP(A72,'FAFdata_38.125.127.19520170 (2)'!A$1:E$218,5,0)</f>
        <v>0.1414</v>
      </c>
      <c r="G72">
        <v>0.1464</v>
      </c>
      <c r="H72">
        <v>0.13980000000000001</v>
      </c>
    </row>
    <row r="73" spans="1:8">
      <c r="A73" t="str">
        <f t="shared" si="2"/>
        <v>New York NY-NJ-CT-PA (NY Part)Metallic oresOther and unknown</v>
      </c>
      <c r="B73" t="s">
        <v>4</v>
      </c>
      <c r="C73" t="s">
        <v>24</v>
      </c>
      <c r="D73" t="s">
        <v>11</v>
      </c>
      <c r="E73">
        <v>0.69740000000000002</v>
      </c>
      <c r="F73">
        <f>VLOOKUP(A73,'FAFdata_38.125.127.19520170 (2)'!A$1:E$218,5,0)</f>
        <v>0.23899999999999999</v>
      </c>
      <c r="G73">
        <v>2.7099999999999999E-2</v>
      </c>
      <c r="H73">
        <v>2.5700000000000001E-2</v>
      </c>
    </row>
    <row r="74" spans="1:8">
      <c r="A74" t="str">
        <f t="shared" si="2"/>
        <v>New York NY-NJ-CT-PA (NY Part)CoalTruck</v>
      </c>
      <c r="B74" t="s">
        <v>4</v>
      </c>
      <c r="C74" t="s">
        <v>25</v>
      </c>
      <c r="D74" t="s">
        <v>6</v>
      </c>
      <c r="E74">
        <v>612.09870000000001</v>
      </c>
      <c r="F74">
        <f>VLOOKUP(A74,'FAFdata_38.125.127.19520170 (2)'!A$1:E$218,5,0)</f>
        <v>476.26249999999999</v>
      </c>
      <c r="G74">
        <v>510.5729</v>
      </c>
      <c r="H74">
        <v>476.89420000000001</v>
      </c>
    </row>
    <row r="75" spans="1:8">
      <c r="A75" t="str">
        <f t="shared" si="2"/>
        <v>New York NY-NJ-CT-PA (NY Part)CoalRail</v>
      </c>
      <c r="B75" t="s">
        <v>4</v>
      </c>
      <c r="C75" t="s">
        <v>25</v>
      </c>
      <c r="D75" t="s">
        <v>7</v>
      </c>
      <c r="E75">
        <v>7.5955000000000004</v>
      </c>
      <c r="F75">
        <f>VLOOKUP(A75,'FAFdata_38.125.127.19520170 (2)'!A$1:E$218,5,0)</f>
        <v>0</v>
      </c>
      <c r="G75">
        <v>5.3E-3</v>
      </c>
      <c r="H75">
        <v>6.1000000000000004E-3</v>
      </c>
    </row>
    <row r="76" spans="1:8">
      <c r="A76" t="str">
        <f t="shared" si="2"/>
        <v>New York NY-NJ-CT-PA (NY Part)CoalWater</v>
      </c>
      <c r="B76" t="s">
        <v>4</v>
      </c>
      <c r="C76" t="s">
        <v>25</v>
      </c>
      <c r="D76" t="s">
        <v>8</v>
      </c>
      <c r="E76">
        <v>2.2016</v>
      </c>
      <c r="F76">
        <f>VLOOKUP(A76,'FAFdata_38.125.127.19520170 (2)'!A$1:E$218,5,0)</f>
        <v>8.3000000000000001E-3</v>
      </c>
      <c r="G76">
        <v>0</v>
      </c>
      <c r="H76">
        <v>0</v>
      </c>
    </row>
    <row r="77" spans="1:8">
      <c r="A77" t="str">
        <f t="shared" si="2"/>
        <v>New York NY-NJ-CT-PA (NY Part)CoalMultiple modes &amp; mail</v>
      </c>
      <c r="B77" t="s">
        <v>4</v>
      </c>
      <c r="C77" t="s">
        <v>25</v>
      </c>
      <c r="D77" t="s">
        <v>10</v>
      </c>
      <c r="E77">
        <v>5.4999999999999997E-3</v>
      </c>
      <c r="F77">
        <f>VLOOKUP(A77,'FAFdata_38.125.127.19520170 (2)'!A$1:E$218,5,0)</f>
        <v>0</v>
      </c>
      <c r="G77">
        <v>0</v>
      </c>
      <c r="H77">
        <v>0</v>
      </c>
    </row>
    <row r="78" spans="1:8">
      <c r="A78" t="str">
        <f t="shared" si="2"/>
        <v>New York NY-NJ-CT-PA (NY Part)GasolineTruck</v>
      </c>
      <c r="B78" t="s">
        <v>4</v>
      </c>
      <c r="C78" t="s">
        <v>26</v>
      </c>
      <c r="D78" t="s">
        <v>6</v>
      </c>
      <c r="E78">
        <v>4872.7335999999996</v>
      </c>
      <c r="F78">
        <f>VLOOKUP(A78,'FAFdata_38.125.127.19520170 (2)'!A$1:E$218,5,0)</f>
        <v>4612.2433000000001</v>
      </c>
      <c r="G78">
        <v>4650.4782999999998</v>
      </c>
      <c r="H78">
        <v>4741.3485000000001</v>
      </c>
    </row>
    <row r="79" spans="1:8">
      <c r="A79" t="str">
        <f t="shared" si="2"/>
        <v>New York NY-NJ-CT-PA (NY Part)GasolineRail</v>
      </c>
      <c r="B79" t="s">
        <v>4</v>
      </c>
      <c r="C79" t="s">
        <v>26</v>
      </c>
      <c r="D79" t="s">
        <v>7</v>
      </c>
      <c r="E79">
        <v>65.230599999999995</v>
      </c>
      <c r="F79">
        <f>VLOOKUP(A79,'FAFdata_38.125.127.19520170 (2)'!A$1:E$218,5,0)</f>
        <v>157.32839999999999</v>
      </c>
      <c r="G79">
        <v>80.468699999999998</v>
      </c>
      <c r="H79">
        <v>84.379500000000107</v>
      </c>
    </row>
    <row r="80" spans="1:8">
      <c r="A80" t="str">
        <f t="shared" si="2"/>
        <v>New York NY-NJ-CT-PA (NY Part)GasolineWater</v>
      </c>
      <c r="B80" t="s">
        <v>4</v>
      </c>
      <c r="C80" t="s">
        <v>26</v>
      </c>
      <c r="D80" t="s">
        <v>8</v>
      </c>
      <c r="E80">
        <v>1420.9489000000001</v>
      </c>
      <c r="F80">
        <f>VLOOKUP(A80,'FAFdata_38.125.127.19520170 (2)'!A$1:E$218,5,0)</f>
        <v>1704.1161999999999</v>
      </c>
      <c r="G80">
        <v>1338.0319</v>
      </c>
      <c r="H80">
        <v>1408.8749</v>
      </c>
    </row>
    <row r="81" spans="1:8">
      <c r="A81" t="str">
        <f t="shared" si="2"/>
        <v>New York NY-NJ-CT-PA (NY Part)GasolineAir (include truck-air)</v>
      </c>
      <c r="B81" t="s">
        <v>4</v>
      </c>
      <c r="C81" t="s">
        <v>26</v>
      </c>
      <c r="D81" t="s">
        <v>9</v>
      </c>
      <c r="E81">
        <v>0.1042</v>
      </c>
      <c r="F81">
        <f>VLOOKUP(A81,'FAFdata_38.125.127.19520170 (2)'!A$1:E$218,5,0)</f>
        <v>2.2200000000000001E-2</v>
      </c>
      <c r="G81">
        <v>0.1426</v>
      </c>
      <c r="H81">
        <v>0.1363</v>
      </c>
    </row>
    <row r="82" spans="1:8">
      <c r="A82" t="str">
        <f t="shared" si="2"/>
        <v>New York NY-NJ-CT-PA (NY Part)GasolineMultiple modes &amp; mail</v>
      </c>
      <c r="B82" t="s">
        <v>4</v>
      </c>
      <c r="C82" t="s">
        <v>26</v>
      </c>
      <c r="D82" t="s">
        <v>10</v>
      </c>
      <c r="E82">
        <v>13.1905</v>
      </c>
      <c r="F82">
        <f>VLOOKUP(A82,'FAFdata_38.125.127.19520170 (2)'!A$1:E$218,5,0)</f>
        <v>7.1372</v>
      </c>
      <c r="G82">
        <v>16.938700000000001</v>
      </c>
      <c r="H82">
        <v>19.5701</v>
      </c>
    </row>
    <row r="83" spans="1:8">
      <c r="A83" t="str">
        <f t="shared" si="2"/>
        <v>New York NY-NJ-CT-PA (NY Part)Fuel oilsTruck</v>
      </c>
      <c r="B83" t="s">
        <v>4</v>
      </c>
      <c r="C83" t="s">
        <v>27</v>
      </c>
      <c r="D83" t="s">
        <v>6</v>
      </c>
      <c r="E83">
        <v>11617.235199999999</v>
      </c>
      <c r="F83">
        <f>VLOOKUP(A83,'FAFdata_38.125.127.19520170 (2)'!A$1:E$218,5,0)</f>
        <v>10944.018099999999</v>
      </c>
      <c r="G83">
        <v>11100.4432</v>
      </c>
      <c r="H83">
        <v>10991.326499999999</v>
      </c>
    </row>
    <row r="84" spans="1:8">
      <c r="A84" t="str">
        <f t="shared" si="2"/>
        <v>New York NY-NJ-CT-PA (NY Part)Fuel oilsRail</v>
      </c>
      <c r="B84" t="s">
        <v>4</v>
      </c>
      <c r="C84" t="s">
        <v>27</v>
      </c>
      <c r="D84" t="s">
        <v>7</v>
      </c>
      <c r="E84">
        <v>169.45830000000001</v>
      </c>
      <c r="F84">
        <f>VLOOKUP(A84,'FAFdata_38.125.127.19520170 (2)'!A$1:E$218,5,0)</f>
        <v>106.7131</v>
      </c>
      <c r="G84">
        <v>182.81379999999999</v>
      </c>
      <c r="H84">
        <v>191.95140000000001</v>
      </c>
    </row>
    <row r="85" spans="1:8">
      <c r="A85" t="str">
        <f t="shared" si="2"/>
        <v>New York NY-NJ-CT-PA (NY Part)Fuel oilsWater</v>
      </c>
      <c r="B85" t="s">
        <v>4</v>
      </c>
      <c r="C85" t="s">
        <v>27</v>
      </c>
      <c r="D85" t="s">
        <v>8</v>
      </c>
      <c r="E85">
        <v>1094.4174</v>
      </c>
      <c r="F85">
        <f>VLOOKUP(A85,'FAFdata_38.125.127.19520170 (2)'!A$1:E$218,5,0)</f>
        <v>494.93470000000002</v>
      </c>
      <c r="G85">
        <v>892.16279999999995</v>
      </c>
      <c r="H85">
        <v>964.59709999999995</v>
      </c>
    </row>
    <row r="86" spans="1:8">
      <c r="A86" t="str">
        <f t="shared" si="2"/>
        <v>New York NY-NJ-CT-PA (NY Part)Fuel oilsAir (include truck-air)</v>
      </c>
      <c r="B86" t="s">
        <v>4</v>
      </c>
      <c r="C86" t="s">
        <v>27</v>
      </c>
      <c r="D86" t="s">
        <v>9</v>
      </c>
      <c r="E86">
        <v>1.55E-2</v>
      </c>
      <c r="F86">
        <f>VLOOKUP(A86,'FAFdata_38.125.127.19520170 (2)'!A$1:E$218,5,0)</f>
        <v>3.56E-2</v>
      </c>
      <c r="G86">
        <v>1.4E-2</v>
      </c>
      <c r="H86">
        <v>1.4200000000000001E-2</v>
      </c>
    </row>
    <row r="87" spans="1:8">
      <c r="A87" t="str">
        <f t="shared" si="2"/>
        <v>New York NY-NJ-CT-PA (NY Part)Fuel oilsMultiple modes &amp; mail</v>
      </c>
      <c r="B87" t="s">
        <v>4</v>
      </c>
      <c r="C87" t="s">
        <v>27</v>
      </c>
      <c r="D87" t="s">
        <v>10</v>
      </c>
      <c r="E87">
        <v>715.90679999999998</v>
      </c>
      <c r="F87">
        <f>VLOOKUP(A87,'FAFdata_38.125.127.19520170 (2)'!A$1:E$218,5,0)</f>
        <v>350.45589999999999</v>
      </c>
      <c r="G87">
        <v>472.30790000000002</v>
      </c>
      <c r="H87">
        <v>333.00420000000003</v>
      </c>
    </row>
    <row r="88" spans="1:8">
      <c r="A88" t="str">
        <f t="shared" si="2"/>
        <v>New York NY-NJ-CT-PA (NY Part)Coal-n.e.c.Truck</v>
      </c>
      <c r="B88" t="s">
        <v>4</v>
      </c>
      <c r="C88" t="s">
        <v>28</v>
      </c>
      <c r="D88" t="s">
        <v>6</v>
      </c>
      <c r="E88">
        <v>12064.672399999999</v>
      </c>
      <c r="F88">
        <f>VLOOKUP(A88,'FAFdata_38.125.127.19520170 (2)'!A$1:E$218,5,0)</f>
        <v>13025.7186</v>
      </c>
      <c r="G88">
        <v>14139.882299999999</v>
      </c>
      <c r="H88">
        <v>14795.540999999999</v>
      </c>
    </row>
    <row r="89" spans="1:8">
      <c r="A89" t="str">
        <f t="shared" si="2"/>
        <v>New York NY-NJ-CT-PA (NY Part)Coal-n.e.c.Rail</v>
      </c>
      <c r="B89" t="s">
        <v>4</v>
      </c>
      <c r="C89" t="s">
        <v>28</v>
      </c>
      <c r="D89" t="s">
        <v>7</v>
      </c>
      <c r="E89">
        <v>4.883</v>
      </c>
      <c r="F89">
        <f>VLOOKUP(A89,'FAFdata_38.125.127.19520170 (2)'!A$1:E$218,5,0)</f>
        <v>4.6737000000000002</v>
      </c>
      <c r="G89">
        <v>5.2190000000000003</v>
      </c>
      <c r="H89">
        <v>5.7862999999999998</v>
      </c>
    </row>
    <row r="90" spans="1:8">
      <c r="A90" t="str">
        <f t="shared" si="2"/>
        <v>New York NY-NJ-CT-PA (NY Part)Coal-n.e.c.Multiple modes &amp; mail</v>
      </c>
      <c r="B90" t="s">
        <v>4</v>
      </c>
      <c r="C90" t="s">
        <v>28</v>
      </c>
      <c r="D90" t="s">
        <v>10</v>
      </c>
      <c r="E90">
        <v>3.5451000000000001</v>
      </c>
      <c r="F90">
        <f>VLOOKUP(A90,'FAFdata_38.125.127.19520170 (2)'!A$1:E$218,5,0)</f>
        <v>3.5821999999999998</v>
      </c>
      <c r="G90">
        <v>3.9904999999999999</v>
      </c>
      <c r="H90">
        <v>4.1128</v>
      </c>
    </row>
    <row r="91" spans="1:8">
      <c r="A91" t="str">
        <f t="shared" si="2"/>
        <v>New York NY-NJ-CT-PA (NY Part)Coal-n.e.c.Pipeline</v>
      </c>
      <c r="B91" t="s">
        <v>4</v>
      </c>
      <c r="C91" t="s">
        <v>28</v>
      </c>
      <c r="D91" t="s">
        <v>29</v>
      </c>
      <c r="E91">
        <v>22486.339499999998</v>
      </c>
      <c r="F91">
        <f>VLOOKUP(A91,'FAFdata_38.125.127.19520170 (2)'!A$1:E$218,5,0)</f>
        <v>22705.3603</v>
      </c>
      <c r="G91">
        <v>24813.708600000002</v>
      </c>
      <c r="H91">
        <v>25984.828000000001</v>
      </c>
    </row>
    <row r="92" spans="1:8">
      <c r="A92" t="str">
        <f t="shared" si="2"/>
        <v>New York NY-NJ-CT-PA (NY Part)Basic chemicalsTruck</v>
      </c>
      <c r="B92" t="s">
        <v>4</v>
      </c>
      <c r="C92" t="s">
        <v>30</v>
      </c>
      <c r="D92" t="s">
        <v>6</v>
      </c>
      <c r="E92">
        <v>5274.0307000000003</v>
      </c>
      <c r="F92">
        <f>VLOOKUP(A92,'FAFdata_38.125.127.19520170 (2)'!A$1:E$218,5,0)</f>
        <v>5235.0436</v>
      </c>
      <c r="G92">
        <v>5442.4961000000003</v>
      </c>
      <c r="H92">
        <v>5701.1417000000001</v>
      </c>
    </row>
    <row r="93" spans="1:8">
      <c r="A93" t="str">
        <f t="shared" si="2"/>
        <v>New York NY-NJ-CT-PA (NY Part)Basic chemicalsRail</v>
      </c>
      <c r="B93" t="s">
        <v>4</v>
      </c>
      <c r="C93" t="s">
        <v>30</v>
      </c>
      <c r="D93" t="s">
        <v>7</v>
      </c>
      <c r="E93">
        <v>472.4468</v>
      </c>
      <c r="F93">
        <f>VLOOKUP(A93,'FAFdata_38.125.127.19520170 (2)'!A$1:E$218,5,0)</f>
        <v>386.80099999999999</v>
      </c>
      <c r="G93">
        <v>334.98309999999998</v>
      </c>
      <c r="H93">
        <v>344.03550000000001</v>
      </c>
    </row>
    <row r="94" spans="1:8">
      <c r="A94" t="str">
        <f t="shared" si="2"/>
        <v>New York NY-NJ-CT-PA (NY Part)Basic chemicalsWater</v>
      </c>
      <c r="B94" t="s">
        <v>4</v>
      </c>
      <c r="C94" t="s">
        <v>30</v>
      </c>
      <c r="D94" t="s">
        <v>8</v>
      </c>
      <c r="E94">
        <v>255.8751</v>
      </c>
      <c r="F94">
        <f>VLOOKUP(A94,'FAFdata_38.125.127.19520170 (2)'!A$1:E$218,5,0)</f>
        <v>155.98910000000001</v>
      </c>
      <c r="G94">
        <v>151.97999999999999</v>
      </c>
      <c r="H94">
        <v>151.411</v>
      </c>
    </row>
    <row r="95" spans="1:8">
      <c r="A95" t="str">
        <f t="shared" si="2"/>
        <v>New York NY-NJ-CT-PA (NY Part)Basic chemicalsAir (include truck-air)</v>
      </c>
      <c r="B95" t="s">
        <v>4</v>
      </c>
      <c r="C95" t="s">
        <v>30</v>
      </c>
      <c r="D95" t="s">
        <v>9</v>
      </c>
      <c r="E95">
        <v>6.2888999999999999</v>
      </c>
      <c r="F95">
        <f>VLOOKUP(A95,'FAFdata_38.125.127.19520170 (2)'!A$1:E$218,5,0)</f>
        <v>5.4702999999999999</v>
      </c>
      <c r="G95">
        <v>4.9880000000000102</v>
      </c>
      <c r="H95">
        <v>4.9947000000000097</v>
      </c>
    </row>
    <row r="96" spans="1:8">
      <c r="A96" t="str">
        <f t="shared" si="2"/>
        <v>New York NY-NJ-CT-PA (NY Part)Basic chemicalsMultiple modes &amp; mail</v>
      </c>
      <c r="B96" t="s">
        <v>4</v>
      </c>
      <c r="C96" t="s">
        <v>30</v>
      </c>
      <c r="D96" t="s">
        <v>10</v>
      </c>
      <c r="E96">
        <v>63.291400000000003</v>
      </c>
      <c r="F96">
        <f>VLOOKUP(A96,'FAFdata_38.125.127.19520170 (2)'!A$1:E$218,5,0)</f>
        <v>60.9497</v>
      </c>
      <c r="G96">
        <v>63.470999999999997</v>
      </c>
      <c r="H96">
        <v>66.183899999999994</v>
      </c>
    </row>
    <row r="97" spans="1:8">
      <c r="A97" t="str">
        <f t="shared" si="2"/>
        <v>New York NY-NJ-CT-PA (NY Part)PharmaceuticalsTruck</v>
      </c>
      <c r="B97" t="s">
        <v>4</v>
      </c>
      <c r="C97" t="s">
        <v>31</v>
      </c>
      <c r="D97" t="s">
        <v>6</v>
      </c>
      <c r="E97">
        <v>406.38080000000002</v>
      </c>
      <c r="F97">
        <f>VLOOKUP(A97,'FAFdata_38.125.127.19520170 (2)'!A$1:E$218,5,0)</f>
        <v>386.31849999999997</v>
      </c>
      <c r="G97">
        <v>405.30860000000001</v>
      </c>
      <c r="H97">
        <v>428.48250000000002</v>
      </c>
    </row>
    <row r="98" spans="1:8">
      <c r="A98" t="str">
        <f t="shared" si="2"/>
        <v>New York NY-NJ-CT-PA (NY Part)PharmaceuticalsRail</v>
      </c>
      <c r="B98" t="s">
        <v>4</v>
      </c>
      <c r="C98" t="s">
        <v>31</v>
      </c>
      <c r="D98" t="s">
        <v>7</v>
      </c>
      <c r="E98">
        <v>19.6572</v>
      </c>
      <c r="F98">
        <f>VLOOKUP(A98,'FAFdata_38.125.127.19520170 (2)'!A$1:E$218,5,0)</f>
        <v>10.834199999999999</v>
      </c>
      <c r="G98">
        <v>18.066800000000001</v>
      </c>
      <c r="H98">
        <v>19.102599999999999</v>
      </c>
    </row>
    <row r="99" spans="1:8">
      <c r="A99" t="str">
        <f t="shared" si="2"/>
        <v>New York NY-NJ-CT-PA (NY Part)PharmaceuticalsWater</v>
      </c>
      <c r="B99" t="s">
        <v>4</v>
      </c>
      <c r="C99" t="s">
        <v>31</v>
      </c>
      <c r="D99" t="s">
        <v>8</v>
      </c>
      <c r="E99">
        <v>12.9803</v>
      </c>
      <c r="F99">
        <f>VLOOKUP(A99,'FAFdata_38.125.127.19520170 (2)'!A$1:E$218,5,0)</f>
        <v>8.9430999999999994</v>
      </c>
      <c r="G99">
        <v>16.431799999999999</v>
      </c>
      <c r="H99">
        <v>17.245699999999999</v>
      </c>
    </row>
    <row r="100" spans="1:8">
      <c r="A100" t="str">
        <f t="shared" si="2"/>
        <v>New York NY-NJ-CT-PA (NY Part)PharmaceuticalsAir (include truck-air)</v>
      </c>
      <c r="B100" t="s">
        <v>4</v>
      </c>
      <c r="C100" t="s">
        <v>31</v>
      </c>
      <c r="D100" t="s">
        <v>9</v>
      </c>
      <c r="E100">
        <v>9.2448999999999906</v>
      </c>
      <c r="F100">
        <f>VLOOKUP(A100,'FAFdata_38.125.127.19520170 (2)'!A$1:E$218,5,0)</f>
        <v>7.7670000000000003</v>
      </c>
      <c r="G100">
        <v>5.28</v>
      </c>
      <c r="H100">
        <v>5.6130000000000102</v>
      </c>
    </row>
    <row r="101" spans="1:8">
      <c r="A101" t="str">
        <f t="shared" si="2"/>
        <v>New York NY-NJ-CT-PA (NY Part)PharmaceuticalsMultiple modes &amp; mail</v>
      </c>
      <c r="B101" t="s">
        <v>4</v>
      </c>
      <c r="C101" t="s">
        <v>31</v>
      </c>
      <c r="D101" t="s">
        <v>10</v>
      </c>
      <c r="E101">
        <v>141.0444</v>
      </c>
      <c r="F101">
        <f>VLOOKUP(A101,'FAFdata_38.125.127.19520170 (2)'!A$1:E$218,5,0)</f>
        <v>130.15639999999999</v>
      </c>
      <c r="G101">
        <v>138.1078</v>
      </c>
      <c r="H101">
        <v>149.93129999999999</v>
      </c>
    </row>
    <row r="102" spans="1:8">
      <c r="A102" t="str">
        <f t="shared" si="2"/>
        <v>New York NY-NJ-CT-PA (NY Part)PharmaceuticalsOther and unknown</v>
      </c>
      <c r="B102" t="s">
        <v>4</v>
      </c>
      <c r="C102" t="s">
        <v>31</v>
      </c>
      <c r="D102" t="s">
        <v>11</v>
      </c>
      <c r="E102">
        <v>1E-3</v>
      </c>
      <c r="F102">
        <f>VLOOKUP(A102,'FAFdata_38.125.127.19520170 (2)'!A$1:E$218,5,0)</f>
        <v>0</v>
      </c>
      <c r="G102">
        <v>0</v>
      </c>
      <c r="H102">
        <v>0</v>
      </c>
    </row>
    <row r="103" spans="1:8">
      <c r="A103" t="str">
        <f t="shared" si="2"/>
        <v>New York NY-NJ-CT-PA (NY Part)FertilizersTruck</v>
      </c>
      <c r="B103" t="s">
        <v>4</v>
      </c>
      <c r="C103" t="s">
        <v>32</v>
      </c>
      <c r="D103" t="s">
        <v>6</v>
      </c>
      <c r="E103">
        <v>242.3877</v>
      </c>
      <c r="F103">
        <f>VLOOKUP(A103,'FAFdata_38.125.127.19520170 (2)'!A$1:E$218,5,0)</f>
        <v>230.5752</v>
      </c>
      <c r="G103">
        <v>227.40989999999999</v>
      </c>
      <c r="H103">
        <v>230.78530000000001</v>
      </c>
    </row>
    <row r="104" spans="1:8">
      <c r="A104" t="str">
        <f t="shared" si="2"/>
        <v>New York NY-NJ-CT-PA (NY Part)FertilizersRail</v>
      </c>
      <c r="B104" t="s">
        <v>4</v>
      </c>
      <c r="C104" t="s">
        <v>32</v>
      </c>
      <c r="D104" t="s">
        <v>7</v>
      </c>
      <c r="E104">
        <v>99.026499999999999</v>
      </c>
      <c r="F104">
        <f>VLOOKUP(A104,'FAFdata_38.125.127.19520170 (2)'!A$1:E$218,5,0)</f>
        <v>66.668000000000006</v>
      </c>
      <c r="G104">
        <v>95.259699999999995</v>
      </c>
      <c r="H104">
        <v>94.068100000000001</v>
      </c>
    </row>
    <row r="105" spans="1:8">
      <c r="A105" t="str">
        <f t="shared" si="2"/>
        <v>New York NY-NJ-CT-PA (NY Part)FertilizersWater</v>
      </c>
      <c r="B105" t="s">
        <v>4</v>
      </c>
      <c r="C105" t="s">
        <v>32</v>
      </c>
      <c r="D105" t="s">
        <v>8</v>
      </c>
      <c r="E105">
        <v>358.39299999999997</v>
      </c>
      <c r="F105">
        <f>VLOOKUP(A105,'FAFdata_38.125.127.19520170 (2)'!A$1:E$218,5,0)</f>
        <v>157.82740000000001</v>
      </c>
      <c r="G105">
        <v>53.0548</v>
      </c>
      <c r="H105">
        <v>53.284799999999997</v>
      </c>
    </row>
    <row r="106" spans="1:8">
      <c r="A106" t="str">
        <f t="shared" si="2"/>
        <v>New York NY-NJ-CT-PA (NY Part)FertilizersMultiple modes &amp; mail</v>
      </c>
      <c r="B106" t="s">
        <v>4</v>
      </c>
      <c r="C106" t="s">
        <v>32</v>
      </c>
      <c r="D106" t="s">
        <v>10</v>
      </c>
      <c r="E106">
        <v>25.5365</v>
      </c>
      <c r="F106">
        <f>VLOOKUP(A106,'FAFdata_38.125.127.19520170 (2)'!A$1:E$218,5,0)</f>
        <v>35.846200000000003</v>
      </c>
      <c r="G106">
        <v>32.516599999999997</v>
      </c>
      <c r="H106">
        <v>33.072200000000002</v>
      </c>
    </row>
    <row r="107" spans="1:8">
      <c r="A107" t="str">
        <f t="shared" si="2"/>
        <v>New York NY-NJ-CT-PA (NY Part)Chemical prods.Truck</v>
      </c>
      <c r="B107" t="s">
        <v>4</v>
      </c>
      <c r="C107" t="s">
        <v>33</v>
      </c>
      <c r="D107" t="s">
        <v>6</v>
      </c>
      <c r="E107">
        <v>1282.5867000000001</v>
      </c>
      <c r="F107">
        <f>VLOOKUP(A107,'FAFdata_38.125.127.19520170 (2)'!A$1:E$218,5,0)</f>
        <v>1343.7798</v>
      </c>
      <c r="G107">
        <v>1396.6034999999999</v>
      </c>
      <c r="H107">
        <v>1488.8359</v>
      </c>
    </row>
    <row r="108" spans="1:8">
      <c r="A108" t="str">
        <f t="shared" si="2"/>
        <v>New York NY-NJ-CT-PA (NY Part)Chemical prods.Rail</v>
      </c>
      <c r="B108" t="s">
        <v>4</v>
      </c>
      <c r="C108" t="s">
        <v>33</v>
      </c>
      <c r="D108" t="s">
        <v>7</v>
      </c>
      <c r="E108">
        <v>330.23469999999998</v>
      </c>
      <c r="F108">
        <f>VLOOKUP(A108,'FAFdata_38.125.127.19520170 (2)'!A$1:E$218,5,0)</f>
        <v>233.001</v>
      </c>
      <c r="G108">
        <v>287.74079999999998</v>
      </c>
      <c r="H108">
        <v>291.9606</v>
      </c>
    </row>
    <row r="109" spans="1:8">
      <c r="A109" t="str">
        <f t="shared" si="2"/>
        <v>New York NY-NJ-CT-PA (NY Part)Chemical prods.Water</v>
      </c>
      <c r="B109" t="s">
        <v>4</v>
      </c>
      <c r="C109" t="s">
        <v>33</v>
      </c>
      <c r="D109" t="s">
        <v>8</v>
      </c>
      <c r="E109">
        <v>386.30869999999999</v>
      </c>
      <c r="F109">
        <f>VLOOKUP(A109,'FAFdata_38.125.127.19520170 (2)'!A$1:E$218,5,0)</f>
        <v>345.11</v>
      </c>
      <c r="G109">
        <v>387.04230000000001</v>
      </c>
      <c r="H109">
        <v>383.98579999999998</v>
      </c>
    </row>
    <row r="110" spans="1:8">
      <c r="A110" t="str">
        <f t="shared" si="2"/>
        <v>New York NY-NJ-CT-PA (NY Part)Chemical prods.Air (include truck-air)</v>
      </c>
      <c r="B110" t="s">
        <v>4</v>
      </c>
      <c r="C110" t="s">
        <v>33</v>
      </c>
      <c r="D110" t="s">
        <v>9</v>
      </c>
      <c r="E110">
        <v>10.482699999999999</v>
      </c>
      <c r="F110">
        <f>VLOOKUP(A110,'FAFdata_38.125.127.19520170 (2)'!A$1:E$218,5,0)</f>
        <v>11.6045</v>
      </c>
      <c r="G110">
        <v>13.9695</v>
      </c>
      <c r="H110">
        <v>14.2987</v>
      </c>
    </row>
    <row r="111" spans="1:8">
      <c r="A111" t="str">
        <f t="shared" si="2"/>
        <v>New York NY-NJ-CT-PA (NY Part)Chemical prods.Multiple modes &amp; mail</v>
      </c>
      <c r="B111" t="s">
        <v>4</v>
      </c>
      <c r="C111" t="s">
        <v>33</v>
      </c>
      <c r="D111" t="s">
        <v>10</v>
      </c>
      <c r="E111">
        <v>84.955200000000005</v>
      </c>
      <c r="F111">
        <f>VLOOKUP(A111,'FAFdata_38.125.127.19520170 (2)'!A$1:E$218,5,0)</f>
        <v>92.275300000000001</v>
      </c>
      <c r="G111">
        <v>91.484999999999999</v>
      </c>
      <c r="H111">
        <v>97.539500000000004</v>
      </c>
    </row>
    <row r="112" spans="1:8">
      <c r="A112" t="str">
        <f t="shared" si="2"/>
        <v>New York NY-NJ-CT-PA (NY Part)Chemical prods.Other and unknown</v>
      </c>
      <c r="B112" t="s">
        <v>4</v>
      </c>
      <c r="C112" t="s">
        <v>33</v>
      </c>
      <c r="D112" t="s">
        <v>11</v>
      </c>
      <c r="E112">
        <v>2.5000000000000001E-3</v>
      </c>
      <c r="F112">
        <f>VLOOKUP(A112,'FAFdata_38.125.127.19520170 (2)'!A$1:E$218,5,0)</f>
        <v>0</v>
      </c>
      <c r="G112">
        <v>5.4000000000000003E-3</v>
      </c>
      <c r="H112">
        <v>5.7000000000000002E-3</v>
      </c>
    </row>
    <row r="113" spans="1:8">
      <c r="A113" t="str">
        <f t="shared" si="2"/>
        <v>New York NY-NJ-CT-PA (NY Part)Plastics/rubberTruck</v>
      </c>
      <c r="B113" t="s">
        <v>4</v>
      </c>
      <c r="C113" t="s">
        <v>34</v>
      </c>
      <c r="D113" t="s">
        <v>6</v>
      </c>
      <c r="E113">
        <v>2582.9971</v>
      </c>
      <c r="F113">
        <f>VLOOKUP(A113,'FAFdata_38.125.127.19520170 (2)'!A$1:E$218,5,0)</f>
        <v>2644.6864</v>
      </c>
      <c r="G113">
        <v>2763.9112</v>
      </c>
      <c r="H113">
        <v>2919.3022000000001</v>
      </c>
    </row>
    <row r="114" spans="1:8">
      <c r="A114" t="str">
        <f t="shared" si="2"/>
        <v>New York NY-NJ-CT-PA (NY Part)Plastics/rubberRail</v>
      </c>
      <c r="B114" t="s">
        <v>4</v>
      </c>
      <c r="C114" t="s">
        <v>34</v>
      </c>
      <c r="D114" t="s">
        <v>7</v>
      </c>
      <c r="E114">
        <v>407.54509999999999</v>
      </c>
      <c r="F114">
        <f>VLOOKUP(A114,'FAFdata_38.125.127.19520170 (2)'!A$1:E$218,5,0)</f>
        <v>412.47030000000001</v>
      </c>
      <c r="G114">
        <v>408.8698</v>
      </c>
      <c r="H114">
        <v>414.23259999999999</v>
      </c>
    </row>
    <row r="115" spans="1:8">
      <c r="A115" t="str">
        <f t="shared" si="2"/>
        <v>New York NY-NJ-CT-PA (NY Part)Plastics/rubberWater</v>
      </c>
      <c r="B115" t="s">
        <v>4</v>
      </c>
      <c r="C115" t="s">
        <v>34</v>
      </c>
      <c r="D115" t="s">
        <v>8</v>
      </c>
      <c r="E115">
        <v>457.01679999999999</v>
      </c>
      <c r="F115">
        <f>VLOOKUP(A115,'FAFdata_38.125.127.19520170 (2)'!A$1:E$218,5,0)</f>
        <v>457.63749999999999</v>
      </c>
      <c r="G115">
        <v>449.53050000000002</v>
      </c>
      <c r="H115">
        <v>448.78750000000002</v>
      </c>
    </row>
    <row r="116" spans="1:8">
      <c r="A116" t="str">
        <f t="shared" si="2"/>
        <v>New York NY-NJ-CT-PA (NY Part)Plastics/rubberAir (include truck-air)</v>
      </c>
      <c r="B116" t="s">
        <v>4</v>
      </c>
      <c r="C116" t="s">
        <v>34</v>
      </c>
      <c r="D116" t="s">
        <v>9</v>
      </c>
      <c r="E116">
        <v>15.598699999999999</v>
      </c>
      <c r="F116">
        <f>VLOOKUP(A116,'FAFdata_38.125.127.19520170 (2)'!A$1:E$218,5,0)</f>
        <v>16.9983</v>
      </c>
      <c r="G116">
        <v>14.982799999999999</v>
      </c>
      <c r="H116">
        <v>15.178100000000001</v>
      </c>
    </row>
    <row r="117" spans="1:8">
      <c r="A117" t="str">
        <f t="shared" si="2"/>
        <v>New York NY-NJ-CT-PA (NY Part)Plastics/rubberMultiple modes &amp; mail</v>
      </c>
      <c r="B117" t="s">
        <v>4</v>
      </c>
      <c r="C117" t="s">
        <v>34</v>
      </c>
      <c r="D117" t="s">
        <v>10</v>
      </c>
      <c r="E117">
        <v>145.26490000000001</v>
      </c>
      <c r="F117">
        <f>VLOOKUP(A117,'FAFdata_38.125.127.19520170 (2)'!A$1:E$218,5,0)</f>
        <v>156.37870000000001</v>
      </c>
      <c r="G117">
        <v>155.29570000000001</v>
      </c>
      <c r="H117">
        <v>165.1935</v>
      </c>
    </row>
    <row r="118" spans="1:8">
      <c r="A118" t="str">
        <f t="shared" si="2"/>
        <v>New York NY-NJ-CT-PA (NY Part)Plastics/rubberOther and unknown</v>
      </c>
      <c r="B118" t="s">
        <v>4</v>
      </c>
      <c r="C118" t="s">
        <v>34</v>
      </c>
      <c r="D118" t="s">
        <v>11</v>
      </c>
      <c r="E118">
        <v>1.6000000000000001E-3</v>
      </c>
      <c r="F118">
        <f>VLOOKUP(A118,'FAFdata_38.125.127.19520170 (2)'!A$1:E$218,5,0)</f>
        <v>5.0000000000000001E-4</v>
      </c>
      <c r="G118">
        <v>2E-3</v>
      </c>
      <c r="H118">
        <v>2.3E-3</v>
      </c>
    </row>
    <row r="119" spans="1:8">
      <c r="A119" t="str">
        <f t="shared" si="2"/>
        <v>New York NY-NJ-CT-PA (NY Part)LogsTruck</v>
      </c>
      <c r="B119" t="s">
        <v>4</v>
      </c>
      <c r="C119" t="s">
        <v>35</v>
      </c>
      <c r="D119" t="s">
        <v>6</v>
      </c>
      <c r="E119">
        <v>585.29849999999999</v>
      </c>
      <c r="F119">
        <f>VLOOKUP(A119,'FAFdata_38.125.127.19520170 (2)'!A$1:E$218,5,0)</f>
        <v>954.47749999999996</v>
      </c>
      <c r="G119">
        <v>973.96169999999995</v>
      </c>
      <c r="H119">
        <v>943.30179999999996</v>
      </c>
    </row>
    <row r="120" spans="1:8">
      <c r="A120" t="str">
        <f t="shared" si="2"/>
        <v>New York NY-NJ-CT-PA (NY Part)LogsRail</v>
      </c>
      <c r="B120" t="s">
        <v>4</v>
      </c>
      <c r="C120" t="s">
        <v>35</v>
      </c>
      <c r="D120" t="s">
        <v>7</v>
      </c>
      <c r="E120">
        <v>81.640299999999996</v>
      </c>
      <c r="F120">
        <f>VLOOKUP(A120,'FAFdata_38.125.127.19520170 (2)'!A$1:E$218,5,0)</f>
        <v>5.3699999999999998E-2</v>
      </c>
      <c r="G120">
        <v>67.337199999999996</v>
      </c>
      <c r="H120">
        <v>64.278300000000002</v>
      </c>
    </row>
    <row r="121" spans="1:8">
      <c r="A121" t="str">
        <f t="shared" si="2"/>
        <v>New York NY-NJ-CT-PA (NY Part)LogsWater</v>
      </c>
      <c r="B121" t="s">
        <v>4</v>
      </c>
      <c r="C121" t="s">
        <v>35</v>
      </c>
      <c r="D121" t="s">
        <v>8</v>
      </c>
      <c r="E121">
        <v>89.423500000000004</v>
      </c>
      <c r="F121">
        <f>VLOOKUP(A121,'FAFdata_38.125.127.19520170 (2)'!A$1:E$218,5,0)</f>
        <v>3.4099999999999998E-2</v>
      </c>
      <c r="G121">
        <v>124.4528</v>
      </c>
      <c r="H121">
        <v>121.07810000000001</v>
      </c>
    </row>
    <row r="122" spans="1:8">
      <c r="A122" t="str">
        <f t="shared" si="2"/>
        <v>New York NY-NJ-CT-PA (NY Part)LogsMultiple modes &amp; mail</v>
      </c>
      <c r="B122" t="s">
        <v>4</v>
      </c>
      <c r="C122" t="s">
        <v>35</v>
      </c>
      <c r="D122" t="s">
        <v>10</v>
      </c>
      <c r="E122">
        <v>0.20499999999999999</v>
      </c>
      <c r="F122">
        <f>VLOOKUP(A122,'FAFdata_38.125.127.19520170 (2)'!A$1:E$218,5,0)</f>
        <v>0.39119999999999999</v>
      </c>
      <c r="G122">
        <v>0.3977</v>
      </c>
      <c r="H122">
        <v>0.37569999999999998</v>
      </c>
    </row>
    <row r="123" spans="1:8">
      <c r="A123" t="str">
        <f t="shared" si="2"/>
        <v>New York NY-NJ-CT-PA (NY Part)Wood prods.Truck</v>
      </c>
      <c r="B123" t="s">
        <v>4</v>
      </c>
      <c r="C123" t="s">
        <v>36</v>
      </c>
      <c r="D123" t="s">
        <v>6</v>
      </c>
      <c r="E123">
        <v>12143.331099999999</v>
      </c>
      <c r="F123">
        <f>VLOOKUP(A123,'FAFdata_38.125.127.19520170 (2)'!A$1:E$218,5,0)</f>
        <v>13335.8709</v>
      </c>
      <c r="G123">
        <v>13749.364299999999</v>
      </c>
      <c r="H123">
        <v>13684.8541</v>
      </c>
    </row>
    <row r="124" spans="1:8">
      <c r="A124" t="str">
        <f t="shared" si="2"/>
        <v>New York NY-NJ-CT-PA (NY Part)Wood prods.Rail</v>
      </c>
      <c r="B124" t="s">
        <v>4</v>
      </c>
      <c r="C124" t="s">
        <v>36</v>
      </c>
      <c r="D124" t="s">
        <v>7</v>
      </c>
      <c r="E124">
        <v>617.14859999999999</v>
      </c>
      <c r="F124">
        <f>VLOOKUP(A124,'FAFdata_38.125.127.19520170 (2)'!A$1:E$218,5,0)</f>
        <v>597.47630000000004</v>
      </c>
      <c r="G124">
        <v>629.80139999999994</v>
      </c>
      <c r="H124">
        <v>632.91600000000005</v>
      </c>
    </row>
    <row r="125" spans="1:8">
      <c r="A125" t="str">
        <f t="shared" si="2"/>
        <v>New York NY-NJ-CT-PA (NY Part)Wood prods.Water</v>
      </c>
      <c r="B125" t="s">
        <v>4</v>
      </c>
      <c r="C125" t="s">
        <v>36</v>
      </c>
      <c r="D125" t="s">
        <v>8</v>
      </c>
      <c r="E125">
        <v>186.48070000000001</v>
      </c>
      <c r="F125">
        <f>VLOOKUP(A125,'FAFdata_38.125.127.19520170 (2)'!A$1:E$218,5,0)</f>
        <v>188.5427</v>
      </c>
      <c r="G125">
        <v>220.82060000000001</v>
      </c>
      <c r="H125">
        <v>218.45269999999999</v>
      </c>
    </row>
    <row r="126" spans="1:8">
      <c r="A126" t="str">
        <f t="shared" si="2"/>
        <v>New York NY-NJ-CT-PA (NY Part)Wood prods.Air (include truck-air)</v>
      </c>
      <c r="B126" t="s">
        <v>4</v>
      </c>
      <c r="C126" t="s">
        <v>36</v>
      </c>
      <c r="D126" t="s">
        <v>9</v>
      </c>
      <c r="E126">
        <v>0.96029999999999904</v>
      </c>
      <c r="F126">
        <f>VLOOKUP(A126,'FAFdata_38.125.127.19520170 (2)'!A$1:E$218,5,0)</f>
        <v>1.2652000000000001</v>
      </c>
      <c r="G126">
        <v>0.94910000000000005</v>
      </c>
      <c r="H126">
        <v>0.94989999999999997</v>
      </c>
    </row>
    <row r="127" spans="1:8">
      <c r="A127" t="str">
        <f t="shared" si="2"/>
        <v>New York NY-NJ-CT-PA (NY Part)Wood prods.Multiple modes &amp; mail</v>
      </c>
      <c r="B127" t="s">
        <v>4</v>
      </c>
      <c r="C127" t="s">
        <v>36</v>
      </c>
      <c r="D127" t="s">
        <v>10</v>
      </c>
      <c r="E127">
        <v>113.43259999999999</v>
      </c>
      <c r="F127">
        <f>VLOOKUP(A127,'FAFdata_38.125.127.19520170 (2)'!A$1:E$218,5,0)</f>
        <v>129.7276</v>
      </c>
      <c r="G127">
        <v>129.65129999999999</v>
      </c>
      <c r="H127">
        <v>128.524</v>
      </c>
    </row>
    <row r="128" spans="1:8">
      <c r="A128" t="str">
        <f t="shared" si="2"/>
        <v>New York NY-NJ-CT-PA (NY Part)Wood prods.Other and unknown</v>
      </c>
      <c r="B128" t="s">
        <v>4</v>
      </c>
      <c r="C128" t="s">
        <v>36</v>
      </c>
      <c r="D128" t="s">
        <v>11</v>
      </c>
      <c r="E128">
        <v>1.24E-2</v>
      </c>
      <c r="F128">
        <f>VLOOKUP(A128,'FAFdata_38.125.127.19520170 (2)'!A$1:E$218,5,0)</f>
        <v>5.1999999999999998E-3</v>
      </c>
      <c r="G128">
        <v>1.1999999999999999E-3</v>
      </c>
      <c r="H128">
        <v>1.2999999999999999E-3</v>
      </c>
    </row>
    <row r="129" spans="1:8">
      <c r="A129" t="str">
        <f t="shared" si="2"/>
        <v>New York NY-NJ-CT-PA (NY Part)Newsprint/paperTruck</v>
      </c>
      <c r="B129" t="s">
        <v>4</v>
      </c>
      <c r="C129" t="s">
        <v>37</v>
      </c>
      <c r="D129" t="s">
        <v>6</v>
      </c>
      <c r="E129">
        <v>1468.752</v>
      </c>
      <c r="F129">
        <f>VLOOKUP(A129,'FAFdata_38.125.127.19520170 (2)'!A$1:E$218,5,0)</f>
        <v>1398.5056</v>
      </c>
      <c r="G129">
        <v>1299.9222</v>
      </c>
      <c r="H129">
        <v>1313.3230000000001</v>
      </c>
    </row>
    <row r="130" spans="1:8">
      <c r="A130" t="str">
        <f t="shared" si="2"/>
        <v>New York NY-NJ-CT-PA (NY Part)Newsprint/paperRail</v>
      </c>
      <c r="B130" t="s">
        <v>4</v>
      </c>
      <c r="C130" t="s">
        <v>37</v>
      </c>
      <c r="D130" t="s">
        <v>7</v>
      </c>
      <c r="E130">
        <v>486.02269999999999</v>
      </c>
      <c r="F130">
        <f>VLOOKUP(A130,'FAFdata_38.125.127.19520170 (2)'!A$1:E$218,5,0)</f>
        <v>498.60219999999998</v>
      </c>
      <c r="G130">
        <v>483.68470000000002</v>
      </c>
      <c r="H130">
        <v>489.435</v>
      </c>
    </row>
    <row r="131" spans="1:8">
      <c r="A131" t="str">
        <f t="shared" si="2"/>
        <v>New York NY-NJ-CT-PA (NY Part)Newsprint/paperWater</v>
      </c>
      <c r="B131" t="s">
        <v>4</v>
      </c>
      <c r="C131" t="s">
        <v>37</v>
      </c>
      <c r="D131" t="s">
        <v>8</v>
      </c>
      <c r="E131">
        <v>582.40459999999996</v>
      </c>
      <c r="F131">
        <f>VLOOKUP(A131,'FAFdata_38.125.127.19520170 (2)'!A$1:E$218,5,0)</f>
        <v>507.18009999999998</v>
      </c>
      <c r="G131">
        <v>394.37079999999997</v>
      </c>
      <c r="H131">
        <v>387.55200000000002</v>
      </c>
    </row>
    <row r="132" spans="1:8">
      <c r="A132" t="str">
        <f t="shared" si="2"/>
        <v>New York NY-NJ-CT-PA (NY Part)Newsprint/paperAir (include truck-air)</v>
      </c>
      <c r="B132" t="s">
        <v>4</v>
      </c>
      <c r="C132" t="s">
        <v>37</v>
      </c>
      <c r="D132" t="s">
        <v>9</v>
      </c>
      <c r="E132">
        <v>1.4119999999999999</v>
      </c>
      <c r="F132">
        <f>VLOOKUP(A132,'FAFdata_38.125.127.19520170 (2)'!A$1:E$218,5,0)</f>
        <v>1.4634</v>
      </c>
      <c r="G132">
        <v>1.5414000000000001</v>
      </c>
      <c r="H132">
        <v>1.4834000000000001</v>
      </c>
    </row>
    <row r="133" spans="1:8">
      <c r="A133" t="str">
        <f t="shared" si="2"/>
        <v>New York NY-NJ-CT-PA (NY Part)Newsprint/paperMultiple modes &amp; mail</v>
      </c>
      <c r="B133" t="s">
        <v>4</v>
      </c>
      <c r="C133" t="s">
        <v>37</v>
      </c>
      <c r="D133" t="s">
        <v>10</v>
      </c>
      <c r="E133">
        <v>152.16839999999999</v>
      </c>
      <c r="F133">
        <f>VLOOKUP(A133,'FAFdata_38.125.127.19520170 (2)'!A$1:E$218,5,0)</f>
        <v>151.3809</v>
      </c>
      <c r="G133">
        <v>143.21039999999999</v>
      </c>
      <c r="H133">
        <v>144.9778</v>
      </c>
    </row>
    <row r="134" spans="1:8">
      <c r="A134" t="str">
        <f t="shared" si="2"/>
        <v>New York NY-NJ-CT-PA (NY Part)Newsprint/paperOther and unknown</v>
      </c>
      <c r="B134" t="s">
        <v>4</v>
      </c>
      <c r="C134" t="s">
        <v>37</v>
      </c>
      <c r="D134" t="s">
        <v>11</v>
      </c>
      <c r="E134">
        <v>3.7900000000000003E-2</v>
      </c>
      <c r="F134">
        <f>VLOOKUP(A134,'FAFdata_38.125.127.19520170 (2)'!A$1:E$218,5,0)</f>
        <v>4.0599999999999997E-2</v>
      </c>
      <c r="G134">
        <v>4.2500000000000003E-2</v>
      </c>
      <c r="H134">
        <v>4.3700000000000003E-2</v>
      </c>
    </row>
    <row r="135" spans="1:8">
      <c r="A135" t="str">
        <f t="shared" ref="A135:A198" si="3">CONCATENATE(B135,C135,D135)</f>
        <v>New York NY-NJ-CT-PA (NY Part)Paper articlesTruck</v>
      </c>
      <c r="B135" t="s">
        <v>4</v>
      </c>
      <c r="C135" t="s">
        <v>38</v>
      </c>
      <c r="D135" t="s">
        <v>6</v>
      </c>
      <c r="E135">
        <v>1170.0555999999999</v>
      </c>
      <c r="F135">
        <f>VLOOKUP(A135,'FAFdata_38.125.127.19520170 (2)'!A$1:E$218,5,0)</f>
        <v>1168.4004</v>
      </c>
      <c r="G135">
        <v>1173.7132999999999</v>
      </c>
      <c r="H135">
        <v>1203.1214</v>
      </c>
    </row>
    <row r="136" spans="1:8">
      <c r="A136" t="str">
        <f t="shared" si="3"/>
        <v>New York NY-NJ-CT-PA (NY Part)Paper articlesRail</v>
      </c>
      <c r="B136" t="s">
        <v>4</v>
      </c>
      <c r="C136" t="s">
        <v>38</v>
      </c>
      <c r="D136" t="s">
        <v>7</v>
      </c>
      <c r="E136">
        <v>28.625699999999998</v>
      </c>
      <c r="F136">
        <f>VLOOKUP(A136,'FAFdata_38.125.127.19520170 (2)'!A$1:E$218,5,0)</f>
        <v>21.363800000000001</v>
      </c>
      <c r="G136">
        <v>21.400400000000001</v>
      </c>
      <c r="H136">
        <v>21.5443</v>
      </c>
    </row>
    <row r="137" spans="1:8">
      <c r="A137" t="str">
        <f t="shared" si="3"/>
        <v>New York NY-NJ-CT-PA (NY Part)Paper articlesWater</v>
      </c>
      <c r="B137" t="s">
        <v>4</v>
      </c>
      <c r="C137" t="s">
        <v>38</v>
      </c>
      <c r="D137" t="s">
        <v>8</v>
      </c>
      <c r="E137">
        <v>29.872900000000001</v>
      </c>
      <c r="F137">
        <f>VLOOKUP(A137,'FAFdata_38.125.127.19520170 (2)'!A$1:E$218,5,0)</f>
        <v>23.9468</v>
      </c>
      <c r="G137">
        <v>24.0456</v>
      </c>
      <c r="H137">
        <v>23.655899999999999</v>
      </c>
    </row>
    <row r="138" spans="1:8">
      <c r="A138" t="str">
        <f t="shared" si="3"/>
        <v>New York NY-NJ-CT-PA (NY Part)Paper articlesAir (include truck-air)</v>
      </c>
      <c r="B138" t="s">
        <v>4</v>
      </c>
      <c r="C138" t="s">
        <v>38</v>
      </c>
      <c r="D138" t="s">
        <v>9</v>
      </c>
      <c r="E138">
        <v>1.6947000000000001</v>
      </c>
      <c r="F138">
        <f>VLOOKUP(A138,'FAFdata_38.125.127.19520170 (2)'!A$1:E$218,5,0)</f>
        <v>1.7606999999999999</v>
      </c>
      <c r="G138">
        <v>1.8201000000000001</v>
      </c>
      <c r="H138">
        <v>1.8116000000000001</v>
      </c>
    </row>
    <row r="139" spans="1:8">
      <c r="A139" t="str">
        <f t="shared" si="3"/>
        <v>New York NY-NJ-CT-PA (NY Part)Paper articlesMultiple modes &amp; mail</v>
      </c>
      <c r="B139" t="s">
        <v>4</v>
      </c>
      <c r="C139" t="s">
        <v>38</v>
      </c>
      <c r="D139" t="s">
        <v>10</v>
      </c>
      <c r="E139">
        <v>56.301299999999998</v>
      </c>
      <c r="F139">
        <f>VLOOKUP(A139,'FAFdata_38.125.127.19520170 (2)'!A$1:E$218,5,0)</f>
        <v>50.272599999999997</v>
      </c>
      <c r="G139">
        <v>59.498600000000003</v>
      </c>
      <c r="H139">
        <v>61.403799999999997</v>
      </c>
    </row>
    <row r="140" spans="1:8">
      <c r="A140" t="str">
        <f t="shared" si="3"/>
        <v>New York NY-NJ-CT-PA (NY Part)Printed prods.Truck</v>
      </c>
      <c r="B140" t="s">
        <v>4</v>
      </c>
      <c r="C140" t="s">
        <v>39</v>
      </c>
      <c r="D140" t="s">
        <v>6</v>
      </c>
      <c r="E140">
        <v>1502.8086000000001</v>
      </c>
      <c r="F140">
        <f>VLOOKUP(A140,'FAFdata_38.125.127.19520170 (2)'!A$1:E$218,5,0)</f>
        <v>1498.0235</v>
      </c>
      <c r="G140">
        <v>1450.1971000000001</v>
      </c>
      <c r="H140">
        <v>1417.0722000000001</v>
      </c>
    </row>
    <row r="141" spans="1:8">
      <c r="A141" t="str">
        <f t="shared" si="3"/>
        <v>New York NY-NJ-CT-PA (NY Part)Printed prods.Rail</v>
      </c>
      <c r="B141" t="s">
        <v>4</v>
      </c>
      <c r="C141" t="s">
        <v>39</v>
      </c>
      <c r="D141" t="s">
        <v>7</v>
      </c>
      <c r="E141">
        <v>17.903400000000001</v>
      </c>
      <c r="F141">
        <f>VLOOKUP(A141,'FAFdata_38.125.127.19520170 (2)'!A$1:E$218,5,0)</f>
        <v>17.046399999999998</v>
      </c>
      <c r="G141">
        <v>17.923500000000001</v>
      </c>
      <c r="H141">
        <v>17.715599999999998</v>
      </c>
    </row>
    <row r="142" spans="1:8">
      <c r="A142" t="str">
        <f t="shared" si="3"/>
        <v>New York NY-NJ-CT-PA (NY Part)Printed prods.Water</v>
      </c>
      <c r="B142" t="s">
        <v>4</v>
      </c>
      <c r="C142" t="s">
        <v>39</v>
      </c>
      <c r="D142" t="s">
        <v>8</v>
      </c>
      <c r="E142">
        <v>27.307099999999998</v>
      </c>
      <c r="F142">
        <f>VLOOKUP(A142,'FAFdata_38.125.127.19520170 (2)'!A$1:E$218,5,0)</f>
        <v>26.9968</v>
      </c>
      <c r="G142">
        <v>28.564299999999999</v>
      </c>
      <c r="H142">
        <v>28.172799999999999</v>
      </c>
    </row>
    <row r="143" spans="1:8">
      <c r="A143" t="str">
        <f t="shared" si="3"/>
        <v>New York NY-NJ-CT-PA (NY Part)Printed prods.Air (include truck-air)</v>
      </c>
      <c r="B143" t="s">
        <v>4</v>
      </c>
      <c r="C143" t="s">
        <v>39</v>
      </c>
      <c r="D143" t="s">
        <v>9</v>
      </c>
      <c r="E143">
        <v>9.5630999999999897</v>
      </c>
      <c r="F143">
        <f>VLOOKUP(A143,'FAFdata_38.125.127.19520170 (2)'!A$1:E$218,5,0)</f>
        <v>9.4384999999999994</v>
      </c>
      <c r="G143">
        <v>9.5663</v>
      </c>
      <c r="H143">
        <v>9.4494000000000007</v>
      </c>
    </row>
    <row r="144" spans="1:8">
      <c r="A144" t="str">
        <f t="shared" si="3"/>
        <v>New York NY-NJ-CT-PA (NY Part)Printed prods.Multiple modes &amp; mail</v>
      </c>
      <c r="B144" t="s">
        <v>4</v>
      </c>
      <c r="C144" t="s">
        <v>39</v>
      </c>
      <c r="D144" t="s">
        <v>10</v>
      </c>
      <c r="E144">
        <v>91.721100000000007</v>
      </c>
      <c r="F144">
        <f>VLOOKUP(A144,'FAFdata_38.125.127.19520170 (2)'!A$1:E$218,5,0)</f>
        <v>92.608500000000006</v>
      </c>
      <c r="G144">
        <v>86.556300000000107</v>
      </c>
      <c r="H144">
        <v>84.640600000000106</v>
      </c>
    </row>
    <row r="145" spans="1:8">
      <c r="A145" t="str">
        <f t="shared" si="3"/>
        <v>New York NY-NJ-CT-PA (NY Part)Printed prods.Other and unknown</v>
      </c>
      <c r="B145" t="s">
        <v>4</v>
      </c>
      <c r="C145" t="s">
        <v>39</v>
      </c>
      <c r="D145" t="s">
        <v>11</v>
      </c>
      <c r="E145">
        <v>0.32990000000000003</v>
      </c>
      <c r="F145">
        <f>VLOOKUP(A145,'FAFdata_38.125.127.19520170 (2)'!A$1:E$218,5,0)</f>
        <v>0.37969999999999998</v>
      </c>
      <c r="G145">
        <v>0.49099999999999999</v>
      </c>
      <c r="H145">
        <v>0.51600000000000001</v>
      </c>
    </row>
    <row r="146" spans="1:8">
      <c r="A146" t="str">
        <f t="shared" si="3"/>
        <v>New York NY-NJ-CT-PA (NY Part)Textiles/leatherTruck</v>
      </c>
      <c r="B146" t="s">
        <v>4</v>
      </c>
      <c r="C146" t="s">
        <v>40</v>
      </c>
      <c r="D146" t="s">
        <v>6</v>
      </c>
      <c r="E146">
        <v>1657.6001000000001</v>
      </c>
      <c r="F146">
        <f>VLOOKUP(A146,'FAFdata_38.125.127.19520170 (2)'!A$1:E$218,5,0)</f>
        <v>1638.3142</v>
      </c>
      <c r="G146">
        <v>1704.5506</v>
      </c>
      <c r="H146">
        <v>1771.7103</v>
      </c>
    </row>
    <row r="147" spans="1:8">
      <c r="A147" t="str">
        <f t="shared" si="3"/>
        <v>New York NY-NJ-CT-PA (NY Part)Textiles/leatherRail</v>
      </c>
      <c r="B147" t="s">
        <v>4</v>
      </c>
      <c r="C147" t="s">
        <v>40</v>
      </c>
      <c r="D147" t="s">
        <v>7</v>
      </c>
      <c r="E147">
        <v>65.1858000000001</v>
      </c>
      <c r="F147">
        <f>VLOOKUP(A147,'FAFdata_38.125.127.19520170 (2)'!A$1:E$218,5,0)</f>
        <v>60.791400000000102</v>
      </c>
      <c r="G147">
        <v>66.982200000000105</v>
      </c>
      <c r="H147">
        <v>65.965000000000003</v>
      </c>
    </row>
    <row r="148" spans="1:8">
      <c r="A148" t="str">
        <f t="shared" si="3"/>
        <v>New York NY-NJ-CT-PA (NY Part)Textiles/leatherWater</v>
      </c>
      <c r="B148" t="s">
        <v>4</v>
      </c>
      <c r="C148" t="s">
        <v>40</v>
      </c>
      <c r="D148" t="s">
        <v>8</v>
      </c>
      <c r="E148">
        <v>155.24539999999999</v>
      </c>
      <c r="F148">
        <f>VLOOKUP(A148,'FAFdata_38.125.127.19520170 (2)'!A$1:E$218,5,0)</f>
        <v>145.65549999999999</v>
      </c>
      <c r="G148">
        <v>145.27070000000001</v>
      </c>
      <c r="H148">
        <v>153.19159999999999</v>
      </c>
    </row>
    <row r="149" spans="1:8">
      <c r="A149" t="str">
        <f t="shared" si="3"/>
        <v>New York NY-NJ-CT-PA (NY Part)Textiles/leatherAir (include truck-air)</v>
      </c>
      <c r="B149" t="s">
        <v>4</v>
      </c>
      <c r="C149" t="s">
        <v>40</v>
      </c>
      <c r="D149" t="s">
        <v>9</v>
      </c>
      <c r="E149">
        <v>36.790599999999998</v>
      </c>
      <c r="F149">
        <f>VLOOKUP(A149,'FAFdata_38.125.127.19520170 (2)'!A$1:E$218,5,0)</f>
        <v>36.501800000000003</v>
      </c>
      <c r="G149">
        <v>36.271000000000001</v>
      </c>
      <c r="H149">
        <v>37.977600000000002</v>
      </c>
    </row>
    <row r="150" spans="1:8">
      <c r="A150" t="str">
        <f t="shared" si="3"/>
        <v>New York NY-NJ-CT-PA (NY Part)Textiles/leatherMultiple modes &amp; mail</v>
      </c>
      <c r="B150" t="s">
        <v>4</v>
      </c>
      <c r="C150" t="s">
        <v>40</v>
      </c>
      <c r="D150" t="s">
        <v>10</v>
      </c>
      <c r="E150">
        <v>621.19420000000002</v>
      </c>
      <c r="F150">
        <f>VLOOKUP(A150,'FAFdata_38.125.127.19520170 (2)'!A$1:E$218,5,0)</f>
        <v>615.90380000000005</v>
      </c>
      <c r="G150">
        <v>582.7328</v>
      </c>
      <c r="H150">
        <v>617.93529999999998</v>
      </c>
    </row>
    <row r="151" spans="1:8">
      <c r="A151" t="str">
        <f t="shared" si="3"/>
        <v>New York NY-NJ-CT-PA (NY Part)Textiles/leatherOther and unknown</v>
      </c>
      <c r="B151" t="s">
        <v>4</v>
      </c>
      <c r="C151" t="s">
        <v>40</v>
      </c>
      <c r="D151" t="s">
        <v>11</v>
      </c>
      <c r="E151">
        <v>1.1227</v>
      </c>
      <c r="F151">
        <f>VLOOKUP(A151,'FAFdata_38.125.127.19520170 (2)'!A$1:E$218,5,0)</f>
        <v>1.3938999999999999</v>
      </c>
      <c r="G151">
        <v>1.6407</v>
      </c>
      <c r="H151">
        <v>1.7686999999999999</v>
      </c>
    </row>
    <row r="152" spans="1:8">
      <c r="A152" t="str">
        <f t="shared" si="3"/>
        <v>New York NY-NJ-CT-PA (NY Part)Nonmetal min. prods.Truck</v>
      </c>
      <c r="B152" t="s">
        <v>4</v>
      </c>
      <c r="C152" t="s">
        <v>41</v>
      </c>
      <c r="D152" t="s">
        <v>6</v>
      </c>
      <c r="E152">
        <v>31105.386699999999</v>
      </c>
      <c r="F152">
        <f>VLOOKUP(A152,'FAFdata_38.125.127.19520170 (2)'!A$1:E$218,5,0)</f>
        <v>33164.578500000003</v>
      </c>
      <c r="G152">
        <v>35849.650900000001</v>
      </c>
      <c r="H152">
        <v>38356.1731</v>
      </c>
    </row>
    <row r="153" spans="1:8">
      <c r="A153" t="str">
        <f t="shared" si="3"/>
        <v>New York NY-NJ-CT-PA (NY Part)Nonmetal min. prods.Rail</v>
      </c>
      <c r="B153" t="s">
        <v>4</v>
      </c>
      <c r="C153" t="s">
        <v>41</v>
      </c>
      <c r="D153" t="s">
        <v>7</v>
      </c>
      <c r="E153">
        <v>208.78899999999999</v>
      </c>
      <c r="F153">
        <f>VLOOKUP(A153,'FAFdata_38.125.127.19520170 (2)'!A$1:E$218,5,0)</f>
        <v>223.50059999999999</v>
      </c>
      <c r="G153">
        <v>228.3546</v>
      </c>
      <c r="H153">
        <v>238.12039999999999</v>
      </c>
    </row>
    <row r="154" spans="1:8">
      <c r="A154" t="str">
        <f t="shared" si="3"/>
        <v>New York NY-NJ-CT-PA (NY Part)Nonmetal min. prods.Water</v>
      </c>
      <c r="B154" t="s">
        <v>4</v>
      </c>
      <c r="C154" t="s">
        <v>41</v>
      </c>
      <c r="D154" t="s">
        <v>8</v>
      </c>
      <c r="E154">
        <v>532.78440000000001</v>
      </c>
      <c r="F154">
        <f>VLOOKUP(A154,'FAFdata_38.125.127.19520170 (2)'!A$1:E$218,5,0)</f>
        <v>407.16669999999999</v>
      </c>
      <c r="G154">
        <v>566.7269</v>
      </c>
      <c r="H154">
        <v>592.21950000000004</v>
      </c>
    </row>
    <row r="155" spans="1:8">
      <c r="A155" t="str">
        <f t="shared" si="3"/>
        <v>New York NY-NJ-CT-PA (NY Part)Nonmetal min. prods.Air (include truck-air)</v>
      </c>
      <c r="B155" t="s">
        <v>4</v>
      </c>
      <c r="C155" t="s">
        <v>41</v>
      </c>
      <c r="D155" t="s">
        <v>9</v>
      </c>
      <c r="E155">
        <v>5.3879000000000001</v>
      </c>
      <c r="F155">
        <f>VLOOKUP(A155,'FAFdata_38.125.127.19520170 (2)'!A$1:E$218,5,0)</f>
        <v>4.9904000000000002</v>
      </c>
      <c r="G155">
        <v>4.8793000000000104</v>
      </c>
      <c r="H155">
        <v>5.0211000000000103</v>
      </c>
    </row>
    <row r="156" spans="1:8">
      <c r="A156" t="str">
        <f t="shared" si="3"/>
        <v>New York NY-NJ-CT-PA (NY Part)Nonmetal min. prods.Multiple modes &amp; mail</v>
      </c>
      <c r="B156" t="s">
        <v>4</v>
      </c>
      <c r="C156" t="s">
        <v>41</v>
      </c>
      <c r="D156" t="s">
        <v>10</v>
      </c>
      <c r="E156">
        <v>132.9434</v>
      </c>
      <c r="F156">
        <f>VLOOKUP(A156,'FAFdata_38.125.127.19520170 (2)'!A$1:E$218,5,0)</f>
        <v>151.59520000000001</v>
      </c>
      <c r="G156">
        <v>171.80019999999999</v>
      </c>
      <c r="H156">
        <v>186.58760000000001</v>
      </c>
    </row>
    <row r="157" spans="1:8">
      <c r="A157" t="str">
        <f t="shared" si="3"/>
        <v>New York NY-NJ-CT-PA (NY Part)Nonmetal min. prods.Other and unknown</v>
      </c>
      <c r="B157" t="s">
        <v>4</v>
      </c>
      <c r="C157" t="s">
        <v>41</v>
      </c>
      <c r="D157" t="s">
        <v>11</v>
      </c>
      <c r="E157">
        <v>2.5499999999999998E-2</v>
      </c>
      <c r="F157">
        <f>VLOOKUP(A157,'FAFdata_38.125.127.19520170 (2)'!A$1:E$218,5,0)</f>
        <v>7.0800000000000002E-2</v>
      </c>
      <c r="G157">
        <v>5.1999999999999998E-2</v>
      </c>
      <c r="H157">
        <v>5.5199999999999999E-2</v>
      </c>
    </row>
    <row r="158" spans="1:8">
      <c r="A158" t="str">
        <f t="shared" si="3"/>
        <v>New York NY-NJ-CT-PA (NY Part)Base metalsTruck</v>
      </c>
      <c r="B158" t="s">
        <v>4</v>
      </c>
      <c r="C158" t="s">
        <v>42</v>
      </c>
      <c r="D158" t="s">
        <v>6</v>
      </c>
      <c r="E158">
        <v>3789.1684</v>
      </c>
      <c r="F158">
        <f>VLOOKUP(A158,'FAFdata_38.125.127.19520170 (2)'!A$1:E$218,5,0)</f>
        <v>3974.6275999999998</v>
      </c>
      <c r="G158">
        <v>4137.1301999999996</v>
      </c>
      <c r="H158">
        <v>4077.3719999999998</v>
      </c>
    </row>
    <row r="159" spans="1:8">
      <c r="A159" t="str">
        <f t="shared" si="3"/>
        <v>New York NY-NJ-CT-PA (NY Part)Base metalsRail</v>
      </c>
      <c r="B159" t="s">
        <v>4</v>
      </c>
      <c r="C159" t="s">
        <v>42</v>
      </c>
      <c r="D159" t="s">
        <v>7</v>
      </c>
      <c r="E159">
        <v>337.48910000000001</v>
      </c>
      <c r="F159">
        <f>VLOOKUP(A159,'FAFdata_38.125.127.19520170 (2)'!A$1:E$218,5,0)</f>
        <v>317.22430000000003</v>
      </c>
      <c r="G159">
        <v>318.95389999999998</v>
      </c>
      <c r="H159">
        <v>320.93490000000003</v>
      </c>
    </row>
    <row r="160" spans="1:8">
      <c r="A160" t="str">
        <f t="shared" si="3"/>
        <v>New York NY-NJ-CT-PA (NY Part)Base metalsWater</v>
      </c>
      <c r="B160" t="s">
        <v>4</v>
      </c>
      <c r="C160" t="s">
        <v>42</v>
      </c>
      <c r="D160" t="s">
        <v>8</v>
      </c>
      <c r="E160">
        <v>812.9597</v>
      </c>
      <c r="F160">
        <f>VLOOKUP(A160,'FAFdata_38.125.127.19520170 (2)'!A$1:E$218,5,0)</f>
        <v>1159.9094</v>
      </c>
      <c r="G160">
        <v>808.07939999999996</v>
      </c>
      <c r="H160">
        <v>828.65459999999996</v>
      </c>
    </row>
    <row r="161" spans="1:8">
      <c r="A161" t="str">
        <f t="shared" si="3"/>
        <v>New York NY-NJ-CT-PA (NY Part)Base metalsAir (include truck-air)</v>
      </c>
      <c r="B161" t="s">
        <v>4</v>
      </c>
      <c r="C161" t="s">
        <v>42</v>
      </c>
      <c r="D161" t="s">
        <v>9</v>
      </c>
      <c r="E161">
        <v>6.9132999999999996</v>
      </c>
      <c r="F161">
        <f>VLOOKUP(A161,'FAFdata_38.125.127.19520170 (2)'!A$1:E$218,5,0)</f>
        <v>5.6641000000000004</v>
      </c>
      <c r="G161">
        <v>5.3106</v>
      </c>
      <c r="H161">
        <v>5.1622999999999903</v>
      </c>
    </row>
    <row r="162" spans="1:8">
      <c r="A162" t="str">
        <f t="shared" si="3"/>
        <v>New York NY-NJ-CT-PA (NY Part)Base metalsMultiple modes &amp; mail</v>
      </c>
      <c r="B162" t="s">
        <v>4</v>
      </c>
      <c r="C162" t="s">
        <v>42</v>
      </c>
      <c r="D162" t="s">
        <v>10</v>
      </c>
      <c r="E162">
        <v>56.490200000000002</v>
      </c>
      <c r="F162">
        <f>VLOOKUP(A162,'FAFdata_38.125.127.19520170 (2)'!A$1:E$218,5,0)</f>
        <v>55.640999999999998</v>
      </c>
      <c r="G162">
        <v>46.227899999999998</v>
      </c>
      <c r="H162">
        <v>47.068100000000001</v>
      </c>
    </row>
    <row r="163" spans="1:8">
      <c r="A163" t="str">
        <f t="shared" si="3"/>
        <v>New York NY-NJ-CT-PA (NY Part)Base metalsOther and unknown</v>
      </c>
      <c r="B163" t="s">
        <v>4</v>
      </c>
      <c r="C163" t="s">
        <v>42</v>
      </c>
      <c r="D163" t="s">
        <v>11</v>
      </c>
      <c r="E163">
        <v>2.6599999999999999E-2</v>
      </c>
      <c r="F163">
        <f>VLOOKUP(A163,'FAFdata_38.125.127.19520170 (2)'!A$1:E$218,5,0)</f>
        <v>2.8500000000000001E-2</v>
      </c>
      <c r="G163">
        <v>3.5099999999999999E-2</v>
      </c>
      <c r="H163">
        <v>3.6200000000000003E-2</v>
      </c>
    </row>
    <row r="164" spans="1:8">
      <c r="A164" t="str">
        <f t="shared" si="3"/>
        <v>New York NY-NJ-CT-PA (NY Part)Articles-base metalTruck</v>
      </c>
      <c r="B164" t="s">
        <v>4</v>
      </c>
      <c r="C164" t="s">
        <v>43</v>
      </c>
      <c r="D164" t="s">
        <v>6</v>
      </c>
      <c r="E164">
        <v>2102.1084000000001</v>
      </c>
      <c r="F164">
        <f>VLOOKUP(A164,'FAFdata_38.125.127.19520170 (2)'!A$1:E$218,5,0)</f>
        <v>2114.7242000000001</v>
      </c>
      <c r="G164">
        <v>2277.0826000000002</v>
      </c>
      <c r="H164">
        <v>2348.4494</v>
      </c>
    </row>
    <row r="165" spans="1:8">
      <c r="A165" t="str">
        <f t="shared" si="3"/>
        <v>New York NY-NJ-CT-PA (NY Part)Articles-base metalRail</v>
      </c>
      <c r="B165" t="s">
        <v>4</v>
      </c>
      <c r="C165" t="s">
        <v>43</v>
      </c>
      <c r="D165" t="s">
        <v>7</v>
      </c>
      <c r="E165">
        <v>151.96799999999999</v>
      </c>
      <c r="F165">
        <f>VLOOKUP(A165,'FAFdata_38.125.127.19520170 (2)'!A$1:E$218,5,0)</f>
        <v>95.957400000000106</v>
      </c>
      <c r="G165">
        <v>90.787600000000097</v>
      </c>
      <c r="H165">
        <v>91.118100000000098</v>
      </c>
    </row>
    <row r="166" spans="1:8">
      <c r="A166" t="str">
        <f t="shared" si="3"/>
        <v>New York NY-NJ-CT-PA (NY Part)Articles-base metalWater</v>
      </c>
      <c r="B166" t="s">
        <v>4</v>
      </c>
      <c r="C166" t="s">
        <v>43</v>
      </c>
      <c r="D166" t="s">
        <v>8</v>
      </c>
      <c r="E166">
        <v>165.97210000000001</v>
      </c>
      <c r="F166">
        <f>VLOOKUP(A166,'FAFdata_38.125.127.19520170 (2)'!A$1:E$218,5,0)</f>
        <v>112.66</v>
      </c>
      <c r="G166">
        <v>117.425</v>
      </c>
      <c r="H166">
        <v>121.19799999999999</v>
      </c>
    </row>
    <row r="167" spans="1:8">
      <c r="A167" t="str">
        <f t="shared" si="3"/>
        <v>New York NY-NJ-CT-PA (NY Part)Articles-base metalAir (include truck-air)</v>
      </c>
      <c r="B167" t="s">
        <v>4</v>
      </c>
      <c r="C167" t="s">
        <v>43</v>
      </c>
      <c r="D167" t="s">
        <v>9</v>
      </c>
      <c r="E167">
        <v>13.888500000000001</v>
      </c>
      <c r="F167">
        <f>VLOOKUP(A167,'FAFdata_38.125.127.19520170 (2)'!A$1:E$218,5,0)</f>
        <v>12.4368</v>
      </c>
      <c r="G167">
        <v>11.4953</v>
      </c>
      <c r="H167">
        <v>11.6197</v>
      </c>
    </row>
    <row r="168" spans="1:8">
      <c r="A168" t="str">
        <f t="shared" si="3"/>
        <v>New York NY-NJ-CT-PA (NY Part)Articles-base metalMultiple modes &amp; mail</v>
      </c>
      <c r="B168" t="s">
        <v>4</v>
      </c>
      <c r="C168" t="s">
        <v>43</v>
      </c>
      <c r="D168" t="s">
        <v>10</v>
      </c>
      <c r="E168">
        <v>248.46799999999999</v>
      </c>
      <c r="F168">
        <f>VLOOKUP(A168,'FAFdata_38.125.127.19520170 (2)'!A$1:E$218,5,0)</f>
        <v>217.66050000000001</v>
      </c>
      <c r="G168">
        <v>268.49470000000002</v>
      </c>
      <c r="H168">
        <v>286.15249999999997</v>
      </c>
    </row>
    <row r="169" spans="1:8">
      <c r="A169" t="str">
        <f t="shared" si="3"/>
        <v>New York NY-NJ-CT-PA (NY Part)Articles-base metalOther and unknown</v>
      </c>
      <c r="B169" t="s">
        <v>4</v>
      </c>
      <c r="C169" t="s">
        <v>43</v>
      </c>
      <c r="D169" t="s">
        <v>11</v>
      </c>
      <c r="E169">
        <v>2.81E-2</v>
      </c>
      <c r="F169">
        <f>VLOOKUP(A169,'FAFdata_38.125.127.19520170 (2)'!A$1:E$218,5,0)</f>
        <v>1.6000000000000001E-3</v>
      </c>
      <c r="G169">
        <v>2.0000000000000001E-4</v>
      </c>
      <c r="H169">
        <v>2.0000000000000001E-4</v>
      </c>
    </row>
    <row r="170" spans="1:8">
      <c r="A170" t="str">
        <f t="shared" si="3"/>
        <v>New York NY-NJ-CT-PA (NY Part)MachineryTruck</v>
      </c>
      <c r="B170" t="s">
        <v>4</v>
      </c>
      <c r="C170" t="s">
        <v>44</v>
      </c>
      <c r="D170" t="s">
        <v>6</v>
      </c>
      <c r="E170">
        <v>2053.6754000000001</v>
      </c>
      <c r="F170">
        <f>VLOOKUP(A170,'FAFdata_38.125.127.19520170 (2)'!A$1:E$218,5,0)</f>
        <v>1989.0545999999999</v>
      </c>
      <c r="G170">
        <v>2152.9504999999999</v>
      </c>
      <c r="H170">
        <v>2248.5855999999999</v>
      </c>
    </row>
    <row r="171" spans="1:8">
      <c r="A171" t="str">
        <f t="shared" si="3"/>
        <v>New York NY-NJ-CT-PA (NY Part)MachineryRail</v>
      </c>
      <c r="B171" t="s">
        <v>4</v>
      </c>
      <c r="C171" t="s">
        <v>44</v>
      </c>
      <c r="D171" t="s">
        <v>7</v>
      </c>
      <c r="E171">
        <v>366.69709999999998</v>
      </c>
      <c r="F171">
        <f>VLOOKUP(A171,'FAFdata_38.125.127.19520170 (2)'!A$1:E$218,5,0)</f>
        <v>236.09690000000001</v>
      </c>
      <c r="G171">
        <v>234.36359999999999</v>
      </c>
      <c r="H171">
        <v>237.1951</v>
      </c>
    </row>
    <row r="172" spans="1:8">
      <c r="A172" t="str">
        <f t="shared" si="3"/>
        <v>New York NY-NJ-CT-PA (NY Part)MachineryWater</v>
      </c>
      <c r="B172" t="s">
        <v>4</v>
      </c>
      <c r="C172" t="s">
        <v>44</v>
      </c>
      <c r="D172" t="s">
        <v>8</v>
      </c>
      <c r="E172">
        <v>227.01169999999999</v>
      </c>
      <c r="F172">
        <f>VLOOKUP(A172,'FAFdata_38.125.127.19520170 (2)'!A$1:E$218,5,0)</f>
        <v>277.27550000000002</v>
      </c>
      <c r="G172">
        <v>189.5282</v>
      </c>
      <c r="H172">
        <v>191.41319999999999</v>
      </c>
    </row>
    <row r="173" spans="1:8">
      <c r="A173" t="str">
        <f t="shared" si="3"/>
        <v>New York NY-NJ-CT-PA (NY Part)MachineryAir (include truck-air)</v>
      </c>
      <c r="B173" t="s">
        <v>4</v>
      </c>
      <c r="C173" t="s">
        <v>44</v>
      </c>
      <c r="D173" t="s">
        <v>9</v>
      </c>
      <c r="E173">
        <v>29.190899999999999</v>
      </c>
      <c r="F173">
        <f>VLOOKUP(A173,'FAFdata_38.125.127.19520170 (2)'!A$1:E$218,5,0)</f>
        <v>28.409399999999899</v>
      </c>
      <c r="G173">
        <v>27.4315</v>
      </c>
      <c r="H173">
        <v>28.058</v>
      </c>
    </row>
    <row r="174" spans="1:8">
      <c r="A174" t="str">
        <f t="shared" si="3"/>
        <v>New York NY-NJ-CT-PA (NY Part)MachineryMultiple modes &amp; mail</v>
      </c>
      <c r="B174" t="s">
        <v>4</v>
      </c>
      <c r="C174" t="s">
        <v>44</v>
      </c>
      <c r="D174" t="s">
        <v>10</v>
      </c>
      <c r="E174">
        <v>69.644600000000096</v>
      </c>
      <c r="F174">
        <f>VLOOKUP(A174,'FAFdata_38.125.127.19520170 (2)'!A$1:E$218,5,0)</f>
        <v>64.073100000000096</v>
      </c>
      <c r="G174">
        <v>69.476000000000099</v>
      </c>
      <c r="H174">
        <v>73.6139000000001</v>
      </c>
    </row>
    <row r="175" spans="1:8">
      <c r="A175" t="str">
        <f t="shared" si="3"/>
        <v>New York NY-NJ-CT-PA (NY Part)MachineryOther and unknown</v>
      </c>
      <c r="B175" t="s">
        <v>4</v>
      </c>
      <c r="C175" t="s">
        <v>44</v>
      </c>
      <c r="D175" t="s">
        <v>11</v>
      </c>
      <c r="E175">
        <v>1.03E-2</v>
      </c>
      <c r="F175">
        <f>VLOOKUP(A175,'FAFdata_38.125.127.19520170 (2)'!A$1:E$218,5,0)</f>
        <v>3.4099999999999998E-2</v>
      </c>
      <c r="G175">
        <v>2.46E-2</v>
      </c>
      <c r="H175">
        <v>2.4799999999999999E-2</v>
      </c>
    </row>
    <row r="176" spans="1:8">
      <c r="A176" t="str">
        <f t="shared" si="3"/>
        <v>New York NY-NJ-CT-PA (NY Part)ElectronicsTruck</v>
      </c>
      <c r="B176" t="s">
        <v>4</v>
      </c>
      <c r="C176" t="s">
        <v>45</v>
      </c>
      <c r="D176" t="s">
        <v>6</v>
      </c>
      <c r="E176">
        <v>1255.6833999999999</v>
      </c>
      <c r="F176">
        <f>VLOOKUP(A176,'FAFdata_38.125.127.19520170 (2)'!A$1:E$218,5,0)</f>
        <v>1278.5226</v>
      </c>
      <c r="G176">
        <v>1303.9630999999999</v>
      </c>
      <c r="H176">
        <v>1379.2528</v>
      </c>
    </row>
    <row r="177" spans="1:8">
      <c r="A177" t="str">
        <f t="shared" si="3"/>
        <v>New York NY-NJ-CT-PA (NY Part)ElectronicsRail</v>
      </c>
      <c r="B177" t="s">
        <v>4</v>
      </c>
      <c r="C177" t="s">
        <v>45</v>
      </c>
      <c r="D177" t="s">
        <v>7</v>
      </c>
      <c r="E177">
        <v>94.632499999999993</v>
      </c>
      <c r="F177">
        <f>VLOOKUP(A177,'FAFdata_38.125.127.19520170 (2)'!A$1:E$218,5,0)</f>
        <v>78.244800000000097</v>
      </c>
      <c r="G177">
        <v>91.581400000000002</v>
      </c>
      <c r="H177">
        <v>92.820900000000094</v>
      </c>
    </row>
    <row r="178" spans="1:8">
      <c r="A178" t="str">
        <f t="shared" si="3"/>
        <v>New York NY-NJ-CT-PA (NY Part)ElectronicsWater</v>
      </c>
      <c r="B178" t="s">
        <v>4</v>
      </c>
      <c r="C178" t="s">
        <v>45</v>
      </c>
      <c r="D178" t="s">
        <v>8</v>
      </c>
      <c r="E178">
        <v>106.68429999999999</v>
      </c>
      <c r="F178">
        <f>VLOOKUP(A178,'FAFdata_38.125.127.19520170 (2)'!A$1:E$218,5,0)</f>
        <v>88.0578</v>
      </c>
      <c r="G178">
        <v>93.736000000000104</v>
      </c>
      <c r="H178">
        <v>95.163400000000095</v>
      </c>
    </row>
    <row r="179" spans="1:8">
      <c r="A179" t="str">
        <f t="shared" si="3"/>
        <v>New York NY-NJ-CT-PA (NY Part)ElectronicsAir (include truck-air)</v>
      </c>
      <c r="B179" t="s">
        <v>4</v>
      </c>
      <c r="C179" t="s">
        <v>45</v>
      </c>
      <c r="D179" t="s">
        <v>9</v>
      </c>
      <c r="E179">
        <v>29.372599999999998</v>
      </c>
      <c r="F179">
        <f>VLOOKUP(A179,'FAFdata_38.125.127.19520170 (2)'!A$1:E$218,5,0)</f>
        <v>27.939799999999899</v>
      </c>
      <c r="G179">
        <v>27.6617</v>
      </c>
      <c r="H179">
        <v>28.774999999999999</v>
      </c>
    </row>
    <row r="180" spans="1:8">
      <c r="A180" t="str">
        <f t="shared" si="3"/>
        <v>New York NY-NJ-CT-PA (NY Part)ElectronicsMultiple modes &amp; mail</v>
      </c>
      <c r="B180" t="s">
        <v>4</v>
      </c>
      <c r="C180" t="s">
        <v>45</v>
      </c>
      <c r="D180" t="s">
        <v>10</v>
      </c>
      <c r="E180">
        <v>189.3998</v>
      </c>
      <c r="F180">
        <f>VLOOKUP(A180,'FAFdata_38.125.127.19520170 (2)'!A$1:E$218,5,0)</f>
        <v>203.3888</v>
      </c>
      <c r="G180">
        <v>201.73429999999999</v>
      </c>
      <c r="H180">
        <v>215.11779999999999</v>
      </c>
    </row>
    <row r="181" spans="1:8">
      <c r="A181" t="str">
        <f t="shared" si="3"/>
        <v>New York NY-NJ-CT-PA (NY Part)ElectronicsOther and unknown</v>
      </c>
      <c r="B181" t="s">
        <v>4</v>
      </c>
      <c r="C181" t="s">
        <v>45</v>
      </c>
      <c r="D181" t="s">
        <v>11</v>
      </c>
      <c r="E181">
        <v>6.7900000000000002E-2</v>
      </c>
      <c r="F181">
        <f>VLOOKUP(A181,'FAFdata_38.125.127.19520170 (2)'!A$1:E$218,5,0)</f>
        <v>0.33550000000000002</v>
      </c>
      <c r="G181">
        <v>0.36520000000000002</v>
      </c>
      <c r="H181">
        <v>0.3669</v>
      </c>
    </row>
    <row r="182" spans="1:8">
      <c r="A182" t="str">
        <f t="shared" si="3"/>
        <v>New York NY-NJ-CT-PA (NY Part)Motorized vehiclesTruck</v>
      </c>
      <c r="B182" t="s">
        <v>4</v>
      </c>
      <c r="C182" t="s">
        <v>46</v>
      </c>
      <c r="D182" t="s">
        <v>6</v>
      </c>
      <c r="E182">
        <v>1035.6343999999999</v>
      </c>
      <c r="F182">
        <f>VLOOKUP(A182,'FAFdata_38.125.127.19520170 (2)'!A$1:E$218,5,0)</f>
        <v>1121.3139000000001</v>
      </c>
      <c r="G182">
        <v>1183.3665000000001</v>
      </c>
      <c r="H182">
        <v>1244.2439999999999</v>
      </c>
    </row>
    <row r="183" spans="1:8">
      <c r="A183" t="str">
        <f t="shared" si="3"/>
        <v>New York NY-NJ-CT-PA (NY Part)Motorized vehiclesRail</v>
      </c>
      <c r="B183" t="s">
        <v>4</v>
      </c>
      <c r="C183" t="s">
        <v>46</v>
      </c>
      <c r="D183" t="s">
        <v>7</v>
      </c>
      <c r="E183">
        <v>412.48660000000001</v>
      </c>
      <c r="F183">
        <f>VLOOKUP(A183,'FAFdata_38.125.127.19520170 (2)'!A$1:E$218,5,0)</f>
        <v>316.86950000000002</v>
      </c>
      <c r="G183">
        <v>365.39069999999901</v>
      </c>
      <c r="H183">
        <v>380.85059999999999</v>
      </c>
    </row>
    <row r="184" spans="1:8">
      <c r="A184" t="str">
        <f t="shared" si="3"/>
        <v>New York NY-NJ-CT-PA (NY Part)Motorized vehiclesWater</v>
      </c>
      <c r="B184" t="s">
        <v>4</v>
      </c>
      <c r="C184" t="s">
        <v>46</v>
      </c>
      <c r="D184" t="s">
        <v>8</v>
      </c>
      <c r="E184">
        <v>441.42809999999997</v>
      </c>
      <c r="F184">
        <f>VLOOKUP(A184,'FAFdata_38.125.127.19520170 (2)'!A$1:E$218,5,0)</f>
        <v>339.96159999999998</v>
      </c>
      <c r="G184">
        <v>328.5917</v>
      </c>
      <c r="H184">
        <v>324.90809999999999</v>
      </c>
    </row>
    <row r="185" spans="1:8">
      <c r="A185" t="str">
        <f t="shared" si="3"/>
        <v>New York NY-NJ-CT-PA (NY Part)Motorized vehiclesAir (include truck-air)</v>
      </c>
      <c r="B185" t="s">
        <v>4</v>
      </c>
      <c r="C185" t="s">
        <v>46</v>
      </c>
      <c r="D185" t="s">
        <v>9</v>
      </c>
      <c r="E185">
        <v>10.581899999999999</v>
      </c>
      <c r="F185">
        <f>VLOOKUP(A185,'FAFdata_38.125.127.19520170 (2)'!A$1:E$218,5,0)</f>
        <v>10.9756</v>
      </c>
      <c r="G185">
        <v>21.161999999999999</v>
      </c>
      <c r="H185">
        <v>22.158899999999999</v>
      </c>
    </row>
    <row r="186" spans="1:8">
      <c r="A186" t="str">
        <f t="shared" si="3"/>
        <v>New York NY-NJ-CT-PA (NY Part)Motorized vehiclesMultiple modes &amp; mail</v>
      </c>
      <c r="B186" t="s">
        <v>4</v>
      </c>
      <c r="C186" t="s">
        <v>46</v>
      </c>
      <c r="D186" t="s">
        <v>10</v>
      </c>
      <c r="E186">
        <v>230.2996</v>
      </c>
      <c r="F186">
        <f>VLOOKUP(A186,'FAFdata_38.125.127.19520170 (2)'!A$1:E$218,5,0)</f>
        <v>257.8442</v>
      </c>
      <c r="G186">
        <v>279.68049999999999</v>
      </c>
      <c r="H186">
        <v>301.05059999999997</v>
      </c>
    </row>
    <row r="187" spans="1:8">
      <c r="A187" t="str">
        <f t="shared" si="3"/>
        <v>New York NY-NJ-CT-PA (NY Part)Motorized vehiclesOther and unknown</v>
      </c>
      <c r="B187" t="s">
        <v>4</v>
      </c>
      <c r="C187" t="s">
        <v>46</v>
      </c>
      <c r="D187" t="s">
        <v>11</v>
      </c>
      <c r="E187">
        <v>3.3E-3</v>
      </c>
      <c r="F187">
        <f>VLOOKUP(A187,'FAFdata_38.125.127.19520170 (2)'!A$1:E$218,5,0)</f>
        <v>2.2200000000000001E-2</v>
      </c>
      <c r="G187">
        <v>1.8700000000000001E-2</v>
      </c>
      <c r="H187">
        <v>1.8599999999999998E-2</v>
      </c>
    </row>
    <row r="188" spans="1:8">
      <c r="A188" t="str">
        <f t="shared" si="3"/>
        <v>New York NY-NJ-CT-PA (NY Part)Transport equip.Truck</v>
      </c>
      <c r="B188" t="s">
        <v>4</v>
      </c>
      <c r="C188" t="s">
        <v>47</v>
      </c>
      <c r="D188" t="s">
        <v>6</v>
      </c>
      <c r="E188">
        <v>99.051599999999993</v>
      </c>
      <c r="F188">
        <f>VLOOKUP(A188,'FAFdata_38.125.127.19520170 (2)'!A$1:E$218,5,0)</f>
        <v>115.6266</v>
      </c>
      <c r="G188">
        <v>117.05289999999999</v>
      </c>
      <c r="H188">
        <v>117.4757</v>
      </c>
    </row>
    <row r="189" spans="1:8">
      <c r="A189" t="str">
        <f t="shared" si="3"/>
        <v>New York NY-NJ-CT-PA (NY Part)Transport equip.Rail</v>
      </c>
      <c r="B189" t="s">
        <v>4</v>
      </c>
      <c r="C189" t="s">
        <v>47</v>
      </c>
      <c r="D189" t="s">
        <v>7</v>
      </c>
      <c r="E189">
        <v>17.808599999999998</v>
      </c>
      <c r="F189">
        <f>VLOOKUP(A189,'FAFdata_38.125.127.19520170 (2)'!A$1:E$218,5,0)</f>
        <v>17.637499999999999</v>
      </c>
      <c r="G189">
        <v>17.301400000000001</v>
      </c>
      <c r="H189">
        <v>16.871099999999998</v>
      </c>
    </row>
    <row r="190" spans="1:8">
      <c r="A190" t="str">
        <f t="shared" si="3"/>
        <v>New York NY-NJ-CT-PA (NY Part)Transport equip.Water</v>
      </c>
      <c r="B190" t="s">
        <v>4</v>
      </c>
      <c r="C190" t="s">
        <v>47</v>
      </c>
      <c r="D190" t="s">
        <v>8</v>
      </c>
      <c r="E190">
        <v>11.7865</v>
      </c>
      <c r="F190">
        <f>VLOOKUP(A190,'FAFdata_38.125.127.19520170 (2)'!A$1:E$218,5,0)</f>
        <v>17.028300000000002</v>
      </c>
      <c r="G190">
        <v>18.076699999999999</v>
      </c>
      <c r="H190">
        <v>17.9099</v>
      </c>
    </row>
    <row r="191" spans="1:8">
      <c r="A191" t="str">
        <f t="shared" si="3"/>
        <v>New York NY-NJ-CT-PA (NY Part)Transport equip.Air (include truck-air)</v>
      </c>
      <c r="B191" t="s">
        <v>4</v>
      </c>
      <c r="C191" t="s">
        <v>47</v>
      </c>
      <c r="D191" t="s">
        <v>9</v>
      </c>
      <c r="E191">
        <v>5.56470000000001</v>
      </c>
      <c r="F191">
        <f>VLOOKUP(A191,'FAFdata_38.125.127.19520170 (2)'!A$1:E$218,5,0)</f>
        <v>7.1205000000000096</v>
      </c>
      <c r="G191">
        <v>7.2831000000000001</v>
      </c>
      <c r="H191">
        <v>7.2514000000000101</v>
      </c>
    </row>
    <row r="192" spans="1:8">
      <c r="A192" t="str">
        <f t="shared" si="3"/>
        <v>New York NY-NJ-CT-PA (NY Part)Transport equip.Multiple modes &amp; mail</v>
      </c>
      <c r="B192" t="s">
        <v>4</v>
      </c>
      <c r="C192" t="s">
        <v>47</v>
      </c>
      <c r="D192" t="s">
        <v>10</v>
      </c>
      <c r="E192">
        <v>9.1841000000000008</v>
      </c>
      <c r="F192">
        <f>VLOOKUP(A192,'FAFdata_38.125.127.19520170 (2)'!A$1:E$218,5,0)</f>
        <v>12.3725</v>
      </c>
      <c r="G192">
        <v>11.226800000000001</v>
      </c>
      <c r="H192">
        <v>11.393800000000001</v>
      </c>
    </row>
    <row r="193" spans="1:8">
      <c r="A193" t="str">
        <f t="shared" si="3"/>
        <v>New York NY-NJ-CT-PA (NY Part)Transport equip.Other and unknown</v>
      </c>
      <c r="B193" t="s">
        <v>4</v>
      </c>
      <c r="C193" t="s">
        <v>47</v>
      </c>
      <c r="D193" t="s">
        <v>11</v>
      </c>
      <c r="E193">
        <v>2.0105</v>
      </c>
      <c r="F193">
        <f>VLOOKUP(A193,'FAFdata_38.125.127.19520170 (2)'!A$1:E$218,5,0)</f>
        <v>1.3663000000000001</v>
      </c>
      <c r="G193">
        <v>0.11650000000000001</v>
      </c>
      <c r="H193">
        <v>0.122</v>
      </c>
    </row>
    <row r="194" spans="1:8">
      <c r="A194" t="str">
        <f t="shared" si="3"/>
        <v>New York NY-NJ-CT-PA (NY Part)Precision instrumentsTruck</v>
      </c>
      <c r="B194" t="s">
        <v>4</v>
      </c>
      <c r="C194" t="s">
        <v>48</v>
      </c>
      <c r="D194" t="s">
        <v>6</v>
      </c>
      <c r="E194">
        <v>172.36199999999999</v>
      </c>
      <c r="F194">
        <f>VLOOKUP(A194,'FAFdata_38.125.127.19520170 (2)'!A$1:E$218,5,0)</f>
        <v>174.46600000000001</v>
      </c>
      <c r="G194">
        <v>180.91669999999999</v>
      </c>
      <c r="H194">
        <v>188.14109999999999</v>
      </c>
    </row>
    <row r="195" spans="1:8">
      <c r="A195" t="str">
        <f t="shared" si="3"/>
        <v>New York NY-NJ-CT-PA (NY Part)Precision instrumentsRail</v>
      </c>
      <c r="B195" t="s">
        <v>4</v>
      </c>
      <c r="C195" t="s">
        <v>48</v>
      </c>
      <c r="D195" t="s">
        <v>7</v>
      </c>
      <c r="E195">
        <v>18.608599999999999</v>
      </c>
      <c r="F195">
        <f>VLOOKUP(A195,'FAFdata_38.125.127.19520170 (2)'!A$1:E$218,5,0)</f>
        <v>18.183599999999998</v>
      </c>
      <c r="G195">
        <v>21.0762</v>
      </c>
      <c r="H195">
        <v>21.4011</v>
      </c>
    </row>
    <row r="196" spans="1:8">
      <c r="A196" t="str">
        <f t="shared" si="3"/>
        <v>New York NY-NJ-CT-PA (NY Part)Precision instrumentsWater</v>
      </c>
      <c r="B196" t="s">
        <v>4</v>
      </c>
      <c r="C196" t="s">
        <v>48</v>
      </c>
      <c r="D196" t="s">
        <v>8</v>
      </c>
      <c r="E196">
        <v>22.085000000000001</v>
      </c>
      <c r="F196">
        <f>VLOOKUP(A196,'FAFdata_38.125.127.19520170 (2)'!A$1:E$218,5,0)</f>
        <v>23.0869</v>
      </c>
      <c r="G196">
        <v>24.234300000000001</v>
      </c>
      <c r="H196">
        <v>24.3779</v>
      </c>
    </row>
    <row r="197" spans="1:8">
      <c r="A197" t="str">
        <f t="shared" si="3"/>
        <v>New York NY-NJ-CT-PA (NY Part)Precision instrumentsAir (include truck-air)</v>
      </c>
      <c r="B197" t="s">
        <v>4</v>
      </c>
      <c r="C197" t="s">
        <v>48</v>
      </c>
      <c r="D197" t="s">
        <v>9</v>
      </c>
      <c r="E197">
        <v>15.4802</v>
      </c>
      <c r="F197">
        <f>VLOOKUP(A197,'FAFdata_38.125.127.19520170 (2)'!A$1:E$218,5,0)</f>
        <v>15.3017</v>
      </c>
      <c r="G197">
        <v>14.224399999999999</v>
      </c>
      <c r="H197">
        <v>14.750500000000001</v>
      </c>
    </row>
    <row r="198" spans="1:8">
      <c r="A198" t="str">
        <f t="shared" si="3"/>
        <v>New York NY-NJ-CT-PA (NY Part)Precision instrumentsMultiple modes &amp; mail</v>
      </c>
      <c r="B198" t="s">
        <v>4</v>
      </c>
      <c r="C198" t="s">
        <v>48</v>
      </c>
      <c r="D198" t="s">
        <v>10</v>
      </c>
      <c r="E198">
        <v>37.193600000000004</v>
      </c>
      <c r="F198">
        <f>VLOOKUP(A198,'FAFdata_38.125.127.19520170 (2)'!A$1:E$218,5,0)</f>
        <v>39.789499999999997</v>
      </c>
      <c r="G198">
        <v>42.778399999999998</v>
      </c>
      <c r="H198">
        <v>44.911299999999997</v>
      </c>
    </row>
    <row r="199" spans="1:8">
      <c r="A199" t="str">
        <f t="shared" ref="A199:A222" si="4">CONCATENATE(B199,C199,D199)</f>
        <v>New York NY-NJ-CT-PA (NY Part)Precision instrumentsOther and unknown</v>
      </c>
      <c r="B199" t="s">
        <v>4</v>
      </c>
      <c r="C199" t="s">
        <v>48</v>
      </c>
      <c r="D199" t="s">
        <v>11</v>
      </c>
      <c r="E199">
        <v>4.6800000000000001E-2</v>
      </c>
      <c r="F199">
        <f>VLOOKUP(A199,'FAFdata_38.125.127.19520170 (2)'!A$1:E$218,5,0)</f>
        <v>4.6399999999999997E-2</v>
      </c>
      <c r="G199">
        <v>2.0500000000000001E-2</v>
      </c>
      <c r="H199">
        <v>2.0299999999999999E-2</v>
      </c>
    </row>
    <row r="200" spans="1:8">
      <c r="A200" t="str">
        <f t="shared" si="4"/>
        <v>New York NY-NJ-CT-PA (NY Part)FurnitureTruck</v>
      </c>
      <c r="B200" t="s">
        <v>4</v>
      </c>
      <c r="C200" t="s">
        <v>49</v>
      </c>
      <c r="D200" t="s">
        <v>6</v>
      </c>
      <c r="E200">
        <v>2679.4978999999998</v>
      </c>
      <c r="F200">
        <f>VLOOKUP(A200,'FAFdata_38.125.127.19520170 (2)'!A$1:E$218,5,0)</f>
        <v>2745.4340000000002</v>
      </c>
      <c r="G200">
        <v>2971.2649000000001</v>
      </c>
      <c r="H200">
        <v>3141.3463999999999</v>
      </c>
    </row>
    <row r="201" spans="1:8">
      <c r="A201" t="str">
        <f t="shared" si="4"/>
        <v>New York NY-NJ-CT-PA (NY Part)FurnitureRail</v>
      </c>
      <c r="B201" t="s">
        <v>4</v>
      </c>
      <c r="C201" t="s">
        <v>49</v>
      </c>
      <c r="D201" t="s">
        <v>7</v>
      </c>
      <c r="E201">
        <v>30.071400000000001</v>
      </c>
      <c r="F201">
        <f>VLOOKUP(A201,'FAFdata_38.125.127.19520170 (2)'!A$1:E$218,5,0)</f>
        <v>36.624499999999998</v>
      </c>
      <c r="G201">
        <v>40.042900000000003</v>
      </c>
      <c r="H201">
        <v>41.4163</v>
      </c>
    </row>
    <row r="202" spans="1:8">
      <c r="A202" t="str">
        <f t="shared" si="4"/>
        <v>New York NY-NJ-CT-PA (NY Part)FurnitureWater</v>
      </c>
      <c r="B202" t="s">
        <v>4</v>
      </c>
      <c r="C202" t="s">
        <v>49</v>
      </c>
      <c r="D202" t="s">
        <v>8</v>
      </c>
      <c r="E202">
        <v>53.168799999999997</v>
      </c>
      <c r="F202">
        <f>VLOOKUP(A202,'FAFdata_38.125.127.19520170 (2)'!A$1:E$218,5,0)</f>
        <v>52.84</v>
      </c>
      <c r="G202">
        <v>52.895800000000001</v>
      </c>
      <c r="H202">
        <v>55.879300000000001</v>
      </c>
    </row>
    <row r="203" spans="1:8">
      <c r="A203" t="str">
        <f t="shared" si="4"/>
        <v>New York NY-NJ-CT-PA (NY Part)FurnitureAir (include truck-air)</v>
      </c>
      <c r="B203" t="s">
        <v>4</v>
      </c>
      <c r="C203" t="s">
        <v>49</v>
      </c>
      <c r="D203" t="s">
        <v>9</v>
      </c>
      <c r="E203">
        <v>2.9792999999999998</v>
      </c>
      <c r="F203">
        <f>VLOOKUP(A203,'FAFdata_38.125.127.19520170 (2)'!A$1:E$218,5,0)</f>
        <v>2.9668999999999999</v>
      </c>
      <c r="G203">
        <v>3.2625999999999999</v>
      </c>
      <c r="H203">
        <v>3.4499</v>
      </c>
    </row>
    <row r="204" spans="1:8">
      <c r="A204" t="str">
        <f t="shared" si="4"/>
        <v>New York NY-NJ-CT-PA (NY Part)FurnitureMultiple modes &amp; mail</v>
      </c>
      <c r="B204" t="s">
        <v>4</v>
      </c>
      <c r="C204" t="s">
        <v>49</v>
      </c>
      <c r="D204" t="s">
        <v>10</v>
      </c>
      <c r="E204">
        <v>107.9847</v>
      </c>
      <c r="F204">
        <f>VLOOKUP(A204,'FAFdata_38.125.127.19520170 (2)'!A$1:E$218,5,0)</f>
        <v>105.5454</v>
      </c>
      <c r="G204">
        <v>106.7591</v>
      </c>
      <c r="H204">
        <v>115.01739999999999</v>
      </c>
    </row>
    <row r="205" spans="1:8">
      <c r="A205" t="str">
        <f t="shared" si="4"/>
        <v>New York NY-NJ-CT-PA (NY Part)FurnitureOther and unknown</v>
      </c>
      <c r="B205" t="s">
        <v>4</v>
      </c>
      <c r="C205" t="s">
        <v>49</v>
      </c>
      <c r="D205" t="s">
        <v>11</v>
      </c>
      <c r="E205">
        <v>2.0000000000000001E-4</v>
      </c>
      <c r="F205">
        <f>VLOOKUP(A205,'FAFdata_38.125.127.19520170 (2)'!A$1:E$218,5,0)</f>
        <v>2.0000000000000001E-4</v>
      </c>
      <c r="G205">
        <v>8.9999999999999998E-4</v>
      </c>
      <c r="H205">
        <v>1E-3</v>
      </c>
    </row>
    <row r="206" spans="1:8">
      <c r="A206" t="str">
        <f t="shared" si="4"/>
        <v>New York NY-NJ-CT-PA (NY Part)Misc. mfg. prods.Truck</v>
      </c>
      <c r="B206" t="s">
        <v>4</v>
      </c>
      <c r="C206" t="s">
        <v>50</v>
      </c>
      <c r="D206" t="s">
        <v>6</v>
      </c>
      <c r="E206">
        <v>1290.4360999999999</v>
      </c>
      <c r="F206">
        <f>VLOOKUP(A206,'FAFdata_38.125.127.19520170 (2)'!A$1:E$218,5,0)</f>
        <v>1302.7819999999999</v>
      </c>
      <c r="G206">
        <v>1384.4866</v>
      </c>
      <c r="H206">
        <v>1448.5842</v>
      </c>
    </row>
    <row r="207" spans="1:8">
      <c r="A207" t="str">
        <f t="shared" si="4"/>
        <v>New York NY-NJ-CT-PA (NY Part)Misc. mfg. prods.Rail</v>
      </c>
      <c r="B207" t="s">
        <v>4</v>
      </c>
      <c r="C207" t="s">
        <v>50</v>
      </c>
      <c r="D207" t="s">
        <v>7</v>
      </c>
      <c r="E207">
        <v>54.424100000000003</v>
      </c>
      <c r="F207">
        <f>VLOOKUP(A207,'FAFdata_38.125.127.19520170 (2)'!A$1:E$218,5,0)</f>
        <v>48.4099</v>
      </c>
      <c r="G207">
        <v>52.121400000000101</v>
      </c>
      <c r="H207">
        <v>51.5852000000001</v>
      </c>
    </row>
    <row r="208" spans="1:8">
      <c r="A208" t="str">
        <f t="shared" si="4"/>
        <v>New York NY-NJ-CT-PA (NY Part)Misc. mfg. prods.Water</v>
      </c>
      <c r="B208" t="s">
        <v>4</v>
      </c>
      <c r="C208" t="s">
        <v>50</v>
      </c>
      <c r="D208" t="s">
        <v>8</v>
      </c>
      <c r="E208">
        <v>78.710499999999996</v>
      </c>
      <c r="F208">
        <f>VLOOKUP(A208,'FAFdata_38.125.127.19520170 (2)'!A$1:E$218,5,0)</f>
        <v>83.311499999999995</v>
      </c>
      <c r="G208">
        <v>93.117099999999994</v>
      </c>
      <c r="H208">
        <v>95.765600000000006</v>
      </c>
    </row>
    <row r="209" spans="1:8">
      <c r="A209" t="str">
        <f t="shared" si="4"/>
        <v>New York NY-NJ-CT-PA (NY Part)Misc. mfg. prods.Air (include truck-air)</v>
      </c>
      <c r="B209" t="s">
        <v>4</v>
      </c>
      <c r="C209" t="s">
        <v>50</v>
      </c>
      <c r="D209" t="s">
        <v>9</v>
      </c>
      <c r="E209">
        <v>9.83670000000002</v>
      </c>
      <c r="F209">
        <f>VLOOKUP(A209,'FAFdata_38.125.127.19520170 (2)'!A$1:E$218,5,0)</f>
        <v>8.9176000000000109</v>
      </c>
      <c r="G209">
        <v>9.6525000000000105</v>
      </c>
      <c r="H209">
        <v>10.1327</v>
      </c>
    </row>
    <row r="210" spans="1:8">
      <c r="A210" t="str">
        <f t="shared" si="4"/>
        <v>New York NY-NJ-CT-PA (NY Part)Misc. mfg. prods.Multiple modes &amp; mail</v>
      </c>
      <c r="B210" t="s">
        <v>4</v>
      </c>
      <c r="C210" t="s">
        <v>50</v>
      </c>
      <c r="D210" t="s">
        <v>10</v>
      </c>
      <c r="E210">
        <v>195.2603</v>
      </c>
      <c r="F210">
        <f>VLOOKUP(A210,'FAFdata_38.125.127.19520170 (2)'!A$1:E$218,5,0)</f>
        <v>205.85890000000001</v>
      </c>
      <c r="G210">
        <v>209.78980000000001</v>
      </c>
      <c r="H210">
        <v>221.1644</v>
      </c>
    </row>
    <row r="211" spans="1:8">
      <c r="A211" t="str">
        <f t="shared" si="4"/>
        <v>New York NY-NJ-CT-PA (NY Part)Misc. mfg. prods.Other and unknown</v>
      </c>
      <c r="B211" t="s">
        <v>4</v>
      </c>
      <c r="C211" t="s">
        <v>50</v>
      </c>
      <c r="D211" t="s">
        <v>11</v>
      </c>
      <c r="E211">
        <v>27.3993</v>
      </c>
      <c r="F211">
        <f>VLOOKUP(A211,'FAFdata_38.125.127.19520170 (2)'!A$1:E$218,5,0)</f>
        <v>24.608799999999999</v>
      </c>
      <c r="G211">
        <v>29.4924</v>
      </c>
      <c r="H211">
        <v>29.82</v>
      </c>
    </row>
    <row r="212" spans="1:8">
      <c r="A212" t="str">
        <f t="shared" si="4"/>
        <v>New York NY-NJ-CT-PA (NY Part)Waste/scrapTruck</v>
      </c>
      <c r="B212" t="s">
        <v>4</v>
      </c>
      <c r="C212" t="s">
        <v>51</v>
      </c>
      <c r="D212" t="s">
        <v>6</v>
      </c>
      <c r="E212">
        <v>5834.8944000000001</v>
      </c>
      <c r="F212">
        <f>VLOOKUP(A212,'FAFdata_38.125.127.19520170 (2)'!A$1:E$218,5,0)</f>
        <v>5888.5272000000004</v>
      </c>
      <c r="G212">
        <v>6159.5097999999998</v>
      </c>
      <c r="H212">
        <v>6365.5661</v>
      </c>
    </row>
    <row r="213" spans="1:8">
      <c r="A213" t="str">
        <f t="shared" si="4"/>
        <v>New York NY-NJ-CT-PA (NY Part)Waste/scrapRail</v>
      </c>
      <c r="B213" t="s">
        <v>4</v>
      </c>
      <c r="C213" t="s">
        <v>51</v>
      </c>
      <c r="D213" t="s">
        <v>7</v>
      </c>
      <c r="E213">
        <v>1581.6072999999999</v>
      </c>
      <c r="F213">
        <f>VLOOKUP(A213,'FAFdata_38.125.127.19520170 (2)'!A$1:E$218,5,0)</f>
        <v>1542.0804000000001</v>
      </c>
      <c r="G213">
        <v>1428.0655999999999</v>
      </c>
      <c r="H213">
        <v>1400.1572000000001</v>
      </c>
    </row>
    <row r="214" spans="1:8">
      <c r="A214" t="str">
        <f t="shared" si="4"/>
        <v>New York NY-NJ-CT-PA (NY Part)Waste/scrapWater</v>
      </c>
      <c r="B214" t="s">
        <v>4</v>
      </c>
      <c r="C214" t="s">
        <v>51</v>
      </c>
      <c r="D214" t="s">
        <v>8</v>
      </c>
      <c r="E214">
        <v>3535.3984</v>
      </c>
      <c r="F214">
        <f>VLOOKUP(A214,'FAFdata_38.125.127.19520170 (2)'!A$1:E$218,5,0)</f>
        <v>3380.0630999999998</v>
      </c>
      <c r="G214">
        <v>3216.6088</v>
      </c>
      <c r="H214">
        <v>3096.9647</v>
      </c>
    </row>
    <row r="215" spans="1:8">
      <c r="A215" t="str">
        <f t="shared" si="4"/>
        <v>New York NY-NJ-CT-PA (NY Part)Waste/scrapAir (include truck-air)</v>
      </c>
      <c r="B215" t="s">
        <v>4</v>
      </c>
      <c r="C215" t="s">
        <v>51</v>
      </c>
      <c r="D215" t="s">
        <v>9</v>
      </c>
      <c r="E215">
        <v>0.49709999999999999</v>
      </c>
      <c r="F215">
        <f>VLOOKUP(A215,'FAFdata_38.125.127.19520170 (2)'!A$1:E$218,5,0)</f>
        <v>0.49299999999999999</v>
      </c>
      <c r="G215">
        <v>0.38569999999999999</v>
      </c>
      <c r="H215">
        <v>0.38450000000000001</v>
      </c>
    </row>
    <row r="216" spans="1:8">
      <c r="A216" t="str">
        <f t="shared" si="4"/>
        <v>New York NY-NJ-CT-PA (NY Part)Waste/scrapMultiple modes &amp; mail</v>
      </c>
      <c r="B216" t="s">
        <v>4</v>
      </c>
      <c r="C216" t="s">
        <v>51</v>
      </c>
      <c r="D216" t="s">
        <v>10</v>
      </c>
      <c r="E216">
        <v>14.351800000000001</v>
      </c>
      <c r="F216">
        <f>VLOOKUP(A216,'FAFdata_38.125.127.19520170 (2)'!A$1:E$218,5,0)</f>
        <v>14.9093</v>
      </c>
      <c r="G216">
        <v>11.044600000000001</v>
      </c>
      <c r="H216">
        <v>11.122</v>
      </c>
    </row>
    <row r="217" spans="1:8">
      <c r="A217" t="str">
        <f t="shared" si="4"/>
        <v>New York NY-NJ-CT-PA (NY Part)Waste/scrapOther and unknown</v>
      </c>
      <c r="B217" t="s">
        <v>4</v>
      </c>
      <c r="C217" t="s">
        <v>51</v>
      </c>
      <c r="D217" t="s">
        <v>11</v>
      </c>
      <c r="E217">
        <v>2.3885999999999998</v>
      </c>
      <c r="F217">
        <f>VLOOKUP(A217,'FAFdata_38.125.127.19520170 (2)'!A$1:E$218,5,0)</f>
        <v>1.7815000000000001</v>
      </c>
      <c r="G217">
        <v>5.7073</v>
      </c>
      <c r="H217">
        <v>5.8404999999999996</v>
      </c>
    </row>
    <row r="218" spans="1:8">
      <c r="A218" t="str">
        <f t="shared" si="4"/>
        <v>New York NY-NJ-CT-PA (NY Part)Mixed freightTruck</v>
      </c>
      <c r="B218" t="s">
        <v>4</v>
      </c>
      <c r="C218" t="s">
        <v>52</v>
      </c>
      <c r="D218" t="s">
        <v>6</v>
      </c>
      <c r="E218">
        <v>12432.254300000001</v>
      </c>
      <c r="F218">
        <f>VLOOKUP(A218,'FAFdata_38.125.127.19520170 (2)'!A$1:E$218,5,0)</f>
        <v>12351.126200000001</v>
      </c>
      <c r="G218">
        <v>12754.3259</v>
      </c>
      <c r="H218">
        <v>12618.149299999999</v>
      </c>
    </row>
    <row r="219" spans="1:8">
      <c r="A219" t="str">
        <f t="shared" si="4"/>
        <v>New York NY-NJ-CT-PA (NY Part)Mixed freightRail</v>
      </c>
      <c r="B219" t="s">
        <v>4</v>
      </c>
      <c r="C219" t="s">
        <v>52</v>
      </c>
      <c r="D219" t="s">
        <v>7</v>
      </c>
      <c r="E219">
        <v>12.150700000000001</v>
      </c>
      <c r="F219">
        <f>VLOOKUP(A219,'FAFdata_38.125.127.19520170 (2)'!A$1:E$218,5,0)</f>
        <v>12.6568</v>
      </c>
      <c r="G219">
        <v>25.274799999999999</v>
      </c>
      <c r="H219">
        <v>24.708100000000002</v>
      </c>
    </row>
    <row r="220" spans="1:8">
      <c r="A220" t="str">
        <f t="shared" si="4"/>
        <v>New York NY-NJ-CT-PA (NY Part)Mixed freightWater</v>
      </c>
      <c r="B220" t="s">
        <v>4</v>
      </c>
      <c r="C220" t="s">
        <v>52</v>
      </c>
      <c r="D220" t="s">
        <v>8</v>
      </c>
      <c r="E220">
        <v>11.211399999999999</v>
      </c>
      <c r="F220">
        <f>VLOOKUP(A220,'FAFdata_38.125.127.19520170 (2)'!A$1:E$218,5,0)</f>
        <v>12.9232</v>
      </c>
      <c r="G220">
        <v>18.639500000000002</v>
      </c>
      <c r="H220">
        <v>18.522300000000001</v>
      </c>
    </row>
    <row r="221" spans="1:8">
      <c r="A221" t="str">
        <f t="shared" si="4"/>
        <v>New York NY-NJ-CT-PA (NY Part)Mixed freightMultiple modes &amp; mail</v>
      </c>
      <c r="B221" t="s">
        <v>4</v>
      </c>
      <c r="C221" t="s">
        <v>52</v>
      </c>
      <c r="D221" t="s">
        <v>10</v>
      </c>
      <c r="E221">
        <v>129.34289999999999</v>
      </c>
      <c r="F221">
        <f>VLOOKUP(A221,'FAFdata_38.125.127.19520170 (2)'!A$1:E$218,5,0)</f>
        <v>128.1336</v>
      </c>
      <c r="G221">
        <v>132.4034</v>
      </c>
      <c r="H221">
        <v>132.529</v>
      </c>
    </row>
    <row r="222" spans="1:8">
      <c r="A222" t="str">
        <f t="shared" si="4"/>
        <v>New York NY-NJ-CT-PA (NY Part)Mixed freightOther and unknown</v>
      </c>
      <c r="B222" t="s">
        <v>4</v>
      </c>
      <c r="C222" t="s">
        <v>52</v>
      </c>
      <c r="D222" t="s">
        <v>11</v>
      </c>
      <c r="E222">
        <v>40.2577</v>
      </c>
      <c r="F222">
        <f>VLOOKUP(A222,'FAFdata_38.125.127.19520170 (2)'!A$1:E$218,5,0)</f>
        <v>44.170299999999997</v>
      </c>
      <c r="G222">
        <v>45.378</v>
      </c>
      <c r="H222">
        <v>45.981299999999997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8"/>
  <sheetViews>
    <sheetView topLeftCell="A177" workbookViewId="0">
      <selection activeCell="A216" sqref="A216"/>
    </sheetView>
  </sheetViews>
  <sheetFormatPr baseColWidth="10" defaultRowHeight="15" x14ac:dyDescent="0"/>
  <sheetData>
    <row r="1" spans="1:5">
      <c r="B1" t="s">
        <v>0</v>
      </c>
      <c r="C1" t="s">
        <v>1</v>
      </c>
      <c r="D1" t="s">
        <v>2</v>
      </c>
      <c r="E1" t="s">
        <v>54</v>
      </c>
    </row>
    <row r="2" spans="1:5">
      <c r="A2" t="str">
        <f>CONCATENATE(B2,C2,D2)</f>
        <v>New York NY-NJ-CT-PA (NY Part)Live animals/fishTruck</v>
      </c>
      <c r="B2" t="s">
        <v>4</v>
      </c>
      <c r="C2" t="s">
        <v>5</v>
      </c>
      <c r="D2" t="s">
        <v>6</v>
      </c>
      <c r="E2">
        <v>201.63890000000001</v>
      </c>
    </row>
    <row r="3" spans="1:5">
      <c r="A3" t="str">
        <f>CONCATENATE(B3,C3,D3)</f>
        <v>New York NY-NJ-CT-PA (NY Part)Live animals/fishRail</v>
      </c>
      <c r="B3" t="s">
        <v>4</v>
      </c>
      <c r="C3" t="s">
        <v>5</v>
      </c>
      <c r="D3" t="s">
        <v>7</v>
      </c>
      <c r="E3">
        <v>2.8999999999999998E-3</v>
      </c>
    </row>
    <row r="4" spans="1:5">
      <c r="A4" t="str">
        <f>CONCATENATE(B4,C4,D4)</f>
        <v>New York NY-NJ-CT-PA (NY Part)Live animals/fishWater</v>
      </c>
      <c r="B4" t="s">
        <v>4</v>
      </c>
      <c r="C4" t="s">
        <v>5</v>
      </c>
      <c r="D4" t="s">
        <v>8</v>
      </c>
      <c r="E4">
        <v>6.8999999999999999E-3</v>
      </c>
    </row>
    <row r="5" spans="1:5">
      <c r="A5" t="str">
        <f>CONCATENATE(B5,C5,D5)</f>
        <v>New York NY-NJ-CT-PA (NY Part)Live animals/fishAir (include truck-air)</v>
      </c>
      <c r="B5" t="s">
        <v>4</v>
      </c>
      <c r="C5" t="s">
        <v>5</v>
      </c>
      <c r="D5" t="s">
        <v>9</v>
      </c>
      <c r="E5">
        <v>5.5510000000000002</v>
      </c>
    </row>
    <row r="6" spans="1:5">
      <c r="A6" t="str">
        <f>CONCATENATE(B6,C6,D6)</f>
        <v>New York NY-NJ-CT-PA (NY Part)Live animals/fishMultiple modes &amp; mail</v>
      </c>
      <c r="B6" t="s">
        <v>4</v>
      </c>
      <c r="C6" t="s">
        <v>5</v>
      </c>
      <c r="D6" t="s">
        <v>10</v>
      </c>
      <c r="E6">
        <v>0.21410000000000001</v>
      </c>
    </row>
    <row r="7" spans="1:5">
      <c r="A7" t="str">
        <f>CONCATENATE(B7,C7,D7)</f>
        <v>New York NY-NJ-CT-PA (NY Part)Live animals/fishOther and unknown</v>
      </c>
      <c r="B7" t="s">
        <v>4</v>
      </c>
      <c r="C7" t="s">
        <v>5</v>
      </c>
      <c r="D7" t="s">
        <v>11</v>
      </c>
      <c r="E7">
        <v>2.3E-3</v>
      </c>
    </row>
    <row r="8" spans="1:5">
      <c r="A8" t="str">
        <f>CONCATENATE(B8,C8,D8)</f>
        <v>New York NY-NJ-CT-PA (NY Part)Cereal grainsTruck</v>
      </c>
      <c r="B8" t="s">
        <v>4</v>
      </c>
      <c r="C8" t="s">
        <v>12</v>
      </c>
      <c r="D8" t="s">
        <v>6</v>
      </c>
      <c r="E8">
        <v>1423.6712</v>
      </c>
    </row>
    <row r="9" spans="1:5">
      <c r="A9" t="str">
        <f>CONCATENATE(B9,C9,D9)</f>
        <v>New York NY-NJ-CT-PA (NY Part)Cereal grainsRail</v>
      </c>
      <c r="B9" t="s">
        <v>4</v>
      </c>
      <c r="C9" t="s">
        <v>12</v>
      </c>
      <c r="D9" t="s">
        <v>7</v>
      </c>
      <c r="E9">
        <v>188.06989999999999</v>
      </c>
    </row>
    <row r="10" spans="1:5">
      <c r="A10" t="str">
        <f>CONCATENATE(B10,C10,D10)</f>
        <v>New York NY-NJ-CT-PA (NY Part)Cereal grainsWater</v>
      </c>
      <c r="B10" t="s">
        <v>4</v>
      </c>
      <c r="C10" t="s">
        <v>12</v>
      </c>
      <c r="D10" t="s">
        <v>8</v>
      </c>
      <c r="E10">
        <v>191.9059</v>
      </c>
    </row>
    <row r="11" spans="1:5">
      <c r="A11" t="str">
        <f>CONCATENATE(B11,C11,D11)</f>
        <v>New York NY-NJ-CT-PA (NY Part)Cereal grainsMultiple modes &amp; mail</v>
      </c>
      <c r="B11" t="s">
        <v>4</v>
      </c>
      <c r="C11" t="s">
        <v>12</v>
      </c>
      <c r="D11" t="s">
        <v>10</v>
      </c>
      <c r="E11">
        <v>0.48209999999999997</v>
      </c>
    </row>
    <row r="12" spans="1:5">
      <c r="A12" t="str">
        <f>CONCATENATE(B12,C12,D12)</f>
        <v>New York NY-NJ-CT-PA (NY Part)Other ag prods.Truck</v>
      </c>
      <c r="B12" t="s">
        <v>4</v>
      </c>
      <c r="C12" t="s">
        <v>13</v>
      </c>
      <c r="D12" t="s">
        <v>6</v>
      </c>
      <c r="E12">
        <v>4840.2565999999997</v>
      </c>
    </row>
    <row r="13" spans="1:5">
      <c r="A13" t="str">
        <f>CONCATENATE(B13,C13,D13)</f>
        <v>New York NY-NJ-CT-PA (NY Part)Other ag prods.Rail</v>
      </c>
      <c r="B13" t="s">
        <v>4</v>
      </c>
      <c r="C13" t="s">
        <v>13</v>
      </c>
      <c r="D13" t="s">
        <v>7</v>
      </c>
      <c r="E13">
        <v>206.11259999999999</v>
      </c>
    </row>
    <row r="14" spans="1:5">
      <c r="A14" t="str">
        <f>CONCATENATE(B14,C14,D14)</f>
        <v>New York NY-NJ-CT-PA (NY Part)Other ag prods.Water</v>
      </c>
      <c r="B14" t="s">
        <v>4</v>
      </c>
      <c r="C14" t="s">
        <v>13</v>
      </c>
      <c r="D14" t="s">
        <v>8</v>
      </c>
      <c r="E14">
        <v>236.60650000000001</v>
      </c>
    </row>
    <row r="15" spans="1:5">
      <c r="A15" t="str">
        <f>CONCATENATE(B15,C15,D15)</f>
        <v>New York NY-NJ-CT-PA (NY Part)Other ag prods.Air (include truck-air)</v>
      </c>
      <c r="B15" t="s">
        <v>4</v>
      </c>
      <c r="C15" t="s">
        <v>13</v>
      </c>
      <c r="D15" t="s">
        <v>9</v>
      </c>
      <c r="E15">
        <v>2.5731000000000002</v>
      </c>
    </row>
    <row r="16" spans="1:5">
      <c r="A16" t="str">
        <f>CONCATENATE(B16,C16,D16)</f>
        <v>New York NY-NJ-CT-PA (NY Part)Other ag prods.Multiple modes &amp; mail</v>
      </c>
      <c r="B16" t="s">
        <v>4</v>
      </c>
      <c r="C16" t="s">
        <v>13</v>
      </c>
      <c r="D16" t="s">
        <v>10</v>
      </c>
      <c r="E16">
        <v>51.05</v>
      </c>
    </row>
    <row r="17" spans="1:5">
      <c r="A17" t="str">
        <f>CONCATENATE(B17,C17,D17)</f>
        <v>New York NY-NJ-CT-PA (NY Part)Animal feedTruck</v>
      </c>
      <c r="B17" t="s">
        <v>4</v>
      </c>
      <c r="C17" t="s">
        <v>14</v>
      </c>
      <c r="D17" t="s">
        <v>6</v>
      </c>
      <c r="E17">
        <v>1158.027</v>
      </c>
    </row>
    <row r="18" spans="1:5">
      <c r="A18" t="str">
        <f>CONCATENATE(B18,C18,D18)</f>
        <v>New York NY-NJ-CT-PA (NY Part)Animal feedRail</v>
      </c>
      <c r="B18" t="s">
        <v>4</v>
      </c>
      <c r="C18" t="s">
        <v>14</v>
      </c>
      <c r="D18" t="s">
        <v>7</v>
      </c>
      <c r="E18">
        <v>276.82229999999998</v>
      </c>
    </row>
    <row r="19" spans="1:5">
      <c r="A19" t="str">
        <f>CONCATENATE(B19,C19,D19)</f>
        <v>New York NY-NJ-CT-PA (NY Part)Animal feedWater</v>
      </c>
      <c r="B19" t="s">
        <v>4</v>
      </c>
      <c r="C19" t="s">
        <v>14</v>
      </c>
      <c r="D19" t="s">
        <v>8</v>
      </c>
      <c r="E19">
        <v>123.6855</v>
      </c>
    </row>
    <row r="20" spans="1:5">
      <c r="A20" t="str">
        <f>CONCATENATE(B20,C20,D20)</f>
        <v>New York NY-NJ-CT-PA (NY Part)Animal feedAir (include truck-air)</v>
      </c>
      <c r="B20" t="s">
        <v>4</v>
      </c>
      <c r="C20" t="s">
        <v>14</v>
      </c>
      <c r="D20" t="s">
        <v>9</v>
      </c>
      <c r="E20">
        <v>1.5609</v>
      </c>
    </row>
    <row r="21" spans="1:5">
      <c r="A21" t="str">
        <f>CONCATENATE(B21,C21,D21)</f>
        <v>New York NY-NJ-CT-PA (NY Part)Animal feedMultiple modes &amp; mail</v>
      </c>
      <c r="B21" t="s">
        <v>4</v>
      </c>
      <c r="C21" t="s">
        <v>14</v>
      </c>
      <c r="D21" t="s">
        <v>10</v>
      </c>
      <c r="E21">
        <v>43.196199999999997</v>
      </c>
    </row>
    <row r="22" spans="1:5">
      <c r="A22" t="str">
        <f>CONCATENATE(B22,C22,D22)</f>
        <v>New York NY-NJ-CT-PA (NY Part)Animal feedOther and unknown</v>
      </c>
      <c r="B22" t="s">
        <v>4</v>
      </c>
      <c r="C22" t="s">
        <v>14</v>
      </c>
      <c r="D22" t="s">
        <v>11</v>
      </c>
      <c r="E22">
        <v>1.14E-2</v>
      </c>
    </row>
    <row r="23" spans="1:5">
      <c r="A23" t="str">
        <f>CONCATENATE(B23,C23,D23)</f>
        <v>New York NY-NJ-CT-PA (NY Part)Meat/seafoodTruck</v>
      </c>
      <c r="B23" t="s">
        <v>4</v>
      </c>
      <c r="C23" t="s">
        <v>15</v>
      </c>
      <c r="D23" t="s">
        <v>6</v>
      </c>
      <c r="E23">
        <v>3328.4791</v>
      </c>
    </row>
    <row r="24" spans="1:5">
      <c r="A24" t="str">
        <f>CONCATENATE(B24,C24,D24)</f>
        <v>New York NY-NJ-CT-PA (NY Part)Meat/seafoodRail</v>
      </c>
      <c r="B24" t="s">
        <v>4</v>
      </c>
      <c r="C24" t="s">
        <v>15</v>
      </c>
      <c r="D24" t="s">
        <v>7</v>
      </c>
      <c r="E24">
        <v>28.484200000000001</v>
      </c>
    </row>
    <row r="25" spans="1:5">
      <c r="A25" t="str">
        <f>CONCATENATE(B25,C25,D25)</f>
        <v>New York NY-NJ-CT-PA (NY Part)Meat/seafoodWater</v>
      </c>
      <c r="B25" t="s">
        <v>4</v>
      </c>
      <c r="C25" t="s">
        <v>15</v>
      </c>
      <c r="D25" t="s">
        <v>8</v>
      </c>
      <c r="E25">
        <v>67.017700000000005</v>
      </c>
    </row>
    <row r="26" spans="1:5">
      <c r="A26" t="str">
        <f>CONCATENATE(B26,C26,D26)</f>
        <v>New York NY-NJ-CT-PA (NY Part)Meat/seafoodAir (include truck-air)</v>
      </c>
      <c r="B26" t="s">
        <v>4</v>
      </c>
      <c r="C26" t="s">
        <v>15</v>
      </c>
      <c r="D26" t="s">
        <v>9</v>
      </c>
      <c r="E26">
        <v>5.2987000000000002</v>
      </c>
    </row>
    <row r="27" spans="1:5">
      <c r="A27" t="str">
        <f>CONCATENATE(B27,C27,D27)</f>
        <v>New York NY-NJ-CT-PA (NY Part)Meat/seafoodMultiple modes &amp; mail</v>
      </c>
      <c r="B27" t="s">
        <v>4</v>
      </c>
      <c r="C27" t="s">
        <v>15</v>
      </c>
      <c r="D27" t="s">
        <v>10</v>
      </c>
      <c r="E27">
        <v>15.169499999999999</v>
      </c>
    </row>
    <row r="28" spans="1:5">
      <c r="A28" t="str">
        <f>CONCATENATE(B28,C28,D28)</f>
        <v>New York NY-NJ-CT-PA (NY Part)Meat/seafoodOther and unknown</v>
      </c>
      <c r="B28" t="s">
        <v>4</v>
      </c>
      <c r="C28" t="s">
        <v>15</v>
      </c>
      <c r="D28" t="s">
        <v>11</v>
      </c>
      <c r="E28">
        <v>1.7999999999999999E-2</v>
      </c>
    </row>
    <row r="29" spans="1:5">
      <c r="A29" t="str">
        <f>CONCATENATE(B29,C29,D29)</f>
        <v>New York NY-NJ-CT-PA (NY Part)Milled grain prods.Truck</v>
      </c>
      <c r="B29" t="s">
        <v>4</v>
      </c>
      <c r="C29" t="s">
        <v>16</v>
      </c>
      <c r="D29" t="s">
        <v>6</v>
      </c>
      <c r="E29">
        <v>2031.4649999999999</v>
      </c>
    </row>
    <row r="30" spans="1:5">
      <c r="A30" t="str">
        <f>CONCATENATE(B30,C30,D30)</f>
        <v>New York NY-NJ-CT-PA (NY Part)Milled grain prods.Rail</v>
      </c>
      <c r="B30" t="s">
        <v>4</v>
      </c>
      <c r="C30" t="s">
        <v>16</v>
      </c>
      <c r="D30" t="s">
        <v>7</v>
      </c>
      <c r="E30">
        <v>129.65270000000001</v>
      </c>
    </row>
    <row r="31" spans="1:5">
      <c r="A31" t="str">
        <f>CONCATENATE(B31,C31,D31)</f>
        <v>New York NY-NJ-CT-PA (NY Part)Milled grain prods.Water</v>
      </c>
      <c r="B31" t="s">
        <v>4</v>
      </c>
      <c r="C31" t="s">
        <v>16</v>
      </c>
      <c r="D31" t="s">
        <v>8</v>
      </c>
      <c r="E31">
        <v>75.075000000000003</v>
      </c>
    </row>
    <row r="32" spans="1:5">
      <c r="A32" t="str">
        <f>CONCATENATE(B32,C32,D32)</f>
        <v>New York NY-NJ-CT-PA (NY Part)Milled grain prods.Air (include truck-air)</v>
      </c>
      <c r="B32" t="s">
        <v>4</v>
      </c>
      <c r="C32" t="s">
        <v>16</v>
      </c>
      <c r="D32" t="s">
        <v>9</v>
      </c>
      <c r="E32">
        <v>0.71020000000000005</v>
      </c>
    </row>
    <row r="33" spans="1:5">
      <c r="A33" t="str">
        <f>CONCATENATE(B33,C33,D33)</f>
        <v>New York NY-NJ-CT-PA (NY Part)Milled grain prods.Multiple modes &amp; mail</v>
      </c>
      <c r="B33" t="s">
        <v>4</v>
      </c>
      <c r="C33" t="s">
        <v>16</v>
      </c>
      <c r="D33" t="s">
        <v>10</v>
      </c>
      <c r="E33">
        <v>60.2866</v>
      </c>
    </row>
    <row r="34" spans="1:5">
      <c r="A34" t="str">
        <f>CONCATENATE(B34,C34,D34)</f>
        <v>New York NY-NJ-CT-PA (NY Part)Other foodstuffsTruck</v>
      </c>
      <c r="B34" t="s">
        <v>4</v>
      </c>
      <c r="C34" t="s">
        <v>17</v>
      </c>
      <c r="D34" t="s">
        <v>6</v>
      </c>
      <c r="E34">
        <v>15658.7428</v>
      </c>
    </row>
    <row r="35" spans="1:5">
      <c r="A35" t="str">
        <f>CONCATENATE(B35,C35,D35)</f>
        <v>New York NY-NJ-CT-PA (NY Part)Other foodstuffsRail</v>
      </c>
      <c r="B35" t="s">
        <v>4</v>
      </c>
      <c r="C35" t="s">
        <v>17</v>
      </c>
      <c r="D35" t="s">
        <v>7</v>
      </c>
      <c r="E35">
        <v>392.19580000000002</v>
      </c>
    </row>
    <row r="36" spans="1:5">
      <c r="A36" t="str">
        <f>CONCATENATE(B36,C36,D36)</f>
        <v>New York NY-NJ-CT-PA (NY Part)Other foodstuffsWater</v>
      </c>
      <c r="B36" t="s">
        <v>4</v>
      </c>
      <c r="C36" t="s">
        <v>17</v>
      </c>
      <c r="D36" t="s">
        <v>8</v>
      </c>
      <c r="E36">
        <v>546.99549999999999</v>
      </c>
    </row>
    <row r="37" spans="1:5">
      <c r="A37" t="str">
        <f>CONCATENATE(B37,C37,D37)</f>
        <v>New York NY-NJ-CT-PA (NY Part)Other foodstuffsAir (include truck-air)</v>
      </c>
      <c r="B37" t="s">
        <v>4</v>
      </c>
      <c r="C37" t="s">
        <v>17</v>
      </c>
      <c r="D37" t="s">
        <v>9</v>
      </c>
      <c r="E37">
        <v>3.8443000000000098</v>
      </c>
    </row>
    <row r="38" spans="1:5">
      <c r="A38" t="str">
        <f>CONCATENATE(B38,C38,D38)</f>
        <v>New York NY-NJ-CT-PA (NY Part)Other foodstuffsMultiple modes &amp; mail</v>
      </c>
      <c r="B38" t="s">
        <v>4</v>
      </c>
      <c r="C38" t="s">
        <v>17</v>
      </c>
      <c r="D38" t="s">
        <v>10</v>
      </c>
      <c r="E38">
        <v>141.70140000000001</v>
      </c>
    </row>
    <row r="39" spans="1:5">
      <c r="A39" t="str">
        <f>CONCATENATE(B39,C39,D39)</f>
        <v>New York NY-NJ-CT-PA (NY Part)Alcoholic beveragesTruck</v>
      </c>
      <c r="B39" t="s">
        <v>4</v>
      </c>
      <c r="C39" t="s">
        <v>18</v>
      </c>
      <c r="D39" t="s">
        <v>6</v>
      </c>
      <c r="E39">
        <v>3569.0477000000001</v>
      </c>
    </row>
    <row r="40" spans="1:5">
      <c r="A40" t="str">
        <f>CONCATENATE(B40,C40,D40)</f>
        <v>New York NY-NJ-CT-PA (NY Part)Alcoholic beveragesRail</v>
      </c>
      <c r="B40" t="s">
        <v>4</v>
      </c>
      <c r="C40" t="s">
        <v>18</v>
      </c>
      <c r="D40" t="s">
        <v>7</v>
      </c>
      <c r="E40">
        <v>60.2211</v>
      </c>
    </row>
    <row r="41" spans="1:5">
      <c r="A41" t="str">
        <f>CONCATENATE(B41,C41,D41)</f>
        <v>New York NY-NJ-CT-PA (NY Part)Alcoholic beveragesWater</v>
      </c>
      <c r="B41" t="s">
        <v>4</v>
      </c>
      <c r="C41" t="s">
        <v>18</v>
      </c>
      <c r="D41" t="s">
        <v>8</v>
      </c>
      <c r="E41">
        <v>136.9485</v>
      </c>
    </row>
    <row r="42" spans="1:5">
      <c r="A42" t="str">
        <f>CONCATENATE(B42,C42,D42)</f>
        <v>New York NY-NJ-CT-PA (NY Part)Alcoholic beveragesAir (include truck-air)</v>
      </c>
      <c r="B42" t="s">
        <v>4</v>
      </c>
      <c r="C42" t="s">
        <v>18</v>
      </c>
      <c r="D42" t="s">
        <v>9</v>
      </c>
      <c r="E42">
        <v>0.4002</v>
      </c>
    </row>
    <row r="43" spans="1:5">
      <c r="A43" t="str">
        <f>CONCATENATE(B43,C43,D43)</f>
        <v>New York NY-NJ-CT-PA (NY Part)Alcoholic beveragesMultiple modes &amp; mail</v>
      </c>
      <c r="B43" t="s">
        <v>4</v>
      </c>
      <c r="C43" t="s">
        <v>18</v>
      </c>
      <c r="D43" t="s">
        <v>10</v>
      </c>
      <c r="E43">
        <v>92.450800000000001</v>
      </c>
    </row>
    <row r="44" spans="1:5">
      <c r="A44" t="str">
        <f>CONCATENATE(B44,C44,D44)</f>
        <v>New York NY-NJ-CT-PA (NY Part)Tobacco prods.Truck</v>
      </c>
      <c r="B44" t="s">
        <v>4</v>
      </c>
      <c r="C44" t="s">
        <v>19</v>
      </c>
      <c r="D44" t="s">
        <v>6</v>
      </c>
      <c r="E44">
        <v>17.3797</v>
      </c>
    </row>
    <row r="45" spans="1:5">
      <c r="A45" t="str">
        <f>CONCATENATE(B45,C45,D45)</f>
        <v>New York NY-NJ-CT-PA (NY Part)Tobacco prods.Rail</v>
      </c>
      <c r="B45" t="s">
        <v>4</v>
      </c>
      <c r="C45" t="s">
        <v>19</v>
      </c>
      <c r="D45" t="s">
        <v>7</v>
      </c>
      <c r="E45">
        <v>1.2324999999999999</v>
      </c>
    </row>
    <row r="46" spans="1:5">
      <c r="A46" t="str">
        <f>CONCATENATE(B46,C46,D46)</f>
        <v>New York NY-NJ-CT-PA (NY Part)Tobacco prods.Water</v>
      </c>
      <c r="B46" t="s">
        <v>4</v>
      </c>
      <c r="C46" t="s">
        <v>19</v>
      </c>
      <c r="D46" t="s">
        <v>8</v>
      </c>
      <c r="E46">
        <v>3.4624000000000001</v>
      </c>
    </row>
    <row r="47" spans="1:5">
      <c r="A47" t="str">
        <f>CONCATENATE(B47,C47,D47)</f>
        <v>New York NY-NJ-CT-PA (NY Part)Tobacco prods.Multiple modes &amp; mail</v>
      </c>
      <c r="B47" t="s">
        <v>4</v>
      </c>
      <c r="C47" t="s">
        <v>19</v>
      </c>
      <c r="D47" t="s">
        <v>10</v>
      </c>
      <c r="E47">
        <v>1.5288999999999999</v>
      </c>
    </row>
    <row r="48" spans="1:5">
      <c r="A48" t="str">
        <f>CONCATENATE(B48,C48,D48)</f>
        <v>New York NY-NJ-CT-PA (NY Part)Building stoneTruck</v>
      </c>
      <c r="B48" t="s">
        <v>4</v>
      </c>
      <c r="C48" t="s">
        <v>20</v>
      </c>
      <c r="D48" t="s">
        <v>6</v>
      </c>
      <c r="E48">
        <v>186.75409999999999</v>
      </c>
    </row>
    <row r="49" spans="1:5">
      <c r="A49" t="str">
        <f>CONCATENATE(B49,C49,D49)</f>
        <v>New York NY-NJ-CT-PA (NY Part)Building stoneRail</v>
      </c>
      <c r="B49" t="s">
        <v>4</v>
      </c>
      <c r="C49" t="s">
        <v>20</v>
      </c>
      <c r="D49" t="s">
        <v>7</v>
      </c>
      <c r="E49">
        <v>0.58609999999999995</v>
      </c>
    </row>
    <row r="50" spans="1:5">
      <c r="A50" t="str">
        <f>CONCATENATE(B50,C50,D50)</f>
        <v>New York NY-NJ-CT-PA (NY Part)Building stoneWater</v>
      </c>
      <c r="B50" t="s">
        <v>4</v>
      </c>
      <c r="C50" t="s">
        <v>20</v>
      </c>
      <c r="D50" t="s">
        <v>8</v>
      </c>
      <c r="E50">
        <v>11.808299999999999</v>
      </c>
    </row>
    <row r="51" spans="1:5">
      <c r="A51" t="str">
        <f>CONCATENATE(B51,C51,D51)</f>
        <v>New York NY-NJ-CT-PA (NY Part)Building stoneMultiple modes &amp; mail</v>
      </c>
      <c r="B51" t="s">
        <v>4</v>
      </c>
      <c r="C51" t="s">
        <v>20</v>
      </c>
      <c r="D51" t="s">
        <v>10</v>
      </c>
      <c r="E51">
        <v>0.25340000000000001</v>
      </c>
    </row>
    <row r="52" spans="1:5">
      <c r="A52" t="str">
        <f>CONCATENATE(B52,C52,D52)</f>
        <v>New York NY-NJ-CT-PA (NY Part)Natural sandsTruck</v>
      </c>
      <c r="B52" t="s">
        <v>4</v>
      </c>
      <c r="C52" t="s">
        <v>21</v>
      </c>
      <c r="D52" t="s">
        <v>6</v>
      </c>
      <c r="E52">
        <v>9974.1911</v>
      </c>
    </row>
    <row r="53" spans="1:5">
      <c r="A53" t="str">
        <f>CONCATENATE(B53,C53,D53)</f>
        <v>New York NY-NJ-CT-PA (NY Part)Natural sandsRail</v>
      </c>
      <c r="B53" t="s">
        <v>4</v>
      </c>
      <c r="C53" t="s">
        <v>21</v>
      </c>
      <c r="D53" t="s">
        <v>7</v>
      </c>
      <c r="E53">
        <v>3.1530999999999998</v>
      </c>
    </row>
    <row r="54" spans="1:5">
      <c r="A54" t="str">
        <f>CONCATENATE(B54,C54,D54)</f>
        <v>New York NY-NJ-CT-PA (NY Part)Natural sandsWater</v>
      </c>
      <c r="B54" t="s">
        <v>4</v>
      </c>
      <c r="C54" t="s">
        <v>21</v>
      </c>
      <c r="D54" t="s">
        <v>8</v>
      </c>
      <c r="E54">
        <v>1.3418000000000001</v>
      </c>
    </row>
    <row r="55" spans="1:5">
      <c r="A55" t="str">
        <f>CONCATENATE(B55,C55,D55)</f>
        <v>New York NY-NJ-CT-PA (NY Part)Natural sandsMultiple modes &amp; mail</v>
      </c>
      <c r="B55" t="s">
        <v>4</v>
      </c>
      <c r="C55" t="s">
        <v>21</v>
      </c>
      <c r="D55" t="s">
        <v>10</v>
      </c>
      <c r="E55">
        <v>150.3545</v>
      </c>
    </row>
    <row r="56" spans="1:5">
      <c r="A56" t="str">
        <f>CONCATENATE(B56,C56,D56)</f>
        <v>New York NY-NJ-CT-PA (NY Part)GravelTruck</v>
      </c>
      <c r="B56" t="s">
        <v>4</v>
      </c>
      <c r="C56" t="s">
        <v>22</v>
      </c>
      <c r="D56" t="s">
        <v>6</v>
      </c>
      <c r="E56">
        <v>15930.8794</v>
      </c>
    </row>
    <row r="57" spans="1:5">
      <c r="A57" t="str">
        <f>CONCATENATE(B57,C57,D57)</f>
        <v>New York NY-NJ-CT-PA (NY Part)GravelRail</v>
      </c>
      <c r="B57" t="s">
        <v>4</v>
      </c>
      <c r="C57" t="s">
        <v>22</v>
      </c>
      <c r="D57" t="s">
        <v>7</v>
      </c>
      <c r="E57">
        <v>263.75420000000003</v>
      </c>
    </row>
    <row r="58" spans="1:5">
      <c r="A58" t="str">
        <f>CONCATENATE(B58,C58,D58)</f>
        <v>New York NY-NJ-CT-PA (NY Part)GravelWater</v>
      </c>
      <c r="B58" t="s">
        <v>4</v>
      </c>
      <c r="C58" t="s">
        <v>22</v>
      </c>
      <c r="D58" t="s">
        <v>8</v>
      </c>
      <c r="E58">
        <v>203.77690000000001</v>
      </c>
    </row>
    <row r="59" spans="1:5">
      <c r="A59" t="str">
        <f>CONCATENATE(B59,C59,D59)</f>
        <v>New York NY-NJ-CT-PA (NY Part)GravelMultiple modes &amp; mail</v>
      </c>
      <c r="B59" t="s">
        <v>4</v>
      </c>
      <c r="C59" t="s">
        <v>22</v>
      </c>
      <c r="D59" t="s">
        <v>10</v>
      </c>
      <c r="E59">
        <v>532.87789999999995</v>
      </c>
    </row>
    <row r="60" spans="1:5">
      <c r="A60" t="str">
        <f>CONCATENATE(B60,C60,D60)</f>
        <v>New York NY-NJ-CT-PA (NY Part)Nonmetallic mineralsTruck</v>
      </c>
      <c r="B60" t="s">
        <v>4</v>
      </c>
      <c r="C60" t="s">
        <v>23</v>
      </c>
      <c r="D60" t="s">
        <v>6</v>
      </c>
      <c r="E60">
        <v>17155.894199999999</v>
      </c>
    </row>
    <row r="61" spans="1:5">
      <c r="A61" t="str">
        <f>CONCATENATE(B61,C61,D61)</f>
        <v>New York NY-NJ-CT-PA (NY Part)Nonmetallic mineralsRail</v>
      </c>
      <c r="B61" t="s">
        <v>4</v>
      </c>
      <c r="C61" t="s">
        <v>23</v>
      </c>
      <c r="D61" t="s">
        <v>7</v>
      </c>
      <c r="E61">
        <v>66.500400000000099</v>
      </c>
    </row>
    <row r="62" spans="1:5">
      <c r="A62" t="str">
        <f>CONCATENATE(B62,C62,D62)</f>
        <v>New York NY-NJ-CT-PA (NY Part)Nonmetallic mineralsWater</v>
      </c>
      <c r="B62" t="s">
        <v>4</v>
      </c>
      <c r="C62" t="s">
        <v>23</v>
      </c>
      <c r="D62" t="s">
        <v>8</v>
      </c>
      <c r="E62">
        <v>727.82180000000005</v>
      </c>
    </row>
    <row r="63" spans="1:5">
      <c r="A63" t="str">
        <f>CONCATENATE(B63,C63,D63)</f>
        <v>New York NY-NJ-CT-PA (NY Part)Nonmetallic mineralsMultiple modes &amp; mail</v>
      </c>
      <c r="B63" t="s">
        <v>4</v>
      </c>
      <c r="C63" t="s">
        <v>23</v>
      </c>
      <c r="D63" t="s">
        <v>10</v>
      </c>
      <c r="E63">
        <v>16.508900000000001</v>
      </c>
    </row>
    <row r="64" spans="1:5">
      <c r="A64" t="str">
        <f>CONCATENATE(B64,C64,D64)</f>
        <v>New York NY-NJ-CT-PA (NY Part)Metallic oresTruck</v>
      </c>
      <c r="B64" t="s">
        <v>4</v>
      </c>
      <c r="C64" t="s">
        <v>24</v>
      </c>
      <c r="D64" t="s">
        <v>6</v>
      </c>
      <c r="E64">
        <v>79.976200000000006</v>
      </c>
    </row>
    <row r="65" spans="1:5">
      <c r="A65" t="str">
        <f>CONCATENATE(B65,C65,D65)</f>
        <v>New York NY-NJ-CT-PA (NY Part)Metallic oresRail</v>
      </c>
      <c r="B65" t="s">
        <v>4</v>
      </c>
      <c r="C65" t="s">
        <v>24</v>
      </c>
      <c r="D65" t="s">
        <v>7</v>
      </c>
      <c r="E65">
        <v>18.591699999999999</v>
      </c>
    </row>
    <row r="66" spans="1:5">
      <c r="A66" t="str">
        <f>CONCATENATE(B66,C66,D66)</f>
        <v>New York NY-NJ-CT-PA (NY Part)Metallic oresWater</v>
      </c>
      <c r="B66" t="s">
        <v>4</v>
      </c>
      <c r="C66" t="s">
        <v>24</v>
      </c>
      <c r="D66" t="s">
        <v>8</v>
      </c>
      <c r="E66">
        <v>88.641900000000007</v>
      </c>
    </row>
    <row r="67" spans="1:5">
      <c r="A67" t="str">
        <f>CONCATENATE(B67,C67,D67)</f>
        <v>New York NY-NJ-CT-PA (NY Part)Metallic oresAir (include truck-air)</v>
      </c>
      <c r="B67" t="s">
        <v>4</v>
      </c>
      <c r="C67" t="s">
        <v>24</v>
      </c>
      <c r="D67" t="s">
        <v>9</v>
      </c>
      <c r="E67">
        <v>0.3553</v>
      </c>
    </row>
    <row r="68" spans="1:5">
      <c r="A68" t="str">
        <f>CONCATENATE(B68,C68,D68)</f>
        <v>New York NY-NJ-CT-PA (NY Part)Metallic oresMultiple modes &amp; mail</v>
      </c>
      <c r="B68" t="s">
        <v>4</v>
      </c>
      <c r="C68" t="s">
        <v>24</v>
      </c>
      <c r="D68" t="s">
        <v>10</v>
      </c>
      <c r="E68">
        <v>0.1414</v>
      </c>
    </row>
    <row r="69" spans="1:5">
      <c r="A69" t="str">
        <f>CONCATENATE(B69,C69,D69)</f>
        <v>New York NY-NJ-CT-PA (NY Part)Metallic oresOther and unknown</v>
      </c>
      <c r="B69" t="s">
        <v>4</v>
      </c>
      <c r="C69" t="s">
        <v>24</v>
      </c>
      <c r="D69" t="s">
        <v>11</v>
      </c>
      <c r="E69">
        <v>0.23899999999999999</v>
      </c>
    </row>
    <row r="70" spans="1:5">
      <c r="A70" t="str">
        <f>CONCATENATE(B70,C70,D70)</f>
        <v>New York NY-NJ-CT-PA (NY Part)CoalTruck</v>
      </c>
      <c r="B70" t="s">
        <v>4</v>
      </c>
      <c r="C70" t="s">
        <v>25</v>
      </c>
      <c r="D70" t="s">
        <v>6</v>
      </c>
      <c r="E70">
        <v>476.26249999999999</v>
      </c>
    </row>
    <row r="71" spans="1:5">
      <c r="A71" t="str">
        <f>CONCATENATE(B71,C71,D71)</f>
        <v>New York NY-NJ-CT-PA (NY Part)CoalRail</v>
      </c>
      <c r="B71" t="s">
        <v>4</v>
      </c>
      <c r="C71" t="s">
        <v>25</v>
      </c>
      <c r="D71" t="s">
        <v>7</v>
      </c>
      <c r="E71">
        <v>0</v>
      </c>
    </row>
    <row r="72" spans="1:5">
      <c r="A72" t="str">
        <f>CONCATENATE(B72,C72,D72)</f>
        <v>New York NY-NJ-CT-PA (NY Part)CoalWater</v>
      </c>
      <c r="B72" t="s">
        <v>4</v>
      </c>
      <c r="C72" t="s">
        <v>25</v>
      </c>
      <c r="D72" t="s">
        <v>8</v>
      </c>
      <c r="E72">
        <v>8.3000000000000001E-3</v>
      </c>
    </row>
    <row r="73" spans="1:5">
      <c r="A73" t="str">
        <f>CONCATENATE(B73,C73,D73)</f>
        <v>New York NY-NJ-CT-PA (NY Part)CoalMultiple modes &amp; mail</v>
      </c>
      <c r="B73" t="s">
        <v>4</v>
      </c>
      <c r="C73" t="s">
        <v>25</v>
      </c>
      <c r="D73" t="s">
        <v>10</v>
      </c>
      <c r="E73">
        <v>0</v>
      </c>
    </row>
    <row r="74" spans="1:5">
      <c r="A74" t="str">
        <f>CONCATENATE(B74,C74,D74)</f>
        <v>New York NY-NJ-CT-PA (NY Part)GasolineTruck</v>
      </c>
      <c r="B74" t="s">
        <v>4</v>
      </c>
      <c r="C74" t="s">
        <v>26</v>
      </c>
      <c r="D74" t="s">
        <v>6</v>
      </c>
      <c r="E74">
        <v>4612.2433000000001</v>
      </c>
    </row>
    <row r="75" spans="1:5">
      <c r="A75" t="str">
        <f>CONCATENATE(B75,C75,D75)</f>
        <v>New York NY-NJ-CT-PA (NY Part)GasolineRail</v>
      </c>
      <c r="B75" t="s">
        <v>4</v>
      </c>
      <c r="C75" t="s">
        <v>26</v>
      </c>
      <c r="D75" t="s">
        <v>7</v>
      </c>
      <c r="E75">
        <v>157.32839999999999</v>
      </c>
    </row>
    <row r="76" spans="1:5">
      <c r="A76" t="str">
        <f>CONCATENATE(B76,C76,D76)</f>
        <v>New York NY-NJ-CT-PA (NY Part)GasolineWater</v>
      </c>
      <c r="B76" t="s">
        <v>4</v>
      </c>
      <c r="C76" t="s">
        <v>26</v>
      </c>
      <c r="D76" t="s">
        <v>8</v>
      </c>
      <c r="E76">
        <v>1704.1161999999999</v>
      </c>
    </row>
    <row r="77" spans="1:5">
      <c r="A77" t="str">
        <f>CONCATENATE(B77,C77,D77)</f>
        <v>New York NY-NJ-CT-PA (NY Part)GasolineAir (include truck-air)</v>
      </c>
      <c r="B77" t="s">
        <v>4</v>
      </c>
      <c r="C77" t="s">
        <v>26</v>
      </c>
      <c r="D77" t="s">
        <v>9</v>
      </c>
      <c r="E77">
        <v>2.2200000000000001E-2</v>
      </c>
    </row>
    <row r="78" spans="1:5">
      <c r="A78" t="str">
        <f>CONCATENATE(B78,C78,D78)</f>
        <v>New York NY-NJ-CT-PA (NY Part)GasolineMultiple modes &amp; mail</v>
      </c>
      <c r="B78" t="s">
        <v>4</v>
      </c>
      <c r="C78" t="s">
        <v>26</v>
      </c>
      <c r="D78" t="s">
        <v>10</v>
      </c>
      <c r="E78">
        <v>7.1372</v>
      </c>
    </row>
    <row r="79" spans="1:5">
      <c r="A79" t="str">
        <f>CONCATENATE(B79,C79,D79)</f>
        <v>New York NY-NJ-CT-PA (NY Part)Fuel oilsTruck</v>
      </c>
      <c r="B79" t="s">
        <v>4</v>
      </c>
      <c r="C79" t="s">
        <v>27</v>
      </c>
      <c r="D79" t="s">
        <v>6</v>
      </c>
      <c r="E79">
        <v>10944.018099999999</v>
      </c>
    </row>
    <row r="80" spans="1:5">
      <c r="A80" t="str">
        <f>CONCATENATE(B80,C80,D80)</f>
        <v>New York NY-NJ-CT-PA (NY Part)Fuel oilsRail</v>
      </c>
      <c r="B80" t="s">
        <v>4</v>
      </c>
      <c r="C80" t="s">
        <v>27</v>
      </c>
      <c r="D80" t="s">
        <v>7</v>
      </c>
      <c r="E80">
        <v>106.7131</v>
      </c>
    </row>
    <row r="81" spans="1:5">
      <c r="A81" t="str">
        <f>CONCATENATE(B81,C81,D81)</f>
        <v>New York NY-NJ-CT-PA (NY Part)Fuel oilsWater</v>
      </c>
      <c r="B81" t="s">
        <v>4</v>
      </c>
      <c r="C81" t="s">
        <v>27</v>
      </c>
      <c r="D81" t="s">
        <v>8</v>
      </c>
      <c r="E81">
        <v>494.93470000000002</v>
      </c>
    </row>
    <row r="82" spans="1:5">
      <c r="A82" t="str">
        <f>CONCATENATE(B82,C82,D82)</f>
        <v>New York NY-NJ-CT-PA (NY Part)Fuel oilsAir (include truck-air)</v>
      </c>
      <c r="B82" t="s">
        <v>4</v>
      </c>
      <c r="C82" t="s">
        <v>27</v>
      </c>
      <c r="D82" t="s">
        <v>9</v>
      </c>
      <c r="E82">
        <v>3.56E-2</v>
      </c>
    </row>
    <row r="83" spans="1:5">
      <c r="A83" t="str">
        <f>CONCATENATE(B83,C83,D83)</f>
        <v>New York NY-NJ-CT-PA (NY Part)Fuel oilsMultiple modes &amp; mail</v>
      </c>
      <c r="B83" t="s">
        <v>4</v>
      </c>
      <c r="C83" t="s">
        <v>27</v>
      </c>
      <c r="D83" t="s">
        <v>10</v>
      </c>
      <c r="E83">
        <v>350.45589999999999</v>
      </c>
    </row>
    <row r="84" spans="1:5">
      <c r="A84" t="str">
        <f>CONCATENATE(B84,C84,D84)</f>
        <v>New York NY-NJ-CT-PA (NY Part)Coal-n.e.c.Truck</v>
      </c>
      <c r="B84" t="s">
        <v>4</v>
      </c>
      <c r="C84" t="s">
        <v>28</v>
      </c>
      <c r="D84" t="s">
        <v>6</v>
      </c>
      <c r="E84">
        <v>13025.7186</v>
      </c>
    </row>
    <row r="85" spans="1:5">
      <c r="A85" t="str">
        <f>CONCATENATE(B85,C85,D85)</f>
        <v>New York NY-NJ-CT-PA (NY Part)Coal-n.e.c.Rail</v>
      </c>
      <c r="B85" t="s">
        <v>4</v>
      </c>
      <c r="C85" t="s">
        <v>28</v>
      </c>
      <c r="D85" t="s">
        <v>7</v>
      </c>
      <c r="E85">
        <v>4.6737000000000002</v>
      </c>
    </row>
    <row r="86" spans="1:5">
      <c r="A86" t="str">
        <f>CONCATENATE(B86,C86,D86)</f>
        <v>New York NY-NJ-CT-PA (NY Part)Coal-n.e.c.Multiple modes &amp; mail</v>
      </c>
      <c r="B86" t="s">
        <v>4</v>
      </c>
      <c r="C86" t="s">
        <v>28</v>
      </c>
      <c r="D86" t="s">
        <v>10</v>
      </c>
      <c r="E86">
        <v>3.5821999999999998</v>
      </c>
    </row>
    <row r="87" spans="1:5">
      <c r="A87" t="str">
        <f>CONCATENATE(B87,C87,D87)</f>
        <v>New York NY-NJ-CT-PA (NY Part)Coal-n.e.c.Pipeline</v>
      </c>
      <c r="B87" t="s">
        <v>4</v>
      </c>
      <c r="C87" t="s">
        <v>28</v>
      </c>
      <c r="D87" t="s">
        <v>29</v>
      </c>
      <c r="E87">
        <v>22705.3603</v>
      </c>
    </row>
    <row r="88" spans="1:5">
      <c r="A88" t="str">
        <f>CONCATENATE(B88,C88,D88)</f>
        <v>New York NY-NJ-CT-PA (NY Part)Basic chemicalsTruck</v>
      </c>
      <c r="B88" t="s">
        <v>4</v>
      </c>
      <c r="C88" t="s">
        <v>30</v>
      </c>
      <c r="D88" t="s">
        <v>6</v>
      </c>
      <c r="E88">
        <v>5235.0436</v>
      </c>
    </row>
    <row r="89" spans="1:5">
      <c r="A89" t="str">
        <f>CONCATENATE(B89,C89,D89)</f>
        <v>New York NY-NJ-CT-PA (NY Part)Basic chemicalsRail</v>
      </c>
      <c r="B89" t="s">
        <v>4</v>
      </c>
      <c r="C89" t="s">
        <v>30</v>
      </c>
      <c r="D89" t="s">
        <v>7</v>
      </c>
      <c r="E89">
        <v>386.80099999999999</v>
      </c>
    </row>
    <row r="90" spans="1:5">
      <c r="A90" t="str">
        <f>CONCATENATE(B90,C90,D90)</f>
        <v>New York NY-NJ-CT-PA (NY Part)Basic chemicalsWater</v>
      </c>
      <c r="B90" t="s">
        <v>4</v>
      </c>
      <c r="C90" t="s">
        <v>30</v>
      </c>
      <c r="D90" t="s">
        <v>8</v>
      </c>
      <c r="E90">
        <v>155.98910000000001</v>
      </c>
    </row>
    <row r="91" spans="1:5">
      <c r="A91" t="str">
        <f>CONCATENATE(B91,C91,D91)</f>
        <v>New York NY-NJ-CT-PA (NY Part)Basic chemicalsAir (include truck-air)</v>
      </c>
      <c r="B91" t="s">
        <v>4</v>
      </c>
      <c r="C91" t="s">
        <v>30</v>
      </c>
      <c r="D91" t="s">
        <v>9</v>
      </c>
      <c r="E91">
        <v>5.4702999999999999</v>
      </c>
    </row>
    <row r="92" spans="1:5">
      <c r="A92" t="str">
        <f>CONCATENATE(B92,C92,D92)</f>
        <v>New York NY-NJ-CT-PA (NY Part)Basic chemicalsMultiple modes &amp; mail</v>
      </c>
      <c r="B92" t="s">
        <v>4</v>
      </c>
      <c r="C92" t="s">
        <v>30</v>
      </c>
      <c r="D92" t="s">
        <v>10</v>
      </c>
      <c r="E92">
        <v>60.9497</v>
      </c>
    </row>
    <row r="93" spans="1:5">
      <c r="A93" t="str">
        <f>CONCATENATE(B93,C93,D93)</f>
        <v>New York NY-NJ-CT-PA (NY Part)PharmaceuticalsTruck</v>
      </c>
      <c r="B93" t="s">
        <v>4</v>
      </c>
      <c r="C93" t="s">
        <v>31</v>
      </c>
      <c r="D93" t="s">
        <v>6</v>
      </c>
      <c r="E93">
        <v>386.31849999999997</v>
      </c>
    </row>
    <row r="94" spans="1:5">
      <c r="A94" t="str">
        <f>CONCATENATE(B94,C94,D94)</f>
        <v>New York NY-NJ-CT-PA (NY Part)PharmaceuticalsRail</v>
      </c>
      <c r="B94" t="s">
        <v>4</v>
      </c>
      <c r="C94" t="s">
        <v>31</v>
      </c>
      <c r="D94" t="s">
        <v>7</v>
      </c>
      <c r="E94">
        <v>10.834199999999999</v>
      </c>
    </row>
    <row r="95" spans="1:5">
      <c r="A95" t="str">
        <f>CONCATENATE(B95,C95,D95)</f>
        <v>New York NY-NJ-CT-PA (NY Part)PharmaceuticalsWater</v>
      </c>
      <c r="B95" t="s">
        <v>4</v>
      </c>
      <c r="C95" t="s">
        <v>31</v>
      </c>
      <c r="D95" t="s">
        <v>8</v>
      </c>
      <c r="E95">
        <v>8.9430999999999994</v>
      </c>
    </row>
    <row r="96" spans="1:5">
      <c r="A96" t="str">
        <f>CONCATENATE(B96,C96,D96)</f>
        <v>New York NY-NJ-CT-PA (NY Part)PharmaceuticalsAir (include truck-air)</v>
      </c>
      <c r="B96" t="s">
        <v>4</v>
      </c>
      <c r="C96" t="s">
        <v>31</v>
      </c>
      <c r="D96" t="s">
        <v>9</v>
      </c>
      <c r="E96">
        <v>7.7670000000000003</v>
      </c>
    </row>
    <row r="97" spans="1:5">
      <c r="A97" t="str">
        <f>CONCATENATE(B97,C97,D97)</f>
        <v>New York NY-NJ-CT-PA (NY Part)PharmaceuticalsMultiple modes &amp; mail</v>
      </c>
      <c r="B97" t="s">
        <v>4</v>
      </c>
      <c r="C97" t="s">
        <v>31</v>
      </c>
      <c r="D97" t="s">
        <v>10</v>
      </c>
      <c r="E97">
        <v>130.15639999999999</v>
      </c>
    </row>
    <row r="98" spans="1:5">
      <c r="A98" t="str">
        <f>CONCATENATE(B98,C98,D98)</f>
        <v>New York NY-NJ-CT-PA (NY Part)PharmaceuticalsOther and unknown</v>
      </c>
      <c r="B98" t="s">
        <v>4</v>
      </c>
      <c r="C98" t="s">
        <v>31</v>
      </c>
      <c r="D98" t="s">
        <v>11</v>
      </c>
      <c r="E98">
        <v>0</v>
      </c>
    </row>
    <row r="99" spans="1:5">
      <c r="A99" t="str">
        <f>CONCATENATE(B99,C99,D99)</f>
        <v>New York NY-NJ-CT-PA (NY Part)FertilizersTruck</v>
      </c>
      <c r="B99" t="s">
        <v>4</v>
      </c>
      <c r="C99" t="s">
        <v>32</v>
      </c>
      <c r="D99" t="s">
        <v>6</v>
      </c>
      <c r="E99">
        <v>230.5752</v>
      </c>
    </row>
    <row r="100" spans="1:5">
      <c r="A100" t="str">
        <f>CONCATENATE(B100,C100,D100)</f>
        <v>New York NY-NJ-CT-PA (NY Part)FertilizersRail</v>
      </c>
      <c r="B100" t="s">
        <v>4</v>
      </c>
      <c r="C100" t="s">
        <v>32</v>
      </c>
      <c r="D100" t="s">
        <v>7</v>
      </c>
      <c r="E100">
        <v>66.668000000000006</v>
      </c>
    </row>
    <row r="101" spans="1:5">
      <c r="A101" t="str">
        <f>CONCATENATE(B101,C101,D101)</f>
        <v>New York NY-NJ-CT-PA (NY Part)FertilizersWater</v>
      </c>
      <c r="B101" t="s">
        <v>4</v>
      </c>
      <c r="C101" t="s">
        <v>32</v>
      </c>
      <c r="D101" t="s">
        <v>8</v>
      </c>
      <c r="E101">
        <v>157.82740000000001</v>
      </c>
    </row>
    <row r="102" spans="1:5">
      <c r="A102" t="str">
        <f>CONCATENATE(B102,C102,D102)</f>
        <v>New York NY-NJ-CT-PA (NY Part)FertilizersMultiple modes &amp; mail</v>
      </c>
      <c r="B102" t="s">
        <v>4</v>
      </c>
      <c r="C102" t="s">
        <v>32</v>
      </c>
      <c r="D102" t="s">
        <v>10</v>
      </c>
      <c r="E102">
        <v>35.846200000000003</v>
      </c>
    </row>
    <row r="103" spans="1:5">
      <c r="A103" t="str">
        <f>CONCATENATE(B103,C103,D103)</f>
        <v>New York NY-NJ-CT-PA (NY Part)Chemical prods.Truck</v>
      </c>
      <c r="B103" t="s">
        <v>4</v>
      </c>
      <c r="C103" t="s">
        <v>33</v>
      </c>
      <c r="D103" t="s">
        <v>6</v>
      </c>
      <c r="E103">
        <v>1343.7798</v>
      </c>
    </row>
    <row r="104" spans="1:5">
      <c r="A104" t="str">
        <f>CONCATENATE(B104,C104,D104)</f>
        <v>New York NY-NJ-CT-PA (NY Part)Chemical prods.Rail</v>
      </c>
      <c r="B104" t="s">
        <v>4</v>
      </c>
      <c r="C104" t="s">
        <v>33</v>
      </c>
      <c r="D104" t="s">
        <v>7</v>
      </c>
      <c r="E104">
        <v>233.001</v>
      </c>
    </row>
    <row r="105" spans="1:5">
      <c r="A105" t="str">
        <f>CONCATENATE(B105,C105,D105)</f>
        <v>New York NY-NJ-CT-PA (NY Part)Chemical prods.Water</v>
      </c>
      <c r="B105" t="s">
        <v>4</v>
      </c>
      <c r="C105" t="s">
        <v>33</v>
      </c>
      <c r="D105" t="s">
        <v>8</v>
      </c>
      <c r="E105">
        <v>345.11</v>
      </c>
    </row>
    <row r="106" spans="1:5">
      <c r="A106" t="str">
        <f>CONCATENATE(B106,C106,D106)</f>
        <v>New York NY-NJ-CT-PA (NY Part)Chemical prods.Air (include truck-air)</v>
      </c>
      <c r="B106" t="s">
        <v>4</v>
      </c>
      <c r="C106" t="s">
        <v>33</v>
      </c>
      <c r="D106" t="s">
        <v>9</v>
      </c>
      <c r="E106">
        <v>11.6045</v>
      </c>
    </row>
    <row r="107" spans="1:5">
      <c r="A107" t="str">
        <f>CONCATENATE(B107,C107,D107)</f>
        <v>New York NY-NJ-CT-PA (NY Part)Chemical prods.Multiple modes &amp; mail</v>
      </c>
      <c r="B107" t="s">
        <v>4</v>
      </c>
      <c r="C107" t="s">
        <v>33</v>
      </c>
      <c r="D107" t="s">
        <v>10</v>
      </c>
      <c r="E107">
        <v>92.275300000000001</v>
      </c>
    </row>
    <row r="108" spans="1:5">
      <c r="A108" t="str">
        <f>CONCATENATE(B108,C108,D108)</f>
        <v>New York NY-NJ-CT-PA (NY Part)Chemical prods.Other and unknown</v>
      </c>
      <c r="B108" t="s">
        <v>4</v>
      </c>
      <c r="C108" t="s">
        <v>33</v>
      </c>
      <c r="D108" t="s">
        <v>11</v>
      </c>
      <c r="E108">
        <v>0</v>
      </c>
    </row>
    <row r="109" spans="1:5">
      <c r="A109" t="str">
        <f>CONCATENATE(B109,C109,D109)</f>
        <v>New York NY-NJ-CT-PA (NY Part)Plastics/rubberTruck</v>
      </c>
      <c r="B109" t="s">
        <v>4</v>
      </c>
      <c r="C109" t="s">
        <v>34</v>
      </c>
      <c r="D109" t="s">
        <v>6</v>
      </c>
      <c r="E109">
        <v>2644.6864</v>
      </c>
    </row>
    <row r="110" spans="1:5">
      <c r="A110" t="str">
        <f>CONCATENATE(B110,C110,D110)</f>
        <v>New York NY-NJ-CT-PA (NY Part)Plastics/rubberRail</v>
      </c>
      <c r="B110" t="s">
        <v>4</v>
      </c>
      <c r="C110" t="s">
        <v>34</v>
      </c>
      <c r="D110" t="s">
        <v>7</v>
      </c>
      <c r="E110">
        <v>412.47030000000001</v>
      </c>
    </row>
    <row r="111" spans="1:5">
      <c r="A111" t="str">
        <f>CONCATENATE(B111,C111,D111)</f>
        <v>New York NY-NJ-CT-PA (NY Part)Plastics/rubberWater</v>
      </c>
      <c r="B111" t="s">
        <v>4</v>
      </c>
      <c r="C111" t="s">
        <v>34</v>
      </c>
      <c r="D111" t="s">
        <v>8</v>
      </c>
      <c r="E111">
        <v>457.63749999999999</v>
      </c>
    </row>
    <row r="112" spans="1:5">
      <c r="A112" t="str">
        <f>CONCATENATE(B112,C112,D112)</f>
        <v>New York NY-NJ-CT-PA (NY Part)Plastics/rubberAir (include truck-air)</v>
      </c>
      <c r="B112" t="s">
        <v>4</v>
      </c>
      <c r="C112" t="s">
        <v>34</v>
      </c>
      <c r="D112" t="s">
        <v>9</v>
      </c>
      <c r="E112">
        <v>16.9983</v>
      </c>
    </row>
    <row r="113" spans="1:5">
      <c r="A113" t="str">
        <f>CONCATENATE(B113,C113,D113)</f>
        <v>New York NY-NJ-CT-PA (NY Part)Plastics/rubberMultiple modes &amp; mail</v>
      </c>
      <c r="B113" t="s">
        <v>4</v>
      </c>
      <c r="C113" t="s">
        <v>34</v>
      </c>
      <c r="D113" t="s">
        <v>10</v>
      </c>
      <c r="E113">
        <v>156.37870000000001</v>
      </c>
    </row>
    <row r="114" spans="1:5">
      <c r="A114" t="str">
        <f>CONCATENATE(B114,C114,D114)</f>
        <v>New York NY-NJ-CT-PA (NY Part)Plastics/rubberOther and unknown</v>
      </c>
      <c r="B114" t="s">
        <v>4</v>
      </c>
      <c r="C114" t="s">
        <v>34</v>
      </c>
      <c r="D114" t="s">
        <v>11</v>
      </c>
      <c r="E114">
        <v>5.0000000000000001E-4</v>
      </c>
    </row>
    <row r="115" spans="1:5">
      <c r="A115" t="str">
        <f>CONCATENATE(B115,C115,D115)</f>
        <v>New York NY-NJ-CT-PA (NY Part)LogsTruck</v>
      </c>
      <c r="B115" t="s">
        <v>4</v>
      </c>
      <c r="C115" t="s">
        <v>35</v>
      </c>
      <c r="D115" t="s">
        <v>6</v>
      </c>
      <c r="E115">
        <v>954.47749999999996</v>
      </c>
    </row>
    <row r="116" spans="1:5">
      <c r="A116" t="str">
        <f>CONCATENATE(B116,C116,D116)</f>
        <v>New York NY-NJ-CT-PA (NY Part)LogsRail</v>
      </c>
      <c r="B116" t="s">
        <v>4</v>
      </c>
      <c r="C116" t="s">
        <v>35</v>
      </c>
      <c r="D116" t="s">
        <v>7</v>
      </c>
      <c r="E116">
        <v>5.3699999999999998E-2</v>
      </c>
    </row>
    <row r="117" spans="1:5">
      <c r="A117" t="str">
        <f>CONCATENATE(B117,C117,D117)</f>
        <v>New York NY-NJ-CT-PA (NY Part)LogsWater</v>
      </c>
      <c r="B117" t="s">
        <v>4</v>
      </c>
      <c r="C117" t="s">
        <v>35</v>
      </c>
      <c r="D117" t="s">
        <v>8</v>
      </c>
      <c r="E117">
        <v>3.4099999999999998E-2</v>
      </c>
    </row>
    <row r="118" spans="1:5">
      <c r="A118" t="str">
        <f>CONCATENATE(B118,C118,D118)</f>
        <v>New York NY-NJ-CT-PA (NY Part)LogsMultiple modes &amp; mail</v>
      </c>
      <c r="B118" t="s">
        <v>4</v>
      </c>
      <c r="C118" t="s">
        <v>35</v>
      </c>
      <c r="D118" t="s">
        <v>10</v>
      </c>
      <c r="E118">
        <v>0.39119999999999999</v>
      </c>
    </row>
    <row r="119" spans="1:5">
      <c r="A119" t="str">
        <f>CONCATENATE(B119,C119,D119)</f>
        <v>New York NY-NJ-CT-PA (NY Part)Wood prods.Truck</v>
      </c>
      <c r="B119" t="s">
        <v>4</v>
      </c>
      <c r="C119" t="s">
        <v>36</v>
      </c>
      <c r="D119" t="s">
        <v>6</v>
      </c>
      <c r="E119">
        <v>13335.8709</v>
      </c>
    </row>
    <row r="120" spans="1:5">
      <c r="A120" t="str">
        <f>CONCATENATE(B120,C120,D120)</f>
        <v>New York NY-NJ-CT-PA (NY Part)Wood prods.Rail</v>
      </c>
      <c r="B120" t="s">
        <v>4</v>
      </c>
      <c r="C120" t="s">
        <v>36</v>
      </c>
      <c r="D120" t="s">
        <v>7</v>
      </c>
      <c r="E120">
        <v>597.47630000000004</v>
      </c>
    </row>
    <row r="121" spans="1:5">
      <c r="A121" t="str">
        <f>CONCATENATE(B121,C121,D121)</f>
        <v>New York NY-NJ-CT-PA (NY Part)Wood prods.Water</v>
      </c>
      <c r="B121" t="s">
        <v>4</v>
      </c>
      <c r="C121" t="s">
        <v>36</v>
      </c>
      <c r="D121" t="s">
        <v>8</v>
      </c>
      <c r="E121">
        <v>188.5427</v>
      </c>
    </row>
    <row r="122" spans="1:5">
      <c r="A122" t="str">
        <f>CONCATENATE(B122,C122,D122)</f>
        <v>New York NY-NJ-CT-PA (NY Part)Wood prods.Air (include truck-air)</v>
      </c>
      <c r="B122" t="s">
        <v>4</v>
      </c>
      <c r="C122" t="s">
        <v>36</v>
      </c>
      <c r="D122" t="s">
        <v>9</v>
      </c>
      <c r="E122">
        <v>1.2652000000000001</v>
      </c>
    </row>
    <row r="123" spans="1:5">
      <c r="A123" t="str">
        <f>CONCATENATE(B123,C123,D123)</f>
        <v>New York NY-NJ-CT-PA (NY Part)Wood prods.Multiple modes &amp; mail</v>
      </c>
      <c r="B123" t="s">
        <v>4</v>
      </c>
      <c r="C123" t="s">
        <v>36</v>
      </c>
      <c r="D123" t="s">
        <v>10</v>
      </c>
      <c r="E123">
        <v>129.7276</v>
      </c>
    </row>
    <row r="124" spans="1:5">
      <c r="A124" t="str">
        <f>CONCATENATE(B124,C124,D124)</f>
        <v>New York NY-NJ-CT-PA (NY Part)Wood prods.Other and unknown</v>
      </c>
      <c r="B124" t="s">
        <v>4</v>
      </c>
      <c r="C124" t="s">
        <v>36</v>
      </c>
      <c r="D124" t="s">
        <v>11</v>
      </c>
      <c r="E124">
        <v>5.1999999999999998E-3</v>
      </c>
    </row>
    <row r="125" spans="1:5">
      <c r="A125" t="str">
        <f>CONCATENATE(B125,C125,D125)</f>
        <v>New York NY-NJ-CT-PA (NY Part)Newsprint/paperTruck</v>
      </c>
      <c r="B125" t="s">
        <v>4</v>
      </c>
      <c r="C125" t="s">
        <v>37</v>
      </c>
      <c r="D125" t="s">
        <v>6</v>
      </c>
      <c r="E125">
        <v>1398.5056</v>
      </c>
    </row>
    <row r="126" spans="1:5">
      <c r="A126" t="str">
        <f>CONCATENATE(B126,C126,D126)</f>
        <v>New York NY-NJ-CT-PA (NY Part)Newsprint/paperRail</v>
      </c>
      <c r="B126" t="s">
        <v>4</v>
      </c>
      <c r="C126" t="s">
        <v>37</v>
      </c>
      <c r="D126" t="s">
        <v>7</v>
      </c>
      <c r="E126">
        <v>498.60219999999998</v>
      </c>
    </row>
    <row r="127" spans="1:5">
      <c r="A127" t="str">
        <f>CONCATENATE(B127,C127,D127)</f>
        <v>New York NY-NJ-CT-PA (NY Part)Newsprint/paperWater</v>
      </c>
      <c r="B127" t="s">
        <v>4</v>
      </c>
      <c r="C127" t="s">
        <v>37</v>
      </c>
      <c r="D127" t="s">
        <v>8</v>
      </c>
      <c r="E127">
        <v>507.18009999999998</v>
      </c>
    </row>
    <row r="128" spans="1:5">
      <c r="A128" t="str">
        <f>CONCATENATE(B128,C128,D128)</f>
        <v>New York NY-NJ-CT-PA (NY Part)Newsprint/paperAir (include truck-air)</v>
      </c>
      <c r="B128" t="s">
        <v>4</v>
      </c>
      <c r="C128" t="s">
        <v>37</v>
      </c>
      <c r="D128" t="s">
        <v>9</v>
      </c>
      <c r="E128">
        <v>1.4634</v>
      </c>
    </row>
    <row r="129" spans="1:5">
      <c r="A129" t="str">
        <f>CONCATENATE(B129,C129,D129)</f>
        <v>New York NY-NJ-CT-PA (NY Part)Newsprint/paperMultiple modes &amp; mail</v>
      </c>
      <c r="B129" t="s">
        <v>4</v>
      </c>
      <c r="C129" t="s">
        <v>37</v>
      </c>
      <c r="D129" t="s">
        <v>10</v>
      </c>
      <c r="E129">
        <v>151.3809</v>
      </c>
    </row>
    <row r="130" spans="1:5">
      <c r="A130" t="str">
        <f>CONCATENATE(B130,C130,D130)</f>
        <v>New York NY-NJ-CT-PA (NY Part)Newsprint/paperOther and unknown</v>
      </c>
      <c r="B130" t="s">
        <v>4</v>
      </c>
      <c r="C130" t="s">
        <v>37</v>
      </c>
      <c r="D130" t="s">
        <v>11</v>
      </c>
      <c r="E130">
        <v>4.0599999999999997E-2</v>
      </c>
    </row>
    <row r="131" spans="1:5">
      <c r="A131" t="str">
        <f>CONCATENATE(B131,C131,D131)</f>
        <v>New York NY-NJ-CT-PA (NY Part)Paper articlesTruck</v>
      </c>
      <c r="B131" t="s">
        <v>4</v>
      </c>
      <c r="C131" t="s">
        <v>38</v>
      </c>
      <c r="D131" t="s">
        <v>6</v>
      </c>
      <c r="E131">
        <v>1168.4004</v>
      </c>
    </row>
    <row r="132" spans="1:5">
      <c r="A132" t="str">
        <f>CONCATENATE(B132,C132,D132)</f>
        <v>New York NY-NJ-CT-PA (NY Part)Paper articlesRail</v>
      </c>
      <c r="B132" t="s">
        <v>4</v>
      </c>
      <c r="C132" t="s">
        <v>38</v>
      </c>
      <c r="D132" t="s">
        <v>7</v>
      </c>
      <c r="E132">
        <v>21.363800000000001</v>
      </c>
    </row>
    <row r="133" spans="1:5">
      <c r="A133" t="str">
        <f>CONCATENATE(B133,C133,D133)</f>
        <v>New York NY-NJ-CT-PA (NY Part)Paper articlesWater</v>
      </c>
      <c r="B133" t="s">
        <v>4</v>
      </c>
      <c r="C133" t="s">
        <v>38</v>
      </c>
      <c r="D133" t="s">
        <v>8</v>
      </c>
      <c r="E133">
        <v>23.9468</v>
      </c>
    </row>
    <row r="134" spans="1:5">
      <c r="A134" t="str">
        <f>CONCATENATE(B134,C134,D134)</f>
        <v>New York NY-NJ-CT-PA (NY Part)Paper articlesAir (include truck-air)</v>
      </c>
      <c r="B134" t="s">
        <v>4</v>
      </c>
      <c r="C134" t="s">
        <v>38</v>
      </c>
      <c r="D134" t="s">
        <v>9</v>
      </c>
      <c r="E134">
        <v>1.7606999999999999</v>
      </c>
    </row>
    <row r="135" spans="1:5">
      <c r="A135" t="str">
        <f>CONCATENATE(B135,C135,D135)</f>
        <v>New York NY-NJ-CT-PA (NY Part)Paper articlesMultiple modes &amp; mail</v>
      </c>
      <c r="B135" t="s">
        <v>4</v>
      </c>
      <c r="C135" t="s">
        <v>38</v>
      </c>
      <c r="D135" t="s">
        <v>10</v>
      </c>
      <c r="E135">
        <v>50.272599999999997</v>
      </c>
    </row>
    <row r="136" spans="1:5">
      <c r="A136" t="str">
        <f>CONCATENATE(B136,C136,D136)</f>
        <v>New York NY-NJ-CT-PA (NY Part)Printed prods.Truck</v>
      </c>
      <c r="B136" t="s">
        <v>4</v>
      </c>
      <c r="C136" t="s">
        <v>39</v>
      </c>
      <c r="D136" t="s">
        <v>6</v>
      </c>
      <c r="E136">
        <v>1498.0235</v>
      </c>
    </row>
    <row r="137" spans="1:5">
      <c r="A137" t="str">
        <f>CONCATENATE(B137,C137,D137)</f>
        <v>New York NY-NJ-CT-PA (NY Part)Printed prods.Rail</v>
      </c>
      <c r="B137" t="s">
        <v>4</v>
      </c>
      <c r="C137" t="s">
        <v>39</v>
      </c>
      <c r="D137" t="s">
        <v>7</v>
      </c>
      <c r="E137">
        <v>17.046399999999998</v>
      </c>
    </row>
    <row r="138" spans="1:5">
      <c r="A138" t="str">
        <f>CONCATENATE(B138,C138,D138)</f>
        <v>New York NY-NJ-CT-PA (NY Part)Printed prods.Water</v>
      </c>
      <c r="B138" t="s">
        <v>4</v>
      </c>
      <c r="C138" t="s">
        <v>39</v>
      </c>
      <c r="D138" t="s">
        <v>8</v>
      </c>
      <c r="E138">
        <v>26.9968</v>
      </c>
    </row>
    <row r="139" spans="1:5">
      <c r="A139" t="str">
        <f>CONCATENATE(B139,C139,D139)</f>
        <v>New York NY-NJ-CT-PA (NY Part)Printed prods.Air (include truck-air)</v>
      </c>
      <c r="B139" t="s">
        <v>4</v>
      </c>
      <c r="C139" t="s">
        <v>39</v>
      </c>
      <c r="D139" t="s">
        <v>9</v>
      </c>
      <c r="E139">
        <v>9.4384999999999994</v>
      </c>
    </row>
    <row r="140" spans="1:5">
      <c r="A140" t="str">
        <f>CONCATENATE(B140,C140,D140)</f>
        <v>New York NY-NJ-CT-PA (NY Part)Printed prods.Multiple modes &amp; mail</v>
      </c>
      <c r="B140" t="s">
        <v>4</v>
      </c>
      <c r="C140" t="s">
        <v>39</v>
      </c>
      <c r="D140" t="s">
        <v>10</v>
      </c>
      <c r="E140">
        <v>92.608500000000006</v>
      </c>
    </row>
    <row r="141" spans="1:5">
      <c r="A141" t="str">
        <f>CONCATENATE(B141,C141,D141)</f>
        <v>New York NY-NJ-CT-PA (NY Part)Printed prods.Other and unknown</v>
      </c>
      <c r="B141" t="s">
        <v>4</v>
      </c>
      <c r="C141" t="s">
        <v>39</v>
      </c>
      <c r="D141" t="s">
        <v>11</v>
      </c>
      <c r="E141">
        <v>0.37969999999999998</v>
      </c>
    </row>
    <row r="142" spans="1:5">
      <c r="A142" t="str">
        <f>CONCATENATE(B142,C142,D142)</f>
        <v>New York NY-NJ-CT-PA (NY Part)Textiles/leatherTruck</v>
      </c>
      <c r="B142" t="s">
        <v>4</v>
      </c>
      <c r="C142" t="s">
        <v>40</v>
      </c>
      <c r="D142" t="s">
        <v>6</v>
      </c>
      <c r="E142">
        <v>1638.3142</v>
      </c>
    </row>
    <row r="143" spans="1:5">
      <c r="A143" t="str">
        <f>CONCATENATE(B143,C143,D143)</f>
        <v>New York NY-NJ-CT-PA (NY Part)Textiles/leatherRail</v>
      </c>
      <c r="B143" t="s">
        <v>4</v>
      </c>
      <c r="C143" t="s">
        <v>40</v>
      </c>
      <c r="D143" t="s">
        <v>7</v>
      </c>
      <c r="E143">
        <v>60.791400000000102</v>
      </c>
    </row>
    <row r="144" spans="1:5">
      <c r="A144" t="str">
        <f>CONCATENATE(B144,C144,D144)</f>
        <v>New York NY-NJ-CT-PA (NY Part)Textiles/leatherWater</v>
      </c>
      <c r="B144" t="s">
        <v>4</v>
      </c>
      <c r="C144" t="s">
        <v>40</v>
      </c>
      <c r="D144" t="s">
        <v>8</v>
      </c>
      <c r="E144">
        <v>145.65549999999999</v>
      </c>
    </row>
    <row r="145" spans="1:5">
      <c r="A145" t="str">
        <f>CONCATENATE(B145,C145,D145)</f>
        <v>New York NY-NJ-CT-PA (NY Part)Textiles/leatherAir (include truck-air)</v>
      </c>
      <c r="B145" t="s">
        <v>4</v>
      </c>
      <c r="C145" t="s">
        <v>40</v>
      </c>
      <c r="D145" t="s">
        <v>9</v>
      </c>
      <c r="E145">
        <v>36.501800000000003</v>
      </c>
    </row>
    <row r="146" spans="1:5">
      <c r="A146" t="str">
        <f>CONCATENATE(B146,C146,D146)</f>
        <v>New York NY-NJ-CT-PA (NY Part)Textiles/leatherMultiple modes &amp; mail</v>
      </c>
      <c r="B146" t="s">
        <v>4</v>
      </c>
      <c r="C146" t="s">
        <v>40</v>
      </c>
      <c r="D146" t="s">
        <v>10</v>
      </c>
      <c r="E146">
        <v>615.90380000000005</v>
      </c>
    </row>
    <row r="147" spans="1:5">
      <c r="A147" t="str">
        <f>CONCATENATE(B147,C147,D147)</f>
        <v>New York NY-NJ-CT-PA (NY Part)Textiles/leatherOther and unknown</v>
      </c>
      <c r="B147" t="s">
        <v>4</v>
      </c>
      <c r="C147" t="s">
        <v>40</v>
      </c>
      <c r="D147" t="s">
        <v>11</v>
      </c>
      <c r="E147">
        <v>1.3938999999999999</v>
      </c>
    </row>
    <row r="148" spans="1:5">
      <c r="A148" t="str">
        <f>CONCATENATE(B148,C148,D148)</f>
        <v>New York NY-NJ-CT-PA (NY Part)Nonmetal min. prods.Truck</v>
      </c>
      <c r="B148" t="s">
        <v>4</v>
      </c>
      <c r="C148" t="s">
        <v>41</v>
      </c>
      <c r="D148" t="s">
        <v>6</v>
      </c>
      <c r="E148">
        <v>33164.578500000003</v>
      </c>
    </row>
    <row r="149" spans="1:5">
      <c r="A149" t="str">
        <f>CONCATENATE(B149,C149,D149)</f>
        <v>New York NY-NJ-CT-PA (NY Part)Nonmetal min. prods.Rail</v>
      </c>
      <c r="B149" t="s">
        <v>4</v>
      </c>
      <c r="C149" t="s">
        <v>41</v>
      </c>
      <c r="D149" t="s">
        <v>7</v>
      </c>
      <c r="E149">
        <v>223.50059999999999</v>
      </c>
    </row>
    <row r="150" spans="1:5">
      <c r="A150" t="str">
        <f>CONCATENATE(B150,C150,D150)</f>
        <v>New York NY-NJ-CT-PA (NY Part)Nonmetal min. prods.Water</v>
      </c>
      <c r="B150" t="s">
        <v>4</v>
      </c>
      <c r="C150" t="s">
        <v>41</v>
      </c>
      <c r="D150" t="s">
        <v>8</v>
      </c>
      <c r="E150">
        <v>407.16669999999999</v>
      </c>
    </row>
    <row r="151" spans="1:5">
      <c r="A151" t="str">
        <f>CONCATENATE(B151,C151,D151)</f>
        <v>New York NY-NJ-CT-PA (NY Part)Nonmetal min. prods.Air (include truck-air)</v>
      </c>
      <c r="B151" t="s">
        <v>4</v>
      </c>
      <c r="C151" t="s">
        <v>41</v>
      </c>
      <c r="D151" t="s">
        <v>9</v>
      </c>
      <c r="E151">
        <v>4.9904000000000002</v>
      </c>
    </row>
    <row r="152" spans="1:5">
      <c r="A152" t="str">
        <f>CONCATENATE(B152,C152,D152)</f>
        <v>New York NY-NJ-CT-PA (NY Part)Nonmetal min. prods.Multiple modes &amp; mail</v>
      </c>
      <c r="B152" t="s">
        <v>4</v>
      </c>
      <c r="C152" t="s">
        <v>41</v>
      </c>
      <c r="D152" t="s">
        <v>10</v>
      </c>
      <c r="E152">
        <v>151.59520000000001</v>
      </c>
    </row>
    <row r="153" spans="1:5">
      <c r="A153" t="str">
        <f>CONCATENATE(B153,C153,D153)</f>
        <v>New York NY-NJ-CT-PA (NY Part)Nonmetal min. prods.Other and unknown</v>
      </c>
      <c r="B153" t="s">
        <v>4</v>
      </c>
      <c r="C153" t="s">
        <v>41</v>
      </c>
      <c r="D153" t="s">
        <v>11</v>
      </c>
      <c r="E153">
        <v>7.0800000000000002E-2</v>
      </c>
    </row>
    <row r="154" spans="1:5">
      <c r="A154" t="str">
        <f>CONCATENATE(B154,C154,D154)</f>
        <v>New York NY-NJ-CT-PA (NY Part)Base metalsTruck</v>
      </c>
      <c r="B154" t="s">
        <v>4</v>
      </c>
      <c r="C154" t="s">
        <v>42</v>
      </c>
      <c r="D154" t="s">
        <v>6</v>
      </c>
      <c r="E154">
        <v>3974.6275999999998</v>
      </c>
    </row>
    <row r="155" spans="1:5">
      <c r="A155" t="str">
        <f>CONCATENATE(B155,C155,D155)</f>
        <v>New York NY-NJ-CT-PA (NY Part)Base metalsRail</v>
      </c>
      <c r="B155" t="s">
        <v>4</v>
      </c>
      <c r="C155" t="s">
        <v>42</v>
      </c>
      <c r="D155" t="s">
        <v>7</v>
      </c>
      <c r="E155">
        <v>317.22430000000003</v>
      </c>
    </row>
    <row r="156" spans="1:5">
      <c r="A156" t="str">
        <f>CONCATENATE(B156,C156,D156)</f>
        <v>New York NY-NJ-CT-PA (NY Part)Base metalsWater</v>
      </c>
      <c r="B156" t="s">
        <v>4</v>
      </c>
      <c r="C156" t="s">
        <v>42</v>
      </c>
      <c r="D156" t="s">
        <v>8</v>
      </c>
      <c r="E156">
        <v>1159.9094</v>
      </c>
    </row>
    <row r="157" spans="1:5">
      <c r="A157" t="str">
        <f>CONCATENATE(B157,C157,D157)</f>
        <v>New York NY-NJ-CT-PA (NY Part)Base metalsAir (include truck-air)</v>
      </c>
      <c r="B157" t="s">
        <v>4</v>
      </c>
      <c r="C157" t="s">
        <v>42</v>
      </c>
      <c r="D157" t="s">
        <v>9</v>
      </c>
      <c r="E157">
        <v>5.6641000000000004</v>
      </c>
    </row>
    <row r="158" spans="1:5">
      <c r="A158" t="str">
        <f>CONCATENATE(B158,C158,D158)</f>
        <v>New York NY-NJ-CT-PA (NY Part)Base metalsMultiple modes &amp; mail</v>
      </c>
      <c r="B158" t="s">
        <v>4</v>
      </c>
      <c r="C158" t="s">
        <v>42</v>
      </c>
      <c r="D158" t="s">
        <v>10</v>
      </c>
      <c r="E158">
        <v>55.640999999999998</v>
      </c>
    </row>
    <row r="159" spans="1:5">
      <c r="A159" t="str">
        <f>CONCATENATE(B159,C159,D159)</f>
        <v>New York NY-NJ-CT-PA (NY Part)Base metalsOther and unknown</v>
      </c>
      <c r="B159" t="s">
        <v>4</v>
      </c>
      <c r="C159" t="s">
        <v>42</v>
      </c>
      <c r="D159" t="s">
        <v>11</v>
      </c>
      <c r="E159">
        <v>2.8500000000000001E-2</v>
      </c>
    </row>
    <row r="160" spans="1:5">
      <c r="A160" t="str">
        <f>CONCATENATE(B160,C160,D160)</f>
        <v>New York NY-NJ-CT-PA (NY Part)Articles-base metalTruck</v>
      </c>
      <c r="B160" t="s">
        <v>4</v>
      </c>
      <c r="C160" t="s">
        <v>43</v>
      </c>
      <c r="D160" t="s">
        <v>6</v>
      </c>
      <c r="E160">
        <v>2114.7242000000001</v>
      </c>
    </row>
    <row r="161" spans="1:5">
      <c r="A161" t="str">
        <f>CONCATENATE(B161,C161,D161)</f>
        <v>New York NY-NJ-CT-PA (NY Part)Articles-base metalRail</v>
      </c>
      <c r="B161" t="s">
        <v>4</v>
      </c>
      <c r="C161" t="s">
        <v>43</v>
      </c>
      <c r="D161" t="s">
        <v>7</v>
      </c>
      <c r="E161">
        <v>95.957400000000106</v>
      </c>
    </row>
    <row r="162" spans="1:5">
      <c r="A162" t="str">
        <f>CONCATENATE(B162,C162,D162)</f>
        <v>New York NY-NJ-CT-PA (NY Part)Articles-base metalWater</v>
      </c>
      <c r="B162" t="s">
        <v>4</v>
      </c>
      <c r="C162" t="s">
        <v>43</v>
      </c>
      <c r="D162" t="s">
        <v>8</v>
      </c>
      <c r="E162">
        <v>112.66</v>
      </c>
    </row>
    <row r="163" spans="1:5">
      <c r="A163" t="str">
        <f>CONCATENATE(B163,C163,D163)</f>
        <v>New York NY-NJ-CT-PA (NY Part)Articles-base metalAir (include truck-air)</v>
      </c>
      <c r="B163" t="s">
        <v>4</v>
      </c>
      <c r="C163" t="s">
        <v>43</v>
      </c>
      <c r="D163" t="s">
        <v>9</v>
      </c>
      <c r="E163">
        <v>12.4368</v>
      </c>
    </row>
    <row r="164" spans="1:5">
      <c r="A164" t="str">
        <f>CONCATENATE(B164,C164,D164)</f>
        <v>New York NY-NJ-CT-PA (NY Part)Articles-base metalMultiple modes &amp; mail</v>
      </c>
      <c r="B164" t="s">
        <v>4</v>
      </c>
      <c r="C164" t="s">
        <v>43</v>
      </c>
      <c r="D164" t="s">
        <v>10</v>
      </c>
      <c r="E164">
        <v>217.66050000000001</v>
      </c>
    </row>
    <row r="165" spans="1:5">
      <c r="A165" t="str">
        <f>CONCATENATE(B165,C165,D165)</f>
        <v>New York NY-NJ-CT-PA (NY Part)Articles-base metalOther and unknown</v>
      </c>
      <c r="B165" t="s">
        <v>4</v>
      </c>
      <c r="C165" t="s">
        <v>43</v>
      </c>
      <c r="D165" t="s">
        <v>11</v>
      </c>
      <c r="E165">
        <v>1.6000000000000001E-3</v>
      </c>
    </row>
    <row r="166" spans="1:5">
      <c r="A166" t="str">
        <f>CONCATENATE(B166,C166,D166)</f>
        <v>New York NY-NJ-CT-PA (NY Part)MachineryTruck</v>
      </c>
      <c r="B166" t="s">
        <v>4</v>
      </c>
      <c r="C166" t="s">
        <v>44</v>
      </c>
      <c r="D166" t="s">
        <v>6</v>
      </c>
      <c r="E166">
        <v>1989.0545999999999</v>
      </c>
    </row>
    <row r="167" spans="1:5">
      <c r="A167" t="str">
        <f>CONCATENATE(B167,C167,D167)</f>
        <v>New York NY-NJ-CT-PA (NY Part)MachineryRail</v>
      </c>
      <c r="B167" t="s">
        <v>4</v>
      </c>
      <c r="C167" t="s">
        <v>44</v>
      </c>
      <c r="D167" t="s">
        <v>7</v>
      </c>
      <c r="E167">
        <v>236.09690000000001</v>
      </c>
    </row>
    <row r="168" spans="1:5">
      <c r="A168" t="str">
        <f>CONCATENATE(B168,C168,D168)</f>
        <v>New York NY-NJ-CT-PA (NY Part)MachineryWater</v>
      </c>
      <c r="B168" t="s">
        <v>4</v>
      </c>
      <c r="C168" t="s">
        <v>44</v>
      </c>
      <c r="D168" t="s">
        <v>8</v>
      </c>
      <c r="E168">
        <v>277.27550000000002</v>
      </c>
    </row>
    <row r="169" spans="1:5">
      <c r="A169" t="str">
        <f>CONCATENATE(B169,C169,D169)</f>
        <v>New York NY-NJ-CT-PA (NY Part)MachineryAir (include truck-air)</v>
      </c>
      <c r="B169" t="s">
        <v>4</v>
      </c>
      <c r="C169" t="s">
        <v>44</v>
      </c>
      <c r="D169" t="s">
        <v>9</v>
      </c>
      <c r="E169">
        <v>28.409399999999899</v>
      </c>
    </row>
    <row r="170" spans="1:5">
      <c r="A170" t="str">
        <f>CONCATENATE(B170,C170,D170)</f>
        <v>New York NY-NJ-CT-PA (NY Part)MachineryMultiple modes &amp; mail</v>
      </c>
      <c r="B170" t="s">
        <v>4</v>
      </c>
      <c r="C170" t="s">
        <v>44</v>
      </c>
      <c r="D170" t="s">
        <v>10</v>
      </c>
      <c r="E170">
        <v>64.073100000000096</v>
      </c>
    </row>
    <row r="171" spans="1:5">
      <c r="A171" t="str">
        <f>CONCATENATE(B171,C171,D171)</f>
        <v>New York NY-NJ-CT-PA (NY Part)MachineryOther and unknown</v>
      </c>
      <c r="B171" t="s">
        <v>4</v>
      </c>
      <c r="C171" t="s">
        <v>44</v>
      </c>
      <c r="D171" t="s">
        <v>11</v>
      </c>
      <c r="E171">
        <v>3.4099999999999998E-2</v>
      </c>
    </row>
    <row r="172" spans="1:5">
      <c r="A172" t="str">
        <f>CONCATENATE(B172,C172,D172)</f>
        <v>New York NY-NJ-CT-PA (NY Part)ElectronicsTruck</v>
      </c>
      <c r="B172" t="s">
        <v>4</v>
      </c>
      <c r="C172" t="s">
        <v>45</v>
      </c>
      <c r="D172" t="s">
        <v>6</v>
      </c>
      <c r="E172">
        <v>1278.5226</v>
      </c>
    </row>
    <row r="173" spans="1:5">
      <c r="A173" t="str">
        <f>CONCATENATE(B173,C173,D173)</f>
        <v>New York NY-NJ-CT-PA (NY Part)ElectronicsRail</v>
      </c>
      <c r="B173" t="s">
        <v>4</v>
      </c>
      <c r="C173" t="s">
        <v>45</v>
      </c>
      <c r="D173" t="s">
        <v>7</v>
      </c>
      <c r="E173">
        <v>78.244800000000097</v>
      </c>
    </row>
    <row r="174" spans="1:5">
      <c r="A174" t="str">
        <f>CONCATENATE(B174,C174,D174)</f>
        <v>New York NY-NJ-CT-PA (NY Part)ElectronicsWater</v>
      </c>
      <c r="B174" t="s">
        <v>4</v>
      </c>
      <c r="C174" t="s">
        <v>45</v>
      </c>
      <c r="D174" t="s">
        <v>8</v>
      </c>
      <c r="E174">
        <v>88.0578</v>
      </c>
    </row>
    <row r="175" spans="1:5">
      <c r="A175" t="str">
        <f>CONCATENATE(B175,C175,D175)</f>
        <v>New York NY-NJ-CT-PA (NY Part)ElectronicsAir (include truck-air)</v>
      </c>
      <c r="B175" t="s">
        <v>4</v>
      </c>
      <c r="C175" t="s">
        <v>45</v>
      </c>
      <c r="D175" t="s">
        <v>9</v>
      </c>
      <c r="E175">
        <v>27.939799999999899</v>
      </c>
    </row>
    <row r="176" spans="1:5">
      <c r="A176" t="str">
        <f>CONCATENATE(B176,C176,D176)</f>
        <v>New York NY-NJ-CT-PA (NY Part)ElectronicsMultiple modes &amp; mail</v>
      </c>
      <c r="B176" t="s">
        <v>4</v>
      </c>
      <c r="C176" t="s">
        <v>45</v>
      </c>
      <c r="D176" t="s">
        <v>10</v>
      </c>
      <c r="E176">
        <v>203.3888</v>
      </c>
    </row>
    <row r="177" spans="1:5">
      <c r="A177" t="str">
        <f>CONCATENATE(B177,C177,D177)</f>
        <v>New York NY-NJ-CT-PA (NY Part)ElectronicsOther and unknown</v>
      </c>
      <c r="B177" t="s">
        <v>4</v>
      </c>
      <c r="C177" t="s">
        <v>45</v>
      </c>
      <c r="D177" t="s">
        <v>11</v>
      </c>
      <c r="E177">
        <v>0.33550000000000002</v>
      </c>
    </row>
    <row r="178" spans="1:5">
      <c r="A178" t="str">
        <f>CONCATENATE(B178,C178,D178)</f>
        <v>New York NY-NJ-CT-PA (NY Part)Motorized vehiclesTruck</v>
      </c>
      <c r="B178" t="s">
        <v>4</v>
      </c>
      <c r="C178" t="s">
        <v>46</v>
      </c>
      <c r="D178" t="s">
        <v>6</v>
      </c>
      <c r="E178">
        <v>1121.3139000000001</v>
      </c>
    </row>
    <row r="179" spans="1:5">
      <c r="A179" t="str">
        <f>CONCATENATE(B179,C179,D179)</f>
        <v>New York NY-NJ-CT-PA (NY Part)Motorized vehiclesRail</v>
      </c>
      <c r="B179" t="s">
        <v>4</v>
      </c>
      <c r="C179" t="s">
        <v>46</v>
      </c>
      <c r="D179" t="s">
        <v>7</v>
      </c>
      <c r="E179">
        <v>316.86950000000002</v>
      </c>
    </row>
    <row r="180" spans="1:5">
      <c r="A180" t="str">
        <f>CONCATENATE(B180,C180,D180)</f>
        <v>New York NY-NJ-CT-PA (NY Part)Motorized vehiclesWater</v>
      </c>
      <c r="B180" t="s">
        <v>4</v>
      </c>
      <c r="C180" t="s">
        <v>46</v>
      </c>
      <c r="D180" t="s">
        <v>8</v>
      </c>
      <c r="E180">
        <v>339.96159999999998</v>
      </c>
    </row>
    <row r="181" spans="1:5">
      <c r="A181" t="str">
        <f>CONCATENATE(B181,C181,D181)</f>
        <v>New York NY-NJ-CT-PA (NY Part)Motorized vehiclesAir (include truck-air)</v>
      </c>
      <c r="B181" t="s">
        <v>4</v>
      </c>
      <c r="C181" t="s">
        <v>46</v>
      </c>
      <c r="D181" t="s">
        <v>9</v>
      </c>
      <c r="E181">
        <v>10.9756</v>
      </c>
    </row>
    <row r="182" spans="1:5">
      <c r="A182" t="str">
        <f>CONCATENATE(B182,C182,D182)</f>
        <v>New York NY-NJ-CT-PA (NY Part)Motorized vehiclesMultiple modes &amp; mail</v>
      </c>
      <c r="B182" t="s">
        <v>4</v>
      </c>
      <c r="C182" t="s">
        <v>46</v>
      </c>
      <c r="D182" t="s">
        <v>10</v>
      </c>
      <c r="E182">
        <v>257.8442</v>
      </c>
    </row>
    <row r="183" spans="1:5">
      <c r="A183" t="str">
        <f>CONCATENATE(B183,C183,D183)</f>
        <v>New York NY-NJ-CT-PA (NY Part)Motorized vehiclesOther and unknown</v>
      </c>
      <c r="B183" t="s">
        <v>4</v>
      </c>
      <c r="C183" t="s">
        <v>46</v>
      </c>
      <c r="D183" t="s">
        <v>11</v>
      </c>
      <c r="E183">
        <v>2.2200000000000001E-2</v>
      </c>
    </row>
    <row r="184" spans="1:5">
      <c r="A184" t="str">
        <f>CONCATENATE(B184,C184,D184)</f>
        <v>New York NY-NJ-CT-PA (NY Part)Transport equip.Truck</v>
      </c>
      <c r="B184" t="s">
        <v>4</v>
      </c>
      <c r="C184" t="s">
        <v>47</v>
      </c>
      <c r="D184" t="s">
        <v>6</v>
      </c>
      <c r="E184">
        <v>115.6266</v>
      </c>
    </row>
    <row r="185" spans="1:5">
      <c r="A185" t="str">
        <f>CONCATENATE(B185,C185,D185)</f>
        <v>New York NY-NJ-CT-PA (NY Part)Transport equip.Rail</v>
      </c>
      <c r="B185" t="s">
        <v>4</v>
      </c>
      <c r="C185" t="s">
        <v>47</v>
      </c>
      <c r="D185" t="s">
        <v>7</v>
      </c>
      <c r="E185">
        <v>17.637499999999999</v>
      </c>
    </row>
    <row r="186" spans="1:5">
      <c r="A186" t="str">
        <f>CONCATENATE(B186,C186,D186)</f>
        <v>New York NY-NJ-CT-PA (NY Part)Transport equip.Water</v>
      </c>
      <c r="B186" t="s">
        <v>4</v>
      </c>
      <c r="C186" t="s">
        <v>47</v>
      </c>
      <c r="D186" t="s">
        <v>8</v>
      </c>
      <c r="E186">
        <v>17.028300000000002</v>
      </c>
    </row>
    <row r="187" spans="1:5">
      <c r="A187" t="str">
        <f>CONCATENATE(B187,C187,D187)</f>
        <v>New York NY-NJ-CT-PA (NY Part)Transport equip.Air (include truck-air)</v>
      </c>
      <c r="B187" t="s">
        <v>4</v>
      </c>
      <c r="C187" t="s">
        <v>47</v>
      </c>
      <c r="D187" t="s">
        <v>9</v>
      </c>
      <c r="E187">
        <v>7.1205000000000096</v>
      </c>
    </row>
    <row r="188" spans="1:5">
      <c r="A188" t="str">
        <f>CONCATENATE(B188,C188,D188)</f>
        <v>New York NY-NJ-CT-PA (NY Part)Transport equip.Multiple modes &amp; mail</v>
      </c>
      <c r="B188" t="s">
        <v>4</v>
      </c>
      <c r="C188" t="s">
        <v>47</v>
      </c>
      <c r="D188" t="s">
        <v>10</v>
      </c>
      <c r="E188">
        <v>12.3725</v>
      </c>
    </row>
    <row r="189" spans="1:5">
      <c r="A189" t="str">
        <f>CONCATENATE(B189,C189,D189)</f>
        <v>New York NY-NJ-CT-PA (NY Part)Transport equip.Other and unknown</v>
      </c>
      <c r="B189" t="s">
        <v>4</v>
      </c>
      <c r="C189" t="s">
        <v>47</v>
      </c>
      <c r="D189" t="s">
        <v>11</v>
      </c>
      <c r="E189">
        <v>1.3663000000000001</v>
      </c>
    </row>
    <row r="190" spans="1:5">
      <c r="A190" t="str">
        <f>CONCATENATE(B190,C190,D190)</f>
        <v>New York NY-NJ-CT-PA (NY Part)Precision instrumentsTruck</v>
      </c>
      <c r="B190" t="s">
        <v>4</v>
      </c>
      <c r="C190" t="s">
        <v>48</v>
      </c>
      <c r="D190" t="s">
        <v>6</v>
      </c>
      <c r="E190">
        <v>174.46600000000001</v>
      </c>
    </row>
    <row r="191" spans="1:5">
      <c r="A191" t="str">
        <f>CONCATENATE(B191,C191,D191)</f>
        <v>New York NY-NJ-CT-PA (NY Part)Precision instrumentsRail</v>
      </c>
      <c r="B191" t="s">
        <v>4</v>
      </c>
      <c r="C191" t="s">
        <v>48</v>
      </c>
      <c r="D191" t="s">
        <v>7</v>
      </c>
      <c r="E191">
        <v>18.183599999999998</v>
      </c>
    </row>
    <row r="192" spans="1:5">
      <c r="A192" t="str">
        <f>CONCATENATE(B192,C192,D192)</f>
        <v>New York NY-NJ-CT-PA (NY Part)Precision instrumentsWater</v>
      </c>
      <c r="B192" t="s">
        <v>4</v>
      </c>
      <c r="C192" t="s">
        <v>48</v>
      </c>
      <c r="D192" t="s">
        <v>8</v>
      </c>
      <c r="E192">
        <v>23.0869</v>
      </c>
    </row>
    <row r="193" spans="1:5">
      <c r="A193" t="str">
        <f>CONCATENATE(B193,C193,D193)</f>
        <v>New York NY-NJ-CT-PA (NY Part)Precision instrumentsAir (include truck-air)</v>
      </c>
      <c r="B193" t="s">
        <v>4</v>
      </c>
      <c r="C193" t="s">
        <v>48</v>
      </c>
      <c r="D193" t="s">
        <v>9</v>
      </c>
      <c r="E193">
        <v>15.3017</v>
      </c>
    </row>
    <row r="194" spans="1:5">
      <c r="A194" t="str">
        <f>CONCATENATE(B194,C194,D194)</f>
        <v>New York NY-NJ-CT-PA (NY Part)Precision instrumentsMultiple modes &amp; mail</v>
      </c>
      <c r="B194" t="s">
        <v>4</v>
      </c>
      <c r="C194" t="s">
        <v>48</v>
      </c>
      <c r="D194" t="s">
        <v>10</v>
      </c>
      <c r="E194">
        <v>39.789499999999997</v>
      </c>
    </row>
    <row r="195" spans="1:5">
      <c r="A195" t="str">
        <f>CONCATENATE(B195,C195,D195)</f>
        <v>New York NY-NJ-CT-PA (NY Part)Precision instrumentsOther and unknown</v>
      </c>
      <c r="B195" t="s">
        <v>4</v>
      </c>
      <c r="C195" t="s">
        <v>48</v>
      </c>
      <c r="D195" t="s">
        <v>11</v>
      </c>
      <c r="E195">
        <v>4.6399999999999997E-2</v>
      </c>
    </row>
    <row r="196" spans="1:5">
      <c r="A196" t="str">
        <f>CONCATENATE(B196,C196,D196)</f>
        <v>New York NY-NJ-CT-PA (NY Part)FurnitureTruck</v>
      </c>
      <c r="B196" t="s">
        <v>4</v>
      </c>
      <c r="C196" t="s">
        <v>49</v>
      </c>
      <c r="D196" t="s">
        <v>6</v>
      </c>
      <c r="E196">
        <v>2745.4340000000002</v>
      </c>
    </row>
    <row r="197" spans="1:5">
      <c r="A197" t="str">
        <f>CONCATENATE(B197,C197,D197)</f>
        <v>New York NY-NJ-CT-PA (NY Part)FurnitureRail</v>
      </c>
      <c r="B197" t="s">
        <v>4</v>
      </c>
      <c r="C197" t="s">
        <v>49</v>
      </c>
      <c r="D197" t="s">
        <v>7</v>
      </c>
      <c r="E197">
        <v>36.624499999999998</v>
      </c>
    </row>
    <row r="198" spans="1:5">
      <c r="A198" t="str">
        <f>CONCATENATE(B198,C198,D198)</f>
        <v>New York NY-NJ-CT-PA (NY Part)FurnitureWater</v>
      </c>
      <c r="B198" t="s">
        <v>4</v>
      </c>
      <c r="C198" t="s">
        <v>49</v>
      </c>
      <c r="D198" t="s">
        <v>8</v>
      </c>
      <c r="E198">
        <v>52.84</v>
      </c>
    </row>
    <row r="199" spans="1:5">
      <c r="A199" t="str">
        <f>CONCATENATE(B199,C199,D199)</f>
        <v>New York NY-NJ-CT-PA (NY Part)FurnitureAir (include truck-air)</v>
      </c>
      <c r="B199" t="s">
        <v>4</v>
      </c>
      <c r="C199" t="s">
        <v>49</v>
      </c>
      <c r="D199" t="s">
        <v>9</v>
      </c>
      <c r="E199">
        <v>2.9668999999999999</v>
      </c>
    </row>
    <row r="200" spans="1:5">
      <c r="A200" t="str">
        <f>CONCATENATE(B200,C200,D200)</f>
        <v>New York NY-NJ-CT-PA (NY Part)FurnitureMultiple modes &amp; mail</v>
      </c>
      <c r="B200" t="s">
        <v>4</v>
      </c>
      <c r="C200" t="s">
        <v>49</v>
      </c>
      <c r="D200" t="s">
        <v>10</v>
      </c>
      <c r="E200">
        <v>105.5454</v>
      </c>
    </row>
    <row r="201" spans="1:5">
      <c r="A201" t="str">
        <f>CONCATENATE(B201,C201,D201)</f>
        <v>New York NY-NJ-CT-PA (NY Part)FurnitureOther and unknown</v>
      </c>
      <c r="B201" t="s">
        <v>4</v>
      </c>
      <c r="C201" t="s">
        <v>49</v>
      </c>
      <c r="D201" t="s">
        <v>11</v>
      </c>
      <c r="E201">
        <v>2.0000000000000001E-4</v>
      </c>
    </row>
    <row r="202" spans="1:5">
      <c r="A202" t="str">
        <f>CONCATENATE(B202,C202,D202)</f>
        <v>New York NY-NJ-CT-PA (NY Part)Misc. mfg. prods.Truck</v>
      </c>
      <c r="B202" t="s">
        <v>4</v>
      </c>
      <c r="C202" t="s">
        <v>50</v>
      </c>
      <c r="D202" t="s">
        <v>6</v>
      </c>
      <c r="E202">
        <v>1302.7819999999999</v>
      </c>
    </row>
    <row r="203" spans="1:5">
      <c r="A203" t="str">
        <f>CONCATENATE(B203,C203,D203)</f>
        <v>New York NY-NJ-CT-PA (NY Part)Misc. mfg. prods.Rail</v>
      </c>
      <c r="B203" t="s">
        <v>4</v>
      </c>
      <c r="C203" t="s">
        <v>50</v>
      </c>
      <c r="D203" t="s">
        <v>7</v>
      </c>
      <c r="E203">
        <v>48.4099</v>
      </c>
    </row>
    <row r="204" spans="1:5">
      <c r="A204" t="str">
        <f>CONCATENATE(B204,C204,D204)</f>
        <v>New York NY-NJ-CT-PA (NY Part)Misc. mfg. prods.Water</v>
      </c>
      <c r="B204" t="s">
        <v>4</v>
      </c>
      <c r="C204" t="s">
        <v>50</v>
      </c>
      <c r="D204" t="s">
        <v>8</v>
      </c>
      <c r="E204">
        <v>83.311499999999995</v>
      </c>
    </row>
    <row r="205" spans="1:5">
      <c r="A205" t="str">
        <f>CONCATENATE(B205,C205,D205)</f>
        <v>New York NY-NJ-CT-PA (NY Part)Misc. mfg. prods.Air (include truck-air)</v>
      </c>
      <c r="B205" t="s">
        <v>4</v>
      </c>
      <c r="C205" t="s">
        <v>50</v>
      </c>
      <c r="D205" t="s">
        <v>9</v>
      </c>
      <c r="E205">
        <v>8.9176000000000109</v>
      </c>
    </row>
    <row r="206" spans="1:5">
      <c r="A206" t="str">
        <f>CONCATENATE(B206,C206,D206)</f>
        <v>New York NY-NJ-CT-PA (NY Part)Misc. mfg. prods.Multiple modes &amp; mail</v>
      </c>
      <c r="B206" t="s">
        <v>4</v>
      </c>
      <c r="C206" t="s">
        <v>50</v>
      </c>
      <c r="D206" t="s">
        <v>10</v>
      </c>
      <c r="E206">
        <v>205.85890000000001</v>
      </c>
    </row>
    <row r="207" spans="1:5">
      <c r="A207" t="str">
        <f>CONCATENATE(B207,C207,D207)</f>
        <v>New York NY-NJ-CT-PA (NY Part)Misc. mfg. prods.Other and unknown</v>
      </c>
      <c r="B207" t="s">
        <v>4</v>
      </c>
      <c r="C207" t="s">
        <v>50</v>
      </c>
      <c r="D207" t="s">
        <v>11</v>
      </c>
      <c r="E207">
        <v>24.608799999999999</v>
      </c>
    </row>
    <row r="208" spans="1:5">
      <c r="A208" t="str">
        <f>CONCATENATE(B208,C208,D208)</f>
        <v>New York NY-NJ-CT-PA (NY Part)Waste/scrapTruck</v>
      </c>
      <c r="B208" t="s">
        <v>4</v>
      </c>
      <c r="C208" t="s">
        <v>51</v>
      </c>
      <c r="D208" t="s">
        <v>6</v>
      </c>
      <c r="E208">
        <v>5888.5272000000004</v>
      </c>
    </row>
    <row r="209" spans="1:5">
      <c r="A209" t="str">
        <f>CONCATENATE(B209,C209,D209)</f>
        <v>New York NY-NJ-CT-PA (NY Part)Waste/scrapRail</v>
      </c>
      <c r="B209" t="s">
        <v>4</v>
      </c>
      <c r="C209" t="s">
        <v>51</v>
      </c>
      <c r="D209" t="s">
        <v>7</v>
      </c>
      <c r="E209">
        <v>1542.0804000000001</v>
      </c>
    </row>
    <row r="210" spans="1:5">
      <c r="A210" t="str">
        <f>CONCATENATE(B210,C210,D210)</f>
        <v>New York NY-NJ-CT-PA (NY Part)Waste/scrapWater</v>
      </c>
      <c r="B210" t="s">
        <v>4</v>
      </c>
      <c r="C210" t="s">
        <v>51</v>
      </c>
      <c r="D210" t="s">
        <v>8</v>
      </c>
      <c r="E210">
        <v>3380.0630999999998</v>
      </c>
    </row>
    <row r="211" spans="1:5">
      <c r="A211" t="str">
        <f>CONCATENATE(B211,C211,D211)</f>
        <v>New York NY-NJ-CT-PA (NY Part)Waste/scrapAir (include truck-air)</v>
      </c>
      <c r="B211" t="s">
        <v>4</v>
      </c>
      <c r="C211" t="s">
        <v>51</v>
      </c>
      <c r="D211" t="s">
        <v>9</v>
      </c>
      <c r="E211">
        <v>0.49299999999999999</v>
      </c>
    </row>
    <row r="212" spans="1:5">
      <c r="A212" t="str">
        <f>CONCATENATE(B212,C212,D212)</f>
        <v>New York NY-NJ-CT-PA (NY Part)Waste/scrapMultiple modes &amp; mail</v>
      </c>
      <c r="B212" t="s">
        <v>4</v>
      </c>
      <c r="C212" t="s">
        <v>51</v>
      </c>
      <c r="D212" t="s">
        <v>10</v>
      </c>
      <c r="E212">
        <v>14.9093</v>
      </c>
    </row>
    <row r="213" spans="1:5">
      <c r="A213" t="str">
        <f>CONCATENATE(B213,C213,D213)</f>
        <v>New York NY-NJ-CT-PA (NY Part)Waste/scrapOther and unknown</v>
      </c>
      <c r="B213" t="s">
        <v>4</v>
      </c>
      <c r="C213" t="s">
        <v>51</v>
      </c>
      <c r="D213" t="s">
        <v>11</v>
      </c>
      <c r="E213">
        <v>1.7815000000000001</v>
      </c>
    </row>
    <row r="214" spans="1:5">
      <c r="A214" t="str">
        <f>CONCATENATE(B214,C214,D214)</f>
        <v>New York NY-NJ-CT-PA (NY Part)Mixed freightTruck</v>
      </c>
      <c r="B214" t="s">
        <v>4</v>
      </c>
      <c r="C214" t="s">
        <v>52</v>
      </c>
      <c r="D214" t="s">
        <v>6</v>
      </c>
      <c r="E214">
        <v>12351.126200000001</v>
      </c>
    </row>
    <row r="215" spans="1:5">
      <c r="A215" t="str">
        <f>CONCATENATE(B215,C215,D215)</f>
        <v>New York NY-NJ-CT-PA (NY Part)Mixed freightRail</v>
      </c>
      <c r="B215" t="s">
        <v>4</v>
      </c>
      <c r="C215" t="s">
        <v>52</v>
      </c>
      <c r="D215" t="s">
        <v>7</v>
      </c>
      <c r="E215">
        <v>12.6568</v>
      </c>
    </row>
    <row r="216" spans="1:5">
      <c r="A216" t="str">
        <f>CONCATENATE(B216,C216,D216)</f>
        <v>New York NY-NJ-CT-PA (NY Part)Mixed freightWater</v>
      </c>
      <c r="B216" t="s">
        <v>4</v>
      </c>
      <c r="C216" t="s">
        <v>52</v>
      </c>
      <c r="D216" t="s">
        <v>8</v>
      </c>
      <c r="E216">
        <v>12.9232</v>
      </c>
    </row>
    <row r="217" spans="1:5">
      <c r="A217" t="str">
        <f>CONCATENATE(B217,C217,D217)</f>
        <v>New York NY-NJ-CT-PA (NY Part)Mixed freightMultiple modes &amp; mail</v>
      </c>
      <c r="B217" t="s">
        <v>4</v>
      </c>
      <c r="C217" t="s">
        <v>52</v>
      </c>
      <c r="D217" t="s">
        <v>10</v>
      </c>
      <c r="E217">
        <v>128.1336</v>
      </c>
    </row>
    <row r="218" spans="1:5">
      <c r="A218" t="str">
        <f>CONCATENATE(B218,C218,D218)</f>
        <v>New York NY-NJ-CT-PA (NY Part)Mixed freightOther and unknown</v>
      </c>
      <c r="B218" t="s">
        <v>4</v>
      </c>
      <c r="C218" t="s">
        <v>52</v>
      </c>
      <c r="D218" t="s">
        <v>11</v>
      </c>
      <c r="E218">
        <v>44.170299999999997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FAFdata_38.125.127.195201702231</vt:lpstr>
      <vt:lpstr>FAFdata_38.125.127.19520170 (2)</vt:lpstr>
    </vt:vector>
  </TitlesOfParts>
  <Company>Ethical Culture Fieldston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 support</dc:creator>
  <cp:lastModifiedBy>tech support</cp:lastModifiedBy>
  <dcterms:created xsi:type="dcterms:W3CDTF">2017-02-23T18:26:26Z</dcterms:created>
  <dcterms:modified xsi:type="dcterms:W3CDTF">2017-02-23T19:32:50Z</dcterms:modified>
</cp:coreProperties>
</file>