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Bibliotheken\Dokumente\Ostfalia\Info\Semester 6\BA\BA\Präzisionsmessungen\measure_along_axes\"/>
    </mc:Choice>
  </mc:AlternateContent>
  <xr:revisionPtr revIDLastSave="0" documentId="13_ncr:1_{1F84E46C-66FD-4C15-9AA2-D0C484D36BA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X Positiv" sheetId="1" r:id="rId1"/>
    <sheet name="X Negativ" sheetId="16" r:id="rId2"/>
    <sheet name="Y Positiv" sheetId="21" r:id="rId3"/>
    <sheet name="Y Negativ" sheetId="26" r:id="rId4"/>
  </sheets>
  <definedNames>
    <definedName name="ExterneDaten_1" localSheetId="1" hidden="1">'X Negativ'!$B$3:$F$203</definedName>
    <definedName name="ExterneDaten_1" localSheetId="0" hidden="1">'X Positiv'!$B$3:$F$203</definedName>
    <definedName name="ExterneDaten_1" localSheetId="3" hidden="1">'Y Negativ'!$B$3:$F$203</definedName>
    <definedName name="ExterneDaten_1" localSheetId="2" hidden="1">'Y Positiv'!$B$3:$F$203</definedName>
    <definedName name="ExterneDaten_2" localSheetId="1" hidden="1">'X Negativ'!$AD$3:$AH$203</definedName>
    <definedName name="ExterneDaten_2" localSheetId="0" hidden="1">'X Positiv'!$AB$3:$AF$203</definedName>
    <definedName name="ExterneDaten_2" localSheetId="3" hidden="1">'Y Negativ'!$AD$3:$AH$203</definedName>
    <definedName name="ExterneDaten_2" localSheetId="2" hidden="1">'Y Positiv'!$AD$3:$AH$203</definedName>
    <definedName name="ExterneDaten_3" localSheetId="1" hidden="1">'X Negativ'!$B$206:$F$406</definedName>
    <definedName name="ExterneDaten_3" localSheetId="0" hidden="1">'X Positiv'!$B$206:$F$406</definedName>
    <definedName name="ExterneDaten_3" localSheetId="3" hidden="1">'Y Negativ'!$B$206:$F$406</definedName>
    <definedName name="ExterneDaten_3" localSheetId="2" hidden="1">'Y Positiv'!$B$206:$F$406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" i="21" l="1"/>
  <c r="H406" i="26" l="1"/>
  <c r="G406" i="26"/>
  <c r="H386" i="26"/>
  <c r="L51" i="26" s="1"/>
  <c r="G386" i="26"/>
  <c r="K51" i="26" s="1"/>
  <c r="H366" i="26"/>
  <c r="G366" i="26"/>
  <c r="H346" i="26"/>
  <c r="L49" i="26" s="1"/>
  <c r="G346" i="26"/>
  <c r="K49" i="26" s="1"/>
  <c r="H326" i="26"/>
  <c r="G326" i="26"/>
  <c r="H306" i="26"/>
  <c r="L47" i="26" s="1"/>
  <c r="G306" i="26"/>
  <c r="K47" i="26" s="1"/>
  <c r="H286" i="26"/>
  <c r="G286" i="26"/>
  <c r="H266" i="26"/>
  <c r="L45" i="26" s="1"/>
  <c r="G266" i="26"/>
  <c r="K45" i="26" s="1"/>
  <c r="H246" i="26"/>
  <c r="G246" i="26"/>
  <c r="H226" i="26"/>
  <c r="L43" i="26" s="1"/>
  <c r="G226" i="26"/>
  <c r="K43" i="26" s="1"/>
  <c r="H405" i="26"/>
  <c r="G405" i="26"/>
  <c r="H385" i="26"/>
  <c r="G385" i="26"/>
  <c r="H365" i="26"/>
  <c r="G365" i="26"/>
  <c r="H345" i="26"/>
  <c r="G345" i="26"/>
  <c r="H325" i="26"/>
  <c r="G325" i="26"/>
  <c r="H305" i="26"/>
  <c r="G305" i="26"/>
  <c r="H285" i="26"/>
  <c r="G285" i="26"/>
  <c r="H265" i="26"/>
  <c r="G265" i="26"/>
  <c r="H245" i="26"/>
  <c r="G245" i="26"/>
  <c r="H225" i="26"/>
  <c r="G225" i="26"/>
  <c r="H404" i="26"/>
  <c r="G404" i="26"/>
  <c r="H384" i="26"/>
  <c r="G384" i="26"/>
  <c r="H364" i="26"/>
  <c r="G364" i="26"/>
  <c r="H344" i="26"/>
  <c r="G344" i="26"/>
  <c r="H324" i="26"/>
  <c r="G324" i="26"/>
  <c r="H304" i="26"/>
  <c r="G304" i="26"/>
  <c r="H284" i="26"/>
  <c r="G284" i="26"/>
  <c r="H264" i="26"/>
  <c r="G264" i="26"/>
  <c r="H244" i="26"/>
  <c r="G244" i="26"/>
  <c r="H224" i="26"/>
  <c r="G224" i="26"/>
  <c r="H403" i="26"/>
  <c r="G403" i="26"/>
  <c r="H383" i="26"/>
  <c r="G383" i="26"/>
  <c r="H363" i="26"/>
  <c r="G363" i="26"/>
  <c r="H343" i="26"/>
  <c r="G343" i="26"/>
  <c r="H323" i="26"/>
  <c r="G323" i="26"/>
  <c r="H303" i="26"/>
  <c r="G303" i="26"/>
  <c r="H283" i="26"/>
  <c r="G283" i="26"/>
  <c r="H263" i="26"/>
  <c r="G263" i="26"/>
  <c r="H243" i="26"/>
  <c r="G243" i="26"/>
  <c r="H223" i="26"/>
  <c r="G223" i="26"/>
  <c r="H402" i="26"/>
  <c r="G402" i="26"/>
  <c r="H382" i="26"/>
  <c r="G382" i="26"/>
  <c r="H362" i="26"/>
  <c r="G362" i="26"/>
  <c r="H342" i="26"/>
  <c r="G342" i="26"/>
  <c r="H322" i="26"/>
  <c r="G322" i="26"/>
  <c r="H302" i="26"/>
  <c r="G302" i="26"/>
  <c r="H282" i="26"/>
  <c r="G282" i="26"/>
  <c r="H262" i="26"/>
  <c r="G262" i="26"/>
  <c r="H242" i="26"/>
  <c r="G242" i="26"/>
  <c r="H222" i="26"/>
  <c r="G222" i="26"/>
  <c r="H401" i="26"/>
  <c r="G401" i="26"/>
  <c r="H381" i="26"/>
  <c r="G381" i="26"/>
  <c r="H361" i="26"/>
  <c r="G361" i="26"/>
  <c r="H341" i="26"/>
  <c r="G341" i="26"/>
  <c r="H321" i="26"/>
  <c r="G321" i="26"/>
  <c r="H301" i="26"/>
  <c r="G301" i="26"/>
  <c r="H281" i="26"/>
  <c r="G281" i="26"/>
  <c r="H261" i="26"/>
  <c r="G261" i="26"/>
  <c r="H241" i="26"/>
  <c r="G241" i="26"/>
  <c r="H221" i="26"/>
  <c r="G221" i="26"/>
  <c r="H400" i="26"/>
  <c r="G400" i="26"/>
  <c r="H380" i="26"/>
  <c r="G380" i="26"/>
  <c r="H360" i="26"/>
  <c r="G360" i="26"/>
  <c r="H340" i="26"/>
  <c r="G340" i="26"/>
  <c r="H320" i="26"/>
  <c r="G320" i="26"/>
  <c r="H300" i="26"/>
  <c r="G300" i="26"/>
  <c r="H280" i="26"/>
  <c r="G280" i="26"/>
  <c r="H260" i="26"/>
  <c r="G260" i="26"/>
  <c r="H240" i="26"/>
  <c r="G240" i="26"/>
  <c r="H220" i="26"/>
  <c r="G220" i="26"/>
  <c r="H399" i="26"/>
  <c r="G399" i="26"/>
  <c r="H379" i="26"/>
  <c r="G379" i="26"/>
  <c r="H359" i="26"/>
  <c r="G359" i="26"/>
  <c r="H339" i="26"/>
  <c r="G339" i="26"/>
  <c r="H319" i="26"/>
  <c r="G319" i="26"/>
  <c r="H299" i="26"/>
  <c r="G299" i="26"/>
  <c r="H279" i="26"/>
  <c r="G279" i="26"/>
  <c r="H259" i="26"/>
  <c r="G259" i="26"/>
  <c r="H239" i="26"/>
  <c r="G239" i="26"/>
  <c r="H219" i="26"/>
  <c r="G219" i="26"/>
  <c r="H398" i="26"/>
  <c r="G398" i="26"/>
  <c r="H378" i="26"/>
  <c r="G378" i="26"/>
  <c r="H358" i="26"/>
  <c r="G358" i="26"/>
  <c r="H338" i="26"/>
  <c r="G338" i="26"/>
  <c r="H318" i="26"/>
  <c r="G318" i="26"/>
  <c r="H298" i="26"/>
  <c r="G298" i="26"/>
  <c r="H278" i="26"/>
  <c r="G278" i="26"/>
  <c r="H258" i="26"/>
  <c r="G258" i="26"/>
  <c r="H238" i="26"/>
  <c r="G238" i="26"/>
  <c r="H218" i="26"/>
  <c r="G218" i="26"/>
  <c r="H397" i="26"/>
  <c r="G397" i="26"/>
  <c r="H377" i="26"/>
  <c r="G377" i="26"/>
  <c r="H357" i="26"/>
  <c r="G357" i="26"/>
  <c r="H337" i="26"/>
  <c r="G337" i="26"/>
  <c r="H317" i="26"/>
  <c r="G317" i="26"/>
  <c r="H297" i="26"/>
  <c r="G297" i="26"/>
  <c r="H277" i="26"/>
  <c r="G277" i="26"/>
  <c r="H257" i="26"/>
  <c r="G257" i="26"/>
  <c r="H237" i="26"/>
  <c r="G237" i="26"/>
  <c r="H217" i="26"/>
  <c r="G217" i="26"/>
  <c r="H396" i="26"/>
  <c r="G396" i="26"/>
  <c r="H376" i="26"/>
  <c r="G376" i="26"/>
  <c r="H356" i="26"/>
  <c r="G356" i="26"/>
  <c r="H336" i="26"/>
  <c r="G336" i="26"/>
  <c r="H316" i="26"/>
  <c r="G316" i="26"/>
  <c r="H296" i="26"/>
  <c r="G296" i="26"/>
  <c r="H276" i="26"/>
  <c r="G276" i="26"/>
  <c r="H256" i="26"/>
  <c r="G256" i="26"/>
  <c r="H236" i="26"/>
  <c r="G236" i="26"/>
  <c r="H216" i="26"/>
  <c r="G216" i="26"/>
  <c r="H395" i="26"/>
  <c r="G395" i="26"/>
  <c r="H375" i="26"/>
  <c r="G375" i="26"/>
  <c r="H355" i="26"/>
  <c r="G355" i="26"/>
  <c r="H335" i="26"/>
  <c r="G335" i="26"/>
  <c r="H315" i="26"/>
  <c r="G315" i="26"/>
  <c r="H295" i="26"/>
  <c r="G295" i="26"/>
  <c r="H275" i="26"/>
  <c r="G275" i="26"/>
  <c r="H255" i="26"/>
  <c r="G255" i="26"/>
  <c r="H235" i="26"/>
  <c r="G235" i="26"/>
  <c r="H215" i="26"/>
  <c r="G215" i="26"/>
  <c r="H394" i="26"/>
  <c r="G394" i="26"/>
  <c r="H374" i="26"/>
  <c r="G374" i="26"/>
  <c r="H354" i="26"/>
  <c r="G354" i="26"/>
  <c r="H334" i="26"/>
  <c r="G334" i="26"/>
  <c r="H314" i="26"/>
  <c r="G314" i="26"/>
  <c r="H294" i="26"/>
  <c r="G294" i="26"/>
  <c r="H274" i="26"/>
  <c r="G274" i="26"/>
  <c r="H254" i="26"/>
  <c r="G254" i="26"/>
  <c r="H234" i="26"/>
  <c r="G234" i="26"/>
  <c r="H214" i="26"/>
  <c r="G214" i="26"/>
  <c r="H393" i="26"/>
  <c r="G393" i="26"/>
  <c r="H373" i="26"/>
  <c r="G373" i="26"/>
  <c r="H353" i="26"/>
  <c r="G353" i="26"/>
  <c r="H333" i="26"/>
  <c r="G333" i="26"/>
  <c r="H313" i="26"/>
  <c r="G313" i="26"/>
  <c r="H293" i="26"/>
  <c r="G293" i="26"/>
  <c r="H273" i="26"/>
  <c r="G273" i="26"/>
  <c r="H253" i="26"/>
  <c r="G253" i="26"/>
  <c r="H233" i="26"/>
  <c r="G233" i="26"/>
  <c r="H213" i="26"/>
  <c r="G213" i="26"/>
  <c r="H392" i="26"/>
  <c r="G392" i="26"/>
  <c r="H372" i="26"/>
  <c r="G372" i="26"/>
  <c r="H352" i="26"/>
  <c r="G352" i="26"/>
  <c r="H332" i="26"/>
  <c r="G332" i="26"/>
  <c r="H312" i="26"/>
  <c r="G312" i="26"/>
  <c r="H292" i="26"/>
  <c r="G292" i="26"/>
  <c r="H272" i="26"/>
  <c r="G272" i="26"/>
  <c r="H252" i="26"/>
  <c r="G252" i="26"/>
  <c r="H232" i="26"/>
  <c r="G232" i="26"/>
  <c r="H212" i="26"/>
  <c r="G212" i="26"/>
  <c r="H391" i="26"/>
  <c r="G391" i="26"/>
  <c r="H371" i="26"/>
  <c r="G371" i="26"/>
  <c r="H351" i="26"/>
  <c r="G351" i="26"/>
  <c r="H331" i="26"/>
  <c r="G331" i="26"/>
  <c r="H311" i="26"/>
  <c r="G311" i="26"/>
  <c r="H291" i="26"/>
  <c r="G291" i="26"/>
  <c r="H271" i="26"/>
  <c r="G271" i="26"/>
  <c r="H251" i="26"/>
  <c r="G251" i="26"/>
  <c r="H231" i="26"/>
  <c r="G231" i="26"/>
  <c r="H211" i="26"/>
  <c r="G211" i="26"/>
  <c r="H390" i="26"/>
  <c r="G390" i="26"/>
  <c r="H370" i="26"/>
  <c r="G370" i="26"/>
  <c r="H350" i="26"/>
  <c r="G350" i="26"/>
  <c r="H330" i="26"/>
  <c r="G330" i="26"/>
  <c r="H310" i="26"/>
  <c r="G310" i="26"/>
  <c r="H290" i="26"/>
  <c r="G290" i="26"/>
  <c r="H270" i="26"/>
  <c r="G270" i="26"/>
  <c r="H250" i="26"/>
  <c r="G250" i="26"/>
  <c r="H230" i="26"/>
  <c r="G230" i="26"/>
  <c r="H210" i="26"/>
  <c r="G210" i="26"/>
  <c r="H389" i="26"/>
  <c r="G389" i="26"/>
  <c r="H369" i="26"/>
  <c r="G369" i="26"/>
  <c r="H349" i="26"/>
  <c r="G349" i="26"/>
  <c r="H329" i="26"/>
  <c r="G329" i="26"/>
  <c r="H309" i="26"/>
  <c r="G309" i="26"/>
  <c r="H289" i="26"/>
  <c r="G289" i="26"/>
  <c r="H269" i="26"/>
  <c r="G269" i="26"/>
  <c r="H249" i="26"/>
  <c r="G249" i="26"/>
  <c r="H229" i="26"/>
  <c r="G229" i="26"/>
  <c r="H209" i="26"/>
  <c r="G209" i="26"/>
  <c r="H388" i="26"/>
  <c r="G388" i="26"/>
  <c r="H368" i="26"/>
  <c r="G368" i="26"/>
  <c r="H348" i="26"/>
  <c r="G348" i="26"/>
  <c r="H328" i="26"/>
  <c r="G328" i="26"/>
  <c r="H308" i="26"/>
  <c r="G308" i="26"/>
  <c r="H288" i="26"/>
  <c r="G288" i="26"/>
  <c r="H268" i="26"/>
  <c r="G268" i="26"/>
  <c r="H248" i="26"/>
  <c r="G248" i="26"/>
  <c r="H228" i="26"/>
  <c r="G228" i="26"/>
  <c r="H208" i="26"/>
  <c r="G208" i="26"/>
  <c r="H387" i="26"/>
  <c r="G387" i="26"/>
  <c r="H367" i="26"/>
  <c r="G367" i="26"/>
  <c r="H347" i="26"/>
  <c r="G347" i="26"/>
  <c r="H327" i="26"/>
  <c r="G327" i="26"/>
  <c r="H307" i="26"/>
  <c r="G307" i="26"/>
  <c r="H287" i="26"/>
  <c r="G287" i="26"/>
  <c r="H267" i="26"/>
  <c r="G267" i="26"/>
  <c r="H247" i="26"/>
  <c r="G247" i="26"/>
  <c r="H227" i="26"/>
  <c r="G227" i="26"/>
  <c r="H207" i="26"/>
  <c r="L42" i="26" s="1"/>
  <c r="G207" i="26"/>
  <c r="K42" i="26" s="1"/>
  <c r="H406" i="21"/>
  <c r="G406" i="21"/>
  <c r="H386" i="21"/>
  <c r="G386" i="21"/>
  <c r="H366" i="21"/>
  <c r="G366" i="21"/>
  <c r="H346" i="21"/>
  <c r="G346" i="21"/>
  <c r="H326" i="21"/>
  <c r="G326" i="21"/>
  <c r="H306" i="21"/>
  <c r="G306" i="21"/>
  <c r="H286" i="21"/>
  <c r="G286" i="21"/>
  <c r="H266" i="21"/>
  <c r="G266" i="21"/>
  <c r="H246" i="21"/>
  <c r="G246" i="21"/>
  <c r="H226" i="21"/>
  <c r="G226" i="21"/>
  <c r="H405" i="21"/>
  <c r="G405" i="21"/>
  <c r="H385" i="21"/>
  <c r="G385" i="21"/>
  <c r="H365" i="21"/>
  <c r="G365" i="21"/>
  <c r="H345" i="21"/>
  <c r="G345" i="21"/>
  <c r="H325" i="21"/>
  <c r="G325" i="21"/>
  <c r="H305" i="21"/>
  <c r="G305" i="21"/>
  <c r="H285" i="21"/>
  <c r="G285" i="21"/>
  <c r="H265" i="21"/>
  <c r="G265" i="21"/>
  <c r="H245" i="21"/>
  <c r="G245" i="21"/>
  <c r="H225" i="21"/>
  <c r="G225" i="21"/>
  <c r="H404" i="21"/>
  <c r="G404" i="21"/>
  <c r="H384" i="21"/>
  <c r="G384" i="21"/>
  <c r="H364" i="21"/>
  <c r="G364" i="21"/>
  <c r="H344" i="21"/>
  <c r="G344" i="21"/>
  <c r="H324" i="21"/>
  <c r="G324" i="21"/>
  <c r="H304" i="21"/>
  <c r="G304" i="21"/>
  <c r="H284" i="21"/>
  <c r="G284" i="21"/>
  <c r="H264" i="21"/>
  <c r="G264" i="21"/>
  <c r="H244" i="21"/>
  <c r="G244" i="21"/>
  <c r="H224" i="21"/>
  <c r="G224" i="21"/>
  <c r="H403" i="21"/>
  <c r="G403" i="21"/>
  <c r="H383" i="21"/>
  <c r="G383" i="21"/>
  <c r="H363" i="21"/>
  <c r="G363" i="21"/>
  <c r="H343" i="21"/>
  <c r="G343" i="21"/>
  <c r="H323" i="21"/>
  <c r="G323" i="21"/>
  <c r="H303" i="21"/>
  <c r="G303" i="21"/>
  <c r="H283" i="21"/>
  <c r="G283" i="21"/>
  <c r="H263" i="21"/>
  <c r="G263" i="21"/>
  <c r="H243" i="21"/>
  <c r="G243" i="21"/>
  <c r="H223" i="21"/>
  <c r="G223" i="21"/>
  <c r="H402" i="21"/>
  <c r="G402" i="21"/>
  <c r="H382" i="21"/>
  <c r="G382" i="21"/>
  <c r="H362" i="21"/>
  <c r="G362" i="21"/>
  <c r="H342" i="21"/>
  <c r="G342" i="21"/>
  <c r="H322" i="21"/>
  <c r="G322" i="21"/>
  <c r="H302" i="21"/>
  <c r="G302" i="21"/>
  <c r="H282" i="21"/>
  <c r="G282" i="21"/>
  <c r="H262" i="21"/>
  <c r="G262" i="21"/>
  <c r="H242" i="21"/>
  <c r="G242" i="21"/>
  <c r="H222" i="21"/>
  <c r="G222" i="21"/>
  <c r="H401" i="21"/>
  <c r="G401" i="21"/>
  <c r="H381" i="21"/>
  <c r="G381" i="21"/>
  <c r="H361" i="21"/>
  <c r="G361" i="21"/>
  <c r="H341" i="21"/>
  <c r="G341" i="21"/>
  <c r="H321" i="21"/>
  <c r="G321" i="21"/>
  <c r="H301" i="21"/>
  <c r="G301" i="21"/>
  <c r="H281" i="21"/>
  <c r="G281" i="21"/>
  <c r="H261" i="21"/>
  <c r="G261" i="21"/>
  <c r="H241" i="21"/>
  <c r="G241" i="21"/>
  <c r="H221" i="21"/>
  <c r="G221" i="21"/>
  <c r="H400" i="21"/>
  <c r="G400" i="21"/>
  <c r="H380" i="21"/>
  <c r="G380" i="21"/>
  <c r="H360" i="21"/>
  <c r="G360" i="21"/>
  <c r="H340" i="21"/>
  <c r="G340" i="21"/>
  <c r="H320" i="21"/>
  <c r="G320" i="21"/>
  <c r="H300" i="21"/>
  <c r="G300" i="21"/>
  <c r="H280" i="21"/>
  <c r="G280" i="21"/>
  <c r="H260" i="21"/>
  <c r="G260" i="21"/>
  <c r="H240" i="21"/>
  <c r="G240" i="21"/>
  <c r="H220" i="21"/>
  <c r="G220" i="21"/>
  <c r="H399" i="21"/>
  <c r="G399" i="21"/>
  <c r="H379" i="21"/>
  <c r="G379" i="21"/>
  <c r="H359" i="21"/>
  <c r="G359" i="21"/>
  <c r="H339" i="21"/>
  <c r="G339" i="21"/>
  <c r="H319" i="21"/>
  <c r="G319" i="21"/>
  <c r="H299" i="21"/>
  <c r="G299" i="21"/>
  <c r="H279" i="21"/>
  <c r="G279" i="21"/>
  <c r="H259" i="21"/>
  <c r="G259" i="21"/>
  <c r="H239" i="21"/>
  <c r="G239" i="21"/>
  <c r="H219" i="21"/>
  <c r="G219" i="21"/>
  <c r="H398" i="21"/>
  <c r="G398" i="21"/>
  <c r="H378" i="21"/>
  <c r="G378" i="21"/>
  <c r="H358" i="21"/>
  <c r="G358" i="21"/>
  <c r="H338" i="21"/>
  <c r="G338" i="21"/>
  <c r="H318" i="21"/>
  <c r="G318" i="21"/>
  <c r="H298" i="21"/>
  <c r="G298" i="21"/>
  <c r="H278" i="21"/>
  <c r="G278" i="21"/>
  <c r="H258" i="21"/>
  <c r="G258" i="21"/>
  <c r="H238" i="21"/>
  <c r="G238" i="21"/>
  <c r="H218" i="21"/>
  <c r="G218" i="21"/>
  <c r="H397" i="21"/>
  <c r="G397" i="21"/>
  <c r="H377" i="21"/>
  <c r="G377" i="21"/>
  <c r="H357" i="21"/>
  <c r="G357" i="21"/>
  <c r="H337" i="21"/>
  <c r="G337" i="21"/>
  <c r="H317" i="21"/>
  <c r="G317" i="21"/>
  <c r="H297" i="21"/>
  <c r="G297" i="21"/>
  <c r="H277" i="21"/>
  <c r="G277" i="21"/>
  <c r="H257" i="21"/>
  <c r="G257" i="21"/>
  <c r="H237" i="21"/>
  <c r="G237" i="21"/>
  <c r="H217" i="21"/>
  <c r="G217" i="21"/>
  <c r="H396" i="21"/>
  <c r="G396" i="21"/>
  <c r="H376" i="21"/>
  <c r="G376" i="21"/>
  <c r="H356" i="21"/>
  <c r="G356" i="21"/>
  <c r="H336" i="21"/>
  <c r="G336" i="21"/>
  <c r="H316" i="21"/>
  <c r="G316" i="21"/>
  <c r="H296" i="21"/>
  <c r="G296" i="21"/>
  <c r="H276" i="21"/>
  <c r="G276" i="21"/>
  <c r="H256" i="21"/>
  <c r="G256" i="21"/>
  <c r="H236" i="21"/>
  <c r="G236" i="21"/>
  <c r="H216" i="21"/>
  <c r="G216" i="21"/>
  <c r="H395" i="21"/>
  <c r="G395" i="21"/>
  <c r="H375" i="21"/>
  <c r="G375" i="21"/>
  <c r="H355" i="21"/>
  <c r="G355" i="21"/>
  <c r="H335" i="21"/>
  <c r="G335" i="21"/>
  <c r="H315" i="21"/>
  <c r="G315" i="21"/>
  <c r="H295" i="21"/>
  <c r="G295" i="21"/>
  <c r="H275" i="21"/>
  <c r="G275" i="21"/>
  <c r="H255" i="21"/>
  <c r="G255" i="21"/>
  <c r="H235" i="21"/>
  <c r="G235" i="21"/>
  <c r="H215" i="21"/>
  <c r="G215" i="21"/>
  <c r="H394" i="21"/>
  <c r="G394" i="21"/>
  <c r="H374" i="21"/>
  <c r="G374" i="21"/>
  <c r="H354" i="21"/>
  <c r="G354" i="21"/>
  <c r="H334" i="21"/>
  <c r="G334" i="21"/>
  <c r="H314" i="21"/>
  <c r="G314" i="21"/>
  <c r="H294" i="21"/>
  <c r="G294" i="21"/>
  <c r="H274" i="21"/>
  <c r="G274" i="21"/>
  <c r="H254" i="21"/>
  <c r="G254" i="21"/>
  <c r="H234" i="21"/>
  <c r="G234" i="21"/>
  <c r="H214" i="21"/>
  <c r="G214" i="21"/>
  <c r="H393" i="21"/>
  <c r="G393" i="21"/>
  <c r="H373" i="21"/>
  <c r="G373" i="21"/>
  <c r="H353" i="21"/>
  <c r="G353" i="21"/>
  <c r="H333" i="21"/>
  <c r="G333" i="21"/>
  <c r="H313" i="21"/>
  <c r="G313" i="21"/>
  <c r="H293" i="21"/>
  <c r="G293" i="21"/>
  <c r="H273" i="21"/>
  <c r="G273" i="21"/>
  <c r="H253" i="21"/>
  <c r="G253" i="21"/>
  <c r="H233" i="21"/>
  <c r="G233" i="21"/>
  <c r="H213" i="21"/>
  <c r="G213" i="21"/>
  <c r="H392" i="21"/>
  <c r="G392" i="21"/>
  <c r="H372" i="21"/>
  <c r="G372" i="21"/>
  <c r="H352" i="21"/>
  <c r="G352" i="21"/>
  <c r="H332" i="21"/>
  <c r="G332" i="21"/>
  <c r="H312" i="21"/>
  <c r="G312" i="21"/>
  <c r="H292" i="21"/>
  <c r="G292" i="21"/>
  <c r="H272" i="21"/>
  <c r="G272" i="21"/>
  <c r="H252" i="21"/>
  <c r="G252" i="21"/>
  <c r="H232" i="21"/>
  <c r="G232" i="21"/>
  <c r="H212" i="21"/>
  <c r="G212" i="21"/>
  <c r="H391" i="21"/>
  <c r="G391" i="21"/>
  <c r="H371" i="21"/>
  <c r="G371" i="21"/>
  <c r="H351" i="21"/>
  <c r="G351" i="21"/>
  <c r="H331" i="21"/>
  <c r="G331" i="21"/>
  <c r="H311" i="21"/>
  <c r="G311" i="21"/>
  <c r="H291" i="21"/>
  <c r="G291" i="21"/>
  <c r="H271" i="21"/>
  <c r="G271" i="21"/>
  <c r="H251" i="21"/>
  <c r="G251" i="21"/>
  <c r="H231" i="21"/>
  <c r="G231" i="21"/>
  <c r="H211" i="21"/>
  <c r="G211" i="21"/>
  <c r="H390" i="21"/>
  <c r="G390" i="21"/>
  <c r="H370" i="21"/>
  <c r="G370" i="21"/>
  <c r="H350" i="21"/>
  <c r="G350" i="21"/>
  <c r="H330" i="21"/>
  <c r="G330" i="21"/>
  <c r="H310" i="21"/>
  <c r="G310" i="21"/>
  <c r="H290" i="21"/>
  <c r="G290" i="21"/>
  <c r="H270" i="21"/>
  <c r="G270" i="21"/>
  <c r="H250" i="21"/>
  <c r="G250" i="21"/>
  <c r="H230" i="21"/>
  <c r="G230" i="21"/>
  <c r="H210" i="21"/>
  <c r="G210" i="21"/>
  <c r="H389" i="21"/>
  <c r="G389" i="21"/>
  <c r="H369" i="21"/>
  <c r="G369" i="21"/>
  <c r="H349" i="21"/>
  <c r="G349" i="21"/>
  <c r="H329" i="21"/>
  <c r="G329" i="21"/>
  <c r="H309" i="21"/>
  <c r="G309" i="21"/>
  <c r="H289" i="21"/>
  <c r="G289" i="21"/>
  <c r="H269" i="21"/>
  <c r="G269" i="21"/>
  <c r="H249" i="21"/>
  <c r="G249" i="21"/>
  <c r="H229" i="21"/>
  <c r="G229" i="21"/>
  <c r="H209" i="21"/>
  <c r="L44" i="21" s="1"/>
  <c r="G209" i="21"/>
  <c r="K44" i="21" s="1"/>
  <c r="H388" i="21"/>
  <c r="G388" i="21"/>
  <c r="H368" i="21"/>
  <c r="G368" i="21"/>
  <c r="H348" i="21"/>
  <c r="G348" i="21"/>
  <c r="H328" i="21"/>
  <c r="G328" i="21"/>
  <c r="H308" i="21"/>
  <c r="G308" i="21"/>
  <c r="H288" i="21"/>
  <c r="G288" i="21"/>
  <c r="H268" i="21"/>
  <c r="G268" i="21"/>
  <c r="H248" i="21"/>
  <c r="G248" i="21"/>
  <c r="H228" i="21"/>
  <c r="G228" i="21"/>
  <c r="H208" i="21"/>
  <c r="G208" i="21"/>
  <c r="H387" i="21"/>
  <c r="G387" i="21"/>
  <c r="H367" i="21"/>
  <c r="G367" i="21"/>
  <c r="H347" i="21"/>
  <c r="G347" i="21"/>
  <c r="H327" i="21"/>
  <c r="G327" i="21"/>
  <c r="H307" i="21"/>
  <c r="G307" i="21"/>
  <c r="H287" i="21"/>
  <c r="G287" i="21"/>
  <c r="H267" i="21"/>
  <c r="G267" i="21"/>
  <c r="H247" i="21"/>
  <c r="G247" i="21"/>
  <c r="H227" i="21"/>
  <c r="G227" i="21"/>
  <c r="H207" i="21"/>
  <c r="L43" i="21" s="1"/>
  <c r="G207" i="21"/>
  <c r="H406" i="16"/>
  <c r="G406" i="16"/>
  <c r="H386" i="16"/>
  <c r="G386" i="16"/>
  <c r="H366" i="16"/>
  <c r="G366" i="16"/>
  <c r="H346" i="16"/>
  <c r="G346" i="16"/>
  <c r="H326" i="16"/>
  <c r="G326" i="16"/>
  <c r="H306" i="16"/>
  <c r="G306" i="16"/>
  <c r="H286" i="16"/>
  <c r="G286" i="16"/>
  <c r="H266" i="16"/>
  <c r="G266" i="16"/>
  <c r="H246" i="16"/>
  <c r="G246" i="16"/>
  <c r="H226" i="16"/>
  <c r="G226" i="16"/>
  <c r="H405" i="16"/>
  <c r="G405" i="16"/>
  <c r="H385" i="16"/>
  <c r="G385" i="16"/>
  <c r="H365" i="16"/>
  <c r="G365" i="16"/>
  <c r="H345" i="16"/>
  <c r="G345" i="16"/>
  <c r="H325" i="16"/>
  <c r="G325" i="16"/>
  <c r="H305" i="16"/>
  <c r="G305" i="16"/>
  <c r="H285" i="16"/>
  <c r="G285" i="16"/>
  <c r="H265" i="16"/>
  <c r="G265" i="16"/>
  <c r="H245" i="16"/>
  <c r="G245" i="16"/>
  <c r="H225" i="16"/>
  <c r="G225" i="16"/>
  <c r="H404" i="16"/>
  <c r="G404" i="16"/>
  <c r="H384" i="16"/>
  <c r="G384" i="16"/>
  <c r="H364" i="16"/>
  <c r="G364" i="16"/>
  <c r="H344" i="16"/>
  <c r="G344" i="16"/>
  <c r="H324" i="16"/>
  <c r="G324" i="16"/>
  <c r="H304" i="16"/>
  <c r="G304" i="16"/>
  <c r="H284" i="16"/>
  <c r="G284" i="16"/>
  <c r="H264" i="16"/>
  <c r="G264" i="16"/>
  <c r="H244" i="16"/>
  <c r="G244" i="16"/>
  <c r="H224" i="16"/>
  <c r="G224" i="16"/>
  <c r="H403" i="16"/>
  <c r="G403" i="16"/>
  <c r="H383" i="16"/>
  <c r="G383" i="16"/>
  <c r="H363" i="16"/>
  <c r="G363" i="16"/>
  <c r="H343" i="16"/>
  <c r="G343" i="16"/>
  <c r="H323" i="16"/>
  <c r="G323" i="16"/>
  <c r="H303" i="16"/>
  <c r="G303" i="16"/>
  <c r="H283" i="16"/>
  <c r="G283" i="16"/>
  <c r="H263" i="16"/>
  <c r="G263" i="16"/>
  <c r="H243" i="16"/>
  <c r="G243" i="16"/>
  <c r="H223" i="16"/>
  <c r="G223" i="16"/>
  <c r="H402" i="16"/>
  <c r="G402" i="16"/>
  <c r="H382" i="16"/>
  <c r="G382" i="16"/>
  <c r="H362" i="16"/>
  <c r="G362" i="16"/>
  <c r="H342" i="16"/>
  <c r="G342" i="16"/>
  <c r="H322" i="16"/>
  <c r="G322" i="16"/>
  <c r="H302" i="16"/>
  <c r="G302" i="16"/>
  <c r="H282" i="16"/>
  <c r="G282" i="16"/>
  <c r="H262" i="16"/>
  <c r="G262" i="16"/>
  <c r="H242" i="16"/>
  <c r="G242" i="16"/>
  <c r="H222" i="16"/>
  <c r="G222" i="16"/>
  <c r="H401" i="16"/>
  <c r="G401" i="16"/>
  <c r="H381" i="16"/>
  <c r="G381" i="16"/>
  <c r="H361" i="16"/>
  <c r="G361" i="16"/>
  <c r="H341" i="16"/>
  <c r="G341" i="16"/>
  <c r="H321" i="16"/>
  <c r="G321" i="16"/>
  <c r="H301" i="16"/>
  <c r="G301" i="16"/>
  <c r="H281" i="16"/>
  <c r="G281" i="16"/>
  <c r="H261" i="16"/>
  <c r="G261" i="16"/>
  <c r="H241" i="16"/>
  <c r="G241" i="16"/>
  <c r="H221" i="16"/>
  <c r="G221" i="16"/>
  <c r="H400" i="16"/>
  <c r="G400" i="16"/>
  <c r="H380" i="16"/>
  <c r="G380" i="16"/>
  <c r="H360" i="16"/>
  <c r="G360" i="16"/>
  <c r="H340" i="16"/>
  <c r="G340" i="16"/>
  <c r="H320" i="16"/>
  <c r="G320" i="16"/>
  <c r="H300" i="16"/>
  <c r="G300" i="16"/>
  <c r="H280" i="16"/>
  <c r="G280" i="16"/>
  <c r="H260" i="16"/>
  <c r="G260" i="16"/>
  <c r="H240" i="16"/>
  <c r="G240" i="16"/>
  <c r="H220" i="16"/>
  <c r="G220" i="16"/>
  <c r="H399" i="16"/>
  <c r="G399" i="16"/>
  <c r="H379" i="16"/>
  <c r="G379" i="16"/>
  <c r="H359" i="16"/>
  <c r="G359" i="16"/>
  <c r="H339" i="16"/>
  <c r="G339" i="16"/>
  <c r="H319" i="16"/>
  <c r="G319" i="16"/>
  <c r="H299" i="16"/>
  <c r="G299" i="16"/>
  <c r="H279" i="16"/>
  <c r="G279" i="16"/>
  <c r="H259" i="16"/>
  <c r="G259" i="16"/>
  <c r="H239" i="16"/>
  <c r="G239" i="16"/>
  <c r="H219" i="16"/>
  <c r="G219" i="16"/>
  <c r="H398" i="16"/>
  <c r="G398" i="16"/>
  <c r="H378" i="16"/>
  <c r="G378" i="16"/>
  <c r="H358" i="16"/>
  <c r="G358" i="16"/>
  <c r="H338" i="16"/>
  <c r="G338" i="16"/>
  <c r="H318" i="16"/>
  <c r="G318" i="16"/>
  <c r="H298" i="16"/>
  <c r="G298" i="16"/>
  <c r="H278" i="16"/>
  <c r="G278" i="16"/>
  <c r="H258" i="16"/>
  <c r="G258" i="16"/>
  <c r="H238" i="16"/>
  <c r="G238" i="16"/>
  <c r="H218" i="16"/>
  <c r="G218" i="16"/>
  <c r="H397" i="16"/>
  <c r="G397" i="16"/>
  <c r="H377" i="16"/>
  <c r="G377" i="16"/>
  <c r="H357" i="16"/>
  <c r="G357" i="16"/>
  <c r="H337" i="16"/>
  <c r="G337" i="16"/>
  <c r="H317" i="16"/>
  <c r="G317" i="16"/>
  <c r="H297" i="16"/>
  <c r="G297" i="16"/>
  <c r="H277" i="16"/>
  <c r="G277" i="16"/>
  <c r="H257" i="16"/>
  <c r="G257" i="16"/>
  <c r="H237" i="16"/>
  <c r="G237" i="16"/>
  <c r="H217" i="16"/>
  <c r="G217" i="16"/>
  <c r="H396" i="16"/>
  <c r="G396" i="16"/>
  <c r="H376" i="16"/>
  <c r="G376" i="16"/>
  <c r="H356" i="16"/>
  <c r="G356" i="16"/>
  <c r="H336" i="16"/>
  <c r="G336" i="16"/>
  <c r="H316" i="16"/>
  <c r="G316" i="16"/>
  <c r="H296" i="16"/>
  <c r="G296" i="16"/>
  <c r="H276" i="16"/>
  <c r="G276" i="16"/>
  <c r="H256" i="16"/>
  <c r="G256" i="16"/>
  <c r="H236" i="16"/>
  <c r="G236" i="16"/>
  <c r="H216" i="16"/>
  <c r="G216" i="16"/>
  <c r="H395" i="16"/>
  <c r="G395" i="16"/>
  <c r="H375" i="16"/>
  <c r="G375" i="16"/>
  <c r="H355" i="16"/>
  <c r="G355" i="16"/>
  <c r="H335" i="16"/>
  <c r="G335" i="16"/>
  <c r="H315" i="16"/>
  <c r="G315" i="16"/>
  <c r="H295" i="16"/>
  <c r="G295" i="16"/>
  <c r="H275" i="16"/>
  <c r="G275" i="16"/>
  <c r="H255" i="16"/>
  <c r="G255" i="16"/>
  <c r="H235" i="16"/>
  <c r="G235" i="16"/>
  <c r="H215" i="16"/>
  <c r="G215" i="16"/>
  <c r="H394" i="16"/>
  <c r="G394" i="16"/>
  <c r="H374" i="16"/>
  <c r="G374" i="16"/>
  <c r="H354" i="16"/>
  <c r="G354" i="16"/>
  <c r="H334" i="16"/>
  <c r="G334" i="16"/>
  <c r="H314" i="16"/>
  <c r="G314" i="16"/>
  <c r="H294" i="16"/>
  <c r="G294" i="16"/>
  <c r="H274" i="16"/>
  <c r="G274" i="16"/>
  <c r="H254" i="16"/>
  <c r="G254" i="16"/>
  <c r="H234" i="16"/>
  <c r="G234" i="16"/>
  <c r="H214" i="16"/>
  <c r="G214" i="16"/>
  <c r="H393" i="16"/>
  <c r="G393" i="16"/>
  <c r="H373" i="16"/>
  <c r="G373" i="16"/>
  <c r="H353" i="16"/>
  <c r="G353" i="16"/>
  <c r="H333" i="16"/>
  <c r="G333" i="16"/>
  <c r="H313" i="16"/>
  <c r="G313" i="16"/>
  <c r="H293" i="16"/>
  <c r="G293" i="16"/>
  <c r="H273" i="16"/>
  <c r="G273" i="16"/>
  <c r="H253" i="16"/>
  <c r="G253" i="16"/>
  <c r="H233" i="16"/>
  <c r="G233" i="16"/>
  <c r="H213" i="16"/>
  <c r="G213" i="16"/>
  <c r="H392" i="16"/>
  <c r="G392" i="16"/>
  <c r="H372" i="16"/>
  <c r="G372" i="16"/>
  <c r="H352" i="16"/>
  <c r="G352" i="16"/>
  <c r="H332" i="16"/>
  <c r="G332" i="16"/>
  <c r="H312" i="16"/>
  <c r="G312" i="16"/>
  <c r="H292" i="16"/>
  <c r="G292" i="16"/>
  <c r="H272" i="16"/>
  <c r="G272" i="16"/>
  <c r="H252" i="16"/>
  <c r="G252" i="16"/>
  <c r="H232" i="16"/>
  <c r="G232" i="16"/>
  <c r="H212" i="16"/>
  <c r="G212" i="16"/>
  <c r="H391" i="16"/>
  <c r="G391" i="16"/>
  <c r="H371" i="16"/>
  <c r="G371" i="16"/>
  <c r="H351" i="16"/>
  <c r="G351" i="16"/>
  <c r="H331" i="16"/>
  <c r="G331" i="16"/>
  <c r="H311" i="16"/>
  <c r="G311" i="16"/>
  <c r="H291" i="16"/>
  <c r="G291" i="16"/>
  <c r="H271" i="16"/>
  <c r="G271" i="16"/>
  <c r="H251" i="16"/>
  <c r="G251" i="16"/>
  <c r="H231" i="16"/>
  <c r="G231" i="16"/>
  <c r="H211" i="16"/>
  <c r="G211" i="16"/>
  <c r="H390" i="16"/>
  <c r="G390" i="16"/>
  <c r="H370" i="16"/>
  <c r="G370" i="16"/>
  <c r="H350" i="16"/>
  <c r="G350" i="16"/>
  <c r="H330" i="16"/>
  <c r="G330" i="16"/>
  <c r="H310" i="16"/>
  <c r="G310" i="16"/>
  <c r="H290" i="16"/>
  <c r="G290" i="16"/>
  <c r="H270" i="16"/>
  <c r="G270" i="16"/>
  <c r="H250" i="16"/>
  <c r="G250" i="16"/>
  <c r="H230" i="16"/>
  <c r="G230" i="16"/>
  <c r="H210" i="16"/>
  <c r="G210" i="16"/>
  <c r="H389" i="16"/>
  <c r="G389" i="16"/>
  <c r="H369" i="16"/>
  <c r="G369" i="16"/>
  <c r="H349" i="16"/>
  <c r="G349" i="16"/>
  <c r="H329" i="16"/>
  <c r="G329" i="16"/>
  <c r="H309" i="16"/>
  <c r="G309" i="16"/>
  <c r="H289" i="16"/>
  <c r="G289" i="16"/>
  <c r="H269" i="16"/>
  <c r="G269" i="16"/>
  <c r="H249" i="16"/>
  <c r="G249" i="16"/>
  <c r="H229" i="16"/>
  <c r="G229" i="16"/>
  <c r="H209" i="16"/>
  <c r="G209" i="16"/>
  <c r="H388" i="16"/>
  <c r="G388" i="16"/>
  <c r="H368" i="16"/>
  <c r="G368" i="16"/>
  <c r="H348" i="16"/>
  <c r="G348" i="16"/>
  <c r="H328" i="16"/>
  <c r="G328" i="16"/>
  <c r="H308" i="16"/>
  <c r="G308" i="16"/>
  <c r="H288" i="16"/>
  <c r="G288" i="16"/>
  <c r="H268" i="16"/>
  <c r="G268" i="16"/>
  <c r="H248" i="16"/>
  <c r="G248" i="16"/>
  <c r="H228" i="16"/>
  <c r="G228" i="16"/>
  <c r="H208" i="16"/>
  <c r="G208" i="16"/>
  <c r="H387" i="16"/>
  <c r="G387" i="16"/>
  <c r="H367" i="16"/>
  <c r="G367" i="16"/>
  <c r="H347" i="16"/>
  <c r="G347" i="16"/>
  <c r="H327" i="16"/>
  <c r="L50" i="16" s="1"/>
  <c r="G327" i="16"/>
  <c r="K50" i="16" s="1"/>
  <c r="H307" i="16"/>
  <c r="G307" i="16"/>
  <c r="H287" i="16"/>
  <c r="G287" i="16"/>
  <c r="H267" i="16"/>
  <c r="G267" i="16"/>
  <c r="H247" i="16"/>
  <c r="G247" i="16"/>
  <c r="H227" i="16"/>
  <c r="G227" i="16"/>
  <c r="H207" i="16"/>
  <c r="G207" i="16"/>
  <c r="K44" i="26" l="1"/>
  <c r="K46" i="26"/>
  <c r="K48" i="26"/>
  <c r="K50" i="26"/>
  <c r="L44" i="26"/>
  <c r="L46" i="26"/>
  <c r="L48" i="26"/>
  <c r="L50" i="26"/>
  <c r="K47" i="21"/>
  <c r="K51" i="21"/>
  <c r="K45" i="21"/>
  <c r="K49" i="21"/>
  <c r="K48" i="21"/>
  <c r="K52" i="21"/>
  <c r="L45" i="21"/>
  <c r="L46" i="21"/>
  <c r="L47" i="21"/>
  <c r="L48" i="21"/>
  <c r="L49" i="21"/>
  <c r="L50" i="21"/>
  <c r="L51" i="21"/>
  <c r="L52" i="21"/>
  <c r="K46" i="21"/>
  <c r="K50" i="21"/>
  <c r="K47" i="16"/>
  <c r="K44" i="16"/>
  <c r="L47" i="16"/>
  <c r="K48" i="16"/>
  <c r="L46" i="16"/>
  <c r="L43" i="16"/>
  <c r="L48" i="16"/>
  <c r="L52" i="16"/>
  <c r="K46" i="16"/>
  <c r="K43" i="16"/>
  <c r="K52" i="16"/>
  <c r="K45" i="16"/>
  <c r="K49" i="16"/>
  <c r="K51" i="16"/>
  <c r="L45" i="16"/>
  <c r="L49" i="16"/>
  <c r="L44" i="16"/>
  <c r="L51" i="16"/>
  <c r="H389" i="1"/>
  <c r="G389" i="1"/>
  <c r="H367" i="1"/>
  <c r="G367" i="1"/>
  <c r="H355" i="1"/>
  <c r="G355" i="1"/>
  <c r="H334" i="1"/>
  <c r="G334" i="1"/>
  <c r="H311" i="1"/>
  <c r="G311" i="1"/>
  <c r="H300" i="1"/>
  <c r="G300" i="1"/>
  <c r="H268" i="1"/>
  <c r="G268" i="1"/>
  <c r="H252" i="1"/>
  <c r="G252" i="1"/>
  <c r="H231" i="1"/>
  <c r="G231" i="1"/>
  <c r="H214" i="1"/>
  <c r="G214" i="1"/>
  <c r="H399" i="1"/>
  <c r="G399" i="1"/>
  <c r="H377" i="1"/>
  <c r="G377" i="1"/>
  <c r="H364" i="1"/>
  <c r="G364" i="1"/>
  <c r="H346" i="1"/>
  <c r="G346" i="1"/>
  <c r="H321" i="1"/>
  <c r="G321" i="1"/>
  <c r="H296" i="1"/>
  <c r="G296" i="1"/>
  <c r="H277" i="1"/>
  <c r="G277" i="1"/>
  <c r="H250" i="1"/>
  <c r="G250" i="1"/>
  <c r="H228" i="1"/>
  <c r="G228" i="1"/>
  <c r="H208" i="1"/>
  <c r="G208" i="1"/>
  <c r="H398" i="1"/>
  <c r="G398" i="1"/>
  <c r="H370" i="1"/>
  <c r="G370" i="1"/>
  <c r="H351" i="1"/>
  <c r="G351" i="1"/>
  <c r="H327" i="1"/>
  <c r="G327" i="1"/>
  <c r="H309" i="1"/>
  <c r="G309" i="1"/>
  <c r="H291" i="1"/>
  <c r="G291" i="1"/>
  <c r="H276" i="1"/>
  <c r="G276" i="1"/>
  <c r="H247" i="1"/>
  <c r="G247" i="1"/>
  <c r="H229" i="1"/>
  <c r="G229" i="1"/>
  <c r="H222" i="1"/>
  <c r="G222" i="1"/>
  <c r="H397" i="1"/>
  <c r="G397" i="1"/>
  <c r="H380" i="1"/>
  <c r="G380" i="1"/>
  <c r="H356" i="1"/>
  <c r="G356" i="1"/>
  <c r="H339" i="1"/>
  <c r="G339" i="1"/>
  <c r="H326" i="1"/>
  <c r="G326" i="1"/>
  <c r="H299" i="1"/>
  <c r="G299" i="1"/>
  <c r="H269" i="1"/>
  <c r="G269" i="1"/>
  <c r="H254" i="1"/>
  <c r="G254" i="1"/>
  <c r="H238" i="1"/>
  <c r="G238" i="1"/>
  <c r="H215" i="1"/>
  <c r="G215" i="1"/>
  <c r="H403" i="1"/>
  <c r="G403" i="1"/>
  <c r="H372" i="1"/>
  <c r="G372" i="1"/>
  <c r="H350" i="1"/>
  <c r="G350" i="1"/>
  <c r="H344" i="1"/>
  <c r="G344" i="1"/>
  <c r="H324" i="1"/>
  <c r="G324" i="1"/>
  <c r="H305" i="1"/>
  <c r="G305" i="1"/>
  <c r="H279" i="1"/>
  <c r="G279" i="1"/>
  <c r="H266" i="1"/>
  <c r="G266" i="1"/>
  <c r="H239" i="1"/>
  <c r="G239" i="1"/>
  <c r="H218" i="1"/>
  <c r="G218" i="1"/>
  <c r="H400" i="1"/>
  <c r="G400" i="1"/>
  <c r="H376" i="1"/>
  <c r="G376" i="1"/>
  <c r="H360" i="1"/>
  <c r="G360" i="1"/>
  <c r="H343" i="1"/>
  <c r="G343" i="1"/>
  <c r="H308" i="1"/>
  <c r="G308" i="1"/>
  <c r="H304" i="1"/>
  <c r="G304" i="1"/>
  <c r="H280" i="1"/>
  <c r="G280" i="1"/>
  <c r="H261" i="1"/>
  <c r="G261" i="1"/>
  <c r="H235" i="1"/>
  <c r="G235" i="1"/>
  <c r="H212" i="1"/>
  <c r="G212" i="1"/>
  <c r="H406" i="1"/>
  <c r="G406" i="1"/>
  <c r="H381" i="1"/>
  <c r="G381" i="1"/>
  <c r="H362" i="1"/>
  <c r="G362" i="1"/>
  <c r="H335" i="1"/>
  <c r="G335" i="1"/>
  <c r="H314" i="1"/>
  <c r="G314" i="1"/>
  <c r="H297" i="1"/>
  <c r="G297" i="1"/>
  <c r="H281" i="1"/>
  <c r="G281" i="1"/>
  <c r="H265" i="1"/>
  <c r="G265" i="1"/>
  <c r="H234" i="1"/>
  <c r="G234" i="1"/>
  <c r="H219" i="1"/>
  <c r="G219" i="1"/>
  <c r="H402" i="1"/>
  <c r="G402" i="1"/>
  <c r="H383" i="1"/>
  <c r="G383" i="1"/>
  <c r="H365" i="1"/>
  <c r="G365" i="1"/>
  <c r="H329" i="1"/>
  <c r="G329" i="1"/>
  <c r="H313" i="1"/>
  <c r="G313" i="1"/>
  <c r="H287" i="1"/>
  <c r="G287" i="1"/>
  <c r="H271" i="1"/>
  <c r="G271" i="1"/>
  <c r="H264" i="1"/>
  <c r="G264" i="1"/>
  <c r="H233" i="1"/>
  <c r="G233" i="1"/>
  <c r="H224" i="1"/>
  <c r="G224" i="1"/>
  <c r="H395" i="1"/>
  <c r="G395" i="1"/>
  <c r="H385" i="1"/>
  <c r="G385" i="1"/>
  <c r="H347" i="1"/>
  <c r="G347" i="1"/>
  <c r="H328" i="1"/>
  <c r="G328" i="1"/>
  <c r="H316" i="1"/>
  <c r="G316" i="1"/>
  <c r="H295" i="1"/>
  <c r="G295" i="1"/>
  <c r="H278" i="1"/>
  <c r="G278" i="1"/>
  <c r="H262" i="1"/>
  <c r="G262" i="1"/>
  <c r="H240" i="1"/>
  <c r="G240" i="1"/>
  <c r="H207" i="1"/>
  <c r="G207" i="1"/>
  <c r="H390" i="1"/>
  <c r="G390" i="1"/>
  <c r="H374" i="1"/>
  <c r="G374" i="1"/>
  <c r="H358" i="1"/>
  <c r="G358" i="1"/>
  <c r="H333" i="1"/>
  <c r="G333" i="1"/>
  <c r="H320" i="1"/>
  <c r="G320" i="1"/>
  <c r="H292" i="1"/>
  <c r="G292" i="1"/>
  <c r="H285" i="1"/>
  <c r="G285" i="1"/>
  <c r="H257" i="1"/>
  <c r="G257" i="1"/>
  <c r="H246" i="1"/>
  <c r="G246" i="1"/>
  <c r="H220" i="1"/>
  <c r="G220" i="1"/>
  <c r="H401" i="1"/>
  <c r="G401" i="1"/>
  <c r="H382" i="1"/>
  <c r="G382" i="1"/>
  <c r="H366" i="1"/>
  <c r="G366" i="1"/>
  <c r="H336" i="1"/>
  <c r="G336" i="1"/>
  <c r="H310" i="1"/>
  <c r="G310" i="1"/>
  <c r="H288" i="1"/>
  <c r="G288" i="1"/>
  <c r="H284" i="1"/>
  <c r="G284" i="1"/>
  <c r="H251" i="1"/>
  <c r="G251" i="1"/>
  <c r="H230" i="1"/>
  <c r="G230" i="1"/>
  <c r="H213" i="1"/>
  <c r="G213" i="1"/>
  <c r="H405" i="1"/>
  <c r="G405" i="1"/>
  <c r="H368" i="1"/>
  <c r="G368" i="1"/>
  <c r="H349" i="1"/>
  <c r="G349" i="1"/>
  <c r="H337" i="1"/>
  <c r="G337" i="1"/>
  <c r="H307" i="1"/>
  <c r="G307" i="1"/>
  <c r="H302" i="1"/>
  <c r="G302" i="1"/>
  <c r="H273" i="1"/>
  <c r="G273" i="1"/>
  <c r="H260" i="1"/>
  <c r="G260" i="1"/>
  <c r="H245" i="1"/>
  <c r="G245" i="1"/>
  <c r="H223" i="1"/>
  <c r="G223" i="1"/>
  <c r="H394" i="1"/>
  <c r="G394" i="1"/>
  <c r="H369" i="1"/>
  <c r="G369" i="1"/>
  <c r="H348" i="1"/>
  <c r="G348" i="1"/>
  <c r="H341" i="1"/>
  <c r="G341" i="1"/>
  <c r="H323" i="1"/>
  <c r="G323" i="1"/>
  <c r="H293" i="1"/>
  <c r="G293" i="1"/>
  <c r="H272" i="1"/>
  <c r="G272" i="1"/>
  <c r="H249" i="1"/>
  <c r="G249" i="1"/>
  <c r="H241" i="1"/>
  <c r="G241" i="1"/>
  <c r="H216" i="1"/>
  <c r="G216" i="1"/>
  <c r="H391" i="1"/>
  <c r="G391" i="1"/>
  <c r="H371" i="1"/>
  <c r="G371" i="1"/>
  <c r="H357" i="1"/>
  <c r="G357" i="1"/>
  <c r="H345" i="1"/>
  <c r="G345" i="1"/>
  <c r="H325" i="1"/>
  <c r="G325" i="1"/>
  <c r="H290" i="1"/>
  <c r="G290" i="1"/>
  <c r="H286" i="1"/>
  <c r="G286" i="1"/>
  <c r="H258" i="1"/>
  <c r="G258" i="1"/>
  <c r="H242" i="1"/>
  <c r="G242" i="1"/>
  <c r="H225" i="1"/>
  <c r="G225" i="1"/>
  <c r="H404" i="1"/>
  <c r="G404" i="1"/>
  <c r="H384" i="1"/>
  <c r="G384" i="1"/>
  <c r="H353" i="1"/>
  <c r="G353" i="1"/>
  <c r="H342" i="1"/>
  <c r="G342" i="1"/>
  <c r="H312" i="1"/>
  <c r="G312" i="1"/>
  <c r="H301" i="1"/>
  <c r="G301" i="1"/>
  <c r="H283" i="1"/>
  <c r="G283" i="1"/>
  <c r="H256" i="1"/>
  <c r="G256" i="1"/>
  <c r="H227" i="1"/>
  <c r="G227" i="1"/>
  <c r="H221" i="1"/>
  <c r="G221" i="1"/>
  <c r="H396" i="1"/>
  <c r="G396" i="1"/>
  <c r="H378" i="1"/>
  <c r="G378" i="1"/>
  <c r="H359" i="1"/>
  <c r="G359" i="1"/>
  <c r="H330" i="1"/>
  <c r="G330" i="1"/>
  <c r="H322" i="1"/>
  <c r="G322" i="1"/>
  <c r="H303" i="1"/>
  <c r="G303" i="1"/>
  <c r="H274" i="1"/>
  <c r="G274" i="1"/>
  <c r="H263" i="1"/>
  <c r="G263" i="1"/>
  <c r="H237" i="1"/>
  <c r="G237" i="1"/>
  <c r="H211" i="1"/>
  <c r="G211" i="1"/>
  <c r="H392" i="1"/>
  <c r="G392" i="1"/>
  <c r="H386" i="1"/>
  <c r="G386" i="1"/>
  <c r="H352" i="1"/>
  <c r="G352" i="1"/>
  <c r="H338" i="1"/>
  <c r="G338" i="1"/>
  <c r="H318" i="1"/>
  <c r="G318" i="1"/>
  <c r="H306" i="1"/>
  <c r="G306" i="1"/>
  <c r="H270" i="1"/>
  <c r="G270" i="1"/>
  <c r="H253" i="1"/>
  <c r="G253" i="1"/>
  <c r="H236" i="1"/>
  <c r="G236" i="1"/>
  <c r="H210" i="1"/>
  <c r="G210" i="1"/>
  <c r="H387" i="1"/>
  <c r="G387" i="1"/>
  <c r="H373" i="1"/>
  <c r="G373" i="1"/>
  <c r="H361" i="1"/>
  <c r="G361" i="1"/>
  <c r="H332" i="1"/>
  <c r="G332" i="1"/>
  <c r="H317" i="1"/>
  <c r="G317" i="1"/>
  <c r="H289" i="1"/>
  <c r="G289" i="1"/>
  <c r="H275" i="1"/>
  <c r="G275" i="1"/>
  <c r="H259" i="1"/>
  <c r="G259" i="1"/>
  <c r="H244" i="1"/>
  <c r="G244" i="1"/>
  <c r="H217" i="1"/>
  <c r="G217" i="1"/>
  <c r="H393" i="1"/>
  <c r="G393" i="1"/>
  <c r="H375" i="1"/>
  <c r="G375" i="1"/>
  <c r="H354" i="1"/>
  <c r="G354" i="1"/>
  <c r="H331" i="1"/>
  <c r="G331" i="1"/>
  <c r="H319" i="1"/>
  <c r="G319" i="1"/>
  <c r="H298" i="1"/>
  <c r="G298" i="1"/>
  <c r="H267" i="1"/>
  <c r="G267" i="1"/>
  <c r="H255" i="1"/>
  <c r="G255" i="1"/>
  <c r="H232" i="1"/>
  <c r="G232" i="1"/>
  <c r="H226" i="1"/>
  <c r="G226" i="1"/>
  <c r="H388" i="1"/>
  <c r="G388" i="1"/>
  <c r="H379" i="1"/>
  <c r="G379" i="1"/>
  <c r="H363" i="1"/>
  <c r="G363" i="1"/>
  <c r="H340" i="1"/>
  <c r="G340" i="1"/>
  <c r="H315" i="1"/>
  <c r="G315" i="1"/>
  <c r="H294" i="1"/>
  <c r="G294" i="1"/>
  <c r="H282" i="1"/>
  <c r="G282" i="1"/>
  <c r="H248" i="1"/>
  <c r="G248" i="1"/>
  <c r="H243" i="1"/>
  <c r="G243" i="1"/>
  <c r="H209" i="1"/>
  <c r="G209" i="1"/>
  <c r="K207" i="1" l="1"/>
  <c r="K211" i="1"/>
  <c r="K209" i="1"/>
  <c r="K213" i="1"/>
  <c r="K215" i="1"/>
  <c r="L207" i="1"/>
  <c r="L211" i="1"/>
  <c r="L209" i="1"/>
  <c r="L213" i="1"/>
  <c r="L215" i="1"/>
  <c r="K210" i="1"/>
  <c r="K216" i="1"/>
  <c r="K208" i="1"/>
  <c r="K212" i="1"/>
  <c r="K214" i="1"/>
  <c r="L210" i="1"/>
  <c r="L216" i="1"/>
  <c r="L208" i="1"/>
  <c r="L212" i="1"/>
  <c r="L214" i="1"/>
  <c r="AJ203" i="26"/>
  <c r="AI203" i="26"/>
  <c r="H203" i="26"/>
  <c r="G203" i="26"/>
  <c r="AJ202" i="26"/>
  <c r="AI202" i="26"/>
  <c r="H202" i="26"/>
  <c r="G202" i="26"/>
  <c r="AJ201" i="26"/>
  <c r="AI201" i="26"/>
  <c r="H201" i="26"/>
  <c r="G201" i="26"/>
  <c r="AJ200" i="26"/>
  <c r="AI200" i="26"/>
  <c r="H200" i="26"/>
  <c r="G200" i="26"/>
  <c r="AJ199" i="26"/>
  <c r="AI199" i="26"/>
  <c r="H199" i="26"/>
  <c r="G199" i="26"/>
  <c r="AJ198" i="26"/>
  <c r="AI198" i="26"/>
  <c r="H198" i="26"/>
  <c r="G198" i="26"/>
  <c r="AJ197" i="26"/>
  <c r="AI197" i="26"/>
  <c r="H197" i="26"/>
  <c r="G197" i="26"/>
  <c r="AJ196" i="26"/>
  <c r="AI196" i="26"/>
  <c r="H196" i="26"/>
  <c r="G196" i="26"/>
  <c r="AJ195" i="26"/>
  <c r="AI195" i="26"/>
  <c r="H195" i="26"/>
  <c r="G195" i="26"/>
  <c r="AJ194" i="26"/>
  <c r="AI194" i="26"/>
  <c r="H194" i="26"/>
  <c r="G194" i="26"/>
  <c r="AJ193" i="26"/>
  <c r="AI193" i="26"/>
  <c r="H193" i="26"/>
  <c r="G193" i="26"/>
  <c r="AJ192" i="26"/>
  <c r="AI192" i="26"/>
  <c r="H192" i="26"/>
  <c r="G192" i="26"/>
  <c r="AJ191" i="26"/>
  <c r="AI191" i="26"/>
  <c r="H191" i="26"/>
  <c r="G191" i="26"/>
  <c r="AJ190" i="26"/>
  <c r="AI190" i="26"/>
  <c r="H190" i="26"/>
  <c r="G190" i="26"/>
  <c r="AJ189" i="26"/>
  <c r="AI189" i="26"/>
  <c r="H189" i="26"/>
  <c r="G189" i="26"/>
  <c r="AJ188" i="26"/>
  <c r="AI188" i="26"/>
  <c r="H188" i="26"/>
  <c r="G188" i="26"/>
  <c r="AJ187" i="26"/>
  <c r="AI187" i="26"/>
  <c r="H187" i="26"/>
  <c r="G187" i="26"/>
  <c r="AJ186" i="26"/>
  <c r="AI186" i="26"/>
  <c r="H186" i="26"/>
  <c r="G186" i="26"/>
  <c r="AJ185" i="26"/>
  <c r="AI185" i="26"/>
  <c r="H185" i="26"/>
  <c r="G185" i="26"/>
  <c r="AJ184" i="26"/>
  <c r="AI184" i="26"/>
  <c r="H184" i="26"/>
  <c r="G184" i="26"/>
  <c r="AJ183" i="26"/>
  <c r="AI183" i="26"/>
  <c r="H183" i="26"/>
  <c r="G183" i="26"/>
  <c r="AJ182" i="26"/>
  <c r="AI182" i="26"/>
  <c r="H182" i="26"/>
  <c r="G182" i="26"/>
  <c r="AJ181" i="26"/>
  <c r="AI181" i="26"/>
  <c r="H181" i="26"/>
  <c r="G181" i="26"/>
  <c r="AJ180" i="26"/>
  <c r="AI180" i="26"/>
  <c r="H180" i="26"/>
  <c r="G180" i="26"/>
  <c r="AJ179" i="26"/>
  <c r="AI179" i="26"/>
  <c r="H179" i="26"/>
  <c r="G179" i="26"/>
  <c r="AJ178" i="26"/>
  <c r="AI178" i="26"/>
  <c r="H178" i="26"/>
  <c r="G178" i="26"/>
  <c r="AJ177" i="26"/>
  <c r="AI177" i="26"/>
  <c r="H177" i="26"/>
  <c r="G177" i="26"/>
  <c r="AJ176" i="26"/>
  <c r="AI176" i="26"/>
  <c r="H176" i="26"/>
  <c r="G176" i="26"/>
  <c r="AJ175" i="26"/>
  <c r="AI175" i="26"/>
  <c r="H175" i="26"/>
  <c r="G175" i="26"/>
  <c r="AJ174" i="26"/>
  <c r="AI174" i="26"/>
  <c r="H174" i="26"/>
  <c r="G174" i="26"/>
  <c r="AJ173" i="26"/>
  <c r="AI173" i="26"/>
  <c r="H173" i="26"/>
  <c r="G173" i="26"/>
  <c r="AJ172" i="26"/>
  <c r="AI172" i="26"/>
  <c r="H172" i="26"/>
  <c r="G172" i="26"/>
  <c r="AJ171" i="26"/>
  <c r="AI171" i="26"/>
  <c r="H171" i="26"/>
  <c r="G171" i="26"/>
  <c r="AJ170" i="26"/>
  <c r="AI170" i="26"/>
  <c r="H170" i="26"/>
  <c r="G170" i="26"/>
  <c r="AJ169" i="26"/>
  <c r="AI169" i="26"/>
  <c r="H169" i="26"/>
  <c r="G169" i="26"/>
  <c r="AJ168" i="26"/>
  <c r="AI168" i="26"/>
  <c r="H168" i="26"/>
  <c r="G168" i="26"/>
  <c r="AJ167" i="26"/>
  <c r="AI167" i="26"/>
  <c r="H167" i="26"/>
  <c r="G167" i="26"/>
  <c r="AJ166" i="26"/>
  <c r="AI166" i="26"/>
  <c r="H166" i="26"/>
  <c r="G166" i="26"/>
  <c r="AJ165" i="26"/>
  <c r="AI165" i="26"/>
  <c r="H165" i="26"/>
  <c r="G165" i="26"/>
  <c r="AJ164" i="26"/>
  <c r="AI164" i="26"/>
  <c r="H164" i="26"/>
  <c r="G164" i="26"/>
  <c r="AJ163" i="26"/>
  <c r="AI163" i="26"/>
  <c r="H163" i="26"/>
  <c r="G163" i="26"/>
  <c r="AJ162" i="26"/>
  <c r="AI162" i="26"/>
  <c r="H162" i="26"/>
  <c r="G162" i="26"/>
  <c r="AJ161" i="26"/>
  <c r="AI161" i="26"/>
  <c r="H161" i="26"/>
  <c r="G161" i="26"/>
  <c r="AJ160" i="26"/>
  <c r="AI160" i="26"/>
  <c r="H160" i="26"/>
  <c r="G160" i="26"/>
  <c r="AJ159" i="26"/>
  <c r="AI159" i="26"/>
  <c r="H159" i="26"/>
  <c r="G159" i="26"/>
  <c r="AJ158" i="26"/>
  <c r="AI158" i="26"/>
  <c r="H158" i="26"/>
  <c r="G158" i="26"/>
  <c r="AJ157" i="26"/>
  <c r="AI157" i="26"/>
  <c r="H157" i="26"/>
  <c r="G157" i="26"/>
  <c r="AJ156" i="26"/>
  <c r="AI156" i="26"/>
  <c r="H156" i="26"/>
  <c r="G156" i="26"/>
  <c r="AJ155" i="26"/>
  <c r="AI155" i="26"/>
  <c r="H155" i="26"/>
  <c r="G155" i="26"/>
  <c r="AJ154" i="26"/>
  <c r="AI154" i="26"/>
  <c r="H154" i="26"/>
  <c r="G154" i="26"/>
  <c r="AJ153" i="26"/>
  <c r="AI153" i="26"/>
  <c r="H153" i="26"/>
  <c r="G153" i="26"/>
  <c r="AJ152" i="26"/>
  <c r="AI152" i="26"/>
  <c r="H152" i="26"/>
  <c r="G152" i="26"/>
  <c r="AJ151" i="26"/>
  <c r="AI151" i="26"/>
  <c r="H151" i="26"/>
  <c r="G151" i="26"/>
  <c r="AJ150" i="26"/>
  <c r="AI150" i="26"/>
  <c r="H150" i="26"/>
  <c r="G150" i="26"/>
  <c r="AJ149" i="26"/>
  <c r="AI149" i="26"/>
  <c r="H149" i="26"/>
  <c r="G149" i="26"/>
  <c r="AJ148" i="26"/>
  <c r="AI148" i="26"/>
  <c r="H148" i="26"/>
  <c r="G148" i="26"/>
  <c r="AJ147" i="26"/>
  <c r="AI147" i="26"/>
  <c r="H147" i="26"/>
  <c r="G147" i="26"/>
  <c r="AJ146" i="26"/>
  <c r="AI146" i="26"/>
  <c r="H146" i="26"/>
  <c r="G146" i="26"/>
  <c r="AJ145" i="26"/>
  <c r="AI145" i="26"/>
  <c r="H145" i="26"/>
  <c r="G145" i="26"/>
  <c r="AJ144" i="26"/>
  <c r="AI144" i="26"/>
  <c r="H144" i="26"/>
  <c r="G144" i="26"/>
  <c r="AJ143" i="26"/>
  <c r="AI143" i="26"/>
  <c r="H143" i="26"/>
  <c r="G143" i="26"/>
  <c r="AJ142" i="26"/>
  <c r="AI142" i="26"/>
  <c r="H142" i="26"/>
  <c r="G142" i="26"/>
  <c r="AJ141" i="26"/>
  <c r="AI141" i="26"/>
  <c r="H141" i="26"/>
  <c r="G141" i="26"/>
  <c r="AJ140" i="26"/>
  <c r="AI140" i="26"/>
  <c r="H140" i="26"/>
  <c r="G140" i="26"/>
  <c r="AJ139" i="26"/>
  <c r="AI139" i="26"/>
  <c r="H139" i="26"/>
  <c r="G139" i="26"/>
  <c r="AJ138" i="26"/>
  <c r="AI138" i="26"/>
  <c r="H138" i="26"/>
  <c r="G138" i="26"/>
  <c r="AJ137" i="26"/>
  <c r="AI137" i="26"/>
  <c r="H137" i="26"/>
  <c r="G137" i="26"/>
  <c r="AJ136" i="26"/>
  <c r="AI136" i="26"/>
  <c r="H136" i="26"/>
  <c r="G136" i="26"/>
  <c r="AJ135" i="26"/>
  <c r="AI135" i="26"/>
  <c r="H135" i="26"/>
  <c r="G135" i="26"/>
  <c r="AJ134" i="26"/>
  <c r="AI134" i="26"/>
  <c r="H134" i="26"/>
  <c r="G134" i="26"/>
  <c r="AJ133" i="26"/>
  <c r="AI133" i="26"/>
  <c r="H133" i="26"/>
  <c r="G133" i="26"/>
  <c r="AJ132" i="26"/>
  <c r="AI132" i="26"/>
  <c r="H132" i="26"/>
  <c r="G132" i="26"/>
  <c r="AJ131" i="26"/>
  <c r="AI131" i="26"/>
  <c r="H131" i="26"/>
  <c r="G131" i="26"/>
  <c r="AJ130" i="26"/>
  <c r="AI130" i="26"/>
  <c r="H130" i="26"/>
  <c r="G130" i="26"/>
  <c r="AJ129" i="26"/>
  <c r="AI129" i="26"/>
  <c r="H129" i="26"/>
  <c r="G129" i="26"/>
  <c r="AJ128" i="26"/>
  <c r="AI128" i="26"/>
  <c r="H128" i="26"/>
  <c r="G128" i="26"/>
  <c r="AJ127" i="26"/>
  <c r="AI127" i="26"/>
  <c r="H127" i="26"/>
  <c r="G127" i="26"/>
  <c r="AJ126" i="26"/>
  <c r="AI126" i="26"/>
  <c r="H126" i="26"/>
  <c r="G126" i="26"/>
  <c r="AJ125" i="26"/>
  <c r="AI125" i="26"/>
  <c r="H125" i="26"/>
  <c r="G125" i="26"/>
  <c r="AJ124" i="26"/>
  <c r="AI124" i="26"/>
  <c r="H124" i="26"/>
  <c r="G124" i="26"/>
  <c r="AJ123" i="26"/>
  <c r="AI123" i="26"/>
  <c r="H123" i="26"/>
  <c r="G123" i="26"/>
  <c r="AJ122" i="26"/>
  <c r="AI122" i="26"/>
  <c r="H122" i="26"/>
  <c r="G122" i="26"/>
  <c r="AJ121" i="26"/>
  <c r="AI121" i="26"/>
  <c r="H121" i="26"/>
  <c r="G121" i="26"/>
  <c r="AJ120" i="26"/>
  <c r="AI120" i="26"/>
  <c r="H120" i="26"/>
  <c r="G120" i="26"/>
  <c r="AJ119" i="26"/>
  <c r="AI119" i="26"/>
  <c r="H119" i="26"/>
  <c r="G119" i="26"/>
  <c r="AJ118" i="26"/>
  <c r="AI118" i="26"/>
  <c r="H118" i="26"/>
  <c r="G118" i="26"/>
  <c r="AJ117" i="26"/>
  <c r="AI117" i="26"/>
  <c r="H117" i="26"/>
  <c r="G117" i="26"/>
  <c r="AJ116" i="26"/>
  <c r="AI116" i="26"/>
  <c r="H116" i="26"/>
  <c r="G116" i="26"/>
  <c r="AJ115" i="26"/>
  <c r="AI115" i="26"/>
  <c r="H115" i="26"/>
  <c r="G115" i="26"/>
  <c r="AJ114" i="26"/>
  <c r="AI114" i="26"/>
  <c r="H114" i="26"/>
  <c r="G114" i="26"/>
  <c r="AJ113" i="26"/>
  <c r="AI113" i="26"/>
  <c r="H113" i="26"/>
  <c r="G113" i="26"/>
  <c r="AJ112" i="26"/>
  <c r="AI112" i="26"/>
  <c r="H112" i="26"/>
  <c r="G112" i="26"/>
  <c r="AJ111" i="26"/>
  <c r="AI111" i="26"/>
  <c r="H111" i="26"/>
  <c r="G111" i="26"/>
  <c r="AJ110" i="26"/>
  <c r="AI110" i="26"/>
  <c r="H110" i="26"/>
  <c r="G110" i="26"/>
  <c r="AJ109" i="26"/>
  <c r="AI109" i="26"/>
  <c r="H109" i="26"/>
  <c r="G109" i="26"/>
  <c r="AJ108" i="26"/>
  <c r="AI108" i="26"/>
  <c r="H108" i="26"/>
  <c r="G108" i="26"/>
  <c r="AJ107" i="26"/>
  <c r="AI107" i="26"/>
  <c r="H107" i="26"/>
  <c r="G107" i="26"/>
  <c r="AJ106" i="26"/>
  <c r="AI106" i="26"/>
  <c r="H106" i="26"/>
  <c r="G106" i="26"/>
  <c r="AJ105" i="26"/>
  <c r="AI105" i="26"/>
  <c r="H105" i="26"/>
  <c r="G105" i="26"/>
  <c r="AJ104" i="26"/>
  <c r="AI104" i="26"/>
  <c r="H104" i="26"/>
  <c r="G104" i="26"/>
  <c r="AJ103" i="26"/>
  <c r="AI103" i="26"/>
  <c r="H103" i="26"/>
  <c r="G103" i="26"/>
  <c r="AJ102" i="26"/>
  <c r="AI102" i="26"/>
  <c r="H102" i="26"/>
  <c r="G102" i="26"/>
  <c r="AJ101" i="26"/>
  <c r="AI101" i="26"/>
  <c r="H101" i="26"/>
  <c r="G101" i="26"/>
  <c r="AJ100" i="26"/>
  <c r="AI100" i="26"/>
  <c r="H100" i="26"/>
  <c r="G100" i="26"/>
  <c r="AJ99" i="26"/>
  <c r="AI99" i="26"/>
  <c r="H99" i="26"/>
  <c r="G99" i="26"/>
  <c r="AJ98" i="26"/>
  <c r="AI98" i="26"/>
  <c r="H98" i="26"/>
  <c r="G98" i="26"/>
  <c r="AJ97" i="26"/>
  <c r="AI97" i="26"/>
  <c r="H97" i="26"/>
  <c r="G97" i="26"/>
  <c r="AJ96" i="26"/>
  <c r="AI96" i="26"/>
  <c r="H96" i="26"/>
  <c r="G96" i="26"/>
  <c r="AJ95" i="26"/>
  <c r="AI95" i="26"/>
  <c r="H95" i="26"/>
  <c r="G95" i="26"/>
  <c r="AJ94" i="26"/>
  <c r="AI94" i="26"/>
  <c r="H94" i="26"/>
  <c r="G94" i="26"/>
  <c r="AJ93" i="26"/>
  <c r="AI93" i="26"/>
  <c r="H93" i="26"/>
  <c r="G93" i="26"/>
  <c r="AJ92" i="26"/>
  <c r="AI92" i="26"/>
  <c r="H92" i="26"/>
  <c r="G92" i="26"/>
  <c r="AJ91" i="26"/>
  <c r="AI91" i="26"/>
  <c r="H91" i="26"/>
  <c r="G91" i="26"/>
  <c r="AJ90" i="26"/>
  <c r="AI90" i="26"/>
  <c r="H90" i="26"/>
  <c r="G90" i="26"/>
  <c r="AJ89" i="26"/>
  <c r="AI89" i="26"/>
  <c r="H89" i="26"/>
  <c r="G89" i="26"/>
  <c r="AJ88" i="26"/>
  <c r="AI88" i="26"/>
  <c r="H88" i="26"/>
  <c r="G88" i="26"/>
  <c r="AJ87" i="26"/>
  <c r="AI87" i="26"/>
  <c r="H87" i="26"/>
  <c r="G87" i="26"/>
  <c r="AJ86" i="26"/>
  <c r="AI86" i="26"/>
  <c r="H86" i="26"/>
  <c r="G86" i="26"/>
  <c r="AJ85" i="26"/>
  <c r="AI85" i="26"/>
  <c r="H85" i="26"/>
  <c r="G85" i="26"/>
  <c r="AJ84" i="26"/>
  <c r="AI84" i="26"/>
  <c r="H84" i="26"/>
  <c r="G84" i="26"/>
  <c r="AJ83" i="26"/>
  <c r="AI83" i="26"/>
  <c r="H83" i="26"/>
  <c r="G83" i="26"/>
  <c r="AJ82" i="26"/>
  <c r="AI82" i="26"/>
  <c r="H82" i="26"/>
  <c r="G82" i="26"/>
  <c r="AJ81" i="26"/>
  <c r="AI81" i="26"/>
  <c r="H81" i="26"/>
  <c r="G81" i="26"/>
  <c r="AJ80" i="26"/>
  <c r="AI80" i="26"/>
  <c r="H80" i="26"/>
  <c r="G80" i="26"/>
  <c r="AJ79" i="26"/>
  <c r="AI79" i="26"/>
  <c r="H79" i="26"/>
  <c r="G79" i="26"/>
  <c r="AJ78" i="26"/>
  <c r="AI78" i="26"/>
  <c r="H78" i="26"/>
  <c r="G78" i="26"/>
  <c r="AJ77" i="26"/>
  <c r="AI77" i="26"/>
  <c r="H77" i="26"/>
  <c r="G77" i="26"/>
  <c r="AJ76" i="26"/>
  <c r="AI76" i="26"/>
  <c r="H76" i="26"/>
  <c r="G76" i="26"/>
  <c r="AJ75" i="26"/>
  <c r="AI75" i="26"/>
  <c r="H75" i="26"/>
  <c r="G75" i="26"/>
  <c r="AJ74" i="26"/>
  <c r="AI74" i="26"/>
  <c r="H74" i="26"/>
  <c r="G74" i="26"/>
  <c r="AJ73" i="26"/>
  <c r="AI73" i="26"/>
  <c r="H73" i="26"/>
  <c r="G73" i="26"/>
  <c r="AJ72" i="26"/>
  <c r="AI72" i="26"/>
  <c r="H72" i="26"/>
  <c r="G72" i="26"/>
  <c r="AJ71" i="26"/>
  <c r="AI71" i="26"/>
  <c r="H71" i="26"/>
  <c r="G71" i="26"/>
  <c r="AJ70" i="26"/>
  <c r="AI70" i="26"/>
  <c r="H70" i="26"/>
  <c r="G70" i="26"/>
  <c r="AJ69" i="26"/>
  <c r="AI69" i="26"/>
  <c r="H69" i="26"/>
  <c r="G69" i="26"/>
  <c r="AJ68" i="26"/>
  <c r="AI68" i="26"/>
  <c r="H68" i="26"/>
  <c r="G68" i="26"/>
  <c r="AJ67" i="26"/>
  <c r="AI67" i="26"/>
  <c r="H67" i="26"/>
  <c r="G67" i="26"/>
  <c r="AJ66" i="26"/>
  <c r="AI66" i="26"/>
  <c r="H66" i="26"/>
  <c r="G66" i="26"/>
  <c r="AJ65" i="26"/>
  <c r="AI65" i="26"/>
  <c r="H65" i="26"/>
  <c r="G65" i="26"/>
  <c r="AJ64" i="26"/>
  <c r="AI64" i="26"/>
  <c r="H64" i="26"/>
  <c r="G64" i="26"/>
  <c r="AJ63" i="26"/>
  <c r="AI63" i="26"/>
  <c r="H63" i="26"/>
  <c r="G63" i="26"/>
  <c r="AJ62" i="26"/>
  <c r="AI62" i="26"/>
  <c r="H62" i="26"/>
  <c r="G62" i="26"/>
  <c r="AJ61" i="26"/>
  <c r="AI61" i="26"/>
  <c r="H61" i="26"/>
  <c r="G61" i="26"/>
  <c r="AJ60" i="26"/>
  <c r="AI60" i="26"/>
  <c r="H60" i="26"/>
  <c r="G60" i="26"/>
  <c r="AJ59" i="26"/>
  <c r="AI59" i="26"/>
  <c r="H59" i="26"/>
  <c r="G59" i="26"/>
  <c r="AJ58" i="26"/>
  <c r="AI58" i="26"/>
  <c r="H58" i="26"/>
  <c r="G58" i="26"/>
  <c r="AJ57" i="26"/>
  <c r="AI57" i="26"/>
  <c r="H57" i="26"/>
  <c r="G57" i="26"/>
  <c r="AJ56" i="26"/>
  <c r="AI56" i="26"/>
  <c r="H56" i="26"/>
  <c r="G56" i="26"/>
  <c r="AJ55" i="26"/>
  <c r="AI55" i="26"/>
  <c r="H55" i="26"/>
  <c r="G55" i="26"/>
  <c r="AJ54" i="26"/>
  <c r="AI54" i="26"/>
  <c r="H54" i="26"/>
  <c r="G54" i="26"/>
  <c r="AJ53" i="26"/>
  <c r="AI53" i="26"/>
  <c r="H53" i="26"/>
  <c r="G53" i="26"/>
  <c r="AJ52" i="26"/>
  <c r="AI52" i="26"/>
  <c r="H52" i="26"/>
  <c r="G52" i="26"/>
  <c r="AJ51" i="26"/>
  <c r="AI51" i="26"/>
  <c r="H51" i="26"/>
  <c r="G51" i="26"/>
  <c r="AJ50" i="26"/>
  <c r="AI50" i="26"/>
  <c r="H50" i="26"/>
  <c r="G50" i="26"/>
  <c r="AJ49" i="26"/>
  <c r="AI49" i="26"/>
  <c r="H49" i="26"/>
  <c r="G49" i="26"/>
  <c r="AJ48" i="26"/>
  <c r="AI48" i="26"/>
  <c r="H48" i="26"/>
  <c r="G48" i="26"/>
  <c r="AJ47" i="26"/>
  <c r="AI47" i="26"/>
  <c r="H47" i="26"/>
  <c r="G47" i="26"/>
  <c r="AJ46" i="26"/>
  <c r="AI46" i="26"/>
  <c r="H46" i="26"/>
  <c r="G46" i="26"/>
  <c r="AJ45" i="26"/>
  <c r="AI45" i="26"/>
  <c r="H45" i="26"/>
  <c r="G45" i="26"/>
  <c r="AJ44" i="26"/>
  <c r="AI44" i="26"/>
  <c r="H44" i="26"/>
  <c r="G44" i="26"/>
  <c r="AJ43" i="26"/>
  <c r="AI43" i="26"/>
  <c r="H43" i="26"/>
  <c r="G43" i="26"/>
  <c r="AJ42" i="26"/>
  <c r="AI42" i="26"/>
  <c r="H42" i="26"/>
  <c r="G42" i="26"/>
  <c r="AJ41" i="26"/>
  <c r="AI41" i="26"/>
  <c r="H41" i="26"/>
  <c r="G41" i="26"/>
  <c r="AJ40" i="26"/>
  <c r="AI40" i="26"/>
  <c r="H40" i="26"/>
  <c r="G40" i="26"/>
  <c r="AJ39" i="26"/>
  <c r="AI39" i="26"/>
  <c r="H39" i="26"/>
  <c r="G39" i="26"/>
  <c r="AJ38" i="26"/>
  <c r="AI38" i="26"/>
  <c r="H38" i="26"/>
  <c r="G38" i="26"/>
  <c r="AJ37" i="26"/>
  <c r="AI37" i="26"/>
  <c r="H37" i="26"/>
  <c r="G37" i="26"/>
  <c r="AJ36" i="26"/>
  <c r="AI36" i="26"/>
  <c r="H36" i="26"/>
  <c r="G36" i="26"/>
  <c r="AJ35" i="26"/>
  <c r="AI35" i="26"/>
  <c r="H35" i="26"/>
  <c r="G35" i="26"/>
  <c r="AJ34" i="26"/>
  <c r="AI34" i="26"/>
  <c r="H34" i="26"/>
  <c r="G34" i="26"/>
  <c r="AJ33" i="26"/>
  <c r="AI33" i="26"/>
  <c r="H33" i="26"/>
  <c r="G33" i="26"/>
  <c r="AJ32" i="26"/>
  <c r="AI32" i="26"/>
  <c r="H32" i="26"/>
  <c r="G32" i="26"/>
  <c r="AJ31" i="26"/>
  <c r="AI31" i="26"/>
  <c r="H31" i="26"/>
  <c r="G31" i="26"/>
  <c r="AJ30" i="26"/>
  <c r="AI30" i="26"/>
  <c r="H30" i="26"/>
  <c r="G30" i="26"/>
  <c r="AJ29" i="26"/>
  <c r="AI29" i="26"/>
  <c r="H29" i="26"/>
  <c r="G29" i="26"/>
  <c r="AJ28" i="26"/>
  <c r="AI28" i="26"/>
  <c r="H28" i="26"/>
  <c r="G28" i="26"/>
  <c r="AJ27" i="26"/>
  <c r="AI27" i="26"/>
  <c r="H27" i="26"/>
  <c r="G27" i="26"/>
  <c r="AJ26" i="26"/>
  <c r="AI26" i="26"/>
  <c r="H26" i="26"/>
  <c r="G26" i="26"/>
  <c r="AJ25" i="26"/>
  <c r="AI25" i="26"/>
  <c r="H25" i="26"/>
  <c r="G25" i="26"/>
  <c r="AJ24" i="26"/>
  <c r="AI24" i="26"/>
  <c r="H24" i="26"/>
  <c r="G24" i="26"/>
  <c r="AJ23" i="26"/>
  <c r="AI23" i="26"/>
  <c r="H23" i="26"/>
  <c r="G23" i="26"/>
  <c r="AJ22" i="26"/>
  <c r="AI22" i="26"/>
  <c r="H22" i="26"/>
  <c r="G22" i="26"/>
  <c r="AJ21" i="26"/>
  <c r="AI21" i="26"/>
  <c r="H21" i="26"/>
  <c r="G21" i="26"/>
  <c r="AJ20" i="26"/>
  <c r="AI20" i="26"/>
  <c r="H20" i="26"/>
  <c r="G20" i="26"/>
  <c r="AJ19" i="26"/>
  <c r="AI19" i="26"/>
  <c r="H19" i="26"/>
  <c r="G19" i="26"/>
  <c r="AJ18" i="26"/>
  <c r="AI18" i="26"/>
  <c r="H18" i="26"/>
  <c r="G18" i="26"/>
  <c r="AJ17" i="26"/>
  <c r="AI17" i="26"/>
  <c r="H17" i="26"/>
  <c r="G17" i="26"/>
  <c r="AJ16" i="26"/>
  <c r="AI16" i="26"/>
  <c r="H16" i="26"/>
  <c r="G16" i="26"/>
  <c r="AJ15" i="26"/>
  <c r="AI15" i="26"/>
  <c r="H15" i="26"/>
  <c r="G15" i="26"/>
  <c r="AJ14" i="26"/>
  <c r="AI14" i="26"/>
  <c r="H14" i="26"/>
  <c r="G14" i="26"/>
  <c r="AJ13" i="26"/>
  <c r="AI13" i="26"/>
  <c r="H13" i="26"/>
  <c r="G13" i="26"/>
  <c r="AJ12" i="26"/>
  <c r="AI12" i="26"/>
  <c r="H12" i="26"/>
  <c r="G12" i="26"/>
  <c r="AJ11" i="26"/>
  <c r="AI11" i="26"/>
  <c r="H11" i="26"/>
  <c r="G11" i="26"/>
  <c r="AJ10" i="26"/>
  <c r="AI10" i="26"/>
  <c r="H10" i="26"/>
  <c r="G10" i="26"/>
  <c r="AJ9" i="26"/>
  <c r="AI9" i="26"/>
  <c r="H9" i="26"/>
  <c r="G9" i="26"/>
  <c r="AJ8" i="26"/>
  <c r="AI8" i="26"/>
  <c r="H8" i="26"/>
  <c r="G8" i="26"/>
  <c r="AJ7" i="26"/>
  <c r="AI7" i="26"/>
  <c r="H7" i="26"/>
  <c r="G7" i="26"/>
  <c r="AJ6" i="26"/>
  <c r="AI6" i="26"/>
  <c r="H6" i="26"/>
  <c r="G6" i="26"/>
  <c r="AJ5" i="26"/>
  <c r="AI5" i="26"/>
  <c r="H5" i="26"/>
  <c r="G5" i="26"/>
  <c r="AJ4" i="26"/>
  <c r="AI4" i="26"/>
  <c r="H4" i="26"/>
  <c r="G4" i="26"/>
  <c r="AJ203" i="21"/>
  <c r="AI203" i="21"/>
  <c r="H203" i="21"/>
  <c r="G203" i="21"/>
  <c r="AJ202" i="21"/>
  <c r="AI202" i="21"/>
  <c r="H202" i="21"/>
  <c r="G202" i="21"/>
  <c r="AJ201" i="21"/>
  <c r="AI201" i="21"/>
  <c r="H201" i="21"/>
  <c r="G201" i="21"/>
  <c r="AJ200" i="21"/>
  <c r="AI200" i="21"/>
  <c r="H200" i="21"/>
  <c r="G200" i="21"/>
  <c r="AJ199" i="21"/>
  <c r="AI199" i="21"/>
  <c r="H199" i="21"/>
  <c r="G199" i="21"/>
  <c r="AJ198" i="21"/>
  <c r="AI198" i="21"/>
  <c r="H198" i="21"/>
  <c r="G198" i="21"/>
  <c r="AJ197" i="21"/>
  <c r="AI197" i="21"/>
  <c r="H197" i="21"/>
  <c r="G197" i="21"/>
  <c r="AJ196" i="21"/>
  <c r="AI196" i="21"/>
  <c r="H196" i="21"/>
  <c r="G196" i="21"/>
  <c r="AJ195" i="21"/>
  <c r="AI195" i="21"/>
  <c r="H195" i="21"/>
  <c r="G195" i="21"/>
  <c r="AJ194" i="21"/>
  <c r="AI194" i="21"/>
  <c r="H194" i="21"/>
  <c r="G194" i="21"/>
  <c r="AJ193" i="21"/>
  <c r="AI193" i="21"/>
  <c r="H193" i="21"/>
  <c r="G193" i="21"/>
  <c r="AJ192" i="21"/>
  <c r="AI192" i="21"/>
  <c r="H192" i="21"/>
  <c r="G192" i="21"/>
  <c r="AJ191" i="21"/>
  <c r="AI191" i="21"/>
  <c r="H191" i="21"/>
  <c r="G191" i="21"/>
  <c r="AJ190" i="21"/>
  <c r="AI190" i="21"/>
  <c r="H190" i="21"/>
  <c r="G190" i="21"/>
  <c r="AJ189" i="21"/>
  <c r="AI189" i="21"/>
  <c r="H189" i="21"/>
  <c r="G189" i="21"/>
  <c r="AJ188" i="21"/>
  <c r="AI188" i="21"/>
  <c r="H188" i="21"/>
  <c r="G188" i="21"/>
  <c r="AJ187" i="21"/>
  <c r="AI187" i="21"/>
  <c r="H187" i="21"/>
  <c r="G187" i="21"/>
  <c r="AJ186" i="21"/>
  <c r="AI186" i="21"/>
  <c r="H186" i="21"/>
  <c r="G186" i="21"/>
  <c r="AJ185" i="21"/>
  <c r="AI185" i="21"/>
  <c r="H185" i="21"/>
  <c r="G185" i="21"/>
  <c r="AJ184" i="21"/>
  <c r="AI184" i="21"/>
  <c r="H184" i="21"/>
  <c r="G184" i="21"/>
  <c r="AJ183" i="21"/>
  <c r="AI183" i="21"/>
  <c r="H183" i="21"/>
  <c r="G183" i="21"/>
  <c r="AJ182" i="21"/>
  <c r="AI182" i="21"/>
  <c r="H182" i="21"/>
  <c r="G182" i="21"/>
  <c r="AJ181" i="21"/>
  <c r="AI181" i="21"/>
  <c r="H181" i="21"/>
  <c r="G181" i="21"/>
  <c r="AJ180" i="21"/>
  <c r="AI180" i="21"/>
  <c r="H180" i="21"/>
  <c r="G180" i="21"/>
  <c r="AJ179" i="21"/>
  <c r="AI179" i="21"/>
  <c r="H179" i="21"/>
  <c r="G179" i="21"/>
  <c r="AJ178" i="21"/>
  <c r="AI178" i="21"/>
  <c r="H178" i="21"/>
  <c r="G178" i="21"/>
  <c r="AJ177" i="21"/>
  <c r="AI177" i="21"/>
  <c r="H177" i="21"/>
  <c r="G177" i="21"/>
  <c r="AJ176" i="21"/>
  <c r="AI176" i="21"/>
  <c r="H176" i="21"/>
  <c r="G176" i="21"/>
  <c r="AJ175" i="21"/>
  <c r="AI175" i="21"/>
  <c r="H175" i="21"/>
  <c r="G175" i="21"/>
  <c r="AJ174" i="21"/>
  <c r="AI174" i="21"/>
  <c r="H174" i="21"/>
  <c r="G174" i="21"/>
  <c r="AJ173" i="21"/>
  <c r="AI173" i="21"/>
  <c r="H173" i="21"/>
  <c r="G173" i="21"/>
  <c r="AJ172" i="21"/>
  <c r="AI172" i="21"/>
  <c r="H172" i="21"/>
  <c r="G172" i="21"/>
  <c r="AJ171" i="21"/>
  <c r="AI171" i="21"/>
  <c r="H171" i="21"/>
  <c r="G171" i="21"/>
  <c r="AJ170" i="21"/>
  <c r="AI170" i="21"/>
  <c r="H170" i="21"/>
  <c r="G170" i="21"/>
  <c r="AJ169" i="21"/>
  <c r="AI169" i="21"/>
  <c r="H169" i="21"/>
  <c r="G169" i="21"/>
  <c r="AJ168" i="21"/>
  <c r="AI168" i="21"/>
  <c r="H168" i="21"/>
  <c r="G168" i="21"/>
  <c r="AJ167" i="21"/>
  <c r="AI167" i="21"/>
  <c r="H167" i="21"/>
  <c r="G167" i="21"/>
  <c r="AJ166" i="21"/>
  <c r="AI166" i="21"/>
  <c r="H166" i="21"/>
  <c r="G166" i="21"/>
  <c r="AJ165" i="21"/>
  <c r="AI165" i="21"/>
  <c r="H165" i="21"/>
  <c r="G165" i="21"/>
  <c r="AJ164" i="21"/>
  <c r="AI164" i="21"/>
  <c r="H164" i="21"/>
  <c r="G164" i="21"/>
  <c r="AJ163" i="21"/>
  <c r="AI163" i="21"/>
  <c r="H163" i="21"/>
  <c r="G163" i="21"/>
  <c r="AJ162" i="21"/>
  <c r="AI162" i="21"/>
  <c r="H162" i="21"/>
  <c r="G162" i="21"/>
  <c r="AJ161" i="21"/>
  <c r="AI161" i="21"/>
  <c r="H161" i="21"/>
  <c r="G161" i="21"/>
  <c r="AJ160" i="21"/>
  <c r="AI160" i="21"/>
  <c r="H160" i="21"/>
  <c r="G160" i="21"/>
  <c r="AJ159" i="21"/>
  <c r="AI159" i="21"/>
  <c r="H159" i="21"/>
  <c r="G159" i="21"/>
  <c r="AJ158" i="21"/>
  <c r="AI158" i="21"/>
  <c r="H158" i="21"/>
  <c r="G158" i="21"/>
  <c r="AJ157" i="21"/>
  <c r="AI157" i="21"/>
  <c r="H157" i="21"/>
  <c r="G157" i="21"/>
  <c r="AJ156" i="21"/>
  <c r="AI156" i="21"/>
  <c r="H156" i="21"/>
  <c r="G156" i="21"/>
  <c r="AJ155" i="21"/>
  <c r="AI155" i="21"/>
  <c r="H155" i="21"/>
  <c r="G155" i="21"/>
  <c r="AJ154" i="21"/>
  <c r="AI154" i="21"/>
  <c r="H154" i="21"/>
  <c r="G154" i="21"/>
  <c r="AJ153" i="21"/>
  <c r="AI153" i="21"/>
  <c r="H153" i="21"/>
  <c r="G153" i="21"/>
  <c r="AJ152" i="21"/>
  <c r="AI152" i="21"/>
  <c r="H152" i="21"/>
  <c r="G152" i="21"/>
  <c r="AJ151" i="21"/>
  <c r="AI151" i="21"/>
  <c r="H151" i="21"/>
  <c r="G151" i="21"/>
  <c r="AJ150" i="21"/>
  <c r="AI150" i="21"/>
  <c r="H150" i="21"/>
  <c r="G150" i="21"/>
  <c r="AJ149" i="21"/>
  <c r="AI149" i="21"/>
  <c r="H149" i="21"/>
  <c r="G149" i="21"/>
  <c r="AJ148" i="21"/>
  <c r="AI148" i="21"/>
  <c r="H148" i="21"/>
  <c r="G148" i="21"/>
  <c r="AJ147" i="21"/>
  <c r="AI147" i="21"/>
  <c r="H147" i="21"/>
  <c r="G147" i="21"/>
  <c r="AJ146" i="21"/>
  <c r="AI146" i="21"/>
  <c r="H146" i="21"/>
  <c r="G146" i="21"/>
  <c r="AJ145" i="21"/>
  <c r="AI145" i="21"/>
  <c r="H145" i="21"/>
  <c r="G145" i="21"/>
  <c r="AJ144" i="21"/>
  <c r="AI144" i="21"/>
  <c r="H144" i="21"/>
  <c r="G144" i="21"/>
  <c r="AJ143" i="21"/>
  <c r="AI143" i="21"/>
  <c r="H143" i="21"/>
  <c r="G143" i="21"/>
  <c r="AJ142" i="21"/>
  <c r="AI142" i="21"/>
  <c r="H142" i="21"/>
  <c r="G142" i="21"/>
  <c r="AJ141" i="21"/>
  <c r="AI141" i="21"/>
  <c r="H141" i="21"/>
  <c r="G141" i="21"/>
  <c r="AJ140" i="21"/>
  <c r="AI140" i="21"/>
  <c r="H140" i="21"/>
  <c r="G140" i="21"/>
  <c r="AJ139" i="21"/>
  <c r="AI139" i="21"/>
  <c r="H139" i="21"/>
  <c r="G139" i="21"/>
  <c r="AJ138" i="21"/>
  <c r="AI138" i="21"/>
  <c r="H138" i="21"/>
  <c r="G138" i="21"/>
  <c r="AJ137" i="21"/>
  <c r="AI137" i="21"/>
  <c r="H137" i="21"/>
  <c r="G137" i="21"/>
  <c r="AJ136" i="21"/>
  <c r="AI136" i="21"/>
  <c r="H136" i="21"/>
  <c r="G136" i="21"/>
  <c r="AJ135" i="21"/>
  <c r="AI135" i="21"/>
  <c r="H135" i="21"/>
  <c r="G135" i="21"/>
  <c r="AJ134" i="21"/>
  <c r="AI134" i="21"/>
  <c r="H134" i="21"/>
  <c r="G134" i="21"/>
  <c r="AJ133" i="21"/>
  <c r="AI133" i="21"/>
  <c r="H133" i="21"/>
  <c r="G133" i="21"/>
  <c r="AJ132" i="21"/>
  <c r="AI132" i="21"/>
  <c r="H132" i="21"/>
  <c r="G132" i="21"/>
  <c r="AJ131" i="21"/>
  <c r="AI131" i="21"/>
  <c r="H131" i="21"/>
  <c r="G131" i="21"/>
  <c r="AJ130" i="21"/>
  <c r="AI130" i="21"/>
  <c r="H130" i="21"/>
  <c r="G130" i="21"/>
  <c r="AJ129" i="21"/>
  <c r="AI129" i="21"/>
  <c r="H129" i="21"/>
  <c r="G129" i="21"/>
  <c r="AJ128" i="21"/>
  <c r="AI128" i="21"/>
  <c r="H128" i="21"/>
  <c r="G128" i="21"/>
  <c r="AJ127" i="21"/>
  <c r="AI127" i="21"/>
  <c r="H127" i="21"/>
  <c r="G127" i="21"/>
  <c r="AJ126" i="21"/>
  <c r="AI126" i="21"/>
  <c r="H126" i="21"/>
  <c r="G126" i="21"/>
  <c r="AJ125" i="21"/>
  <c r="AI125" i="21"/>
  <c r="H125" i="21"/>
  <c r="G125" i="21"/>
  <c r="AJ124" i="21"/>
  <c r="AI124" i="21"/>
  <c r="H124" i="21"/>
  <c r="G124" i="21"/>
  <c r="AJ123" i="21"/>
  <c r="AI123" i="21"/>
  <c r="H123" i="21"/>
  <c r="G123" i="21"/>
  <c r="AJ122" i="21"/>
  <c r="AI122" i="21"/>
  <c r="H122" i="21"/>
  <c r="G122" i="21"/>
  <c r="AJ121" i="21"/>
  <c r="AI121" i="21"/>
  <c r="H121" i="21"/>
  <c r="G121" i="21"/>
  <c r="AJ120" i="21"/>
  <c r="AI120" i="21"/>
  <c r="H120" i="21"/>
  <c r="G120" i="21"/>
  <c r="AJ119" i="21"/>
  <c r="AI119" i="21"/>
  <c r="H119" i="21"/>
  <c r="G119" i="21"/>
  <c r="AJ118" i="21"/>
  <c r="AI118" i="21"/>
  <c r="H118" i="21"/>
  <c r="G118" i="21"/>
  <c r="AJ117" i="21"/>
  <c r="AI117" i="21"/>
  <c r="H117" i="21"/>
  <c r="G117" i="21"/>
  <c r="AJ116" i="21"/>
  <c r="AI116" i="21"/>
  <c r="H116" i="21"/>
  <c r="G116" i="21"/>
  <c r="AJ115" i="21"/>
  <c r="AI115" i="21"/>
  <c r="H115" i="21"/>
  <c r="G115" i="21"/>
  <c r="AJ114" i="21"/>
  <c r="AI114" i="21"/>
  <c r="H114" i="21"/>
  <c r="G114" i="21"/>
  <c r="AJ113" i="21"/>
  <c r="AI113" i="21"/>
  <c r="H113" i="21"/>
  <c r="G113" i="21"/>
  <c r="AJ112" i="21"/>
  <c r="AI112" i="21"/>
  <c r="H112" i="21"/>
  <c r="G112" i="21"/>
  <c r="AJ111" i="21"/>
  <c r="AI111" i="21"/>
  <c r="H111" i="21"/>
  <c r="G111" i="21"/>
  <c r="AJ110" i="21"/>
  <c r="AI110" i="21"/>
  <c r="H110" i="21"/>
  <c r="G110" i="21"/>
  <c r="AJ109" i="21"/>
  <c r="AI109" i="21"/>
  <c r="H109" i="21"/>
  <c r="G109" i="21"/>
  <c r="AJ108" i="21"/>
  <c r="AI108" i="21"/>
  <c r="H108" i="21"/>
  <c r="G108" i="21"/>
  <c r="AJ107" i="21"/>
  <c r="AI107" i="21"/>
  <c r="H107" i="21"/>
  <c r="G107" i="21"/>
  <c r="AJ106" i="21"/>
  <c r="AI106" i="21"/>
  <c r="H106" i="21"/>
  <c r="G106" i="21"/>
  <c r="AJ105" i="21"/>
  <c r="AI105" i="21"/>
  <c r="H105" i="21"/>
  <c r="G105" i="21"/>
  <c r="AJ104" i="21"/>
  <c r="AI104" i="21"/>
  <c r="H104" i="21"/>
  <c r="G104" i="21"/>
  <c r="AJ103" i="21"/>
  <c r="AI103" i="21"/>
  <c r="H103" i="21"/>
  <c r="G103" i="21"/>
  <c r="AJ102" i="21"/>
  <c r="AI102" i="21"/>
  <c r="H102" i="21"/>
  <c r="G102" i="21"/>
  <c r="AJ101" i="21"/>
  <c r="AI101" i="21"/>
  <c r="H101" i="21"/>
  <c r="G101" i="21"/>
  <c r="AJ100" i="21"/>
  <c r="AI100" i="21"/>
  <c r="H100" i="21"/>
  <c r="G100" i="21"/>
  <c r="AJ99" i="21"/>
  <c r="AI99" i="21"/>
  <c r="H99" i="21"/>
  <c r="G99" i="21"/>
  <c r="AJ98" i="21"/>
  <c r="AI98" i="21"/>
  <c r="H98" i="21"/>
  <c r="G98" i="21"/>
  <c r="AJ97" i="21"/>
  <c r="AI97" i="21"/>
  <c r="H97" i="21"/>
  <c r="G97" i="21"/>
  <c r="AJ96" i="21"/>
  <c r="AI96" i="21"/>
  <c r="H96" i="21"/>
  <c r="G96" i="21"/>
  <c r="AJ95" i="21"/>
  <c r="AI95" i="21"/>
  <c r="H95" i="21"/>
  <c r="G95" i="21"/>
  <c r="AJ94" i="21"/>
  <c r="AI94" i="21"/>
  <c r="H94" i="21"/>
  <c r="G94" i="21"/>
  <c r="AJ93" i="21"/>
  <c r="AI93" i="21"/>
  <c r="H93" i="21"/>
  <c r="G93" i="21"/>
  <c r="AJ92" i="21"/>
  <c r="AI92" i="21"/>
  <c r="H92" i="21"/>
  <c r="G92" i="21"/>
  <c r="AJ91" i="21"/>
  <c r="AI91" i="21"/>
  <c r="H91" i="21"/>
  <c r="G91" i="21"/>
  <c r="AJ90" i="21"/>
  <c r="AI90" i="21"/>
  <c r="H90" i="21"/>
  <c r="G90" i="21"/>
  <c r="AJ89" i="21"/>
  <c r="AI89" i="21"/>
  <c r="H89" i="21"/>
  <c r="G89" i="21"/>
  <c r="AJ88" i="21"/>
  <c r="AI88" i="21"/>
  <c r="H88" i="21"/>
  <c r="G88" i="21"/>
  <c r="AJ87" i="21"/>
  <c r="AI87" i="21"/>
  <c r="H87" i="21"/>
  <c r="G87" i="21"/>
  <c r="AJ86" i="21"/>
  <c r="AI86" i="21"/>
  <c r="H86" i="21"/>
  <c r="G86" i="21"/>
  <c r="AJ85" i="21"/>
  <c r="AI85" i="21"/>
  <c r="H85" i="21"/>
  <c r="G85" i="21"/>
  <c r="AJ84" i="21"/>
  <c r="AI84" i="21"/>
  <c r="H84" i="21"/>
  <c r="G84" i="21"/>
  <c r="AJ83" i="21"/>
  <c r="AI83" i="21"/>
  <c r="H83" i="21"/>
  <c r="G83" i="21"/>
  <c r="AJ82" i="21"/>
  <c r="AI82" i="21"/>
  <c r="H82" i="21"/>
  <c r="G82" i="21"/>
  <c r="AJ81" i="21"/>
  <c r="AI81" i="21"/>
  <c r="H81" i="21"/>
  <c r="G81" i="21"/>
  <c r="AJ80" i="21"/>
  <c r="AI80" i="21"/>
  <c r="H80" i="21"/>
  <c r="G80" i="21"/>
  <c r="AJ79" i="21"/>
  <c r="AI79" i="21"/>
  <c r="H79" i="21"/>
  <c r="G79" i="21"/>
  <c r="AJ78" i="21"/>
  <c r="AI78" i="21"/>
  <c r="H78" i="21"/>
  <c r="G78" i="21"/>
  <c r="AJ77" i="21"/>
  <c r="AI77" i="21"/>
  <c r="H77" i="21"/>
  <c r="G77" i="21"/>
  <c r="AJ76" i="21"/>
  <c r="AI76" i="21"/>
  <c r="H76" i="21"/>
  <c r="G76" i="21"/>
  <c r="AJ75" i="21"/>
  <c r="AI75" i="21"/>
  <c r="H75" i="21"/>
  <c r="G75" i="21"/>
  <c r="AJ74" i="21"/>
  <c r="AI74" i="21"/>
  <c r="H74" i="21"/>
  <c r="G74" i="21"/>
  <c r="AJ73" i="21"/>
  <c r="AI73" i="21"/>
  <c r="H73" i="21"/>
  <c r="G73" i="21"/>
  <c r="AJ72" i="21"/>
  <c r="AI72" i="21"/>
  <c r="H72" i="21"/>
  <c r="G72" i="21"/>
  <c r="AJ71" i="21"/>
  <c r="AI71" i="21"/>
  <c r="H71" i="21"/>
  <c r="G71" i="21"/>
  <c r="AJ70" i="21"/>
  <c r="AI70" i="21"/>
  <c r="H70" i="21"/>
  <c r="G70" i="21"/>
  <c r="AJ69" i="21"/>
  <c r="AI69" i="21"/>
  <c r="H69" i="21"/>
  <c r="G69" i="21"/>
  <c r="AJ68" i="21"/>
  <c r="AI68" i="21"/>
  <c r="H68" i="21"/>
  <c r="G68" i="21"/>
  <c r="AJ67" i="21"/>
  <c r="AI67" i="21"/>
  <c r="H67" i="21"/>
  <c r="G67" i="21"/>
  <c r="AJ66" i="21"/>
  <c r="AI66" i="21"/>
  <c r="H66" i="21"/>
  <c r="G66" i="21"/>
  <c r="AJ65" i="21"/>
  <c r="AI65" i="21"/>
  <c r="H65" i="21"/>
  <c r="G65" i="21"/>
  <c r="AJ64" i="21"/>
  <c r="AI64" i="21"/>
  <c r="H64" i="21"/>
  <c r="G64" i="21"/>
  <c r="AJ63" i="21"/>
  <c r="AI63" i="21"/>
  <c r="H63" i="21"/>
  <c r="G63" i="21"/>
  <c r="AJ62" i="21"/>
  <c r="AI62" i="21"/>
  <c r="H62" i="21"/>
  <c r="G62" i="21"/>
  <c r="AJ61" i="21"/>
  <c r="AI61" i="21"/>
  <c r="H61" i="21"/>
  <c r="G61" i="21"/>
  <c r="AJ60" i="21"/>
  <c r="AI60" i="21"/>
  <c r="H60" i="21"/>
  <c r="G60" i="21"/>
  <c r="AJ59" i="21"/>
  <c r="AI59" i="21"/>
  <c r="H59" i="21"/>
  <c r="G59" i="21"/>
  <c r="AJ58" i="21"/>
  <c r="AI58" i="21"/>
  <c r="H58" i="21"/>
  <c r="G58" i="21"/>
  <c r="AJ57" i="21"/>
  <c r="AI57" i="21"/>
  <c r="H57" i="21"/>
  <c r="G57" i="21"/>
  <c r="AJ56" i="21"/>
  <c r="AI56" i="21"/>
  <c r="H56" i="21"/>
  <c r="G56" i="21"/>
  <c r="AJ55" i="21"/>
  <c r="AI55" i="21"/>
  <c r="H55" i="21"/>
  <c r="G55" i="21"/>
  <c r="AJ54" i="21"/>
  <c r="AI54" i="21"/>
  <c r="H54" i="21"/>
  <c r="G54" i="21"/>
  <c r="AJ53" i="21"/>
  <c r="AI53" i="21"/>
  <c r="H53" i="21"/>
  <c r="G53" i="21"/>
  <c r="AJ52" i="21"/>
  <c r="AI52" i="21"/>
  <c r="H52" i="21"/>
  <c r="G52" i="21"/>
  <c r="AJ51" i="21"/>
  <c r="AI51" i="21"/>
  <c r="H51" i="21"/>
  <c r="G51" i="21"/>
  <c r="AJ50" i="21"/>
  <c r="AI50" i="21"/>
  <c r="H50" i="21"/>
  <c r="G50" i="21"/>
  <c r="AJ49" i="21"/>
  <c r="AI49" i="21"/>
  <c r="H49" i="21"/>
  <c r="G49" i="21"/>
  <c r="AJ48" i="21"/>
  <c r="AI48" i="21"/>
  <c r="H48" i="21"/>
  <c r="G48" i="21"/>
  <c r="AJ47" i="21"/>
  <c r="AI47" i="21"/>
  <c r="H47" i="21"/>
  <c r="G47" i="21"/>
  <c r="AJ46" i="21"/>
  <c r="AI46" i="21"/>
  <c r="H46" i="21"/>
  <c r="G46" i="21"/>
  <c r="AJ45" i="21"/>
  <c r="AI45" i="21"/>
  <c r="H45" i="21"/>
  <c r="G45" i="21"/>
  <c r="AJ44" i="21"/>
  <c r="AI44" i="21"/>
  <c r="H44" i="21"/>
  <c r="G44" i="21"/>
  <c r="AJ43" i="21"/>
  <c r="AI43" i="21"/>
  <c r="H43" i="21"/>
  <c r="G43" i="21"/>
  <c r="AJ42" i="21"/>
  <c r="AI42" i="21"/>
  <c r="H42" i="21"/>
  <c r="G42" i="21"/>
  <c r="AJ41" i="21"/>
  <c r="AI41" i="21"/>
  <c r="H41" i="21"/>
  <c r="G41" i="21"/>
  <c r="AJ40" i="21"/>
  <c r="AI40" i="21"/>
  <c r="H40" i="21"/>
  <c r="G40" i="21"/>
  <c r="AJ39" i="21"/>
  <c r="AI39" i="21"/>
  <c r="H39" i="21"/>
  <c r="G39" i="21"/>
  <c r="AJ38" i="21"/>
  <c r="AI38" i="21"/>
  <c r="H38" i="21"/>
  <c r="G38" i="21"/>
  <c r="AJ37" i="21"/>
  <c r="AI37" i="21"/>
  <c r="H37" i="21"/>
  <c r="G37" i="21"/>
  <c r="AJ36" i="21"/>
  <c r="AI36" i="21"/>
  <c r="H36" i="21"/>
  <c r="G36" i="21"/>
  <c r="AJ35" i="21"/>
  <c r="AI35" i="21"/>
  <c r="H35" i="21"/>
  <c r="G35" i="21"/>
  <c r="AJ34" i="21"/>
  <c r="AI34" i="21"/>
  <c r="H34" i="21"/>
  <c r="G34" i="21"/>
  <c r="AJ33" i="21"/>
  <c r="AI33" i="21"/>
  <c r="H33" i="21"/>
  <c r="G33" i="21"/>
  <c r="AJ32" i="21"/>
  <c r="AI32" i="21"/>
  <c r="H32" i="21"/>
  <c r="G32" i="21"/>
  <c r="AJ31" i="21"/>
  <c r="AI31" i="21"/>
  <c r="H31" i="21"/>
  <c r="G31" i="21"/>
  <c r="AJ30" i="21"/>
  <c r="AI30" i="21"/>
  <c r="H30" i="21"/>
  <c r="G30" i="21"/>
  <c r="AJ29" i="21"/>
  <c r="AI29" i="21"/>
  <c r="H29" i="21"/>
  <c r="G29" i="21"/>
  <c r="AJ28" i="21"/>
  <c r="AI28" i="21"/>
  <c r="H28" i="21"/>
  <c r="G28" i="21"/>
  <c r="AJ27" i="21"/>
  <c r="AI27" i="21"/>
  <c r="H27" i="21"/>
  <c r="G27" i="21"/>
  <c r="AJ26" i="21"/>
  <c r="AI26" i="21"/>
  <c r="H26" i="21"/>
  <c r="G26" i="21"/>
  <c r="AJ25" i="21"/>
  <c r="AI25" i="21"/>
  <c r="H25" i="21"/>
  <c r="G25" i="21"/>
  <c r="AJ24" i="21"/>
  <c r="AI24" i="21"/>
  <c r="H24" i="21"/>
  <c r="G24" i="21"/>
  <c r="AJ23" i="21"/>
  <c r="AI23" i="21"/>
  <c r="H23" i="21"/>
  <c r="G23" i="21"/>
  <c r="AJ22" i="21"/>
  <c r="AI22" i="21"/>
  <c r="H22" i="21"/>
  <c r="G22" i="21"/>
  <c r="AJ21" i="21"/>
  <c r="AI21" i="21"/>
  <c r="H21" i="21"/>
  <c r="G21" i="21"/>
  <c r="AJ20" i="21"/>
  <c r="AI20" i="21"/>
  <c r="H20" i="21"/>
  <c r="G20" i="21"/>
  <c r="AJ19" i="21"/>
  <c r="AI19" i="21"/>
  <c r="H19" i="21"/>
  <c r="G19" i="21"/>
  <c r="AJ18" i="21"/>
  <c r="AI18" i="21"/>
  <c r="H18" i="21"/>
  <c r="G18" i="21"/>
  <c r="AJ17" i="21"/>
  <c r="AI17" i="21"/>
  <c r="H17" i="21"/>
  <c r="G17" i="21"/>
  <c r="AJ16" i="21"/>
  <c r="AI16" i="21"/>
  <c r="H16" i="21"/>
  <c r="G16" i="21"/>
  <c r="AJ15" i="21"/>
  <c r="AI15" i="21"/>
  <c r="H15" i="21"/>
  <c r="G15" i="21"/>
  <c r="AJ14" i="21"/>
  <c r="AI14" i="21"/>
  <c r="H14" i="21"/>
  <c r="G14" i="21"/>
  <c r="AJ13" i="21"/>
  <c r="AI13" i="21"/>
  <c r="H13" i="21"/>
  <c r="G13" i="21"/>
  <c r="AJ12" i="21"/>
  <c r="AI12" i="21"/>
  <c r="H12" i="21"/>
  <c r="G12" i="21"/>
  <c r="AJ11" i="21"/>
  <c r="AI11" i="21"/>
  <c r="H11" i="21"/>
  <c r="G11" i="21"/>
  <c r="AJ10" i="21"/>
  <c r="AI10" i="21"/>
  <c r="H10" i="21"/>
  <c r="G10" i="21"/>
  <c r="AJ9" i="21"/>
  <c r="AI9" i="21"/>
  <c r="H9" i="21"/>
  <c r="G9" i="21"/>
  <c r="AJ8" i="21"/>
  <c r="AI8" i="21"/>
  <c r="H8" i="21"/>
  <c r="G8" i="21"/>
  <c r="AJ7" i="21"/>
  <c r="AI7" i="21"/>
  <c r="H7" i="21"/>
  <c r="G7" i="21"/>
  <c r="AJ6" i="21"/>
  <c r="AI6" i="21"/>
  <c r="H6" i="21"/>
  <c r="G6" i="21"/>
  <c r="AJ5" i="21"/>
  <c r="AI5" i="21"/>
  <c r="H5" i="21"/>
  <c r="G5" i="21"/>
  <c r="AJ4" i="21"/>
  <c r="AI4" i="21"/>
  <c r="H4" i="21"/>
  <c r="G4" i="21"/>
  <c r="AJ203" i="16"/>
  <c r="AI203" i="16"/>
  <c r="H203" i="16"/>
  <c r="G203" i="16"/>
  <c r="AJ202" i="16"/>
  <c r="AI202" i="16"/>
  <c r="H202" i="16"/>
  <c r="G202" i="16"/>
  <c r="AJ201" i="16"/>
  <c r="AI201" i="16"/>
  <c r="H201" i="16"/>
  <c r="G201" i="16"/>
  <c r="AJ200" i="16"/>
  <c r="AI200" i="16"/>
  <c r="H200" i="16"/>
  <c r="G200" i="16"/>
  <c r="AJ199" i="16"/>
  <c r="AI199" i="16"/>
  <c r="H199" i="16"/>
  <c r="G199" i="16"/>
  <c r="AJ198" i="16"/>
  <c r="AI198" i="16"/>
  <c r="H198" i="16"/>
  <c r="G198" i="16"/>
  <c r="AJ197" i="16"/>
  <c r="AI197" i="16"/>
  <c r="H197" i="16"/>
  <c r="G197" i="16"/>
  <c r="AJ196" i="16"/>
  <c r="AI196" i="16"/>
  <c r="H196" i="16"/>
  <c r="G196" i="16"/>
  <c r="AJ195" i="16"/>
  <c r="AI195" i="16"/>
  <c r="H195" i="16"/>
  <c r="G195" i="16"/>
  <c r="AJ194" i="16"/>
  <c r="AI194" i="16"/>
  <c r="H194" i="16"/>
  <c r="G194" i="16"/>
  <c r="AJ193" i="16"/>
  <c r="AI193" i="16"/>
  <c r="H193" i="16"/>
  <c r="G193" i="16"/>
  <c r="AJ192" i="16"/>
  <c r="AI192" i="16"/>
  <c r="H192" i="16"/>
  <c r="G192" i="16"/>
  <c r="AJ191" i="16"/>
  <c r="AI191" i="16"/>
  <c r="H191" i="16"/>
  <c r="G191" i="16"/>
  <c r="AJ190" i="16"/>
  <c r="AI190" i="16"/>
  <c r="H190" i="16"/>
  <c r="G190" i="16"/>
  <c r="AJ189" i="16"/>
  <c r="AI189" i="16"/>
  <c r="H189" i="16"/>
  <c r="G189" i="16"/>
  <c r="AJ188" i="16"/>
  <c r="AI188" i="16"/>
  <c r="H188" i="16"/>
  <c r="G188" i="16"/>
  <c r="AJ187" i="16"/>
  <c r="AI187" i="16"/>
  <c r="H187" i="16"/>
  <c r="G187" i="16"/>
  <c r="AJ186" i="16"/>
  <c r="AI186" i="16"/>
  <c r="H186" i="16"/>
  <c r="G186" i="16"/>
  <c r="AJ185" i="16"/>
  <c r="AI185" i="16"/>
  <c r="H185" i="16"/>
  <c r="G185" i="16"/>
  <c r="AJ184" i="16"/>
  <c r="AI184" i="16"/>
  <c r="H184" i="16"/>
  <c r="G184" i="16"/>
  <c r="AJ183" i="16"/>
  <c r="AI183" i="16"/>
  <c r="H183" i="16"/>
  <c r="G183" i="16"/>
  <c r="AJ182" i="16"/>
  <c r="AI182" i="16"/>
  <c r="H182" i="16"/>
  <c r="G182" i="16"/>
  <c r="AJ181" i="16"/>
  <c r="AI181" i="16"/>
  <c r="H181" i="16"/>
  <c r="G181" i="16"/>
  <c r="AJ180" i="16"/>
  <c r="AI180" i="16"/>
  <c r="H180" i="16"/>
  <c r="G180" i="16"/>
  <c r="AJ179" i="16"/>
  <c r="AI179" i="16"/>
  <c r="H179" i="16"/>
  <c r="G179" i="16"/>
  <c r="AJ178" i="16"/>
  <c r="AI178" i="16"/>
  <c r="H178" i="16"/>
  <c r="G178" i="16"/>
  <c r="AJ177" i="16"/>
  <c r="AI177" i="16"/>
  <c r="H177" i="16"/>
  <c r="G177" i="16"/>
  <c r="AJ176" i="16"/>
  <c r="AI176" i="16"/>
  <c r="H176" i="16"/>
  <c r="G176" i="16"/>
  <c r="AJ175" i="16"/>
  <c r="AI175" i="16"/>
  <c r="H175" i="16"/>
  <c r="G175" i="16"/>
  <c r="AJ174" i="16"/>
  <c r="AI174" i="16"/>
  <c r="H174" i="16"/>
  <c r="G174" i="16"/>
  <c r="AJ173" i="16"/>
  <c r="AI173" i="16"/>
  <c r="H173" i="16"/>
  <c r="G173" i="16"/>
  <c r="AJ172" i="16"/>
  <c r="AI172" i="16"/>
  <c r="H172" i="16"/>
  <c r="G172" i="16"/>
  <c r="AJ171" i="16"/>
  <c r="AI171" i="16"/>
  <c r="H171" i="16"/>
  <c r="G171" i="16"/>
  <c r="AJ170" i="16"/>
  <c r="AI170" i="16"/>
  <c r="H170" i="16"/>
  <c r="G170" i="16"/>
  <c r="AJ169" i="16"/>
  <c r="AI169" i="16"/>
  <c r="H169" i="16"/>
  <c r="G169" i="16"/>
  <c r="AJ168" i="16"/>
  <c r="AI168" i="16"/>
  <c r="H168" i="16"/>
  <c r="G168" i="16"/>
  <c r="AJ167" i="16"/>
  <c r="AI167" i="16"/>
  <c r="H167" i="16"/>
  <c r="G167" i="16"/>
  <c r="AJ166" i="16"/>
  <c r="AI166" i="16"/>
  <c r="H166" i="16"/>
  <c r="G166" i="16"/>
  <c r="AJ165" i="16"/>
  <c r="AI165" i="16"/>
  <c r="H165" i="16"/>
  <c r="G165" i="16"/>
  <c r="AJ164" i="16"/>
  <c r="AI164" i="16"/>
  <c r="H164" i="16"/>
  <c r="G164" i="16"/>
  <c r="AJ163" i="16"/>
  <c r="AI163" i="16"/>
  <c r="H163" i="16"/>
  <c r="G163" i="16"/>
  <c r="AJ162" i="16"/>
  <c r="AI162" i="16"/>
  <c r="H162" i="16"/>
  <c r="G162" i="16"/>
  <c r="AJ161" i="16"/>
  <c r="AI161" i="16"/>
  <c r="H161" i="16"/>
  <c r="G161" i="16"/>
  <c r="AJ160" i="16"/>
  <c r="AI160" i="16"/>
  <c r="H160" i="16"/>
  <c r="G160" i="16"/>
  <c r="AJ159" i="16"/>
  <c r="AI159" i="16"/>
  <c r="H159" i="16"/>
  <c r="G159" i="16"/>
  <c r="AJ158" i="16"/>
  <c r="AI158" i="16"/>
  <c r="H158" i="16"/>
  <c r="G158" i="16"/>
  <c r="AJ157" i="16"/>
  <c r="AI157" i="16"/>
  <c r="H157" i="16"/>
  <c r="G157" i="16"/>
  <c r="AJ156" i="16"/>
  <c r="AI156" i="16"/>
  <c r="H156" i="16"/>
  <c r="G156" i="16"/>
  <c r="AJ155" i="16"/>
  <c r="AI155" i="16"/>
  <c r="H155" i="16"/>
  <c r="G155" i="16"/>
  <c r="AJ154" i="16"/>
  <c r="AI154" i="16"/>
  <c r="H154" i="16"/>
  <c r="G154" i="16"/>
  <c r="AJ153" i="16"/>
  <c r="AI153" i="16"/>
  <c r="H153" i="16"/>
  <c r="G153" i="16"/>
  <c r="AJ152" i="16"/>
  <c r="AI152" i="16"/>
  <c r="H152" i="16"/>
  <c r="G152" i="16"/>
  <c r="AJ151" i="16"/>
  <c r="AI151" i="16"/>
  <c r="H151" i="16"/>
  <c r="G151" i="16"/>
  <c r="AJ150" i="16"/>
  <c r="AI150" i="16"/>
  <c r="H150" i="16"/>
  <c r="G150" i="16"/>
  <c r="AJ149" i="16"/>
  <c r="AI149" i="16"/>
  <c r="H149" i="16"/>
  <c r="G149" i="16"/>
  <c r="AJ148" i="16"/>
  <c r="AI148" i="16"/>
  <c r="H148" i="16"/>
  <c r="G148" i="16"/>
  <c r="AJ147" i="16"/>
  <c r="AI147" i="16"/>
  <c r="H147" i="16"/>
  <c r="G147" i="16"/>
  <c r="AJ146" i="16"/>
  <c r="AI146" i="16"/>
  <c r="H146" i="16"/>
  <c r="G146" i="16"/>
  <c r="AJ145" i="16"/>
  <c r="AI145" i="16"/>
  <c r="H145" i="16"/>
  <c r="G145" i="16"/>
  <c r="AJ144" i="16"/>
  <c r="AI144" i="16"/>
  <c r="H144" i="16"/>
  <c r="G144" i="16"/>
  <c r="AJ143" i="16"/>
  <c r="AI143" i="16"/>
  <c r="H143" i="16"/>
  <c r="G143" i="16"/>
  <c r="AJ142" i="16"/>
  <c r="AI142" i="16"/>
  <c r="H142" i="16"/>
  <c r="G142" i="16"/>
  <c r="AJ141" i="16"/>
  <c r="AI141" i="16"/>
  <c r="H141" i="16"/>
  <c r="G141" i="16"/>
  <c r="AJ140" i="16"/>
  <c r="AI140" i="16"/>
  <c r="H140" i="16"/>
  <c r="G140" i="16"/>
  <c r="AJ139" i="16"/>
  <c r="AI139" i="16"/>
  <c r="H139" i="16"/>
  <c r="G139" i="16"/>
  <c r="AJ138" i="16"/>
  <c r="AI138" i="16"/>
  <c r="H138" i="16"/>
  <c r="G138" i="16"/>
  <c r="AJ137" i="16"/>
  <c r="AI137" i="16"/>
  <c r="H137" i="16"/>
  <c r="G137" i="16"/>
  <c r="AJ136" i="16"/>
  <c r="AI136" i="16"/>
  <c r="H136" i="16"/>
  <c r="G136" i="16"/>
  <c r="AJ135" i="16"/>
  <c r="AI135" i="16"/>
  <c r="H135" i="16"/>
  <c r="G135" i="16"/>
  <c r="AJ134" i="16"/>
  <c r="AI134" i="16"/>
  <c r="H134" i="16"/>
  <c r="G134" i="16"/>
  <c r="AJ133" i="16"/>
  <c r="AI133" i="16"/>
  <c r="H133" i="16"/>
  <c r="G133" i="16"/>
  <c r="AJ132" i="16"/>
  <c r="AI132" i="16"/>
  <c r="H132" i="16"/>
  <c r="G132" i="16"/>
  <c r="AJ131" i="16"/>
  <c r="AI131" i="16"/>
  <c r="H131" i="16"/>
  <c r="G131" i="16"/>
  <c r="AJ130" i="16"/>
  <c r="AI130" i="16"/>
  <c r="H130" i="16"/>
  <c r="G130" i="16"/>
  <c r="AJ129" i="16"/>
  <c r="AI129" i="16"/>
  <c r="H129" i="16"/>
  <c r="G129" i="16"/>
  <c r="AJ128" i="16"/>
  <c r="AI128" i="16"/>
  <c r="H128" i="16"/>
  <c r="G128" i="16"/>
  <c r="AJ127" i="16"/>
  <c r="AI127" i="16"/>
  <c r="H127" i="16"/>
  <c r="G127" i="16"/>
  <c r="AJ126" i="16"/>
  <c r="AI126" i="16"/>
  <c r="H126" i="16"/>
  <c r="G126" i="16"/>
  <c r="AJ125" i="16"/>
  <c r="AI125" i="16"/>
  <c r="H125" i="16"/>
  <c r="G125" i="16"/>
  <c r="AJ124" i="16"/>
  <c r="AI124" i="16"/>
  <c r="H124" i="16"/>
  <c r="G124" i="16"/>
  <c r="AJ123" i="16"/>
  <c r="AI123" i="16"/>
  <c r="H123" i="16"/>
  <c r="G123" i="16"/>
  <c r="AJ122" i="16"/>
  <c r="AI122" i="16"/>
  <c r="H122" i="16"/>
  <c r="G122" i="16"/>
  <c r="AJ121" i="16"/>
  <c r="AI121" i="16"/>
  <c r="H121" i="16"/>
  <c r="G121" i="16"/>
  <c r="AJ120" i="16"/>
  <c r="AI120" i="16"/>
  <c r="H120" i="16"/>
  <c r="G120" i="16"/>
  <c r="AJ119" i="16"/>
  <c r="AI119" i="16"/>
  <c r="H119" i="16"/>
  <c r="G119" i="16"/>
  <c r="AJ118" i="16"/>
  <c r="AI118" i="16"/>
  <c r="H118" i="16"/>
  <c r="G118" i="16"/>
  <c r="AJ117" i="16"/>
  <c r="AI117" i="16"/>
  <c r="H117" i="16"/>
  <c r="G117" i="16"/>
  <c r="AJ116" i="16"/>
  <c r="AI116" i="16"/>
  <c r="H116" i="16"/>
  <c r="G116" i="16"/>
  <c r="AJ115" i="16"/>
  <c r="AI115" i="16"/>
  <c r="H115" i="16"/>
  <c r="G115" i="16"/>
  <c r="AJ114" i="16"/>
  <c r="AI114" i="16"/>
  <c r="H114" i="16"/>
  <c r="G114" i="16"/>
  <c r="AJ113" i="16"/>
  <c r="AI113" i="16"/>
  <c r="H113" i="16"/>
  <c r="G113" i="16"/>
  <c r="AJ112" i="16"/>
  <c r="AI112" i="16"/>
  <c r="H112" i="16"/>
  <c r="G112" i="16"/>
  <c r="AJ111" i="16"/>
  <c r="AI111" i="16"/>
  <c r="H111" i="16"/>
  <c r="G111" i="16"/>
  <c r="AJ110" i="16"/>
  <c r="AI110" i="16"/>
  <c r="H110" i="16"/>
  <c r="G110" i="16"/>
  <c r="AJ109" i="16"/>
  <c r="AI109" i="16"/>
  <c r="H109" i="16"/>
  <c r="G109" i="16"/>
  <c r="AJ108" i="16"/>
  <c r="AI108" i="16"/>
  <c r="H108" i="16"/>
  <c r="G108" i="16"/>
  <c r="AJ107" i="16"/>
  <c r="AI107" i="16"/>
  <c r="H107" i="16"/>
  <c r="G107" i="16"/>
  <c r="AJ106" i="16"/>
  <c r="AI106" i="16"/>
  <c r="H106" i="16"/>
  <c r="G106" i="16"/>
  <c r="AJ105" i="16"/>
  <c r="AI105" i="16"/>
  <c r="H105" i="16"/>
  <c r="G105" i="16"/>
  <c r="AJ104" i="16"/>
  <c r="AI104" i="16"/>
  <c r="H104" i="16"/>
  <c r="G104" i="16"/>
  <c r="AJ103" i="16"/>
  <c r="AI103" i="16"/>
  <c r="H103" i="16"/>
  <c r="G103" i="16"/>
  <c r="AJ102" i="16"/>
  <c r="AI102" i="16"/>
  <c r="H102" i="16"/>
  <c r="G102" i="16"/>
  <c r="AJ101" i="16"/>
  <c r="AI101" i="16"/>
  <c r="H101" i="16"/>
  <c r="G101" i="16"/>
  <c r="AJ100" i="16"/>
  <c r="AI100" i="16"/>
  <c r="H100" i="16"/>
  <c r="G100" i="16"/>
  <c r="AJ99" i="16"/>
  <c r="AI99" i="16"/>
  <c r="H99" i="16"/>
  <c r="G99" i="16"/>
  <c r="AJ98" i="16"/>
  <c r="AI98" i="16"/>
  <c r="H98" i="16"/>
  <c r="G98" i="16"/>
  <c r="AJ97" i="16"/>
  <c r="AI97" i="16"/>
  <c r="H97" i="16"/>
  <c r="G97" i="16"/>
  <c r="AJ96" i="16"/>
  <c r="AI96" i="16"/>
  <c r="H96" i="16"/>
  <c r="G96" i="16"/>
  <c r="AJ95" i="16"/>
  <c r="AI95" i="16"/>
  <c r="H95" i="16"/>
  <c r="G95" i="16"/>
  <c r="AJ94" i="16"/>
  <c r="AI94" i="16"/>
  <c r="H94" i="16"/>
  <c r="G94" i="16"/>
  <c r="AJ93" i="16"/>
  <c r="AI93" i="16"/>
  <c r="H93" i="16"/>
  <c r="G93" i="16"/>
  <c r="AJ92" i="16"/>
  <c r="AI92" i="16"/>
  <c r="H92" i="16"/>
  <c r="G92" i="16"/>
  <c r="AJ91" i="16"/>
  <c r="AI91" i="16"/>
  <c r="H91" i="16"/>
  <c r="G91" i="16"/>
  <c r="AJ90" i="16"/>
  <c r="AI90" i="16"/>
  <c r="H90" i="16"/>
  <c r="G90" i="16"/>
  <c r="AJ89" i="16"/>
  <c r="AI89" i="16"/>
  <c r="H89" i="16"/>
  <c r="G89" i="16"/>
  <c r="AJ88" i="16"/>
  <c r="AI88" i="16"/>
  <c r="H88" i="16"/>
  <c r="G88" i="16"/>
  <c r="AJ87" i="16"/>
  <c r="AI87" i="16"/>
  <c r="H87" i="16"/>
  <c r="G87" i="16"/>
  <c r="AJ86" i="16"/>
  <c r="AI86" i="16"/>
  <c r="H86" i="16"/>
  <c r="G86" i="16"/>
  <c r="AJ85" i="16"/>
  <c r="AI85" i="16"/>
  <c r="H85" i="16"/>
  <c r="G85" i="16"/>
  <c r="AJ84" i="16"/>
  <c r="AI84" i="16"/>
  <c r="H84" i="16"/>
  <c r="G84" i="16"/>
  <c r="AJ83" i="16"/>
  <c r="AI83" i="16"/>
  <c r="H83" i="16"/>
  <c r="G83" i="16"/>
  <c r="AJ82" i="16"/>
  <c r="AI82" i="16"/>
  <c r="H82" i="16"/>
  <c r="G82" i="16"/>
  <c r="AJ81" i="16"/>
  <c r="AI81" i="16"/>
  <c r="H81" i="16"/>
  <c r="G81" i="16"/>
  <c r="AJ80" i="16"/>
  <c r="AI80" i="16"/>
  <c r="H80" i="16"/>
  <c r="G80" i="16"/>
  <c r="AJ79" i="16"/>
  <c r="AI79" i="16"/>
  <c r="H79" i="16"/>
  <c r="G79" i="16"/>
  <c r="AJ78" i="16"/>
  <c r="AI78" i="16"/>
  <c r="H78" i="16"/>
  <c r="G78" i="16"/>
  <c r="AJ77" i="16"/>
  <c r="AI77" i="16"/>
  <c r="H77" i="16"/>
  <c r="G77" i="16"/>
  <c r="AJ76" i="16"/>
  <c r="AI76" i="16"/>
  <c r="H76" i="16"/>
  <c r="G76" i="16"/>
  <c r="AJ75" i="16"/>
  <c r="AI75" i="16"/>
  <c r="H75" i="16"/>
  <c r="G75" i="16"/>
  <c r="AJ74" i="16"/>
  <c r="AI74" i="16"/>
  <c r="H74" i="16"/>
  <c r="G74" i="16"/>
  <c r="AJ73" i="16"/>
  <c r="AI73" i="16"/>
  <c r="H73" i="16"/>
  <c r="G73" i="16"/>
  <c r="AJ72" i="16"/>
  <c r="AI72" i="16"/>
  <c r="H72" i="16"/>
  <c r="G72" i="16"/>
  <c r="AJ71" i="16"/>
  <c r="AI71" i="16"/>
  <c r="H71" i="16"/>
  <c r="G71" i="16"/>
  <c r="AJ70" i="16"/>
  <c r="AI70" i="16"/>
  <c r="H70" i="16"/>
  <c r="G70" i="16"/>
  <c r="AJ69" i="16"/>
  <c r="AI69" i="16"/>
  <c r="H69" i="16"/>
  <c r="G69" i="16"/>
  <c r="AJ68" i="16"/>
  <c r="AI68" i="16"/>
  <c r="H68" i="16"/>
  <c r="G68" i="16"/>
  <c r="AJ67" i="16"/>
  <c r="AI67" i="16"/>
  <c r="H67" i="16"/>
  <c r="G67" i="16"/>
  <c r="AJ66" i="16"/>
  <c r="AI66" i="16"/>
  <c r="H66" i="16"/>
  <c r="G66" i="16"/>
  <c r="AJ65" i="16"/>
  <c r="AI65" i="16"/>
  <c r="H65" i="16"/>
  <c r="G65" i="16"/>
  <c r="AJ64" i="16"/>
  <c r="AI64" i="16"/>
  <c r="H64" i="16"/>
  <c r="G64" i="16"/>
  <c r="AJ63" i="16"/>
  <c r="AI63" i="16"/>
  <c r="H63" i="16"/>
  <c r="G63" i="16"/>
  <c r="AJ62" i="16"/>
  <c r="AI62" i="16"/>
  <c r="H62" i="16"/>
  <c r="G62" i="16"/>
  <c r="AJ61" i="16"/>
  <c r="AI61" i="16"/>
  <c r="H61" i="16"/>
  <c r="G61" i="16"/>
  <c r="AJ60" i="16"/>
  <c r="AI60" i="16"/>
  <c r="H60" i="16"/>
  <c r="G60" i="16"/>
  <c r="AJ59" i="16"/>
  <c r="AI59" i="16"/>
  <c r="H59" i="16"/>
  <c r="G59" i="16"/>
  <c r="AJ58" i="16"/>
  <c r="AI58" i="16"/>
  <c r="H58" i="16"/>
  <c r="G58" i="16"/>
  <c r="AJ57" i="16"/>
  <c r="AI57" i="16"/>
  <c r="H57" i="16"/>
  <c r="G57" i="16"/>
  <c r="AJ56" i="16"/>
  <c r="AI56" i="16"/>
  <c r="H56" i="16"/>
  <c r="G56" i="16"/>
  <c r="AJ55" i="16"/>
  <c r="AI55" i="16"/>
  <c r="H55" i="16"/>
  <c r="G55" i="16"/>
  <c r="AJ54" i="16"/>
  <c r="AI54" i="16"/>
  <c r="H54" i="16"/>
  <c r="G54" i="16"/>
  <c r="AJ53" i="16"/>
  <c r="AI53" i="16"/>
  <c r="H53" i="16"/>
  <c r="G53" i="16"/>
  <c r="AJ52" i="16"/>
  <c r="AI52" i="16"/>
  <c r="H52" i="16"/>
  <c r="G52" i="16"/>
  <c r="AJ51" i="16"/>
  <c r="AI51" i="16"/>
  <c r="H51" i="16"/>
  <c r="G51" i="16"/>
  <c r="AJ50" i="16"/>
  <c r="AI50" i="16"/>
  <c r="H50" i="16"/>
  <c r="G50" i="16"/>
  <c r="AJ49" i="16"/>
  <c r="AI49" i="16"/>
  <c r="H49" i="16"/>
  <c r="G49" i="16"/>
  <c r="AJ48" i="16"/>
  <c r="AI48" i="16"/>
  <c r="H48" i="16"/>
  <c r="G48" i="16"/>
  <c r="AJ47" i="16"/>
  <c r="AI47" i="16"/>
  <c r="H47" i="16"/>
  <c r="G47" i="16"/>
  <c r="AJ46" i="16"/>
  <c r="AI46" i="16"/>
  <c r="H46" i="16"/>
  <c r="G46" i="16"/>
  <c r="AJ45" i="16"/>
  <c r="AI45" i="16"/>
  <c r="H45" i="16"/>
  <c r="G45" i="16"/>
  <c r="AJ44" i="16"/>
  <c r="AI44" i="16"/>
  <c r="H44" i="16"/>
  <c r="G44" i="16"/>
  <c r="AJ43" i="16"/>
  <c r="AI43" i="16"/>
  <c r="H43" i="16"/>
  <c r="G43" i="16"/>
  <c r="AJ42" i="16"/>
  <c r="AI42" i="16"/>
  <c r="H42" i="16"/>
  <c r="G42" i="16"/>
  <c r="AJ41" i="16"/>
  <c r="AI41" i="16"/>
  <c r="H41" i="16"/>
  <c r="G41" i="16"/>
  <c r="AJ40" i="16"/>
  <c r="AI40" i="16"/>
  <c r="H40" i="16"/>
  <c r="G40" i="16"/>
  <c r="AJ39" i="16"/>
  <c r="AI39" i="16"/>
  <c r="H39" i="16"/>
  <c r="G39" i="16"/>
  <c r="AJ38" i="16"/>
  <c r="AI38" i="16"/>
  <c r="H38" i="16"/>
  <c r="G38" i="16"/>
  <c r="AJ37" i="16"/>
  <c r="AI37" i="16"/>
  <c r="H37" i="16"/>
  <c r="G37" i="16"/>
  <c r="AJ36" i="16"/>
  <c r="AI36" i="16"/>
  <c r="H36" i="16"/>
  <c r="G36" i="16"/>
  <c r="AJ35" i="16"/>
  <c r="AI35" i="16"/>
  <c r="H35" i="16"/>
  <c r="G35" i="16"/>
  <c r="AJ34" i="16"/>
  <c r="AI34" i="16"/>
  <c r="H34" i="16"/>
  <c r="G34" i="16"/>
  <c r="AJ33" i="16"/>
  <c r="AI33" i="16"/>
  <c r="H33" i="16"/>
  <c r="G33" i="16"/>
  <c r="AJ32" i="16"/>
  <c r="AI32" i="16"/>
  <c r="H32" i="16"/>
  <c r="G32" i="16"/>
  <c r="AJ31" i="16"/>
  <c r="AI31" i="16"/>
  <c r="H31" i="16"/>
  <c r="G31" i="16"/>
  <c r="AJ30" i="16"/>
  <c r="AI30" i="16"/>
  <c r="H30" i="16"/>
  <c r="G30" i="16"/>
  <c r="AJ29" i="16"/>
  <c r="AI29" i="16"/>
  <c r="H29" i="16"/>
  <c r="G29" i="16"/>
  <c r="AJ28" i="16"/>
  <c r="AI28" i="16"/>
  <c r="H28" i="16"/>
  <c r="G28" i="16"/>
  <c r="AJ27" i="16"/>
  <c r="AI27" i="16"/>
  <c r="H27" i="16"/>
  <c r="G27" i="16"/>
  <c r="AJ26" i="16"/>
  <c r="AI26" i="16"/>
  <c r="H26" i="16"/>
  <c r="G26" i="16"/>
  <c r="AJ25" i="16"/>
  <c r="AI25" i="16"/>
  <c r="H25" i="16"/>
  <c r="G25" i="16"/>
  <c r="AJ24" i="16"/>
  <c r="AI24" i="16"/>
  <c r="H24" i="16"/>
  <c r="G24" i="16"/>
  <c r="AJ23" i="16"/>
  <c r="AI23" i="16"/>
  <c r="H23" i="16"/>
  <c r="G23" i="16"/>
  <c r="AJ22" i="16"/>
  <c r="AI22" i="16"/>
  <c r="H22" i="16"/>
  <c r="G22" i="16"/>
  <c r="AJ21" i="16"/>
  <c r="AI21" i="16"/>
  <c r="H21" i="16"/>
  <c r="G21" i="16"/>
  <c r="AJ20" i="16"/>
  <c r="AI20" i="16"/>
  <c r="H20" i="16"/>
  <c r="G20" i="16"/>
  <c r="AJ19" i="16"/>
  <c r="AI19" i="16"/>
  <c r="H19" i="16"/>
  <c r="G19" i="16"/>
  <c r="AJ18" i="16"/>
  <c r="AI18" i="16"/>
  <c r="H18" i="16"/>
  <c r="G18" i="16"/>
  <c r="AJ17" i="16"/>
  <c r="AI17" i="16"/>
  <c r="H17" i="16"/>
  <c r="G17" i="16"/>
  <c r="AJ16" i="16"/>
  <c r="AI16" i="16"/>
  <c r="H16" i="16"/>
  <c r="G16" i="16"/>
  <c r="AJ15" i="16"/>
  <c r="AI15" i="16"/>
  <c r="H15" i="16"/>
  <c r="G15" i="16"/>
  <c r="AJ14" i="16"/>
  <c r="AI14" i="16"/>
  <c r="H14" i="16"/>
  <c r="G14" i="16"/>
  <c r="AJ13" i="16"/>
  <c r="AI13" i="16"/>
  <c r="H13" i="16"/>
  <c r="G13" i="16"/>
  <c r="AJ12" i="16"/>
  <c r="AI12" i="16"/>
  <c r="H12" i="16"/>
  <c r="G12" i="16"/>
  <c r="AJ11" i="16"/>
  <c r="AI11" i="16"/>
  <c r="H11" i="16"/>
  <c r="G11" i="16"/>
  <c r="AJ10" i="16"/>
  <c r="AI10" i="16"/>
  <c r="H10" i="16"/>
  <c r="G10" i="16"/>
  <c r="AJ9" i="16"/>
  <c r="AI9" i="16"/>
  <c r="H9" i="16"/>
  <c r="G9" i="16"/>
  <c r="AJ8" i="16"/>
  <c r="AI8" i="16"/>
  <c r="H8" i="16"/>
  <c r="G8" i="16"/>
  <c r="AJ7" i="16"/>
  <c r="AI7" i="16"/>
  <c r="H7" i="16"/>
  <c r="G7" i="16"/>
  <c r="AJ6" i="16"/>
  <c r="AI6" i="16"/>
  <c r="H6" i="16"/>
  <c r="G6" i="16"/>
  <c r="AJ5" i="16"/>
  <c r="AI5" i="16"/>
  <c r="H5" i="16"/>
  <c r="G5" i="16"/>
  <c r="AJ4" i="16"/>
  <c r="AI4" i="16"/>
  <c r="H4" i="16"/>
  <c r="G4" i="16"/>
  <c r="AH203" i="1"/>
  <c r="AG203" i="1"/>
  <c r="AH202" i="1"/>
  <c r="AG202" i="1"/>
  <c r="AH201" i="1"/>
  <c r="AG201" i="1"/>
  <c r="AH200" i="1"/>
  <c r="AG200" i="1"/>
  <c r="AH199" i="1"/>
  <c r="AG199" i="1"/>
  <c r="AH198" i="1"/>
  <c r="AG198" i="1"/>
  <c r="AH197" i="1"/>
  <c r="AG197" i="1"/>
  <c r="AH196" i="1"/>
  <c r="AG196" i="1"/>
  <c r="AH195" i="1"/>
  <c r="AG195" i="1"/>
  <c r="AH194" i="1"/>
  <c r="AG194" i="1"/>
  <c r="AH193" i="1"/>
  <c r="AG193" i="1"/>
  <c r="AH192" i="1"/>
  <c r="AG192" i="1"/>
  <c r="AH191" i="1"/>
  <c r="AG191" i="1"/>
  <c r="AH190" i="1"/>
  <c r="AG190" i="1"/>
  <c r="AH189" i="1"/>
  <c r="AG189" i="1"/>
  <c r="AH188" i="1"/>
  <c r="AG188" i="1"/>
  <c r="AH187" i="1"/>
  <c r="AG187" i="1"/>
  <c r="AH186" i="1"/>
  <c r="AG186" i="1"/>
  <c r="AH185" i="1"/>
  <c r="AG185" i="1"/>
  <c r="AH184" i="1"/>
  <c r="AG184" i="1"/>
  <c r="AH183" i="1"/>
  <c r="AG183" i="1"/>
  <c r="AH182" i="1"/>
  <c r="AG182" i="1"/>
  <c r="AH181" i="1"/>
  <c r="AG181" i="1"/>
  <c r="AH180" i="1"/>
  <c r="AG180" i="1"/>
  <c r="AH179" i="1"/>
  <c r="AG179" i="1"/>
  <c r="AH178" i="1"/>
  <c r="AG178" i="1"/>
  <c r="AH177" i="1"/>
  <c r="AG177" i="1"/>
  <c r="AH176" i="1"/>
  <c r="AG176" i="1"/>
  <c r="AH175" i="1"/>
  <c r="AG175" i="1"/>
  <c r="AH174" i="1"/>
  <c r="AG174" i="1"/>
  <c r="AH173" i="1"/>
  <c r="AG173" i="1"/>
  <c r="AH172" i="1"/>
  <c r="AG172" i="1"/>
  <c r="AH171" i="1"/>
  <c r="AG171" i="1"/>
  <c r="AH170" i="1"/>
  <c r="AG170" i="1"/>
  <c r="AH169" i="1"/>
  <c r="AG169" i="1"/>
  <c r="AH168" i="1"/>
  <c r="AG168" i="1"/>
  <c r="AH167" i="1"/>
  <c r="AG167" i="1"/>
  <c r="AH166" i="1"/>
  <c r="AG166" i="1"/>
  <c r="AH165" i="1"/>
  <c r="AG165" i="1"/>
  <c r="AH164" i="1"/>
  <c r="AG164" i="1"/>
  <c r="AH163" i="1"/>
  <c r="AG163" i="1"/>
  <c r="AH162" i="1"/>
  <c r="AG162" i="1"/>
  <c r="AH161" i="1"/>
  <c r="AG161" i="1"/>
  <c r="AH160" i="1"/>
  <c r="AG160" i="1"/>
  <c r="AH159" i="1"/>
  <c r="AG159" i="1"/>
  <c r="AH158" i="1"/>
  <c r="AG158" i="1"/>
  <c r="AH157" i="1"/>
  <c r="AG157" i="1"/>
  <c r="AH156" i="1"/>
  <c r="AG156" i="1"/>
  <c r="AH155" i="1"/>
  <c r="AG155" i="1"/>
  <c r="AH154" i="1"/>
  <c r="AG154" i="1"/>
  <c r="AH153" i="1"/>
  <c r="AG153" i="1"/>
  <c r="AH152" i="1"/>
  <c r="AG152" i="1"/>
  <c r="AH151" i="1"/>
  <c r="AG151" i="1"/>
  <c r="AH150" i="1"/>
  <c r="AG150" i="1"/>
  <c r="AH149" i="1"/>
  <c r="AG149" i="1"/>
  <c r="AH148" i="1"/>
  <c r="AG148" i="1"/>
  <c r="AH147" i="1"/>
  <c r="AG147" i="1"/>
  <c r="AH146" i="1"/>
  <c r="AG146" i="1"/>
  <c r="AH145" i="1"/>
  <c r="AG145" i="1"/>
  <c r="AH144" i="1"/>
  <c r="AG144" i="1"/>
  <c r="AH143" i="1"/>
  <c r="AG143" i="1"/>
  <c r="AH142" i="1"/>
  <c r="AG142" i="1"/>
  <c r="AH141" i="1"/>
  <c r="AG141" i="1"/>
  <c r="AH140" i="1"/>
  <c r="AG140" i="1"/>
  <c r="AH139" i="1"/>
  <c r="AG139" i="1"/>
  <c r="AH138" i="1"/>
  <c r="AG138" i="1"/>
  <c r="AH137" i="1"/>
  <c r="AG137" i="1"/>
  <c r="AH136" i="1"/>
  <c r="AG136" i="1"/>
  <c r="AH135" i="1"/>
  <c r="AG135" i="1"/>
  <c r="AH134" i="1"/>
  <c r="AG134" i="1"/>
  <c r="AH133" i="1"/>
  <c r="AG133" i="1"/>
  <c r="AH132" i="1"/>
  <c r="AG132" i="1"/>
  <c r="AH131" i="1"/>
  <c r="AG131" i="1"/>
  <c r="AH130" i="1"/>
  <c r="AG130" i="1"/>
  <c r="AH129" i="1"/>
  <c r="AG129" i="1"/>
  <c r="AH128" i="1"/>
  <c r="AG128" i="1"/>
  <c r="AH127" i="1"/>
  <c r="AG127" i="1"/>
  <c r="AH126" i="1"/>
  <c r="AG126" i="1"/>
  <c r="AH125" i="1"/>
  <c r="AG125" i="1"/>
  <c r="AH124" i="1"/>
  <c r="AG124" i="1"/>
  <c r="AH123" i="1"/>
  <c r="AG123" i="1"/>
  <c r="AH122" i="1"/>
  <c r="AG122" i="1"/>
  <c r="AH121" i="1"/>
  <c r="AG121" i="1"/>
  <c r="AH120" i="1"/>
  <c r="AG120" i="1"/>
  <c r="AH119" i="1"/>
  <c r="AG119" i="1"/>
  <c r="AH118" i="1"/>
  <c r="AG118" i="1"/>
  <c r="AH117" i="1"/>
  <c r="AG117" i="1"/>
  <c r="AH116" i="1"/>
  <c r="AG116" i="1"/>
  <c r="AH115" i="1"/>
  <c r="AG115" i="1"/>
  <c r="AH114" i="1"/>
  <c r="AG114" i="1"/>
  <c r="AH113" i="1"/>
  <c r="AG113" i="1"/>
  <c r="AH112" i="1"/>
  <c r="AG112" i="1"/>
  <c r="AH111" i="1"/>
  <c r="AG111" i="1"/>
  <c r="AH110" i="1"/>
  <c r="AG110" i="1"/>
  <c r="AH109" i="1"/>
  <c r="AG109" i="1"/>
  <c r="AH108" i="1"/>
  <c r="AG108" i="1"/>
  <c r="AH107" i="1"/>
  <c r="AG107" i="1"/>
  <c r="AH106" i="1"/>
  <c r="AG106" i="1"/>
  <c r="AH105" i="1"/>
  <c r="AG105" i="1"/>
  <c r="AH104" i="1"/>
  <c r="AG104" i="1"/>
  <c r="AH103" i="1"/>
  <c r="AG103" i="1"/>
  <c r="AH102" i="1"/>
  <c r="AG102" i="1"/>
  <c r="AH101" i="1"/>
  <c r="AG101" i="1"/>
  <c r="AH100" i="1"/>
  <c r="AG100" i="1"/>
  <c r="AH99" i="1"/>
  <c r="AG99" i="1"/>
  <c r="AH98" i="1"/>
  <c r="AG98" i="1"/>
  <c r="AH97" i="1"/>
  <c r="AG97" i="1"/>
  <c r="AH96" i="1"/>
  <c r="AG96" i="1"/>
  <c r="AH95" i="1"/>
  <c r="AG95" i="1"/>
  <c r="AH94" i="1"/>
  <c r="AG94" i="1"/>
  <c r="AH93" i="1"/>
  <c r="AG93" i="1"/>
  <c r="AH92" i="1"/>
  <c r="AG92" i="1"/>
  <c r="AH91" i="1"/>
  <c r="AG91" i="1"/>
  <c r="AH90" i="1"/>
  <c r="AG90" i="1"/>
  <c r="AH89" i="1"/>
  <c r="AG89" i="1"/>
  <c r="AH88" i="1"/>
  <c r="AG88" i="1"/>
  <c r="AH87" i="1"/>
  <c r="AG87" i="1"/>
  <c r="AH86" i="1"/>
  <c r="AG86" i="1"/>
  <c r="AH85" i="1"/>
  <c r="AG85" i="1"/>
  <c r="AH84" i="1"/>
  <c r="AG84" i="1"/>
  <c r="AH83" i="1"/>
  <c r="AG83" i="1"/>
  <c r="AH82" i="1"/>
  <c r="AG82" i="1"/>
  <c r="AH81" i="1"/>
  <c r="AG81" i="1"/>
  <c r="AH80" i="1"/>
  <c r="AG80" i="1"/>
  <c r="AH79" i="1"/>
  <c r="AG79" i="1"/>
  <c r="AH78" i="1"/>
  <c r="AG78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H5" i="1"/>
  <c r="AG5" i="1"/>
  <c r="AH4" i="1"/>
  <c r="AG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G104" i="1"/>
  <c r="G105" i="1"/>
  <c r="G106" i="1"/>
  <c r="G107" i="1"/>
  <c r="G108" i="1"/>
  <c r="G109" i="1"/>
  <c r="G110" i="1"/>
  <c r="G111" i="1"/>
  <c r="G112" i="1"/>
  <c r="H104" i="1"/>
  <c r="H105" i="1"/>
  <c r="H106" i="1"/>
  <c r="H107" i="1"/>
  <c r="H108" i="1"/>
  <c r="H109" i="1"/>
  <c r="H110" i="1"/>
  <c r="H111" i="1"/>
  <c r="H112" i="1"/>
  <c r="H6" i="1" l="1"/>
  <c r="H7" i="1"/>
  <c r="H8" i="1"/>
  <c r="H9" i="1"/>
  <c r="H10" i="1"/>
  <c r="H11" i="1"/>
  <c r="H12" i="1"/>
  <c r="H13" i="1"/>
  <c r="H5" i="1"/>
  <c r="H14" i="1"/>
  <c r="H16" i="1"/>
  <c r="H17" i="1"/>
  <c r="H18" i="1"/>
  <c r="H19" i="1"/>
  <c r="H20" i="1"/>
  <c r="H21" i="1"/>
  <c r="H22" i="1"/>
  <c r="H23" i="1"/>
  <c r="H15" i="1"/>
  <c r="H24" i="1"/>
  <c r="H26" i="1"/>
  <c r="H27" i="1"/>
  <c r="H28" i="1"/>
  <c r="H29" i="1"/>
  <c r="H30" i="1"/>
  <c r="H31" i="1"/>
  <c r="H32" i="1"/>
  <c r="H33" i="1"/>
  <c r="H25" i="1"/>
  <c r="H34" i="1"/>
  <c r="H36" i="1"/>
  <c r="H37" i="1"/>
  <c r="H38" i="1"/>
  <c r="H39" i="1"/>
  <c r="H40" i="1"/>
  <c r="H41" i="1"/>
  <c r="H42" i="1"/>
  <c r="H43" i="1"/>
  <c r="H35" i="1"/>
  <c r="H44" i="1"/>
  <c r="H46" i="1"/>
  <c r="H47" i="1"/>
  <c r="H48" i="1"/>
  <c r="H49" i="1"/>
  <c r="H50" i="1"/>
  <c r="H51" i="1"/>
  <c r="H52" i="1"/>
  <c r="H53" i="1"/>
  <c r="H45" i="1"/>
  <c r="H54" i="1"/>
  <c r="H56" i="1"/>
  <c r="H57" i="1"/>
  <c r="H58" i="1"/>
  <c r="H59" i="1"/>
  <c r="H60" i="1"/>
  <c r="H61" i="1"/>
  <c r="H62" i="1"/>
  <c r="H63" i="1"/>
  <c r="H55" i="1"/>
  <c r="H64" i="1"/>
  <c r="H66" i="1"/>
  <c r="H67" i="1"/>
  <c r="H68" i="1"/>
  <c r="H69" i="1"/>
  <c r="H70" i="1"/>
  <c r="H71" i="1"/>
  <c r="H72" i="1"/>
  <c r="H73" i="1"/>
  <c r="H65" i="1"/>
  <c r="H74" i="1"/>
  <c r="H76" i="1"/>
  <c r="H77" i="1"/>
  <c r="H78" i="1"/>
  <c r="H79" i="1"/>
  <c r="H80" i="1"/>
  <c r="H81" i="1"/>
  <c r="H82" i="1"/>
  <c r="H83" i="1"/>
  <c r="H75" i="1"/>
  <c r="H84" i="1"/>
  <c r="H86" i="1"/>
  <c r="H87" i="1"/>
  <c r="H88" i="1"/>
  <c r="H89" i="1"/>
  <c r="H90" i="1"/>
  <c r="H91" i="1"/>
  <c r="H92" i="1"/>
  <c r="H93" i="1"/>
  <c r="H85" i="1"/>
  <c r="H94" i="1"/>
  <c r="H96" i="1"/>
  <c r="H97" i="1"/>
  <c r="H98" i="1"/>
  <c r="H99" i="1"/>
  <c r="H100" i="1"/>
  <c r="H101" i="1"/>
  <c r="H102" i="1"/>
  <c r="H103" i="1"/>
  <c r="H95" i="1"/>
  <c r="H4" i="1"/>
  <c r="G4" i="1"/>
  <c r="G6" i="1"/>
  <c r="G7" i="1"/>
  <c r="G8" i="1"/>
  <c r="G9" i="1"/>
  <c r="G10" i="1"/>
  <c r="G11" i="1"/>
  <c r="G12" i="1"/>
  <c r="G13" i="1"/>
  <c r="G5" i="1"/>
  <c r="G14" i="1"/>
  <c r="G16" i="1"/>
  <c r="G17" i="1"/>
  <c r="G18" i="1"/>
  <c r="G19" i="1"/>
  <c r="G20" i="1"/>
  <c r="G21" i="1"/>
  <c r="G22" i="1"/>
  <c r="G23" i="1"/>
  <c r="G15" i="1"/>
  <c r="G24" i="1"/>
  <c r="G26" i="1"/>
  <c r="G27" i="1"/>
  <c r="G28" i="1"/>
  <c r="G29" i="1"/>
  <c r="G30" i="1"/>
  <c r="G31" i="1"/>
  <c r="G32" i="1"/>
  <c r="G33" i="1"/>
  <c r="G25" i="1"/>
  <c r="G34" i="1"/>
  <c r="G36" i="1"/>
  <c r="G37" i="1"/>
  <c r="G38" i="1"/>
  <c r="G39" i="1"/>
  <c r="G40" i="1"/>
  <c r="G41" i="1"/>
  <c r="G42" i="1"/>
  <c r="G43" i="1"/>
  <c r="G35" i="1"/>
  <c r="G44" i="1"/>
  <c r="G46" i="1"/>
  <c r="G47" i="1"/>
  <c r="G48" i="1"/>
  <c r="G49" i="1"/>
  <c r="G50" i="1"/>
  <c r="G51" i="1"/>
  <c r="G52" i="1"/>
  <c r="G53" i="1"/>
  <c r="G45" i="1"/>
  <c r="G54" i="1"/>
  <c r="G56" i="1"/>
  <c r="G57" i="1"/>
  <c r="G58" i="1"/>
  <c r="G59" i="1"/>
  <c r="G60" i="1"/>
  <c r="G61" i="1"/>
  <c r="G62" i="1"/>
  <c r="G63" i="1"/>
  <c r="G55" i="1"/>
  <c r="G64" i="1"/>
  <c r="G66" i="1"/>
  <c r="G67" i="1"/>
  <c r="G68" i="1"/>
  <c r="G69" i="1"/>
  <c r="G70" i="1"/>
  <c r="G71" i="1"/>
  <c r="G72" i="1"/>
  <c r="G73" i="1"/>
  <c r="G65" i="1"/>
  <c r="G74" i="1"/>
  <c r="G76" i="1"/>
  <c r="G77" i="1"/>
  <c r="G78" i="1"/>
  <c r="G79" i="1"/>
  <c r="G80" i="1"/>
  <c r="G81" i="1"/>
  <c r="G82" i="1"/>
  <c r="G83" i="1"/>
  <c r="G75" i="1"/>
  <c r="G84" i="1"/>
  <c r="G86" i="1"/>
  <c r="G87" i="1"/>
  <c r="G88" i="1"/>
  <c r="G89" i="1"/>
  <c r="G90" i="1"/>
  <c r="G91" i="1"/>
  <c r="G92" i="1"/>
  <c r="G93" i="1"/>
  <c r="G85" i="1"/>
  <c r="G94" i="1"/>
  <c r="G96" i="1"/>
  <c r="G97" i="1"/>
  <c r="G98" i="1"/>
  <c r="G99" i="1"/>
  <c r="G100" i="1"/>
  <c r="G101" i="1"/>
  <c r="G102" i="1"/>
  <c r="G103" i="1"/>
  <c r="G9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D98620-A0BE-4962-9D7E-4289B093E394}" keepAlive="1" name="Abfrage - lxn" description="Verbindung mit der Abfrage 'lxn' in der Arbeitsmappe." type="5" refreshedVersion="6" background="1">
    <dbPr connection="Provider=Microsoft.Mashup.OleDb.1;Data Source=$Workbook$;Location=lxn;Extended Properties=&quot;&quot;" command="SELECT * FROM [lxn]"/>
  </connection>
  <connection id="2" xr16:uid="{BEF5517A-01A6-45DF-8968-2FF7917DBE9A}" keepAlive="1" name="Abfrage - lxn (2)" description="Verbindung mit der Abfrage 'lxn (2)' in der Arbeitsmappe." type="5" refreshedVersion="6" background="1">
    <dbPr connection="Provider=Microsoft.Mashup.OleDb.1;Data Source=$Workbook$;Location=&quot;lxn (2)&quot;;Extended Properties=&quot;&quot;" command="SELECT * FROM [lxn (2)]"/>
  </connection>
  <connection id="3" xr16:uid="{1FC4CAAC-E2A1-42AA-8EBD-9DE52ACCAD20}" keepAlive="1" name="Abfrage - lxn (3)" description="Verbindung mit der Abfrage 'lxn (3)' in der Arbeitsmappe." type="5" refreshedVersion="6" background="1">
    <dbPr connection="Provider=Microsoft.Mashup.OleDb.1;Data Source=$Workbook$;Location=&quot;lxn (3)&quot;;Extended Properties=&quot;&quot;" command="SELECT * FROM [lxn (3)]"/>
  </connection>
  <connection id="4" xr16:uid="{8820E62C-2EA8-4A9A-AFF2-4000AC0DB928}" keepAlive="1" name="Abfrage - lxn (4)" description="Verbindung mit der Abfrage 'lxn (4)' in der Arbeitsmappe." type="5" refreshedVersion="6" background="1">
    <dbPr connection="Provider=Microsoft.Mashup.OleDb.1;Data Source=$Workbook$;Location=&quot;lxn (4)&quot;;Extended Properties=&quot;&quot;" command="SELECT * FROM [lxn (4)]"/>
  </connection>
  <connection id="5" xr16:uid="{117BF126-2297-49D8-A27E-67544B4F6376}" keepAlive="1" name="Abfrage - lxp" description="Verbindung mit der Abfrage 'lxp' in der Arbeitsmappe." type="5" refreshedVersion="6" background="1">
    <dbPr connection="Provider=Microsoft.Mashup.OleDb.1;Data Source=$Workbook$;Location=lxp;Extended Properties=&quot;&quot;" command="SELECT * FROM [lxp]"/>
  </connection>
  <connection id="6" xr16:uid="{727E39D1-E4AA-4A60-B192-1E61B1E5F074}" keepAlive="1" name="Abfrage - lxp (10)" description="Verbindung mit der Abfrage 'lxp (10)' in der Arbeitsmappe." type="5" refreshedVersion="6" background="1" saveData="1">
    <dbPr connection="Provider=Microsoft.Mashup.OleDb.1;Data Source=$Workbook$;Location=&quot;lxp (10)&quot;;Extended Properties=&quot;&quot;" command="SELECT * FROM [lxp (10)]"/>
  </connection>
  <connection id="7" xr16:uid="{48267940-6A8B-4585-B857-CF3BB2BB1F6D}" keepAlive="1" name="Abfrage - lxp (11)" description="Verbindung mit der Abfrage 'lxp (11)' in der Arbeitsmappe." type="5" refreshedVersion="6" background="1" saveData="1">
    <dbPr connection="Provider=Microsoft.Mashup.OleDb.1;Data Source=$Workbook$;Location=&quot;lxp (11)&quot;;Extended Properties=&quot;&quot;" command="SELECT * FROM [lxp (11)]"/>
  </connection>
  <connection id="8" xr16:uid="{D60FAE83-896C-40E5-8AAB-277E94C19300}" keepAlive="1" name="Abfrage - lxp (12)" description="Verbindung mit der Abfrage 'lxp (12)' in der Arbeitsmappe." type="5" refreshedVersion="6" background="1" saveData="1">
    <dbPr connection="Provider=Microsoft.Mashup.OleDb.1;Data Source=$Workbook$;Location=&quot;lxp (12)&quot;;Extended Properties=&quot;&quot;" command="SELECT * FROM [lxp (12)]"/>
  </connection>
  <connection id="9" xr16:uid="{96FD5563-2D97-4536-99FF-F1337885B46D}" keepAlive="1" name="Abfrage - lxp (13)" description="Verbindung mit der Abfrage 'lxp (13)' in der Arbeitsmappe." type="5" refreshedVersion="6" background="1" saveData="1">
    <dbPr connection="Provider=Microsoft.Mashup.OleDb.1;Data Source=$Workbook$;Location=&quot;lxp (13)&quot;;Extended Properties=&quot;&quot;" command="SELECT * FROM [lxp (13)]"/>
  </connection>
  <connection id="10" xr16:uid="{7CE40D15-30C7-4509-A9FD-712CEAD178E9}" keepAlive="1" name="Abfrage - lxp (14)" description="Verbindung mit der Abfrage 'lxp (14)' in der Arbeitsmappe." type="5" refreshedVersion="6" background="1" saveData="1">
    <dbPr connection="Provider=Microsoft.Mashup.OleDb.1;Data Source=$Workbook$;Location=&quot;lxp (14)&quot;;Extended Properties=&quot;&quot;" command="SELECT * FROM [lxp (14)]"/>
  </connection>
  <connection id="11" xr16:uid="{79302107-F7FB-4115-9109-5DC98F5B6B66}" keepAlive="1" name="Abfrage - lxp (15)" description="Verbindung mit der Abfrage 'lxp (15)' in der Arbeitsmappe." type="5" refreshedVersion="6" background="1" saveData="1">
    <dbPr connection="Provider=Microsoft.Mashup.OleDb.1;Data Source=$Workbook$;Location=&quot;lxp (15)&quot;;Extended Properties=&quot;&quot;" command="SELECT * FROM [lxp (15)]"/>
  </connection>
  <connection id="12" xr16:uid="{3E9A0FFE-E1EE-49DD-9267-A1D94334CF41}" keepAlive="1" name="Abfrage - lxp (16)" description="Verbindung mit der Abfrage 'lxp (16)' in der Arbeitsmappe." type="5" refreshedVersion="6" background="1" saveData="1">
    <dbPr connection="Provider=Microsoft.Mashup.OleDb.1;Data Source=$Workbook$;Location=&quot;lxp (16)&quot;;Extended Properties=&quot;&quot;" command="SELECT * FROM [lxp (16)]"/>
  </connection>
  <connection id="13" xr16:uid="{AE391079-A4D6-43F1-8785-34B1F64BC362}" keepAlive="1" name="Abfrage - lxp (17)" description="Verbindung mit der Abfrage 'lxp (17)' in der Arbeitsmappe." type="5" refreshedVersion="6" background="1" saveData="1">
    <dbPr connection="Provider=Microsoft.Mashup.OleDb.1;Data Source=$Workbook$;Location=&quot;lxp (17)&quot;;Extended Properties=&quot;&quot;" command="SELECT * FROM [lxp (17)]"/>
  </connection>
  <connection id="14" xr16:uid="{2A513874-8F20-4826-8CDD-B77B0D4EF367}" keepAlive="1" name="Abfrage - lxp (18)" description="Verbindung mit der Abfrage 'lxp (18)' in der Arbeitsmappe." type="5" refreshedVersion="6" background="1" saveData="1">
    <dbPr connection="Provider=Microsoft.Mashup.OleDb.1;Data Source=$Workbook$;Location=&quot;lxp (18)&quot;;Extended Properties=&quot;&quot;" command="SELECT * FROM [lxp (18)]"/>
  </connection>
  <connection id="15" xr16:uid="{4FA12624-8748-4CF5-80B5-BE52FD9A7030}" keepAlive="1" name="Abfrage - lxp (19)" description="Verbindung mit der Abfrage 'lxp (19)' in der Arbeitsmappe." type="5" refreshedVersion="6" background="1" saveData="1">
    <dbPr connection="Provider=Microsoft.Mashup.OleDb.1;Data Source=$Workbook$;Location=&quot;lxp (19)&quot;;Extended Properties=&quot;&quot;" command="SELECT * FROM [lxp (19)]"/>
  </connection>
  <connection id="16" xr16:uid="{E54390BD-3085-42F8-927C-B0D5EEF818BC}" keepAlive="1" name="Abfrage - lxp (2)" description="Verbindung mit der Abfrage 'lxp (2)' in der Arbeitsmappe." type="5" refreshedVersion="6" background="1" saveData="1">
    <dbPr connection="Provider=Microsoft.Mashup.OleDb.1;Data Source=$Workbook$;Location=&quot;lxp (2)&quot;;Extended Properties=&quot;&quot;" command="SELECT * FROM [lxp (2)]"/>
  </connection>
  <connection id="17" xr16:uid="{97A45DE8-3E6F-45C1-AC89-1879AD4E7F01}" keepAlive="1" name="Abfrage - lxp (20)" description="Verbindung mit der Abfrage 'lxp (20)' in der Arbeitsmappe." type="5" refreshedVersion="6" background="1" saveData="1">
    <dbPr connection="Provider=Microsoft.Mashup.OleDb.1;Data Source=$Workbook$;Location=&quot;lxp (20)&quot;;Extended Properties=&quot;&quot;" command="SELECT * FROM [lxp (20)]"/>
  </connection>
  <connection id="18" xr16:uid="{9796485A-B7EF-43EA-ABA8-28ED589F68AD}" keepAlive="1" name="Abfrage - lxp (21)" description="Verbindung mit der Abfrage 'lxp (21)' in der Arbeitsmappe." type="5" refreshedVersion="6" background="1" saveData="1">
    <dbPr connection="Provider=Microsoft.Mashup.OleDb.1;Data Source=$Workbook$;Location=&quot;lxp (21)&quot;;Extended Properties=&quot;&quot;" command="SELECT * FROM [lxp (21)]"/>
  </connection>
  <connection id="19" xr16:uid="{698B71DB-1B8F-47AD-963A-19AF27AC49D2}" keepAlive="1" name="Abfrage - lxp (3)" description="Verbindung mit der Abfrage 'lxp (3)' in der Arbeitsmappe." type="5" refreshedVersion="6" background="1" saveData="1">
    <dbPr connection="Provider=Microsoft.Mashup.OleDb.1;Data Source=$Workbook$;Location=&quot;lxp (3)&quot;;Extended Properties=&quot;&quot;" command="SELECT * FROM [lxp (3)]"/>
  </connection>
  <connection id="20" xr16:uid="{DA8E0B91-B3F9-49FF-84BD-B3FF2A74F010}" keepAlive="1" name="Abfrage - lxp (4)" description="Verbindung mit der Abfrage 'lxp (4)' in der Arbeitsmappe." type="5" refreshedVersion="6" background="1" saveData="1">
    <dbPr connection="Provider=Microsoft.Mashup.OleDb.1;Data Source=$Workbook$;Location=&quot;lxp (4)&quot;;Extended Properties=&quot;&quot;" command="SELECT * FROM [lxp (4)]"/>
  </connection>
  <connection id="21" xr16:uid="{562E2BEE-70C5-4FE6-87C0-1459421D5E1C}" keepAlive="1" name="Abfrage - lxp (5)" description="Verbindung mit der Abfrage 'lxp (5)' in der Arbeitsmappe." type="5" refreshedVersion="6" background="1">
    <dbPr connection="Provider=Microsoft.Mashup.OleDb.1;Data Source=$Workbook$;Location=&quot;lxp (5)&quot;;Extended Properties=&quot;&quot;" command="SELECT * FROM [lxp (5)]"/>
  </connection>
  <connection id="22" xr16:uid="{FABD5515-4D4F-4CAE-AD42-DEBC4BC6B337}" keepAlive="1" name="Abfrage - lxp (6)" description="Verbindung mit der Abfrage 'lxp (6)' in der Arbeitsmappe." type="5" refreshedVersion="6" background="1">
    <dbPr connection="Provider=Microsoft.Mashup.OleDb.1;Data Source=$Workbook$;Location=&quot;lxp (6)&quot;;Extended Properties=&quot;&quot;" command="SELECT * FROM [lxp (6)]"/>
  </connection>
  <connection id="23" xr16:uid="{E2403F0B-E005-44CB-9ADF-074E5D844C6D}" keepAlive="1" name="Abfrage - lxp (7)" description="Verbindung mit der Abfrage 'lxp (7)' in der Arbeitsmappe." type="5" refreshedVersion="6" background="1" saveData="1">
    <dbPr connection="Provider=Microsoft.Mashup.OleDb.1;Data Source=$Workbook$;Location=&quot;lxp (7)&quot;;Extended Properties=&quot;&quot;" command="SELECT * FROM [lxp (7)]"/>
  </connection>
  <connection id="24" xr16:uid="{D17A05FE-1064-4E05-8359-75620220AAD6}" keepAlive="1" name="Abfrage - lxp (8)" description="Verbindung mit der Abfrage 'lxp (8)' in der Arbeitsmappe." type="5" refreshedVersion="6" background="1">
    <dbPr connection="Provider=Microsoft.Mashup.OleDb.1;Data Source=$Workbook$;Location=&quot;lxp (8)&quot;;Extended Properties=&quot;&quot;" command="SELECT * FROM [lxp (8)]"/>
  </connection>
  <connection id="25" xr16:uid="{518F977B-D24D-4032-8652-E14949D8F282}" keepAlive="1" name="Abfrage - lxp (9)" description="Verbindung mit der Abfrage 'lxp (9)' in der Arbeitsmappe." type="5" refreshedVersion="6" background="1" saveData="1">
    <dbPr connection="Provider=Microsoft.Mashup.OleDb.1;Data Source=$Workbook$;Location=&quot;lxp (9)&quot;;Extended Properties=&quot;&quot;" command="SELECT * FROM [lxp (9)]"/>
  </connection>
  <connection id="26" xr16:uid="{651EA9C0-4FE4-4470-9844-3D1E41AE5A96}" keepAlive="1" name="Abfrage - lyn" description="Verbindung mit der Abfrage 'lyn' in der Arbeitsmappe." type="5" refreshedVersion="6" background="1">
    <dbPr connection="Provider=Microsoft.Mashup.OleDb.1;Data Source=$Workbook$;Location=lyn;Extended Properties=&quot;&quot;" command="SELECT * FROM [lyn]"/>
  </connection>
  <connection id="27" xr16:uid="{0FE246BD-DCCA-4F27-8AE1-66475B8F2C99}" keepAlive="1" name="Abfrage - lyn (2)" description="Verbindung mit der Abfrage 'lyn (2)' in der Arbeitsmappe." type="5" refreshedVersion="6" background="1">
    <dbPr connection="Provider=Microsoft.Mashup.OleDb.1;Data Source=$Workbook$;Location=&quot;lyn (2)&quot;;Extended Properties=&quot;&quot;" command="SELECT * FROM [lyn (2)]"/>
  </connection>
  <connection id="28" xr16:uid="{EC932C85-B704-491A-9F0A-D899776D19B7}" keepAlive="1" name="Abfrage - lyp" description="Verbindung mit der Abfrage 'lyp' in der Arbeitsmappe." type="5" refreshedVersion="6" background="1">
    <dbPr connection="Provider=Microsoft.Mashup.OleDb.1;Data Source=$Workbook$;Location=lyp;Extended Properties=&quot;&quot;" command="SELECT * FROM [lyp]"/>
  </connection>
  <connection id="29" xr16:uid="{A671983B-622C-484C-B3D6-378ADC11768D}" keepAlive="1" name="Abfrage - lyp (2)" description="Verbindung mit der Abfrage 'lyp (2)' in der Arbeitsmappe." type="5" refreshedVersion="6" background="1">
    <dbPr connection="Provider=Microsoft.Mashup.OleDb.1;Data Source=$Workbook$;Location=&quot;lyp (2)&quot;;Extended Properties=&quot;&quot;" command="SELECT * FROM [lyp (2)]"/>
  </connection>
  <connection id="30" xr16:uid="{85F47346-070E-45E5-B7F7-171745CA9B9E}" keepAlive="1" name="Abfrage - rxn" description="Verbindung mit der Abfrage 'rxn' in der Arbeitsmappe." type="5" refreshedVersion="6" background="1">
    <dbPr connection="Provider=Microsoft.Mashup.OleDb.1;Data Source=$Workbook$;Location=rxn;Extended Properties=&quot;&quot;" command="SELECT * FROM [rxn]"/>
  </connection>
  <connection id="31" xr16:uid="{126C1863-81B1-4AB3-813F-908240E4A8B8}" keepAlive="1" name="Abfrage - rxn (2)" description="Verbindung mit der Abfrage 'rxn (2)' in der Arbeitsmappe." type="5" refreshedVersion="6" background="1">
    <dbPr connection="Provider=Microsoft.Mashup.OleDb.1;Data Source=$Workbook$;Location=&quot;rxn (2)&quot;;Extended Properties=&quot;&quot;" command="SELECT * FROM [rxn (2)]"/>
  </connection>
  <connection id="32" xr16:uid="{E278B27D-402B-4A6F-BE6D-751A0685CB8E}" keepAlive="1" name="Abfrage - rxn (3)" description="Verbindung mit der Abfrage 'rxn (3)' in der Arbeitsmappe." type="5" refreshedVersion="6" background="1">
    <dbPr connection="Provider=Microsoft.Mashup.OleDb.1;Data Source=$Workbook$;Location=&quot;rxn (3)&quot;;Extended Properties=&quot;&quot;" command="SELECT * FROM [rxn (3)]"/>
  </connection>
  <connection id="33" xr16:uid="{B49C8C2B-1487-44FD-B8DB-83B0472E56A4}" keepAlive="1" name="Abfrage - rxn (4)" description="Verbindung mit der Abfrage 'rxn (4)' in der Arbeitsmappe." type="5" refreshedVersion="6" background="1">
    <dbPr connection="Provider=Microsoft.Mashup.OleDb.1;Data Source=$Workbook$;Location=&quot;rxn (4)&quot;;Extended Properties=&quot;&quot;" command="SELECT * FROM [rxn (4)]"/>
  </connection>
  <connection id="34" xr16:uid="{1FBD3A41-AB87-4A7A-A50A-19D9DD0DD3D4}" keepAlive="1" name="Abfrage - rxp" description="Verbindung mit der Abfrage 'rxp' in der Arbeitsmappe." type="5" refreshedVersion="6" background="1">
    <dbPr connection="Provider=Microsoft.Mashup.OleDb.1;Data Source=$Workbook$;Location=rxp;Extended Properties=&quot;&quot;" command="SELECT * FROM [rxp]"/>
  </connection>
  <connection id="35" xr16:uid="{1E394251-3F07-45CF-96B0-B5C292D4BA32}" keepAlive="1" name="Abfrage - rxp (2)" description="Verbindung mit der Abfrage 'rxp (2)' in der Arbeitsmappe." type="5" refreshedVersion="6" background="1">
    <dbPr connection="Provider=Microsoft.Mashup.OleDb.1;Data Source=$Workbook$;Location=&quot;rxp (2)&quot;;Extended Properties=&quot;&quot;" command="SELECT * FROM [rxp (2)]"/>
  </connection>
  <connection id="36" xr16:uid="{A30315DC-BABE-488D-A4C6-036433A37703}" keepAlive="1" name="Abfrage - ryn" description="Verbindung mit der Abfrage 'ryn' in der Arbeitsmappe." type="5" refreshedVersion="6" background="1">
    <dbPr connection="Provider=Microsoft.Mashup.OleDb.1;Data Source=$Workbook$;Location=ryn;Extended Properties=&quot;&quot;" command="SELECT * FROM [ryn]"/>
  </connection>
  <connection id="37" xr16:uid="{853BA4DC-45A1-4627-8463-0340D7422415}" keepAlive="1" name="Abfrage - ryn (2)" description="Verbindung mit der Abfrage 'ryn (2)' in der Arbeitsmappe." type="5" refreshedVersion="6" background="1">
    <dbPr connection="Provider=Microsoft.Mashup.OleDb.1;Data Source=$Workbook$;Location=&quot;ryn (2)&quot;;Extended Properties=&quot;&quot;" command="SELECT * FROM [ryn (2)]"/>
  </connection>
  <connection id="38" xr16:uid="{DFA66016-8724-4DEA-AD77-7BEFCCC8AC4F}" keepAlive="1" name="Abfrage - ryp" description="Verbindung mit der Abfrage 'ryp' in der Arbeitsmappe." type="5" refreshedVersion="6" background="1">
    <dbPr connection="Provider=Microsoft.Mashup.OleDb.1;Data Source=$Workbook$;Location=ryp;Extended Properties=&quot;&quot;" command="SELECT * FROM [ryp]"/>
  </connection>
  <connection id="39" xr16:uid="{611E7E29-32C9-40D9-A90D-A38B56C6B703}" keepAlive="1" name="Abfrage - ryp (2)" description="Verbindung mit der Abfrage 'ryp (2)' in der Arbeitsmappe." type="5" refreshedVersion="6" background="1">
    <dbPr connection="Provider=Microsoft.Mashup.OleDb.1;Data Source=$Workbook$;Location=&quot;ryp (2)&quot;;Extended Properties=&quot;&quot;" command="SELECT * FROM [ryp (2)]"/>
  </connection>
</connections>
</file>

<file path=xl/sharedStrings.xml><?xml version="1.0" encoding="utf-8"?>
<sst xmlns="http://schemas.openxmlformats.org/spreadsheetml/2006/main" count="12176" uniqueCount="4867">
  <si>
    <t>Rechter Arm</t>
  </si>
  <si>
    <t>Linker Arm</t>
  </si>
  <si>
    <t>Messung</t>
  </si>
  <si>
    <t>1</t>
  </si>
  <si>
    <t>0.58</t>
  </si>
  <si>
    <t>-0.000488963561181</t>
  </si>
  <si>
    <t>-0.000115774029821</t>
  </si>
  <si>
    <t>2</t>
  </si>
  <si>
    <t>0.6</t>
  </si>
  <si>
    <t>0.000493067438139</t>
  </si>
  <si>
    <t>0.000140344508375</t>
  </si>
  <si>
    <t>3</t>
  </si>
  <si>
    <t>0.62</t>
  </si>
  <si>
    <t>-0.000758083597368</t>
  </si>
  <si>
    <t>-0.000689901347101</t>
  </si>
  <si>
    <t>4</t>
  </si>
  <si>
    <t>0.64</t>
  </si>
  <si>
    <t>0.000734832903455</t>
  </si>
  <si>
    <t>-0.000459393758665</t>
  </si>
  <si>
    <t>5</t>
  </si>
  <si>
    <t>0.66</t>
  </si>
  <si>
    <t>-0.000248370546398</t>
  </si>
  <si>
    <t>-0.00062959699333</t>
  </si>
  <si>
    <t>6</t>
  </si>
  <si>
    <t>0.68</t>
  </si>
  <si>
    <t>0.680373204918</t>
  </si>
  <si>
    <t>0.000373204917972</t>
  </si>
  <si>
    <t>-0.000660359910914</t>
  </si>
  <si>
    <t>7</t>
  </si>
  <si>
    <t>0.7</t>
  </si>
  <si>
    <t>0.699974466059</t>
  </si>
  <si>
    <t>-2.55339412034e-05</t>
  </si>
  <si>
    <t>-0.00134970316555</t>
  </si>
  <si>
    <t>8</t>
  </si>
  <si>
    <t>0.72</t>
  </si>
  <si>
    <t>0.720718280084</t>
  </si>
  <si>
    <t>0.000718280084331</t>
  </si>
  <si>
    <t>-0.00094105616835</t>
  </si>
  <si>
    <t>9</t>
  </si>
  <si>
    <t>0.74</t>
  </si>
  <si>
    <t>0.740747906852</t>
  </si>
  <si>
    <t>0.000747906852088</t>
  </si>
  <si>
    <t>0.000125604623769</t>
  </si>
  <si>
    <t>10</t>
  </si>
  <si>
    <t>0.76</t>
  </si>
  <si>
    <t>2.291097203e-05</t>
  </si>
  <si>
    <t>0.000117944714041</t>
  </si>
  <si>
    <t>0.000671963113224</t>
  </si>
  <si>
    <t>-0.00135155914518</t>
  </si>
  <si>
    <t>-0.000220052353067</t>
  </si>
  <si>
    <t>-0.00215428710772</t>
  </si>
  <si>
    <t>0.619658467395</t>
  </si>
  <si>
    <t>-0.000341532605272</t>
  </si>
  <si>
    <t>-0.000806894324053</t>
  </si>
  <si>
    <t>0.639506744438</t>
  </si>
  <si>
    <t>-0.000493255562151</t>
  </si>
  <si>
    <t>-0.00103729653221</t>
  </si>
  <si>
    <t>0.660012386184</t>
  </si>
  <si>
    <t>1.23861842921e-05</t>
  </si>
  <si>
    <t>-0.00091814009827</t>
  </si>
  <si>
    <t>0.680456030666</t>
  </si>
  <si>
    <t>0.0004560306664</t>
  </si>
  <si>
    <t>-0.000829536532593</t>
  </si>
  <si>
    <t>0.699690494208</t>
  </si>
  <si>
    <t>-0.000309505791602</t>
  </si>
  <si>
    <t>-0.00012875698532</t>
  </si>
  <si>
    <t>0.000244140056016</t>
  </si>
  <si>
    <t>-0.000993714490447</t>
  </si>
  <si>
    <t>0.740403601706</t>
  </si>
  <si>
    <t>0.000403601706129</t>
  </si>
  <si>
    <t>-0.000450721528654</t>
  </si>
  <si>
    <t>0.000475308530911</t>
  </si>
  <si>
    <t>-0.000782695742685</t>
  </si>
  <si>
    <t>-0.000197025094689</t>
  </si>
  <si>
    <t>-0.00079353419039</t>
  </si>
  <si>
    <t>0.000516368156665</t>
  </si>
  <si>
    <t>-0.00206794821526</t>
  </si>
  <si>
    <t>0.620112869247</t>
  </si>
  <si>
    <t>0.000112869246919</t>
  </si>
  <si>
    <t>-0.000252149002691</t>
  </si>
  <si>
    <t>0.639933909221</t>
  </si>
  <si>
    <t>-6.60907789286e-05</t>
  </si>
  <si>
    <t>-0.00259720776196</t>
  </si>
  <si>
    <t>0.659291580462</t>
  </si>
  <si>
    <t>-0.000708419537782</t>
  </si>
  <si>
    <t>-0.00109106203753</t>
  </si>
  <si>
    <t>0.680397812218</t>
  </si>
  <si>
    <t>0.000397812217692</t>
  </si>
  <si>
    <t>-0.000953419217007</t>
  </si>
  <si>
    <t>0.699710763319</t>
  </si>
  <si>
    <t>-0.000289236680745</t>
  </si>
  <si>
    <t>-0.000850644483124</t>
  </si>
  <si>
    <t>0.720636314659</t>
  </si>
  <si>
    <t>0.000636314658764</t>
  </si>
  <si>
    <t>-0.000703575537236</t>
  </si>
  <si>
    <t>0.740303635355</t>
  </si>
  <si>
    <t>0.000303635355387</t>
  </si>
  <si>
    <t>-0.0012041631394</t>
  </si>
  <si>
    <t>-0.000435225743673</t>
  </si>
  <si>
    <t>-0.00066375315496</t>
  </si>
  <si>
    <t>-0.000442813515697</t>
  </si>
  <si>
    <t>-0.00234989082255</t>
  </si>
  <si>
    <t>-2.15087092525e-05</t>
  </si>
  <si>
    <t>-0.00273295423336</t>
  </si>
  <si>
    <t>0.619604506018</t>
  </si>
  <si>
    <t>-0.00039549398152</t>
  </si>
  <si>
    <t>-0.00136069700641</t>
  </si>
  <si>
    <t>0.639679942981</t>
  </si>
  <si>
    <t>-0.000320057019191</t>
  </si>
  <si>
    <t>-0.00075105615511</t>
  </si>
  <si>
    <t>0.660779676809</t>
  </si>
  <si>
    <t>0.000779676808764</t>
  </si>
  <si>
    <t>-0.00083817254979</t>
  </si>
  <si>
    <t>0.680447762385</t>
  </si>
  <si>
    <t>0.000447762385435</t>
  </si>
  <si>
    <t>-0.000891406352972</t>
  </si>
  <si>
    <t>0.699957745042</t>
  </si>
  <si>
    <t>-4.22549576252e-05</t>
  </si>
  <si>
    <t>-0.000903639479573</t>
  </si>
  <si>
    <t>0.720086103354</t>
  </si>
  <si>
    <t>8.61033543175e-05</t>
  </si>
  <si>
    <t>-0.000680396499751</t>
  </si>
  <si>
    <t>0.741937594694</t>
  </si>
  <si>
    <t>0.00193759469409</t>
  </si>
  <si>
    <t>-0.000876026284388</t>
  </si>
  <si>
    <t>0.000343312553144</t>
  </si>
  <si>
    <t>-0.00141603762156</t>
  </si>
  <si>
    <t>-0.000423069186424</t>
  </si>
  <si>
    <t>-0.00190538960237</t>
  </si>
  <si>
    <t>0.600085985706</t>
  </si>
  <si>
    <t>8.59857059645e-05</t>
  </si>
  <si>
    <t>-0.00115742465684</t>
  </si>
  <si>
    <t>0.62035030163</t>
  </si>
  <si>
    <t>0.000350301630074</t>
  </si>
  <si>
    <t>-0.00224531932654</t>
  </si>
  <si>
    <t>0.639917570299</t>
  </si>
  <si>
    <t>-8.24297009727e-05</t>
  </si>
  <si>
    <t>-0.000789441079109</t>
  </si>
  <si>
    <t>0.660343337152</t>
  </si>
  <si>
    <t>0.000343337151919</t>
  </si>
  <si>
    <t>-0.000979590340822</t>
  </si>
  <si>
    <t>0.680565655751</t>
  </si>
  <si>
    <t>0.000565655750537</t>
  </si>
  <si>
    <t>-0.000340834180754</t>
  </si>
  <si>
    <t>0.699646063408</t>
  </si>
  <si>
    <t>-0.000353936591936</t>
  </si>
  <si>
    <t>-3.08006891775e-05</t>
  </si>
  <si>
    <t>0.72051262819</t>
  </si>
  <si>
    <t>0.000512628190439</t>
  </si>
  <si>
    <t>-0.00075541653295</t>
  </si>
  <si>
    <t>0.74072649883</t>
  </si>
  <si>
    <t>0.000726498829862</t>
  </si>
  <si>
    <t>0.000224132987306</t>
  </si>
  <si>
    <t>0.000642625679633</t>
  </si>
  <si>
    <t>0.000576432241545</t>
  </si>
  <si>
    <t>6.23789025258e-05</t>
  </si>
  <si>
    <t>-0.00275881326621</t>
  </si>
  <si>
    <t>0.599152017098</t>
  </si>
  <si>
    <t>-0.000847982901907</t>
  </si>
  <si>
    <t>-0.00144219347602</t>
  </si>
  <si>
    <t>0.619881891081</t>
  </si>
  <si>
    <t>-0.000118108918598</t>
  </si>
  <si>
    <t>-0.00149290524619</t>
  </si>
  <si>
    <t>0.640753283389</t>
  </si>
  <si>
    <t>0.000753283389373</t>
  </si>
  <si>
    <t>-0.00113136138483</t>
  </si>
  <si>
    <t>0.660237673722</t>
  </si>
  <si>
    <t>0.000237673721849</t>
  </si>
  <si>
    <t>-0.00104436473217</t>
  </si>
  <si>
    <t>0.680146620277</t>
  </si>
  <si>
    <t>0.000146620277284</t>
  </si>
  <si>
    <t>-0.000288207249571</t>
  </si>
  <si>
    <t>0.700223042271</t>
  </si>
  <si>
    <t>0.000223042270724</t>
  </si>
  <si>
    <t>0.000318028837203</t>
  </si>
  <si>
    <t>0.720164968992</t>
  </si>
  <si>
    <t>0.000164968991571</t>
  </si>
  <si>
    <t>-0.000570556992779</t>
  </si>
  <si>
    <t>0.740927569606</t>
  </si>
  <si>
    <t>0.000927569605763</t>
  </si>
  <si>
    <t>0.000189298996893</t>
  </si>
  <si>
    <t>0.00092110684568</t>
  </si>
  <si>
    <t>0.000839360140623</t>
  </si>
  <si>
    <t>0.000571860745099</t>
  </si>
  <si>
    <t>-0.0017340976325</t>
  </si>
  <si>
    <t>0.600437209173</t>
  </si>
  <si>
    <t>0.000437209172538</t>
  </si>
  <si>
    <t>-0.000964950179144</t>
  </si>
  <si>
    <t>0.620002611952</t>
  </si>
  <si>
    <t>2.61195226114e-06</t>
  </si>
  <si>
    <t>-0.00053420197475</t>
  </si>
  <si>
    <t>0.640986620519</t>
  </si>
  <si>
    <t>0.000986620518967</t>
  </si>
  <si>
    <t>-0.000486991441865</t>
  </si>
  <si>
    <t>0.659502229608</t>
  </si>
  <si>
    <t>-0.000497770391601</t>
  </si>
  <si>
    <t>-0.000725970590576</t>
  </si>
  <si>
    <t>0.680927534029</t>
  </si>
  <si>
    <t>0.000927534029461</t>
  </si>
  <si>
    <t>-9.36097045831e-05</t>
  </si>
  <si>
    <t>0.700379393445</t>
  </si>
  <si>
    <t>0.00037939344477</t>
  </si>
  <si>
    <t>-0.000563057013395</t>
  </si>
  <si>
    <t>0.720342268286</t>
  </si>
  <si>
    <t>0.000342268286346</t>
  </si>
  <si>
    <t>-0.000321335216522</t>
  </si>
  <si>
    <t>0.740079703134</t>
  </si>
  <si>
    <t>7.97031342601e-05</t>
  </si>
  <si>
    <t>0.000589102030615</t>
  </si>
  <si>
    <t>0.00034194428163</t>
  </si>
  <si>
    <t>0.000442266925655</t>
  </si>
  <si>
    <t>-0.000246442255063</t>
  </si>
  <si>
    <t>-0.00214575753646</t>
  </si>
  <si>
    <t>0.600378744713</t>
  </si>
  <si>
    <t>0.000378744712705</t>
  </si>
  <si>
    <t>-0.000255535414124</t>
  </si>
  <si>
    <t>0.61933827958</t>
  </si>
  <si>
    <t>-0.000661720420057</t>
  </si>
  <si>
    <t>-0.00146790221961</t>
  </si>
  <si>
    <t>0.639709079419</t>
  </si>
  <si>
    <t>-0.000290920581287</t>
  </si>
  <si>
    <t>0.00018052382257</t>
  </si>
  <si>
    <t>0.659717753592</t>
  </si>
  <si>
    <t>-0.000282246408143</t>
  </si>
  <si>
    <t>-0.000705117078232</t>
  </si>
  <si>
    <t>0.68056953463</t>
  </si>
  <si>
    <t>0.000569534629637</t>
  </si>
  <si>
    <t>-0.000493842880462</t>
  </si>
  <si>
    <t>0.700204026248</t>
  </si>
  <si>
    <t>0.000204026248103</t>
  </si>
  <si>
    <t>0.00046270255018</t>
  </si>
  <si>
    <t>0.719706390004</t>
  </si>
  <si>
    <t>-0.000293609995706</t>
  </si>
  <si>
    <t>-0.00180553873433</t>
  </si>
  <si>
    <t>0.7396128543</t>
  </si>
  <si>
    <t>-0.000387145700131</t>
  </si>
  <si>
    <t>4.26856164316e-05</t>
  </si>
  <si>
    <t>0.000551521960851</t>
  </si>
  <si>
    <t>-0.000258112081175</t>
  </si>
  <si>
    <t>0.000260127133002</t>
  </si>
  <si>
    <t>-0.00152955819569</t>
  </si>
  <si>
    <t>0.000742036323608</t>
  </si>
  <si>
    <t>-0.000981511424979</t>
  </si>
  <si>
    <t>0.00021725412179</t>
  </si>
  <si>
    <t>-0.00121758744788</t>
  </si>
  <si>
    <t>-0.000167953843857</t>
  </si>
  <si>
    <t>-0.000417629209422</t>
  </si>
  <si>
    <t>0.000240218382705</t>
  </si>
  <si>
    <t>-0.000631022273082</t>
  </si>
  <si>
    <t>-0.000502233183993</t>
  </si>
  <si>
    <t>0.000108885800155</t>
  </si>
  <si>
    <t>-0.000122148187385</t>
  </si>
  <si>
    <t>-0.000532017876285</t>
  </si>
  <si>
    <t>-0.00025714217704</t>
  </si>
  <si>
    <t>-0.000450519870451</t>
  </si>
  <si>
    <t>-0.000643680967877</t>
  </si>
  <si>
    <t>0.00102788488042</t>
  </si>
  <si>
    <t>0.000989043793957</t>
  </si>
  <si>
    <t>0.000274135123968</t>
  </si>
  <si>
    <t>-0.000370646784434</t>
  </si>
  <si>
    <t>-0.00340928936684</t>
  </si>
  <si>
    <t>-0.000375852380425</t>
  </si>
  <si>
    <t>-0.00102608891379</t>
  </si>
  <si>
    <t>-0.000545909894053</t>
  </si>
  <si>
    <t>-0.00135126534643</t>
  </si>
  <si>
    <t>0.000957023542994</t>
  </si>
  <si>
    <t>0.000555535366248</t>
  </si>
  <si>
    <t>-0.000730049573835</t>
  </si>
  <si>
    <t>0.000278635479536</t>
  </si>
  <si>
    <t>8.84386795807e-05</t>
  </si>
  <si>
    <t>0.000708338660539</t>
  </si>
  <si>
    <t>-0.000144155924985</t>
  </si>
  <si>
    <t>-0.000756011353297</t>
  </si>
  <si>
    <t>0.00144891658122</t>
  </si>
  <si>
    <t>-0.000296070982052</t>
  </si>
  <si>
    <t>0.000810923974297</t>
  </si>
  <si>
    <t>-0.00205737104868</t>
  </si>
  <si>
    <t>-0.000277866388744</t>
  </si>
  <si>
    <t>Abweichung in X [mm]</t>
  </si>
  <si>
    <t>Abweichung in Y [mm]</t>
  </si>
  <si>
    <t>Soll [m]</t>
  </si>
  <si>
    <t>Ist [m]</t>
  </si>
  <si>
    <t>Abweichung in X [m]</t>
  </si>
  <si>
    <t>Abweichung in Y [m]</t>
  </si>
  <si>
    <t>Originalsatz</t>
  </si>
  <si>
    <t>Messreihe</t>
  </si>
  <si>
    <t>0.579511036439</t>
  </si>
  <si>
    <t>0.600493067438</t>
  </si>
  <si>
    <t>0.619241916403</t>
  </si>
  <si>
    <t>0.640734832903</t>
  </si>
  <si>
    <t>0.659751629454</t>
  </si>
  <si>
    <t>0.760022910972</t>
  </si>
  <si>
    <t>0.580671963113</t>
  </si>
  <si>
    <t>0.599779947647</t>
  </si>
  <si>
    <t>0.720244140056</t>
  </si>
  <si>
    <t>0.760475308531</t>
  </si>
  <si>
    <t>0.579802974905</t>
  </si>
  <si>
    <t>0.600516368157</t>
  </si>
  <si>
    <t>0.759564774256</t>
  </si>
  <si>
    <t>0.579557186484</t>
  </si>
  <si>
    <t>0.599978491291</t>
  </si>
  <si>
    <t>0.760343312553</t>
  </si>
  <si>
    <t>0.579576930814</t>
  </si>
  <si>
    <t>0.76064262568</t>
  </si>
  <si>
    <t>0.580062378903</t>
  </si>
  <si>
    <t>0.760921106846</t>
  </si>
  <si>
    <t>0.580571860745</t>
  </si>
  <si>
    <t>0.760341944282</t>
  </si>
  <si>
    <t>0.579753557745</t>
  </si>
  <si>
    <t>0.760551521961</t>
  </si>
  <si>
    <t>0.580260127133</t>
  </si>
  <si>
    <t>0.600742036324</t>
  </si>
  <si>
    <t>0.620217254122</t>
  </si>
  <si>
    <t>0.639832046156</t>
  </si>
  <si>
    <t>0.660240218383</t>
  </si>
  <si>
    <t>0.679497766816</t>
  </si>
  <si>
    <t>0.699877851813</t>
  </si>
  <si>
    <t>0.719742857823</t>
  </si>
  <si>
    <t>0.739356319032</t>
  </si>
  <si>
    <t>0.760989043794</t>
  </si>
  <si>
    <t>0.579629353216</t>
  </si>
  <si>
    <t>0.59962414762</t>
  </si>
  <si>
    <t>0.619454090106</t>
  </si>
  <si>
    <t>0.640957023543</t>
  </si>
  <si>
    <t>0.659269950426</t>
  </si>
  <si>
    <t>0.68008843868</t>
  </si>
  <si>
    <t>0.699855844075</t>
  </si>
  <si>
    <t>0.721448916581</t>
  </si>
  <si>
    <t>0.740810923974</t>
  </si>
  <si>
    <t>0.760807052482</t>
  </si>
  <si>
    <t>0.000807052481856</t>
  </si>
  <si>
    <t>0.580028248609</t>
  </si>
  <si>
    <t>2.82486087568e-05</t>
  </si>
  <si>
    <t>-0.000831328644857</t>
  </si>
  <si>
    <t>0.601633729834</t>
  </si>
  <si>
    <t>0.00163372983444</t>
  </si>
  <si>
    <t>0.000164250503252</t>
  </si>
  <si>
    <t>0.619914182237</t>
  </si>
  <si>
    <t>-8.58177630531e-05</t>
  </si>
  <si>
    <t>7.94137395376e-05</t>
  </si>
  <si>
    <t>0.640973125892</t>
  </si>
  <si>
    <t>0.000973125891593</t>
  </si>
  <si>
    <t>-0.000265933091724</t>
  </si>
  <si>
    <t>0.659702596496</t>
  </si>
  <si>
    <t>-0.000297403504292</t>
  </si>
  <si>
    <t>-0.000679524098732</t>
  </si>
  <si>
    <t>0.680505413926</t>
  </si>
  <si>
    <t>0.000505413925876</t>
  </si>
  <si>
    <t>-0.000490868004207</t>
  </si>
  <si>
    <t>0.699711649947</t>
  </si>
  <si>
    <t>-0.000288350053061</t>
  </si>
  <si>
    <t>-0.000264445745054</t>
  </si>
  <si>
    <t>0.720428018859</t>
  </si>
  <si>
    <t>0.000428018858843</t>
  </si>
  <si>
    <t>-0.00185669424909</t>
  </si>
  <si>
    <t>0.740310582811</t>
  </si>
  <si>
    <t>0.000310582811034</t>
  </si>
  <si>
    <t>-0.00130516966762</t>
  </si>
  <si>
    <t>0.760244331354</t>
  </si>
  <si>
    <t>0.000244331353993</t>
  </si>
  <si>
    <t>-0.00157794213239</t>
  </si>
  <si>
    <t>0.578460515877</t>
  </si>
  <si>
    <t>-0.00153948412323</t>
  </si>
  <si>
    <t>-0.00167019079928</t>
  </si>
  <si>
    <t>0.600375721454</t>
  </si>
  <si>
    <t>0.000375721453677</t>
  </si>
  <si>
    <t>-0.000673826413622</t>
  </si>
  <si>
    <t>0.620329911779</t>
  </si>
  <si>
    <t>0.000329911779016</t>
  </si>
  <si>
    <t>-0.00167833730916</t>
  </si>
  <si>
    <t>0.64035620958</t>
  </si>
  <si>
    <t>0.000356209580168</t>
  </si>
  <si>
    <t>-0.0013472641165</t>
  </si>
  <si>
    <t>0.659833909905</t>
  </si>
  <si>
    <t>-0.000166090095068</t>
  </si>
  <si>
    <t>1.6444350828e-05</t>
  </si>
  <si>
    <t>0.680382732467</t>
  </si>
  <si>
    <t>0.00038273246701</t>
  </si>
  <si>
    <t>0.000241867385023</t>
  </si>
  <si>
    <t>0.699057097861</t>
  </si>
  <si>
    <t>-0.000942902138518</t>
  </si>
  <si>
    <t>-0.000882992090706</t>
  </si>
  <si>
    <t>0.719677034795</t>
  </si>
  <si>
    <t>-0.00032296520544</t>
  </si>
  <si>
    <t>-0.000253346478128</t>
  </si>
  <si>
    <t>0.741012070637</t>
  </si>
  <si>
    <t>0.00101207063682</t>
  </si>
  <si>
    <t>-0.000318147959401</t>
  </si>
  <si>
    <t>0.760619098816</t>
  </si>
  <si>
    <t>0.000619098815805</t>
  </si>
  <si>
    <t>-0.000636731732171</t>
  </si>
  <si>
    <t>0.580370128254</t>
  </si>
  <si>
    <t>0.000370128254357</t>
  </si>
  <si>
    <t>-0.00153132820984</t>
  </si>
  <si>
    <t>0.59990243765</t>
  </si>
  <si>
    <t>-9.75623501094e-05</t>
  </si>
  <si>
    <t>-0.000823864854826</t>
  </si>
  <si>
    <t>0.620417878423</t>
  </si>
  <si>
    <t>0.000417878422962</t>
  </si>
  <si>
    <t>-0.000646399789687</t>
  </si>
  <si>
    <t>0.639707065542</t>
  </si>
  <si>
    <t>-0.000292934458318</t>
  </si>
  <si>
    <t>-0.000867848042461</t>
  </si>
  <si>
    <t>0.659206737823</t>
  </si>
  <si>
    <t>-0.000793262177164</t>
  </si>
  <si>
    <t>-0.00154316166772</t>
  </si>
  <si>
    <t>0.680187252537</t>
  </si>
  <si>
    <t>0.000187252536957</t>
  </si>
  <si>
    <t>-0.000155449689344</t>
  </si>
  <si>
    <t>0.699540189817</t>
  </si>
  <si>
    <t>-0.000459810183161</t>
  </si>
  <si>
    <t>0.000109654239609</t>
  </si>
  <si>
    <t>0.720820120684</t>
  </si>
  <si>
    <t>0.000820120684409</t>
  </si>
  <si>
    <t>-0.000625495511291</t>
  </si>
  <si>
    <t>0.740893008477</t>
  </si>
  <si>
    <t>0.000893008476674</t>
  </si>
  <si>
    <t>0.000236481596328</t>
  </si>
  <si>
    <t>0.760869371499</t>
  </si>
  <si>
    <t>0.000869371498705</t>
  </si>
  <si>
    <t>-0.000243011636229</t>
  </si>
  <si>
    <t>0.579892020669</t>
  </si>
  <si>
    <t>-0.00010797933051</t>
  </si>
  <si>
    <t>-0.0024144517042</t>
  </si>
  <si>
    <t>0.599939755146</t>
  </si>
  <si>
    <t>-6.02448539284e-05</t>
  </si>
  <si>
    <t>-0.000403529768192</t>
  </si>
  <si>
    <t>0.62045988679</t>
  </si>
  <si>
    <t>0.000459886789897</t>
  </si>
  <si>
    <t>-0.000746638047746</t>
  </si>
  <si>
    <t>0.640695309345</t>
  </si>
  <si>
    <t>0.00069530934548</t>
  </si>
  <si>
    <t>-0.000388122458093</t>
  </si>
  <si>
    <t>0.659891020332</t>
  </si>
  <si>
    <t>-0.000108979667693</t>
  </si>
  <si>
    <t>-0.000507162970899</t>
  </si>
  <si>
    <t>0.680290770546</t>
  </si>
  <si>
    <t>0.000290770546128</t>
  </si>
  <si>
    <t>-0.000511259731873</t>
  </si>
  <si>
    <t>0.699846942987</t>
  </si>
  <si>
    <t>-0.000153057012801</t>
  </si>
  <si>
    <t>-0.00105936627749</t>
  </si>
  <si>
    <t>0.720687150028</t>
  </si>
  <si>
    <t>0.00068715002803</t>
  </si>
  <si>
    <t>-0.00115092181897</t>
  </si>
  <si>
    <t>0.740809098699</t>
  </si>
  <si>
    <t>0.000809098698993</t>
  </si>
  <si>
    <t>0.000346981872024</t>
  </si>
  <si>
    <t>0.762067258356</t>
  </si>
  <si>
    <t>0.00206725835555</t>
  </si>
  <si>
    <t>-0.000220999580797</t>
  </si>
  <si>
    <t>0.579628128568</t>
  </si>
  <si>
    <t>-0.000371871431674</t>
  </si>
  <si>
    <t>-0.00140665103684</t>
  </si>
  <si>
    <t>0.59995567234</t>
  </si>
  <si>
    <t>-4.43276601161e-05</t>
  </si>
  <si>
    <t>-0.000943387192324</t>
  </si>
  <si>
    <t>0.620219490198</t>
  </si>
  <si>
    <t>0.000219490198377</t>
  </si>
  <si>
    <t>-0.00127094415778</t>
  </si>
  <si>
    <t>0.640656716132</t>
  </si>
  <si>
    <t>0.000656716132045</t>
  </si>
  <si>
    <t>-0.000263161739168</t>
  </si>
  <si>
    <t>0.660433551673</t>
  </si>
  <si>
    <t>0.000433551672945</t>
  </si>
  <si>
    <t>-4.97166854158e-05</t>
  </si>
  <si>
    <t>0.680035891468</t>
  </si>
  <si>
    <t>3.58914682406e-05</t>
  </si>
  <si>
    <t>-0.000975424696872</t>
  </si>
  <si>
    <t>0.700292819091</t>
  </si>
  <si>
    <t>0.000292819091089</t>
  </si>
  <si>
    <t>-0.000596849404837</t>
  </si>
  <si>
    <t>0.720575307298</t>
  </si>
  <si>
    <t>0.00057530729808</t>
  </si>
  <si>
    <t>-0.00121894959187</t>
  </si>
  <si>
    <t>0.740466084331</t>
  </si>
  <si>
    <t>0.000466084331101</t>
  </si>
  <si>
    <t>0.000107359619627</t>
  </si>
  <si>
    <t>0.760734062072</t>
  </si>
  <si>
    <t>0.000734062072057</t>
  </si>
  <si>
    <t>0.000220118756675</t>
  </si>
  <si>
    <t>0.579828570244</t>
  </si>
  <si>
    <t>-0.000171429755514</t>
  </si>
  <si>
    <t>-0.00155966840146</t>
  </si>
  <si>
    <t>0.600125716667</t>
  </si>
  <si>
    <t>0.000125716667437</t>
  </si>
  <si>
    <t>-0.00126279002234</t>
  </si>
  <si>
    <t>0.620627722943</t>
  </si>
  <si>
    <t>0.000627722943322</t>
  </si>
  <si>
    <t>-0.00183120014102</t>
  </si>
  <si>
    <t>0.640524182696</t>
  </si>
  <si>
    <t>0.000524182696284</t>
  </si>
  <si>
    <t>-0.000292726919108</t>
  </si>
  <si>
    <t>0.660699601302</t>
  </si>
  <si>
    <t>0.000699601301633</t>
  </si>
  <si>
    <t>-0.000726667925387</t>
  </si>
  <si>
    <t>0.680855875512</t>
  </si>
  <si>
    <t>0.000855875512412</t>
  </si>
  <si>
    <t>-0.000590060954187</t>
  </si>
  <si>
    <t>0.700326372871</t>
  </si>
  <si>
    <t>0.000326372870521</t>
  </si>
  <si>
    <t>-9.52565465929e-05</t>
  </si>
  <si>
    <t>0.719855760633</t>
  </si>
  <si>
    <t>-0.000144239367192</t>
  </si>
  <si>
    <t>-0.000115325163255</t>
  </si>
  <si>
    <t>0.740178582172</t>
  </si>
  <si>
    <t>0.00017858217192</t>
  </si>
  <si>
    <t>-0.000474626354535</t>
  </si>
  <si>
    <t>0.760901147291</t>
  </si>
  <si>
    <t>0.000901147290751</t>
  </si>
  <si>
    <t>-0.000241532804336</t>
  </si>
  <si>
    <t>0.579747711385</t>
  </si>
  <si>
    <t>-0.000252288614605</t>
  </si>
  <si>
    <t>-0.00161862875441</t>
  </si>
  <si>
    <t>0.600116862414</t>
  </si>
  <si>
    <t>0.000116862414036</t>
  </si>
  <si>
    <t>-0.00166963913604</t>
  </si>
  <si>
    <t>0.619619339103</t>
  </si>
  <si>
    <t>-0.000380660896925</t>
  </si>
  <si>
    <t>-0.000240187858109</t>
  </si>
  <si>
    <t>0.639668259651</t>
  </si>
  <si>
    <t>-0.000331740349408</t>
  </si>
  <si>
    <t>-0.00096773020369</t>
  </si>
  <si>
    <t>0.660137033733</t>
  </si>
  <si>
    <t>0.000137033733366</t>
  </si>
  <si>
    <t>-0.000614517712586</t>
  </si>
  <si>
    <t>0.680938832782</t>
  </si>
  <si>
    <t>0.000938832782189</t>
  </si>
  <si>
    <t>0.000111419048535</t>
  </si>
  <si>
    <t>0.699968002346</t>
  </si>
  <si>
    <t>-3.19976541808e-05</t>
  </si>
  <si>
    <t>-0.00125398847718</t>
  </si>
  <si>
    <t>0.720248998176</t>
  </si>
  <si>
    <t>0.000248998176203</t>
  </si>
  <si>
    <t>0.000163764352118</t>
  </si>
  <si>
    <t>0.740761049122</t>
  </si>
  <si>
    <t>0.000761049121635</t>
  </si>
  <si>
    <t>0.000514436131408</t>
  </si>
  <si>
    <t>0.760683931475</t>
  </si>
  <si>
    <t>0.00068393147457</t>
  </si>
  <si>
    <t>0.000369191680557</t>
  </si>
  <si>
    <t>0.580229776573</t>
  </si>
  <si>
    <t>0.00022977657263</t>
  </si>
  <si>
    <t>-0.00162236057532</t>
  </si>
  <si>
    <t>0.599575546404</t>
  </si>
  <si>
    <t>-0.000424453596201</t>
  </si>
  <si>
    <t>-0.00129517142531</t>
  </si>
  <si>
    <t>0.61916857591</t>
  </si>
  <si>
    <t>-0.000831424089804</t>
  </si>
  <si>
    <t>-0.00169272656033</t>
  </si>
  <si>
    <t>0.639937844531</t>
  </si>
  <si>
    <t>-6.21554692148e-05</t>
  </si>
  <si>
    <t>-0.000561098337007</t>
  </si>
  <si>
    <t>0.65957841725</t>
  </si>
  <si>
    <t>-0.00042158274952</t>
  </si>
  <si>
    <t>-0.000875915227345</t>
  </si>
  <si>
    <t>0.680046280625</t>
  </si>
  <si>
    <t>4.62806253704e-05</t>
  </si>
  <si>
    <t>-0.00114594735728</t>
  </si>
  <si>
    <t>0.698477134035</t>
  </si>
  <si>
    <t>-0.00152286596509</t>
  </si>
  <si>
    <t>0.000718412253533</t>
  </si>
  <si>
    <t>0.720021882019</t>
  </si>
  <si>
    <t>2.18820191327e-05</t>
  </si>
  <si>
    <t>0.000117081657519</t>
  </si>
  <si>
    <t>0.739647680129</t>
  </si>
  <si>
    <t>-0.000352319871303</t>
  </si>
  <si>
    <t>-0.000184059400085</t>
  </si>
  <si>
    <t>0.760688862214</t>
  </si>
  <si>
    <t>0.000688862214178</t>
  </si>
  <si>
    <t>-0.000907053638357</t>
  </si>
  <si>
    <t>0.579336139254</t>
  </si>
  <si>
    <t>-0.00066386074583</t>
  </si>
  <si>
    <t>-0.000934937455284</t>
  </si>
  <si>
    <t>0.599398765331</t>
  </si>
  <si>
    <t>-0.000601234669485</t>
  </si>
  <si>
    <t>-0.00133046129417</t>
  </si>
  <si>
    <t>0.619400136845</t>
  </si>
  <si>
    <t>-0.000599863155012</t>
  </si>
  <si>
    <t>-0.000775675163514</t>
  </si>
  <si>
    <t>0.640096335531</t>
  </si>
  <si>
    <t>9.63355307053e-05</t>
  </si>
  <si>
    <t>-0.00039517158888</t>
  </si>
  <si>
    <t>0.659856036325</t>
  </si>
  <si>
    <t>-0.00014396367526</t>
  </si>
  <si>
    <t>-0.000459043753447</t>
  </si>
  <si>
    <t>0.680532815318</t>
  </si>
  <si>
    <t>0.000532815317645</t>
  </si>
  <si>
    <t>-0.000467861967107</t>
  </si>
  <si>
    <t>0.700590174647</t>
  </si>
  <si>
    <t>0.000590174646874</t>
  </si>
  <si>
    <t>-0.000565903040517</t>
  </si>
  <si>
    <t>0.720798960649</t>
  </si>
  <si>
    <t>0.000798960649304</t>
  </si>
  <si>
    <t>-0.000553867410252</t>
  </si>
  <si>
    <t>0.740550836765</t>
  </si>
  <si>
    <t>0.000550836764853</t>
  </si>
  <si>
    <t>-0.00137527334558</t>
  </si>
  <si>
    <t>0.760689318797</t>
  </si>
  <si>
    <t>0.000689318796582</t>
  </si>
  <si>
    <t>0.000291926581137</t>
  </si>
  <si>
    <t>0.579738476026</t>
  </si>
  <si>
    <t>-0.000261523974356</t>
  </si>
  <si>
    <t>-0.00157913691654</t>
  </si>
  <si>
    <t>0.599676045631</t>
  </si>
  <si>
    <t>-0.000323954369001</t>
  </si>
  <si>
    <t>-0.000910734414487</t>
  </si>
  <si>
    <t>0.619586759981</t>
  </si>
  <si>
    <t>-0.000413240019214</t>
  </si>
  <si>
    <t>-0.00104026160483</t>
  </si>
  <si>
    <t>0.639516557394</t>
  </si>
  <si>
    <t>-0.000483442605531</t>
  </si>
  <si>
    <t>-0.00162122409457</t>
  </si>
  <si>
    <t>0.660212802592</t>
  </si>
  <si>
    <t>0.000212802592192</t>
  </si>
  <si>
    <t>3.72033677704e-05</t>
  </si>
  <si>
    <t>0.680118790793</t>
  </si>
  <si>
    <t>0.000118790792779</t>
  </si>
  <si>
    <t>-0.000393950433622</t>
  </si>
  <si>
    <t>0.699744947514</t>
  </si>
  <si>
    <t>-0.000255052486266</t>
  </si>
  <si>
    <t>-0.000786630183861</t>
  </si>
  <si>
    <t>0.720244766135</t>
  </si>
  <si>
    <t>0.000244766134808</t>
  </si>
  <si>
    <t>-0.000478910739751</t>
  </si>
  <si>
    <t>0.739305797916</t>
  </si>
  <si>
    <t>-0.000694202083889</t>
  </si>
  <si>
    <t>-0.000820541263756</t>
  </si>
  <si>
    <t>0.760159250581</t>
  </si>
  <si>
    <t>0.000159250581283</t>
  </si>
  <si>
    <t>-0.000227245290585</t>
  </si>
  <si>
    <t>0.578879871223</t>
  </si>
  <si>
    <t>-0.0011201287773</t>
  </si>
  <si>
    <t>0.000510748182504</t>
  </si>
  <si>
    <t>0.599280632154</t>
  </si>
  <si>
    <t>-0.000719367846402</t>
  </si>
  <si>
    <t>0.00106722302735</t>
  </si>
  <si>
    <t>0.620143529067</t>
  </si>
  <si>
    <t>0.000143529067194</t>
  </si>
  <si>
    <t>0.00217387856919</t>
  </si>
  <si>
    <t>0.640274179025</t>
  </si>
  <si>
    <t>0.000274179025215</t>
  </si>
  <si>
    <t>0.000435079537687</t>
  </si>
  <si>
    <t>0.6616668284</t>
  </si>
  <si>
    <t>0.00166682839974</t>
  </si>
  <si>
    <t>0.00090877523259</t>
  </si>
  <si>
    <t>0.679889761034</t>
  </si>
  <si>
    <t>-0.000110238966257</t>
  </si>
  <si>
    <t>0.000897423673725</t>
  </si>
  <si>
    <t>0.700264228009</t>
  </si>
  <si>
    <t>0.000264228009372</t>
  </si>
  <si>
    <t>0.00226594562752</t>
  </si>
  <si>
    <t>0.720452317207</t>
  </si>
  <si>
    <t>0.00045231720669</t>
  </si>
  <si>
    <t>0.00422206071209</t>
  </si>
  <si>
    <t>0.741023775703</t>
  </si>
  <si>
    <t>0.00102377570279</t>
  </si>
  <si>
    <t>0.00332045690369</t>
  </si>
  <si>
    <t>0.760545833903</t>
  </si>
  <si>
    <t>0.000545833902873</t>
  </si>
  <si>
    <t>0.00239113342981</t>
  </si>
  <si>
    <t>0.57841975013</t>
  </si>
  <si>
    <t>-0.00158024986975</t>
  </si>
  <si>
    <t>0.00221638295398</t>
  </si>
  <si>
    <t>0.598912874338</t>
  </si>
  <si>
    <t>-0.00108712566217</t>
  </si>
  <si>
    <t>6.54944062944e-05</t>
  </si>
  <si>
    <t>0.619656376765</t>
  </si>
  <si>
    <t>-0.00034362323509</t>
  </si>
  <si>
    <t>0.000301017752197</t>
  </si>
  <si>
    <t>0.640501279463</t>
  </si>
  <si>
    <t>0.000501279462838</t>
  </si>
  <si>
    <t>-5.00140432513e-05</t>
  </si>
  <si>
    <t>0.661323066337</t>
  </si>
  <si>
    <t>0.00132306633744</t>
  </si>
  <si>
    <t>0.00174623631538</t>
  </si>
  <si>
    <t>0.680334486344</t>
  </si>
  <si>
    <t>0.000334486343948</t>
  </si>
  <si>
    <t>0.00087455655786</t>
  </si>
  <si>
    <t>0.700841926554</t>
  </si>
  <si>
    <t>0.000841926553891</t>
  </si>
  <si>
    <t>0.00315214708895</t>
  </si>
  <si>
    <t>0.720990484901</t>
  </si>
  <si>
    <t>0.000990484900784</t>
  </si>
  <si>
    <t>0.00486404633685</t>
  </si>
  <si>
    <t>0.740706510475</t>
  </si>
  <si>
    <t>0.000706510474905</t>
  </si>
  <si>
    <t>0.00314542819058</t>
  </si>
  <si>
    <t>0.761030652675</t>
  </si>
  <si>
    <t>0.00103065267463</t>
  </si>
  <si>
    <t>0.00264367582603</t>
  </si>
  <si>
    <t>0.579194194895</t>
  </si>
  <si>
    <t>-0.000805805105304</t>
  </si>
  <si>
    <t>0.00241601003716</t>
  </si>
  <si>
    <t>0.599762391442</t>
  </si>
  <si>
    <t>-0.000237608557958</t>
  </si>
  <si>
    <t>0.00176527599613</t>
  </si>
  <si>
    <t>0.620241600654</t>
  </si>
  <si>
    <t>0.000241600654035</t>
  </si>
  <si>
    <t>0.000606590910839</t>
  </si>
  <si>
    <t>0.640571520149</t>
  </si>
  <si>
    <t>0.000571520149088</t>
  </si>
  <si>
    <t>0.000329419309419</t>
  </si>
  <si>
    <t>0.660616399291</t>
  </si>
  <si>
    <t>0.000616399291343</t>
  </si>
  <si>
    <t>0.00106253756631</t>
  </si>
  <si>
    <t>0.680249961484</t>
  </si>
  <si>
    <t>0.000249961484441</t>
  </si>
  <si>
    <t>0.000715524296551</t>
  </si>
  <si>
    <t>0.700050642009</t>
  </si>
  <si>
    <t>5.06420085474e-05</t>
  </si>
  <si>
    <t>0.00321894097689</t>
  </si>
  <si>
    <t>0.720834839617</t>
  </si>
  <si>
    <t>0.000834839616626</t>
  </si>
  <si>
    <t>0.00466840032351</t>
  </si>
  <si>
    <t>0.741452409446</t>
  </si>
  <si>
    <t>0.00145240944627</t>
  </si>
  <si>
    <t>0.0028603455092</t>
  </si>
  <si>
    <t>0.760489748097</t>
  </si>
  <si>
    <t>0.000489748096761</t>
  </si>
  <si>
    <t>0.00292484608164</t>
  </si>
  <si>
    <t>0.578214993271</t>
  </si>
  <si>
    <t>-0.00178500672947</t>
  </si>
  <si>
    <t>0.00210001422525</t>
  </si>
  <si>
    <t>0.600307084764</t>
  </si>
  <si>
    <t>0.000307084763788</t>
  </si>
  <si>
    <t>0.000160194459618</t>
  </si>
  <si>
    <t>0.620171087493</t>
  </si>
  <si>
    <t>0.000171087492905</t>
  </si>
  <si>
    <t>0.0011602200916</t>
  </si>
  <si>
    <t>0.64043112764</t>
  </si>
  <si>
    <t>0.000431127640209</t>
  </si>
  <si>
    <t>0.00042875335188</t>
  </si>
  <si>
    <t>0.661267729941</t>
  </si>
  <si>
    <t>0.0012677299406</t>
  </si>
  <si>
    <t>0.000664015886352</t>
  </si>
  <si>
    <t>0.68113581761</t>
  </si>
  <si>
    <t>0.00113581760972</t>
  </si>
  <si>
    <t>0.00159589730796</t>
  </si>
  <si>
    <t>0.700308953979</t>
  </si>
  <si>
    <t>0.000308953979039</t>
  </si>
  <si>
    <t>0.00284536178754</t>
  </si>
  <si>
    <t>0.721430731681</t>
  </si>
  <si>
    <t>0.00143073168091</t>
  </si>
  <si>
    <t>0.00417326587741</t>
  </si>
  <si>
    <t>0.740485201922</t>
  </si>
  <si>
    <t>0.000485201921769</t>
  </si>
  <si>
    <t>0.00327214622706</t>
  </si>
  <si>
    <t>0.7613198394</t>
  </si>
  <si>
    <t>0.00131983940037</t>
  </si>
  <si>
    <t>0.00317266772176</t>
  </si>
  <si>
    <t>0.579383645263</t>
  </si>
  <si>
    <t>-0.000616354736571</t>
  </si>
  <si>
    <t>0.00104816597156</t>
  </si>
  <si>
    <t>0.599135464006</t>
  </si>
  <si>
    <t>-0.000864535993671</t>
  </si>
  <si>
    <t>0.00166589132007</t>
  </si>
  <si>
    <t>0.619642847093</t>
  </si>
  <si>
    <t>-0.000357152907463</t>
  </si>
  <si>
    <t>0.000549370109841</t>
  </si>
  <si>
    <t>0.63983090933</t>
  </si>
  <si>
    <t>-0.000169090670333</t>
  </si>
  <si>
    <t>0.000473077885435</t>
  </si>
  <si>
    <t>0.660527091386</t>
  </si>
  <si>
    <t>0.000527091385757</t>
  </si>
  <si>
    <t>0.000760713574044</t>
  </si>
  <si>
    <t>0.680106099616</t>
  </si>
  <si>
    <t>0.000106099616073</t>
  </si>
  <si>
    <t>0.00197050969739</t>
  </si>
  <si>
    <t>0.700751903384</t>
  </si>
  <si>
    <t>0.000751903384387</t>
  </si>
  <si>
    <t>0.00432064745852</t>
  </si>
  <si>
    <t>0.721299457484</t>
  </si>
  <si>
    <t>0.00129945748433</t>
  </si>
  <si>
    <t>0.00386619257977</t>
  </si>
  <si>
    <t>0.74042578517</t>
  </si>
  <si>
    <t>0.000425785169631</t>
  </si>
  <si>
    <t>0.00247555378231</t>
  </si>
  <si>
    <t>0.760053787659</t>
  </si>
  <si>
    <t>5.37876594598e-05</t>
  </si>
  <si>
    <t>0.000898316568173</t>
  </si>
  <si>
    <t>0.57971902294</t>
  </si>
  <si>
    <t>-0.000280977059944</t>
  </si>
  <si>
    <t>0.000180183201178</t>
  </si>
  <si>
    <t>0.599183465555</t>
  </si>
  <si>
    <t>-0.000816534445252</t>
  </si>
  <si>
    <t>0.000706977878829</t>
  </si>
  <si>
    <t>0.620516820813</t>
  </si>
  <si>
    <t>0.000516820813227</t>
  </si>
  <si>
    <t>0.000215250887942</t>
  </si>
  <si>
    <t>0.640149508272</t>
  </si>
  <si>
    <t>0.000149508271846</t>
  </si>
  <si>
    <t>0.000639319511143</t>
  </si>
  <si>
    <t>0.659828358355</t>
  </si>
  <si>
    <t>-0.000171641645321</t>
  </si>
  <si>
    <t>0.00147225414148</t>
  </si>
  <si>
    <t>0.680272534014</t>
  </si>
  <si>
    <t>0.000272534014352</t>
  </si>
  <si>
    <t>0.00292734898035</t>
  </si>
  <si>
    <t>0.7009001448</t>
  </si>
  <si>
    <t>0.000900144800344</t>
  </si>
  <si>
    <t>0.00351278647577</t>
  </si>
  <si>
    <t>0.720873638399</t>
  </si>
  <si>
    <t>0.000873638398913</t>
  </si>
  <si>
    <t>0.00307732196287</t>
  </si>
  <si>
    <t>0.7410372666</t>
  </si>
  <si>
    <t>0.00103726660027</t>
  </si>
  <si>
    <t>0.00224654329904</t>
  </si>
  <si>
    <t>0.759717156448</t>
  </si>
  <si>
    <t>-0.000282843551543</t>
  </si>
  <si>
    <t>0.000805868758461</t>
  </si>
  <si>
    <t>0.57905952803</t>
  </si>
  <si>
    <t>-0.000940471969678</t>
  </si>
  <si>
    <t>0.00135679345056</t>
  </si>
  <si>
    <t>0.599745584415</t>
  </si>
  <si>
    <t>-0.000254415585341</t>
  </si>
  <si>
    <t>0.000875836262132</t>
  </si>
  <si>
    <t>0.620533987689</t>
  </si>
  <si>
    <t>0.000533987688706</t>
  </si>
  <si>
    <t>0.00173644737256</t>
  </si>
  <si>
    <t>0.640063972817</t>
  </si>
  <si>
    <t>6.3972816948e-05</t>
  </si>
  <si>
    <t>0.000287664115485</t>
  </si>
  <si>
    <t>0.660397283466</t>
  </si>
  <si>
    <t>0.000397283465533</t>
  </si>
  <si>
    <t>0.00127684855123</t>
  </si>
  <si>
    <t>0.680012240587</t>
  </si>
  <si>
    <t>1.22405872313e-05</t>
  </si>
  <si>
    <t>0.00336190488916</t>
  </si>
  <si>
    <t>0.701445049092</t>
  </si>
  <si>
    <t>0.00144504909224</t>
  </si>
  <si>
    <t>0.00428102197907</t>
  </si>
  <si>
    <t>0.720423194233</t>
  </si>
  <si>
    <t>0.000423194232542</t>
  </si>
  <si>
    <t>0.00401408837463</t>
  </si>
  <si>
    <t>0.740887452921</t>
  </si>
  <si>
    <t>0.000887452921275</t>
  </si>
  <si>
    <t>0.00308833081779</t>
  </si>
  <si>
    <t>0.760883718551</t>
  </si>
  <si>
    <t>0.000883718551129</t>
  </si>
  <si>
    <t>0.000932643192509</t>
  </si>
  <si>
    <t>0.577951263186</t>
  </si>
  <si>
    <t>-0.0020487368138</t>
  </si>
  <si>
    <t>0.000330808499652</t>
  </si>
  <si>
    <t>0.599128081436</t>
  </si>
  <si>
    <t>-0.000871918564411</t>
  </si>
  <si>
    <t>0.000729162991288</t>
  </si>
  <si>
    <t>0.6201321223</t>
  </si>
  <si>
    <t>0.000132122300444</t>
  </si>
  <si>
    <t>0.000194408559234</t>
  </si>
  <si>
    <t>0.64080677127</t>
  </si>
  <si>
    <t>0.000806771269769</t>
  </si>
  <si>
    <t>-0.000437232035266</t>
  </si>
  <si>
    <t>0.660371271949</t>
  </si>
  <si>
    <t>0.000371271948688</t>
  </si>
  <si>
    <t>0.000387948300229</t>
  </si>
  <si>
    <t>0.680909321924</t>
  </si>
  <si>
    <t>0.000909321923635</t>
  </si>
  <si>
    <t>0.00208525519145</t>
  </si>
  <si>
    <t>0.700277706181</t>
  </si>
  <si>
    <t>0.000277706180618</t>
  </si>
  <si>
    <t>0.00404296296635</t>
  </si>
  <si>
    <t>0.720337190386</t>
  </si>
  <si>
    <t>0.00033719038568</t>
  </si>
  <si>
    <t>0.00257356448325</t>
  </si>
  <si>
    <t>0.741325186779</t>
  </si>
  <si>
    <t>0.00132518677867</t>
  </si>
  <si>
    <t>0.00254272501309</t>
  </si>
  <si>
    <t>0.760016663284</t>
  </si>
  <si>
    <t>1.66632841335e-05</t>
  </si>
  <si>
    <t>0.00277170968717</t>
  </si>
  <si>
    <t>0.57855730735</t>
  </si>
  <si>
    <t>-0.00144269265003</t>
  </si>
  <si>
    <t>0.000563264259163</t>
  </si>
  <si>
    <t>0.599936646636</t>
  </si>
  <si>
    <t>-6.33533641495e-05</t>
  </si>
  <si>
    <t>0.000419846178049</t>
  </si>
  <si>
    <t>0.619977441241</t>
  </si>
  <si>
    <t>-2.25587586312e-05</t>
  </si>
  <si>
    <t>0.000507554525595</t>
  </si>
  <si>
    <t>0.639814888826</t>
  </si>
  <si>
    <t>-0.000185111174287</t>
  </si>
  <si>
    <t>0.000153223485952</t>
  </si>
  <si>
    <t>0.660949364339</t>
  </si>
  <si>
    <t>0.000949364339432</t>
  </si>
  <si>
    <t>0.000817027684204</t>
  </si>
  <si>
    <t>0.679979563299</t>
  </si>
  <si>
    <t>-2.04367010288e-05</t>
  </si>
  <si>
    <t>0.00280453931522</t>
  </si>
  <si>
    <t>0.70211079169</t>
  </si>
  <si>
    <t>0.00211079169022</t>
  </si>
  <si>
    <t>0.00520824036439</t>
  </si>
  <si>
    <t>0.720429132445</t>
  </si>
  <si>
    <t>0.000429132445297</t>
  </si>
  <si>
    <t>0.00269221162446</t>
  </si>
  <si>
    <t>0.741690081866</t>
  </si>
  <si>
    <t>0.00169008186632</t>
  </si>
  <si>
    <t>0.00275780589761</t>
  </si>
  <si>
    <t>0.760007093579</t>
  </si>
  <si>
    <t>7.09357933837e-06</t>
  </si>
  <si>
    <t>0.0018895654602</t>
  </si>
  <si>
    <t>0.578004849996</t>
  </si>
  <si>
    <t>-0.00199515000372</t>
  </si>
  <si>
    <t>0.00067244050767</t>
  </si>
  <si>
    <t>0.599561085067</t>
  </si>
  <si>
    <t>-0.000438914933455</t>
  </si>
  <si>
    <t>0.00116006358379</t>
  </si>
  <si>
    <t>0.621267371366</t>
  </si>
  <si>
    <t>0.00126737136596</t>
  </si>
  <si>
    <t>0.000753927505497</t>
  </si>
  <si>
    <t>0.640681351784</t>
  </si>
  <si>
    <t>0.000681351783992</t>
  </si>
  <si>
    <t>0.000743757397402</t>
  </si>
  <si>
    <t>0.660272690726</t>
  </si>
  <si>
    <t>0.00027269072552</t>
  </si>
  <si>
    <t>0.000656240451529</t>
  </si>
  <si>
    <t>0.681219984729</t>
  </si>
  <si>
    <t>0.00121998472929</t>
  </si>
  <si>
    <t>0.00318403126158</t>
  </si>
  <si>
    <t>0.700912821648</t>
  </si>
  <si>
    <t>0.000912821647936</t>
  </si>
  <si>
    <t>0.00415822793187</t>
  </si>
  <si>
    <t>0.720215554324</t>
  </si>
  <si>
    <t>0.000215554324316</t>
  </si>
  <si>
    <t>0.00299465781169</t>
  </si>
  <si>
    <t>0.740970607069</t>
  </si>
  <si>
    <t>0.000970607068772</t>
  </si>
  <si>
    <t>0.00237328964535</t>
  </si>
  <si>
    <t>0.760416573631</t>
  </si>
  <si>
    <t>0.000416573631385</t>
  </si>
  <si>
    <t>0.00212648534769</t>
  </si>
  <si>
    <t>0.578197748334</t>
  </si>
  <si>
    <t>-0.00180225166629</t>
  </si>
  <si>
    <t>0.00234253601263</t>
  </si>
  <si>
    <t>0.600317931757</t>
  </si>
  <si>
    <t>0.000317931757394</t>
  </si>
  <si>
    <t>0.00107801979455</t>
  </si>
  <si>
    <t>0.620507134536</t>
  </si>
  <si>
    <t>0.000507134535895</t>
  </si>
  <si>
    <t>0.00130466504019</t>
  </si>
  <si>
    <t>0.640106928278</t>
  </si>
  <si>
    <t>0.000106928278422</t>
  </si>
  <si>
    <t>0.00129118108578</t>
  </si>
  <si>
    <t>0.66058732333</t>
  </si>
  <si>
    <t>0.000587323329837</t>
  </si>
  <si>
    <t>-0.000283966394458</t>
  </si>
  <si>
    <t>0.680655878433</t>
  </si>
  <si>
    <t>0.000655878432821</t>
  </si>
  <si>
    <t>0.00105254596794</t>
  </si>
  <si>
    <t>0.700886855666</t>
  </si>
  <si>
    <t>0.000886855665649</t>
  </si>
  <si>
    <t>0.00229342298586</t>
  </si>
  <si>
    <t>0.721712781808</t>
  </si>
  <si>
    <t>0.00171278180816</t>
  </si>
  <si>
    <t>0.00175556358682</t>
  </si>
  <si>
    <t>0.741121957935</t>
  </si>
  <si>
    <t>0.00112195793484</t>
  </si>
  <si>
    <t>0.0032773225454</t>
  </si>
  <si>
    <t>0.760184140177</t>
  </si>
  <si>
    <t>0.00018414017694</t>
  </si>
  <si>
    <t>0.00265526472899</t>
  </si>
  <si>
    <t>0.579409895715</t>
  </si>
  <si>
    <t>-0.000590104284846</t>
  </si>
  <si>
    <t>0.000664659686822</t>
  </si>
  <si>
    <t>0.59922190297</t>
  </si>
  <si>
    <t>-0.000778097030293</t>
  </si>
  <si>
    <t>0.0015552922317</t>
  </si>
  <si>
    <t>0.620497350535</t>
  </si>
  <si>
    <t>0.000497350535105</t>
  </si>
  <si>
    <t>0.00151040182276</t>
  </si>
  <si>
    <t>0.641414041736</t>
  </si>
  <si>
    <t>0.00141404173629</t>
  </si>
  <si>
    <t>0.00151959380394</t>
  </si>
  <si>
    <t>0.660704288063</t>
  </si>
  <si>
    <t>0.000704288062755</t>
  </si>
  <si>
    <t>0.00141011563601</t>
  </si>
  <si>
    <t>0.680333930542</t>
  </si>
  <si>
    <t>0.000333930541685</t>
  </si>
  <si>
    <t>0.00144612330314</t>
  </si>
  <si>
    <t>0.701208895687</t>
  </si>
  <si>
    <t>0.00120889568689</t>
  </si>
  <si>
    <t>0.000790962233339</t>
  </si>
  <si>
    <t>0.72095829076</t>
  </si>
  <si>
    <t>0.000958290759918</t>
  </si>
  <si>
    <t>0.00290789182942</t>
  </si>
  <si>
    <t>0.741705092245</t>
  </si>
  <si>
    <t>0.00170509224463</t>
  </si>
  <si>
    <t>0.00336981191017</t>
  </si>
  <si>
    <t>0.76022092316</t>
  </si>
  <si>
    <t>0.000220923160298</t>
  </si>
  <si>
    <t>0.00369918724202</t>
  </si>
  <si>
    <t>0.57919463616</t>
  </si>
  <si>
    <t>-0.000805363839862</t>
  </si>
  <si>
    <t>0.00266227135057</t>
  </si>
  <si>
    <t>0.599488892434</t>
  </si>
  <si>
    <t>-0.000511107565844</t>
  </si>
  <si>
    <t>0.00165966544499</t>
  </si>
  <si>
    <t>0.619707855094</t>
  </si>
  <si>
    <t>-0.000292144905873</t>
  </si>
  <si>
    <t>0.000436365604837</t>
  </si>
  <si>
    <t>0.640378987527</t>
  </si>
  <si>
    <t>0.000378987527416</t>
  </si>
  <si>
    <t>0.000342109417964</t>
  </si>
  <si>
    <t>0.660259944751</t>
  </si>
  <si>
    <t>0.00025994475132</t>
  </si>
  <si>
    <t>-0.000352239166339</t>
  </si>
  <si>
    <t>0.680009772041</t>
  </si>
  <si>
    <t>9.7720408635e-06</t>
  </si>
  <si>
    <t>0.000272178223834</t>
  </si>
  <si>
    <t>0.700921908482</t>
  </si>
  <si>
    <t>0.000921908481523</t>
  </si>
  <si>
    <t>0.00221537357423</t>
  </si>
  <si>
    <t>0.720434335536</t>
  </si>
  <si>
    <t>0.000434335536111</t>
  </si>
  <si>
    <t>0.00266659520106</t>
  </si>
  <si>
    <t>0.741200541946</t>
  </si>
  <si>
    <t>0.00120054194577</t>
  </si>
  <si>
    <t>0.00449416327282</t>
  </si>
  <si>
    <t>0.760145195527</t>
  </si>
  <si>
    <t>0.000145195527127</t>
  </si>
  <si>
    <t>0.00459962308187</t>
  </si>
  <si>
    <t>0.578628795997</t>
  </si>
  <si>
    <t>-0.00137120400274</t>
  </si>
  <si>
    <t>0.00255306255211</t>
  </si>
  <si>
    <t>0.59974019083</t>
  </si>
  <si>
    <t>-0.000259809169599</t>
  </si>
  <si>
    <t>0.00182228220368</t>
  </si>
  <si>
    <t>0.619642845509</t>
  </si>
  <si>
    <t>-0.000357154490772</t>
  </si>
  <si>
    <t>0.000276360608074</t>
  </si>
  <si>
    <t>0.640097020518</t>
  </si>
  <si>
    <t>9.70205180244e-05</t>
  </si>
  <si>
    <t>0.000763348127956</t>
  </si>
  <si>
    <t>0.659912224921</t>
  </si>
  <si>
    <t>-8.77750792164e-05</t>
  </si>
  <si>
    <t>0.000851225897478</t>
  </si>
  <si>
    <t>0.679922952707</t>
  </si>
  <si>
    <t>-7.70472933523e-05</t>
  </si>
  <si>
    <t>0.00102784162574</t>
  </si>
  <si>
    <t>0.700820758503</t>
  </si>
  <si>
    <t>0.000820758502685</t>
  </si>
  <si>
    <t>0.000924028236496</t>
  </si>
  <si>
    <t>0.720253185438</t>
  </si>
  <si>
    <t>0.000253185437545</t>
  </si>
  <si>
    <t>0.00277858834829</t>
  </si>
  <si>
    <t>0.740965584573</t>
  </si>
  <si>
    <t>0.000965584573042</t>
  </si>
  <si>
    <t>0.00589889598951</t>
  </si>
  <si>
    <t>0.760085372388</t>
  </si>
  <si>
    <t>8.53723883758e-05</t>
  </si>
  <si>
    <t>0.00357382141374</t>
  </si>
  <si>
    <t>0.57974852107</t>
  </si>
  <si>
    <t>-0.000251478929559</t>
  </si>
  <si>
    <t>0.00219154956428</t>
  </si>
  <si>
    <t>0.599614154111</t>
  </si>
  <si>
    <t>-0.000385845888973</t>
  </si>
  <si>
    <t>0.000312228901858</t>
  </si>
  <si>
    <t>0.621177852994</t>
  </si>
  <si>
    <t>0.00117785299363</t>
  </si>
  <si>
    <t>0.000868574222359</t>
  </si>
  <si>
    <t>0.64007540661</t>
  </si>
  <si>
    <t>7.54066099588e-05</t>
  </si>
  <si>
    <t>0.00110216369563</t>
  </si>
  <si>
    <t>0.660906557431</t>
  </si>
  <si>
    <t>0.00090655743122</t>
  </si>
  <si>
    <t>0.000566346277161</t>
  </si>
  <si>
    <t>0.680408018402</t>
  </si>
  <si>
    <t>0.000408018402229</t>
  </si>
  <si>
    <t>0.000617345908835</t>
  </si>
  <si>
    <t>0.701293952574</t>
  </si>
  <si>
    <t>0.00129395257408</t>
  </si>
  <si>
    <t>0.00298158746736</t>
  </si>
  <si>
    <t>0.7204450453</t>
  </si>
  <si>
    <t>0.000445045300178</t>
  </si>
  <si>
    <t>0.00390177289649</t>
  </si>
  <si>
    <t>0.741032055429</t>
  </si>
  <si>
    <t>0.00103205542886</t>
  </si>
  <si>
    <t>0.00365767445333</t>
  </si>
  <si>
    <t>0.76066092261</t>
  </si>
  <si>
    <t>0.000660922609745</t>
  </si>
  <si>
    <t>0.00408208638019</t>
  </si>
  <si>
    <t>0.578148042215</t>
  </si>
  <si>
    <t>-0.00185195778468</t>
  </si>
  <si>
    <t>0.00291390156768</t>
  </si>
  <si>
    <t>0.598859186546</t>
  </si>
  <si>
    <t>-0.00114081345395</t>
  </si>
  <si>
    <t>0.00170631988657</t>
  </si>
  <si>
    <t>0.620104808416</t>
  </si>
  <si>
    <t>0.000104808416331</t>
  </si>
  <si>
    <t>0.000992018013771</t>
  </si>
  <si>
    <t>0.640559303428</t>
  </si>
  <si>
    <t>0.00055930342753</t>
  </si>
  <si>
    <t>0.000918925773265</t>
  </si>
  <si>
    <t>0.660977201205</t>
  </si>
  <si>
    <t>0.000977201205078</t>
  </si>
  <si>
    <t>0.00142783364616</t>
  </si>
  <si>
    <t>0.681129211357</t>
  </si>
  <si>
    <t>0.00112921135689</t>
  </si>
  <si>
    <t>0.00172410151203</t>
  </si>
  <si>
    <t>0.700437776601</t>
  </si>
  <si>
    <t>0.000437776600801</t>
  </si>
  <si>
    <t>0.00280944142758</t>
  </si>
  <si>
    <t>0.720505489361</t>
  </si>
  <si>
    <t>0.000505489360569</t>
  </si>
  <si>
    <t>0.00423956032328</t>
  </si>
  <si>
    <t>0.740473074196</t>
  </si>
  <si>
    <t>0.000473074195649</t>
  </si>
  <si>
    <t>0.00424683962569</t>
  </si>
  <si>
    <t>0.762158564602</t>
  </si>
  <si>
    <t>0.00215856460194</t>
  </si>
  <si>
    <t>0.00336460661553</t>
  </si>
  <si>
    <t>0.578099142247</t>
  </si>
  <si>
    <t>-0.00190085775286</t>
  </si>
  <si>
    <t>0.00259768751546</t>
  </si>
  <si>
    <t>0.59890913718</t>
  </si>
  <si>
    <t>-0.00109086281981</t>
  </si>
  <si>
    <t>0.00121463988012</t>
  </si>
  <si>
    <t>0.620117963692</t>
  </si>
  <si>
    <t>0.000117963691682</t>
  </si>
  <si>
    <t>7.58126763954e-05</t>
  </si>
  <si>
    <t>0.640235373271</t>
  </si>
  <si>
    <t>0.000235373271028</t>
  </si>
  <si>
    <t>0.00129490019594</t>
  </si>
  <si>
    <t>0.660555979809</t>
  </si>
  <si>
    <t>0.00055597980863</t>
  </si>
  <si>
    <t>0.00142460880766</t>
  </si>
  <si>
    <t>0.680528938904</t>
  </si>
  <si>
    <t>0.000528938904176</t>
  </si>
  <si>
    <t>0.000885628553416</t>
  </si>
  <si>
    <t>0.700296225956</t>
  </si>
  <si>
    <t>0.000296225955636</t>
  </si>
  <si>
    <t>0.00327580685695</t>
  </si>
  <si>
    <t>0.720706964388</t>
  </si>
  <si>
    <t>0.000706964388152</t>
  </si>
  <si>
    <t>0.00434536810252</t>
  </si>
  <si>
    <t>0.740878147801</t>
  </si>
  <si>
    <t>0.000878147800989</t>
  </si>
  <si>
    <t>0.00231074586042</t>
  </si>
  <si>
    <t>0.760591619508</t>
  </si>
  <si>
    <t>0.000591619508019</t>
  </si>
  <si>
    <t>0.00237777246248</t>
  </si>
  <si>
    <t>0.579076094312</t>
  </si>
  <si>
    <t>-0.000923905688102</t>
  </si>
  <si>
    <t>0.00148509784828</t>
  </si>
  <si>
    <t>0.601042564973</t>
  </si>
  <si>
    <t>0.00104256497273</t>
  </si>
  <si>
    <t>0.00106437425876</t>
  </si>
  <si>
    <t>0.619678754494</t>
  </si>
  <si>
    <t>-0.000321245506285</t>
  </si>
  <si>
    <t>0.000444058400312</t>
  </si>
  <si>
    <t>0.641298859235</t>
  </si>
  <si>
    <t>0.0012988592348</t>
  </si>
  <si>
    <t>0.00112056282317</t>
  </si>
  <si>
    <t>0.660618272381</t>
  </si>
  <si>
    <t>0.000618272380558</t>
  </si>
  <si>
    <t>0.00116235604499</t>
  </si>
  <si>
    <t>0.680434465472</t>
  </si>
  <si>
    <t>0.000434465471773</t>
  </si>
  <si>
    <t>0.0025151810339</t>
  </si>
  <si>
    <t>0.700439364843</t>
  </si>
  <si>
    <t>0.00043936484327</t>
  </si>
  <si>
    <t>0.00486826589287</t>
  </si>
  <si>
    <t>0.721032645045</t>
  </si>
  <si>
    <t>0.00103264504531</t>
  </si>
  <si>
    <t>0.00304826905707</t>
  </si>
  <si>
    <t>0.740884461573</t>
  </si>
  <si>
    <t>0.000884461573404</t>
  </si>
  <si>
    <t>0.00197727536329</t>
  </si>
  <si>
    <t>0.760533109507</t>
  </si>
  <si>
    <t>0.00053310950663</t>
  </si>
  <si>
    <t>0.00233149322656</t>
  </si>
  <si>
    <t>0.57868188579</t>
  </si>
  <si>
    <t>-0.00131811420952</t>
  </si>
  <si>
    <t>0.00216391305617</t>
  </si>
  <si>
    <t>0.599743709855</t>
  </si>
  <si>
    <t>-0.000256290144811</t>
  </si>
  <si>
    <t>0.000302030240149</t>
  </si>
  <si>
    <t>0.619391132911</t>
  </si>
  <si>
    <t>-0.000608867089332</t>
  </si>
  <si>
    <t>0.00149163561187</t>
  </si>
  <si>
    <t>0.640543724614</t>
  </si>
  <si>
    <t>0.00054372461353</t>
  </si>
  <si>
    <t>0.00104638273442</t>
  </si>
  <si>
    <t>0.660324555628</t>
  </si>
  <si>
    <t>0.000324555628167</t>
  </si>
  <si>
    <t>0.00092865300201</t>
  </si>
  <si>
    <t>0.679641105009</t>
  </si>
  <si>
    <t>-0.000358894990654</t>
  </si>
  <si>
    <t>0.00294870223526</t>
  </si>
  <si>
    <t>0.700723311811</t>
  </si>
  <si>
    <t>0.000723311810524</t>
  </si>
  <si>
    <t>0.00401034731722</t>
  </si>
  <si>
    <t>0.720666601037</t>
  </si>
  <si>
    <t>0.000666601036899</t>
  </si>
  <si>
    <t>0.00336292708089</t>
  </si>
  <si>
    <t>0.740822439041</t>
  </si>
  <si>
    <t>0.000822439040851</t>
  </si>
  <si>
    <t>0.00365729047098</t>
  </si>
  <si>
    <t>0.760483119282</t>
  </si>
  <si>
    <t>0.000483119282011</t>
  </si>
  <si>
    <t>0.00152003643851</t>
  </si>
  <si>
    <t>0.579255235047</t>
  </si>
  <si>
    <t>-0.000744764953066</t>
  </si>
  <si>
    <t>0.000793683347462</t>
  </si>
  <si>
    <t>0.600108201055</t>
  </si>
  <si>
    <t>0.000108201054537</t>
  </si>
  <si>
    <t>0.00113054020319</t>
  </si>
  <si>
    <t>0.620232227091</t>
  </si>
  <si>
    <t>0.000232227091404</t>
  </si>
  <si>
    <t>5.27812844202e-05</t>
  </si>
  <si>
    <t>0.640245177066</t>
  </si>
  <si>
    <t>0.000245177066255</t>
  </si>
  <si>
    <t>0.00129243451735</t>
  </si>
  <si>
    <t>0.660245238687</t>
  </si>
  <si>
    <t>0.000245238686875</t>
  </si>
  <si>
    <t>-0.000141674405749</t>
  </si>
  <si>
    <t>0.680747723533</t>
  </si>
  <si>
    <t>0.000747723533028</t>
  </si>
  <si>
    <t>0.00286178306084</t>
  </si>
  <si>
    <t>0.70086234689</t>
  </si>
  <si>
    <t>0.000862346890025</t>
  </si>
  <si>
    <t>0.00367894497922</t>
  </si>
  <si>
    <t>0.720185673697</t>
  </si>
  <si>
    <t>0.000185673697203</t>
  </si>
  <si>
    <t>0.00389747806501</t>
  </si>
  <si>
    <t>0.740957006559</t>
  </si>
  <si>
    <t>0.000957006558788</t>
  </si>
  <si>
    <t>0.00245378556774</t>
  </si>
  <si>
    <t>0.7599129966</t>
  </si>
  <si>
    <t>-8.70033999879e-05</t>
  </si>
  <si>
    <t>0.00149028981242</t>
  </si>
  <si>
    <t>0.740009168258</t>
  </si>
  <si>
    <t>9.16825839925e-06</t>
  </si>
  <si>
    <t>0.0016365951492</t>
  </si>
  <si>
    <t>0.719549685098</t>
  </si>
  <si>
    <t>-0.00045031490206</t>
  </si>
  <si>
    <t>0.00159799644822</t>
  </si>
  <si>
    <t>0.699976402726</t>
  </si>
  <si>
    <t>-2.35972740833e-05</t>
  </si>
  <si>
    <t>0.00272351089145</t>
  </si>
  <si>
    <t>0.679242388743</t>
  </si>
  <si>
    <t>-0.000757611256633</t>
  </si>
  <si>
    <t>0.00163762094492</t>
  </si>
  <si>
    <t>0.660414557815</t>
  </si>
  <si>
    <t>0.000414557815466</t>
  </si>
  <si>
    <t>0.00299960113595</t>
  </si>
  <si>
    <t>0.639772760866</t>
  </si>
  <si>
    <t>-0.000227239133877</t>
  </si>
  <si>
    <t>0.00155729100239</t>
  </si>
  <si>
    <t>0.619362255234</t>
  </si>
  <si>
    <t>-0.000637744765752</t>
  </si>
  <si>
    <t>0.00297500843521</t>
  </si>
  <si>
    <t>0.600545211189</t>
  </si>
  <si>
    <t>0.000545211188885</t>
  </si>
  <si>
    <t>0.00181103150336</t>
  </si>
  <si>
    <t>0.581168350597</t>
  </si>
  <si>
    <t>0.00116835059685</t>
  </si>
  <si>
    <t>0.0024191742238</t>
  </si>
  <si>
    <t>0.56</t>
  </si>
  <si>
    <t>0.561100781114</t>
  </si>
  <si>
    <t>0.00110078111435</t>
  </si>
  <si>
    <t>0.00138796261749</t>
  </si>
  <si>
    <t>0.738733179092</t>
  </si>
  <si>
    <t>-0.00126682090835</t>
  </si>
  <si>
    <t>0.0023630667863</t>
  </si>
  <si>
    <t>0.719767206386</t>
  </si>
  <si>
    <t>-0.00023279361387</t>
  </si>
  <si>
    <t>0.00229771945668</t>
  </si>
  <si>
    <t>0.699222685606</t>
  </si>
  <si>
    <t>-0.000777314394058</t>
  </si>
  <si>
    <t>0.00221671525847</t>
  </si>
  <si>
    <t>0.679504458615</t>
  </si>
  <si>
    <t>-0.000495541385028</t>
  </si>
  <si>
    <t>0.00284914991637</t>
  </si>
  <si>
    <t>0.660604834848</t>
  </si>
  <si>
    <t>0.000604834848362</t>
  </si>
  <si>
    <t>0.000538758633815</t>
  </si>
  <si>
    <t>0.639757508223</t>
  </si>
  <si>
    <t>-0.000242491777465</t>
  </si>
  <si>
    <t>0.00109612174864</t>
  </si>
  <si>
    <t>0.619471999008</t>
  </si>
  <si>
    <t>-0.000528000991505</t>
  </si>
  <si>
    <t>0.00407321953757</t>
  </si>
  <si>
    <t>0.601001578252</t>
  </si>
  <si>
    <t>0.00100157825161</t>
  </si>
  <si>
    <t>0.00202621021848</t>
  </si>
  <si>
    <t>0.580892648883</t>
  </si>
  <si>
    <t>0.000892648882522</t>
  </si>
  <si>
    <t>0.000518099063279</t>
  </si>
  <si>
    <t>0.560683606755</t>
  </si>
  <si>
    <t>0.000683606755293</t>
  </si>
  <si>
    <t>0.000382152212279</t>
  </si>
  <si>
    <t>0.738930868054</t>
  </si>
  <si>
    <t>-0.00106913194614</t>
  </si>
  <si>
    <t>0.00149025955717</t>
  </si>
  <si>
    <t>0.719285300087</t>
  </si>
  <si>
    <t>-0.000714699913346</t>
  </si>
  <si>
    <t>0.00286470374414</t>
  </si>
  <si>
    <t>0.700075784609</t>
  </si>
  <si>
    <t>7.57846093274e-05</t>
  </si>
  <si>
    <t>0.00293320405065</t>
  </si>
  <si>
    <t>0.680570960625</t>
  </si>
  <si>
    <t>0.000570960625452</t>
  </si>
  <si>
    <t>0.00216635658648</t>
  </si>
  <si>
    <t>0.660701514225</t>
  </si>
  <si>
    <t>0.000701514225289</t>
  </si>
  <si>
    <t>0.00313477757198</t>
  </si>
  <si>
    <t>0.640398919085</t>
  </si>
  <si>
    <t>0.000398919085424</t>
  </si>
  <si>
    <t>0.00145808574444</t>
  </si>
  <si>
    <t>0.619895959994</t>
  </si>
  <si>
    <t>-0.000104040006412</t>
  </si>
  <si>
    <t>0.001793954585</t>
  </si>
  <si>
    <t>0.599718071979</t>
  </si>
  <si>
    <t>-0.000281928020737</t>
  </si>
  <si>
    <t>0.00169191873654</t>
  </si>
  <si>
    <t>0.581171489874</t>
  </si>
  <si>
    <t>0.00117148987404</t>
  </si>
  <si>
    <t>0.000948710433523</t>
  </si>
  <si>
    <t>0.560786181686</t>
  </si>
  <si>
    <t>0.000786181685936</t>
  </si>
  <si>
    <t>0.000733419867927</t>
  </si>
  <si>
    <t>0.739119007243</t>
  </si>
  <si>
    <t>-0.000880992757013</t>
  </si>
  <si>
    <t>0.00263259861396</t>
  </si>
  <si>
    <t>0.719344711909</t>
  </si>
  <si>
    <t>-0.00065528809071</t>
  </si>
  <si>
    <t>0.0021911479983</t>
  </si>
  <si>
    <t>0.698904345577</t>
  </si>
  <si>
    <t>-0.00109565442303</t>
  </si>
  <si>
    <t>0.00327802358381</t>
  </si>
  <si>
    <t>0.680194119471</t>
  </si>
  <si>
    <t>0.000194119470872</t>
  </si>
  <si>
    <t>0.00276358352705</t>
  </si>
  <si>
    <t>0.660733825081</t>
  </si>
  <si>
    <t>0.000733825081329</t>
  </si>
  <si>
    <t>0.00246430293169</t>
  </si>
  <si>
    <t>0.64026496429</t>
  </si>
  <si>
    <t>0.000264964290122</t>
  </si>
  <si>
    <t>0.00142411110914</t>
  </si>
  <si>
    <t>0.620026833448</t>
  </si>
  <si>
    <t>2.68334480403e-05</t>
  </si>
  <si>
    <t>0.00132763268263</t>
  </si>
  <si>
    <t>0.600245183841</t>
  </si>
  <si>
    <t>0.00024518384062</t>
  </si>
  <si>
    <t>0.00170873375044</t>
  </si>
  <si>
    <t>0.580572666768</t>
  </si>
  <si>
    <t>0.000572666768459</t>
  </si>
  <si>
    <t>0.00164997604072</t>
  </si>
  <si>
    <t>0.561475272445</t>
  </si>
  <si>
    <t>0.00147527244494</t>
  </si>
  <si>
    <t>0.000665287326324</t>
  </si>
  <si>
    <t>0.738587870376</t>
  </si>
  <si>
    <t>-0.0014121296237</t>
  </si>
  <si>
    <t>0.00276403706243</t>
  </si>
  <si>
    <t>0.718574547467</t>
  </si>
  <si>
    <t>-0.00142545253302</t>
  </si>
  <si>
    <t>0.00209457356464</t>
  </si>
  <si>
    <t>0.699296224266</t>
  </si>
  <si>
    <t>-0.00070377573359</t>
  </si>
  <si>
    <t>0.00311705130754</t>
  </si>
  <si>
    <t>0.679271248989</t>
  </si>
  <si>
    <t>-0.000728751011366</t>
  </si>
  <si>
    <t>0.0033084233315</t>
  </si>
  <si>
    <t>0.660989289541</t>
  </si>
  <si>
    <t>0.000989289540742</t>
  </si>
  <si>
    <t>0.00378826522845</t>
  </si>
  <si>
    <t>0.640802146855</t>
  </si>
  <si>
    <t>0.000802146854652</t>
  </si>
  <si>
    <t>0.00215001190688</t>
  </si>
  <si>
    <t>0.62057543253</t>
  </si>
  <si>
    <t>0.000575432530117</t>
  </si>
  <si>
    <t>0.00124035620458</t>
  </si>
  <si>
    <t>0.601435152575</t>
  </si>
  <si>
    <t>0.00143515257544</t>
  </si>
  <si>
    <t>0.0052354584004</t>
  </si>
  <si>
    <t>0.580506484464</t>
  </si>
  <si>
    <t>0.000506484464125</t>
  </si>
  <si>
    <t>0.00301586395877</t>
  </si>
  <si>
    <t>0.560270794077</t>
  </si>
  <si>
    <t>0.000270794076742</t>
  </si>
  <si>
    <t>0.0012597702305</t>
  </si>
  <si>
    <t>0.738996029833</t>
  </si>
  <si>
    <t>-0.00100397016738</t>
  </si>
  <si>
    <t>0.0010231287534</t>
  </si>
  <si>
    <t>0.720555634986</t>
  </si>
  <si>
    <t>0.000555634985949</t>
  </si>
  <si>
    <t>0.00163868166319</t>
  </si>
  <si>
    <t>0.699265996517</t>
  </si>
  <si>
    <t>-0.000734003482685</t>
  </si>
  <si>
    <t>0.00251769159294</t>
  </si>
  <si>
    <t>0.680198155065</t>
  </si>
  <si>
    <t>0.00019815506455</t>
  </si>
  <si>
    <t>0.00162909642157</t>
  </si>
  <si>
    <t>0.661320648261</t>
  </si>
  <si>
    <t>0.00132064826123</t>
  </si>
  <si>
    <t>0.00211101897006</t>
  </si>
  <si>
    <t>0.640915703311</t>
  </si>
  <si>
    <t>0.000915703310879</t>
  </si>
  <si>
    <t>0.00128928518215</t>
  </si>
  <si>
    <t>0.62116641162</t>
  </si>
  <si>
    <t>0.00116641161986</t>
  </si>
  <si>
    <t>0.00212336785713</t>
  </si>
  <si>
    <t>0.60076727439</t>
  </si>
  <si>
    <t>0.000767274390186</t>
  </si>
  <si>
    <t>0.000459563321007</t>
  </si>
  <si>
    <t>0.581487664636</t>
  </si>
  <si>
    <t>0.00148766463596</t>
  </si>
  <si>
    <t>-0.000125559236208</t>
  </si>
  <si>
    <t>0.560054007704</t>
  </si>
  <si>
    <t>5.40077039598e-05</t>
  </si>
  <si>
    <t>0.00252989813156</t>
  </si>
  <si>
    <t>0.739680560705</t>
  </si>
  <si>
    <t>-0.000319439295183</t>
  </si>
  <si>
    <t>0.000744995168151</t>
  </si>
  <si>
    <t>0.719517008491</t>
  </si>
  <si>
    <t>-0.000482991509163</t>
  </si>
  <si>
    <t>0.00166874342287</t>
  </si>
  <si>
    <t>0.699275229746</t>
  </si>
  <si>
    <t>-0.000724770253756</t>
  </si>
  <si>
    <t>0.00242465664575</t>
  </si>
  <si>
    <t>0.680118748626</t>
  </si>
  <si>
    <t>0.000118748625731</t>
  </si>
  <si>
    <t>0.00259652007364</t>
  </si>
  <si>
    <t>0.659571852315</t>
  </si>
  <si>
    <t>-0.000428147685145</t>
  </si>
  <si>
    <t>0.00401495348227</t>
  </si>
  <si>
    <t>0.640454517659</t>
  </si>
  <si>
    <t>0.000454517658923</t>
  </si>
  <si>
    <t>0.00184329646839</t>
  </si>
  <si>
    <t>0.620578997434</t>
  </si>
  <si>
    <t>0.000578997434052</t>
  </si>
  <si>
    <t>0.000238749194106</t>
  </si>
  <si>
    <t>0.601486534935</t>
  </si>
  <si>
    <t>0.00148653493487</t>
  </si>
  <si>
    <t>-0.000213491931432</t>
  </si>
  <si>
    <t>0.580827016807</t>
  </si>
  <si>
    <t>0.000827016807245</t>
  </si>
  <si>
    <t>0.00355311413544</t>
  </si>
  <si>
    <t>0.559845055488</t>
  </si>
  <si>
    <t>-0.000154944511816</t>
  </si>
  <si>
    <t>0.0029302802716</t>
  </si>
  <si>
    <t>0.738571993242</t>
  </si>
  <si>
    <t>-0.00142800675768</t>
  </si>
  <si>
    <t>0.00240693638308</t>
  </si>
  <si>
    <t>0.719306454049</t>
  </si>
  <si>
    <t>-0.000693545950848</t>
  </si>
  <si>
    <t>0.000855753265701</t>
  </si>
  <si>
    <t>0.699667600193</t>
  </si>
  <si>
    <t>-0.000332399807265</t>
  </si>
  <si>
    <t>0.00255740550961</t>
  </si>
  <si>
    <t>0.680911569143</t>
  </si>
  <si>
    <t>0.000911569143462</t>
  </si>
  <si>
    <t>0.00277788901398</t>
  </si>
  <si>
    <t>0.660778137141</t>
  </si>
  <si>
    <t>0.000778137140814</t>
  </si>
  <si>
    <t>0.00189090865232</t>
  </si>
  <si>
    <t>0.641073208107</t>
  </si>
  <si>
    <t>0.00107320810676</t>
  </si>
  <si>
    <t>0.00223317956707</t>
  </si>
  <si>
    <t>0.620113813763</t>
  </si>
  <si>
    <t>0.000113813763194</t>
  </si>
  <si>
    <t>0.00172652542682</t>
  </si>
  <si>
    <t>0.601511246356</t>
  </si>
  <si>
    <t>0.00151124635561</t>
  </si>
  <si>
    <t>0.00218734507877</t>
  </si>
  <si>
    <t>0.581693234689</t>
  </si>
  <si>
    <t>0.00169323468865</t>
  </si>
  <si>
    <t>0.00117182665385</t>
  </si>
  <si>
    <t>0.560570884915</t>
  </si>
  <si>
    <t>0.00057088491527</t>
  </si>
  <si>
    <t>0.000712175266949</t>
  </si>
  <si>
    <t>0.738858253039</t>
  </si>
  <si>
    <t>-0.00114174696097</t>
  </si>
  <si>
    <t>0.00107891614006</t>
  </si>
  <si>
    <t>0.71983574008</t>
  </si>
  <si>
    <t>-0.000164259919621</t>
  </si>
  <si>
    <t>0.00302119522367</t>
  </si>
  <si>
    <t>0.700069438603</t>
  </si>
  <si>
    <t>6.94386027852e-05</t>
  </si>
  <si>
    <t>0.00276660064309</t>
  </si>
  <si>
    <t>0.679820272651</t>
  </si>
  <si>
    <t>-0.00017972734921</t>
  </si>
  <si>
    <t>0.00117170625017</t>
  </si>
  <si>
    <t>0.660446874634</t>
  </si>
  <si>
    <t>0.000446874633759</t>
  </si>
  <si>
    <t>0.00172141837355</t>
  </si>
  <si>
    <t>0.639616760933</t>
  </si>
  <si>
    <t>-0.000383239067061</t>
  </si>
  <si>
    <t>0.0026199360442</t>
  </si>
  <si>
    <t>0.61972347458</t>
  </si>
  <si>
    <t>-0.000276525420193</t>
  </si>
  <si>
    <t>0.00185898012046</t>
  </si>
  <si>
    <t>0.599440493847</t>
  </si>
  <si>
    <t>-0.000559506152826</t>
  </si>
  <si>
    <t>0.0034597968952</t>
  </si>
  <si>
    <t>0.580568022198</t>
  </si>
  <si>
    <t>0.00056802219752</t>
  </si>
  <si>
    <t>0.000488999541292</t>
  </si>
  <si>
    <t>0.560281012745</t>
  </si>
  <si>
    <t>0.000281012745258</t>
  </si>
  <si>
    <t>0.000195794092454</t>
  </si>
  <si>
    <t>0.739161859234</t>
  </si>
  <si>
    <t>-0.000838140766269</t>
  </si>
  <si>
    <t>0.00104428700266</t>
  </si>
  <si>
    <t>0.719012795566</t>
  </si>
  <si>
    <t>-0.00098720443354</t>
  </si>
  <si>
    <t>0.00303311479577</t>
  </si>
  <si>
    <t>0.700372597306</t>
  </si>
  <si>
    <t>0.000372597305884</t>
  </si>
  <si>
    <t>0.00291707413719</t>
  </si>
  <si>
    <t>0.679428443944</t>
  </si>
  <si>
    <t>-0.000571556055975</t>
  </si>
  <si>
    <t>0.00327254342101</t>
  </si>
  <si>
    <t>0.66094657329</t>
  </si>
  <si>
    <t>0.000946573290398</t>
  </si>
  <si>
    <t>0.0028173379369</t>
  </si>
  <si>
    <t>0.639674421968</t>
  </si>
  <si>
    <t>-0.000325578031699</t>
  </si>
  <si>
    <t>0.00244556311148</t>
  </si>
  <si>
    <t>0.620084451687</t>
  </si>
  <si>
    <t>8.44516868361e-05</t>
  </si>
  <si>
    <t>0.00203028622513</t>
  </si>
  <si>
    <t>0.5998077776</t>
  </si>
  <si>
    <t>-0.000192222400447</t>
  </si>
  <si>
    <t>0.00255774673459</t>
  </si>
  <si>
    <t>0.580654858917</t>
  </si>
  <si>
    <t>0.000654858917461</t>
  </si>
  <si>
    <t>0.00102032402658</t>
  </si>
  <si>
    <t>0.560445627681</t>
  </si>
  <si>
    <t>0.000445627681255</t>
  </si>
  <si>
    <t>0.00245853166959</t>
  </si>
  <si>
    <t>0.739986395838</t>
  </si>
  <si>
    <t>-1.36041617528e-05</t>
  </si>
  <si>
    <t>0.00201748732639</t>
  </si>
  <si>
    <t>0.720264238576</t>
  </si>
  <si>
    <t>0.000264238575769</t>
  </si>
  <si>
    <t>0.00292157027409</t>
  </si>
  <si>
    <t>0.699953844509</t>
  </si>
  <si>
    <t>-4.61554913969e-05</t>
  </si>
  <si>
    <t>0.00296204533578</t>
  </si>
  <si>
    <t>0.679619828768</t>
  </si>
  <si>
    <t>-0.000380171232072</t>
  </si>
  <si>
    <t>0.00181394929851</t>
  </si>
  <si>
    <t>0.659300453744</t>
  </si>
  <si>
    <t>-0.0006995462555</t>
  </si>
  <si>
    <t>0.00342383424273</t>
  </si>
  <si>
    <t>0.63918354244</t>
  </si>
  <si>
    <t>-0.000816457560217</t>
  </si>
  <si>
    <t>0.00337099328887</t>
  </si>
  <si>
    <t>0.620016354025</t>
  </si>
  <si>
    <t>1.63540251684e-05</t>
  </si>
  <si>
    <t>0.00114173839274</t>
  </si>
  <si>
    <t>0.600136383105</t>
  </si>
  <si>
    <t>0.000136383105414</t>
  </si>
  <si>
    <t>-0.000591883251772</t>
  </si>
  <si>
    <t>0.57979567927</t>
  </si>
  <si>
    <t>-0.000204320729682</t>
  </si>
  <si>
    <t>0.000936914045376</t>
  </si>
  <si>
    <t>0.561025038885</t>
  </si>
  <si>
    <t>0.00102503888512</t>
  </si>
  <si>
    <t>0.00193936545928</t>
  </si>
  <si>
    <t>0.739555863954</t>
  </si>
  <si>
    <t>-0.000444136046466</t>
  </si>
  <si>
    <t>0.0016986533224</t>
  </si>
  <si>
    <t>0.719049684098</t>
  </si>
  <si>
    <t>-0.000950315901543</t>
  </si>
  <si>
    <t>0.00188709705896</t>
  </si>
  <si>
    <t>0.699713793558</t>
  </si>
  <si>
    <t>-0.000286206441518</t>
  </si>
  <si>
    <t>0.00173927866406</t>
  </si>
  <si>
    <t>0.680100445218</t>
  </si>
  <si>
    <t>0.000100445218388</t>
  </si>
  <si>
    <t>0.00196594472797</t>
  </si>
  <si>
    <t>0.660500260192</t>
  </si>
  <si>
    <t>0.000500260192254</t>
  </si>
  <si>
    <t>0.00219136925048</t>
  </si>
  <si>
    <t>0.64057586681</t>
  </si>
  <si>
    <t>0.000575866809596</t>
  </si>
  <si>
    <t>0.00411817183355</t>
  </si>
  <si>
    <t>0.619961056064</t>
  </si>
  <si>
    <t>-3.89439356865e-05</t>
  </si>
  <si>
    <t>0.00226615228714</t>
  </si>
  <si>
    <t>0.599766313739</t>
  </si>
  <si>
    <t>-0.000233686260603</t>
  </si>
  <si>
    <t>0.00332060957422</t>
  </si>
  <si>
    <t>0.581757974347</t>
  </si>
  <si>
    <t>0.00175797434689</t>
  </si>
  <si>
    <t>0.000983799666653</t>
  </si>
  <si>
    <t>0.560310312601</t>
  </si>
  <si>
    <t>0.000310312600734</t>
  </si>
  <si>
    <t>0.000969473246</t>
  </si>
  <si>
    <t>0.738648722437</t>
  </si>
  <si>
    <t>-0.0013512775631</t>
  </si>
  <si>
    <t>0.00210819440155</t>
  </si>
  <si>
    <t>0.719443999433</t>
  </si>
  <si>
    <t>-0.000556000566909</t>
  </si>
  <si>
    <t>0.00216262417241</t>
  </si>
  <si>
    <t>0.700800196156</t>
  </si>
  <si>
    <t>0.000800196155857</t>
  </si>
  <si>
    <t>0.0024017381257</t>
  </si>
  <si>
    <t>0.681323736012</t>
  </si>
  <si>
    <t>0.00132373601171</t>
  </si>
  <si>
    <t>0.00306071231599</t>
  </si>
  <si>
    <t>0.660454888054</t>
  </si>
  <si>
    <t>0.000454888053892</t>
  </si>
  <si>
    <t>0.00221741840626</t>
  </si>
  <si>
    <t>0.640930611071</t>
  </si>
  <si>
    <t>0.00093061107129</t>
  </si>
  <si>
    <t>0.00486563730391</t>
  </si>
  <si>
    <t>0.620249076928</t>
  </si>
  <si>
    <t>0.000249076928049</t>
  </si>
  <si>
    <t>0.00211446827434</t>
  </si>
  <si>
    <t>0.599965919463</t>
  </si>
  <si>
    <t>-3.4080536683e-05</t>
  </si>
  <si>
    <t>0.00256893433712</t>
  </si>
  <si>
    <t>0.581466073672</t>
  </si>
  <si>
    <t>0.00146607367221</t>
  </si>
  <si>
    <t>0.00117187816746</t>
  </si>
  <si>
    <t>0.560866514351</t>
  </si>
  <si>
    <t>0.000866514350996</t>
  </si>
  <si>
    <t>0.000874800597544</t>
  </si>
  <si>
    <t>0.739181160625</t>
  </si>
  <si>
    <t>-0.000818839375492</t>
  </si>
  <si>
    <t>0.00198541579104</t>
  </si>
  <si>
    <t>0.71925049005</t>
  </si>
  <si>
    <t>-0.000749509949746</t>
  </si>
  <si>
    <t>0.00161879947264</t>
  </si>
  <si>
    <t>0.700123336475</t>
  </si>
  <si>
    <t>0.000123336474845</t>
  </si>
  <si>
    <t>0.00156979927806</t>
  </si>
  <si>
    <t>0.680414402042</t>
  </si>
  <si>
    <t>0.000414402042408</t>
  </si>
  <si>
    <t>0.00257002964772</t>
  </si>
  <si>
    <t>0.659862541769</t>
  </si>
  <si>
    <t>-0.000137458231193</t>
  </si>
  <si>
    <t>0.00263758387268</t>
  </si>
  <si>
    <t>0.639827673104</t>
  </si>
  <si>
    <t>-0.000172326896038</t>
  </si>
  <si>
    <t>0.00237313690242</t>
  </si>
  <si>
    <t>0.619367763215</t>
  </si>
  <si>
    <t>-0.000632236785484</t>
  </si>
  <si>
    <t>0.00270787939998</t>
  </si>
  <si>
    <t>0.600482884313</t>
  </si>
  <si>
    <t>0.000482884313218</t>
  </si>
  <si>
    <t>0.00254377929981</t>
  </si>
  <si>
    <t>0.581919318637</t>
  </si>
  <si>
    <t>0.00191931863708</t>
  </si>
  <si>
    <t>0.000462977450886</t>
  </si>
  <si>
    <t>0.560916921616</t>
  </si>
  <si>
    <t>0.000916921615527</t>
  </si>
  <si>
    <t>0.000111766722983</t>
  </si>
  <si>
    <t>0.738842634527</t>
  </si>
  <si>
    <t>-0.00115736547346</t>
  </si>
  <si>
    <t>0.00261165762058</t>
  </si>
  <si>
    <t>0.720062273477</t>
  </si>
  <si>
    <t>6.22734765039e-05</t>
  </si>
  <si>
    <t>0.00212871644836</t>
  </si>
  <si>
    <t>0.700289898785</t>
  </si>
  <si>
    <t>0.000289898784572</t>
  </si>
  <si>
    <t>0.00232520249524</t>
  </si>
  <si>
    <t>0.680604227885</t>
  </si>
  <si>
    <t>0.000604227885119</t>
  </si>
  <si>
    <t>0.000707618373412</t>
  </si>
  <si>
    <t>0.660471146751</t>
  </si>
  <si>
    <t>0.000471146750933</t>
  </si>
  <si>
    <t>0.00142805077068</t>
  </si>
  <si>
    <t>0.640408173945</t>
  </si>
  <si>
    <t>0.000408173945152</t>
  </si>
  <si>
    <t>0.00212467716681</t>
  </si>
  <si>
    <t>0.619624872768</t>
  </si>
  <si>
    <t>-0.000375127232346</t>
  </si>
  <si>
    <t>0.0026178897898</t>
  </si>
  <si>
    <t>0.60012222983</t>
  </si>
  <si>
    <t>0.00012222982998</t>
  </si>
  <si>
    <t>0.00320946507704</t>
  </si>
  <si>
    <t>0.581995495901</t>
  </si>
  <si>
    <t>0.00199549590133</t>
  </si>
  <si>
    <t>0.000517940748396</t>
  </si>
  <si>
    <t>0.560487408248</t>
  </si>
  <si>
    <t>0.000487408247798</t>
  </si>
  <si>
    <t>0.00129249563244</t>
  </si>
  <si>
    <t>0.738591119481</t>
  </si>
  <si>
    <t>-0.001408880519</t>
  </si>
  <si>
    <t>0.00162643144655</t>
  </si>
  <si>
    <t>0.719035607595</t>
  </si>
  <si>
    <t>-0.000964392404515</t>
  </si>
  <si>
    <t>0.0014662661148</t>
  </si>
  <si>
    <t>0.700205419052</t>
  </si>
  <si>
    <t>0.00020541905248</t>
  </si>
  <si>
    <t>0.00220187350162</t>
  </si>
  <si>
    <t>0.680004277123</t>
  </si>
  <si>
    <t>4.27712269957e-06</t>
  </si>
  <si>
    <t>0.00278499497279</t>
  </si>
  <si>
    <t>0.661032064101</t>
  </si>
  <si>
    <t>0.00103206410147</t>
  </si>
  <si>
    <t>0.00191196225307</t>
  </si>
  <si>
    <t>0.640369560707</t>
  </si>
  <si>
    <t>0.000369560707047</t>
  </si>
  <si>
    <t>0.00246520317843</t>
  </si>
  <si>
    <t>0.620445152039</t>
  </si>
  <si>
    <t>0.000445152039488</t>
  </si>
  <si>
    <t>0.0028214373093</t>
  </si>
  <si>
    <t>0.599972621151</t>
  </si>
  <si>
    <t>-2.73788492442e-05</t>
  </si>
  <si>
    <t>0.00113310515216</t>
  </si>
  <si>
    <t>0.58004232657</t>
  </si>
  <si>
    <t>4.2326570013e-05</t>
  </si>
  <si>
    <t>0.000331347265965</t>
  </si>
  <si>
    <t>0.560872924022</t>
  </si>
  <si>
    <t>0.000872924021787</t>
  </si>
  <si>
    <t>0.00159154355619</t>
  </si>
  <si>
    <t>0.739474140006</t>
  </si>
  <si>
    <t>-0.000525859994153</t>
  </si>
  <si>
    <t>0.00173096141446</t>
  </si>
  <si>
    <t>0.719255186942</t>
  </si>
  <si>
    <t>-0.000744813058436</t>
  </si>
  <si>
    <t>0.00281688503345</t>
  </si>
  <si>
    <t>0.700030505986</t>
  </si>
  <si>
    <t>3.05059858278e-05</t>
  </si>
  <si>
    <t>0.00195518920484</t>
  </si>
  <si>
    <t>0.681064683289</t>
  </si>
  <si>
    <t>0.0010646832895</t>
  </si>
  <si>
    <t>0.00226612324715</t>
  </si>
  <si>
    <t>0.660355310035</t>
  </si>
  <si>
    <t>0.000355310034668</t>
  </si>
  <si>
    <t>0.00195023615762</t>
  </si>
  <si>
    <t>0.639330581959</t>
  </si>
  <si>
    <t>-0.000669418040859</t>
  </si>
  <si>
    <t>0.00227607435185</t>
  </si>
  <si>
    <t>0.620087374109</t>
  </si>
  <si>
    <t>8.73741094437e-05</t>
  </si>
  <si>
    <t>0.00330810139256</t>
  </si>
  <si>
    <t>0.599794359255</t>
  </si>
  <si>
    <t>-0.000205640745271</t>
  </si>
  <si>
    <t>0.00402158885737</t>
  </si>
  <si>
    <t>0.580744636071</t>
  </si>
  <si>
    <t>0.00074463607098</t>
  </si>
  <si>
    <t>0.00153201523533</t>
  </si>
  <si>
    <t>0.559830539789</t>
  </si>
  <si>
    <t>-0.00016946021123</t>
  </si>
  <si>
    <t>0.00216880887352</t>
  </si>
  <si>
    <t>0.739144725358</t>
  </si>
  <si>
    <t>-0.000855274642287</t>
  </si>
  <si>
    <t>0.00154866047265</t>
  </si>
  <si>
    <t>0.719059328126</t>
  </si>
  <si>
    <t>-0.000940671873922</t>
  </si>
  <si>
    <t>0.00206453025051</t>
  </si>
  <si>
    <t>0.700509368761</t>
  </si>
  <si>
    <t>0.000509368761456</t>
  </si>
  <si>
    <t>0.00175053044458</t>
  </si>
  <si>
    <t>0.680174073144</t>
  </si>
  <si>
    <t>0.000174073144259</t>
  </si>
  <si>
    <t>0.00307572719874</t>
  </si>
  <si>
    <t>0.660807242465</t>
  </si>
  <si>
    <t>0.000807242465209</t>
  </si>
  <si>
    <t>0.00214582652974</t>
  </si>
  <si>
    <t>0.639785715883</t>
  </si>
  <si>
    <t>-0.00021428411689</t>
  </si>
  <si>
    <t>0.000617684901824</t>
  </si>
  <si>
    <t>0.620129223282</t>
  </si>
  <si>
    <t>0.000129223281638</t>
  </si>
  <si>
    <t>0.00451495594357</t>
  </si>
  <si>
    <t>0.599307674902</t>
  </si>
  <si>
    <t>-0.000692325097704</t>
  </si>
  <si>
    <t>0.00440799200568</t>
  </si>
  <si>
    <t>0.580234112045</t>
  </si>
  <si>
    <t>0.00023411204453</t>
  </si>
  <si>
    <t>0.00382155004116</t>
  </si>
  <si>
    <t>0.560868141807</t>
  </si>
  <si>
    <t>0.000868141807375</t>
  </si>
  <si>
    <t>0.00187629785428</t>
  </si>
  <si>
    <t>0.739832870733</t>
  </si>
  <si>
    <t>-0.000167129266752</t>
  </si>
  <si>
    <t>0.00200083296875</t>
  </si>
  <si>
    <t>0.719456465328</t>
  </si>
  <si>
    <t>-0.000543534671903</t>
  </si>
  <si>
    <t>0.00139266323499</t>
  </si>
  <si>
    <t>0.699779365457</t>
  </si>
  <si>
    <t>-0.000220634542523</t>
  </si>
  <si>
    <t>0.00170107718472</t>
  </si>
  <si>
    <t>0.68042647111</t>
  </si>
  <si>
    <t>0.000426471109519</t>
  </si>
  <si>
    <t>0.00198045732904</t>
  </si>
  <si>
    <t>0.660420068404</t>
  </si>
  <si>
    <t>0.000420068403573</t>
  </si>
  <si>
    <t>0.00234381638249</t>
  </si>
  <si>
    <t>0.640473001431</t>
  </si>
  <si>
    <t>0.000473001430999</t>
  </si>
  <si>
    <t>0.000800361466426</t>
  </si>
  <si>
    <t>0.620420682673</t>
  </si>
  <si>
    <t>0.000420682672787</t>
  </si>
  <si>
    <t>0.000536616670807</t>
  </si>
  <si>
    <t>0.600236507744</t>
  </si>
  <si>
    <t>0.000236507743632</t>
  </si>
  <si>
    <t>0.00344961451132</t>
  </si>
  <si>
    <t>0.579895878884</t>
  </si>
  <si>
    <t>-0.000104121115917</t>
  </si>
  <si>
    <t>0.00236131438566</t>
  </si>
  <si>
    <t>0.561290416997</t>
  </si>
  <si>
    <t>0.00129041699665</t>
  </si>
  <si>
    <t>0.00150309783667</t>
  </si>
  <si>
    <t>0.738876609465</t>
  </si>
  <si>
    <t>-0.0011233905351</t>
  </si>
  <si>
    <t>0.00240427601747</t>
  </si>
  <si>
    <t>0.720234576853</t>
  </si>
  <si>
    <t>0.000234576853461</t>
  </si>
  <si>
    <t>0.0022718140061</t>
  </si>
  <si>
    <t>0.698968640233</t>
  </si>
  <si>
    <t>-0.00103135976741</t>
  </si>
  <si>
    <t>0.00188010904153</t>
  </si>
  <si>
    <t>0.680570138774</t>
  </si>
  <si>
    <t>0.000570138774499</t>
  </si>
  <si>
    <t>0.00118423062443</t>
  </si>
  <si>
    <t>0.660759321897</t>
  </si>
  <si>
    <t>0.000759321896723</t>
  </si>
  <si>
    <t>0.00167844488753</t>
  </si>
  <si>
    <t>0.640674998054</t>
  </si>
  <si>
    <t>0.000674998053517</t>
  </si>
  <si>
    <t>0.00379209418065</t>
  </si>
  <si>
    <t>0.620099870064</t>
  </si>
  <si>
    <t>9.98700638593e-05</t>
  </si>
  <si>
    <t>0.00502776122245</t>
  </si>
  <si>
    <t>0.600944773181</t>
  </si>
  <si>
    <t>0.000944773181325</t>
  </si>
  <si>
    <t>0.00348326059422</t>
  </si>
  <si>
    <t>0.580276446142</t>
  </si>
  <si>
    <t>0.000276446141974</t>
  </si>
  <si>
    <t>0.000315342145283</t>
  </si>
  <si>
    <t>0.561973583742</t>
  </si>
  <si>
    <t>0.00197358374192</t>
  </si>
  <si>
    <t>0.000603132132621</t>
  </si>
  <si>
    <t>0.738904130769</t>
  </si>
  <si>
    <t>-0.0010958692314</t>
  </si>
  <si>
    <t>-0.00140743287307</t>
  </si>
  <si>
    <t>0.718566040337</t>
  </si>
  <si>
    <t>-0.00143395966347</t>
  </si>
  <si>
    <t>-0.00227134850645</t>
  </si>
  <si>
    <t>0.699821710887</t>
  </si>
  <si>
    <t>-0.000178289112841</t>
  </si>
  <si>
    <t>-0.00371848763319</t>
  </si>
  <si>
    <t>0.680503792959</t>
  </si>
  <si>
    <t>0.000503792958899</t>
  </si>
  <si>
    <t>-0.0052038433885</t>
  </si>
  <si>
    <t>0.660128444633</t>
  </si>
  <si>
    <t>0.000128444633007</t>
  </si>
  <si>
    <t>-0.00305085546133</t>
  </si>
  <si>
    <t>0.639917048932</t>
  </si>
  <si>
    <t>-8.29510681906e-05</t>
  </si>
  <si>
    <t>-0.00276336965201</t>
  </si>
  <si>
    <t>0.618836870828</t>
  </si>
  <si>
    <t>-0.00116312917209</t>
  </si>
  <si>
    <t>-0.00191562216413</t>
  </si>
  <si>
    <t>0.599600026296</t>
  </si>
  <si>
    <t>-0.000399973704215</t>
  </si>
  <si>
    <t>-0.00036170501993</t>
  </si>
  <si>
    <t>0.580208512079</t>
  </si>
  <si>
    <t>0.000208512079046</t>
  </si>
  <si>
    <t>0.000289786239221</t>
  </si>
  <si>
    <t>0.559886675707</t>
  </si>
  <si>
    <t>-0.000113324292583</t>
  </si>
  <si>
    <t>-0.000246741735931</t>
  </si>
  <si>
    <t>0.738026095503</t>
  </si>
  <si>
    <t>-0.00197390449711</t>
  </si>
  <si>
    <t>-0.000339274365568</t>
  </si>
  <si>
    <t>0.71834572339</t>
  </si>
  <si>
    <t>-0.00165427660975</t>
  </si>
  <si>
    <t>-0.00145374178153</t>
  </si>
  <si>
    <t>0.699745533505</t>
  </si>
  <si>
    <t>-0.000254466495378</t>
  </si>
  <si>
    <t>-0.00356473899357</t>
  </si>
  <si>
    <t>0.677780309273</t>
  </si>
  <si>
    <t>-0.00221969072667</t>
  </si>
  <si>
    <t>-0.00435728835762</t>
  </si>
  <si>
    <t>0.66114617414</t>
  </si>
  <si>
    <t>0.00114617413959</t>
  </si>
  <si>
    <t>-0.0041971730993</t>
  </si>
  <si>
    <t>0.641045862693</t>
  </si>
  <si>
    <t>0.00104586269259</t>
  </si>
  <si>
    <t>-0.00302763015217</t>
  </si>
  <si>
    <t>0.619788087252</t>
  </si>
  <si>
    <t>-0.000211912748288</t>
  </si>
  <si>
    <t>-0.00131939617116</t>
  </si>
  <si>
    <t>0.599375201842</t>
  </si>
  <si>
    <t>-0.000624798157755</t>
  </si>
  <si>
    <t>-0.00188530563602</t>
  </si>
  <si>
    <t>0.58050974307</t>
  </si>
  <si>
    <t>0.000509743070184</t>
  </si>
  <si>
    <t>0.000256923064538</t>
  </si>
  <si>
    <t>0.561041043302</t>
  </si>
  <si>
    <t>0.00104104330249</t>
  </si>
  <si>
    <t>-3.60309081974e-05</t>
  </si>
  <si>
    <t>0.739820232367</t>
  </si>
  <si>
    <t>-0.000179767633391</t>
  </si>
  <si>
    <t>0.000115067932327</t>
  </si>
  <si>
    <t>0.718357470511</t>
  </si>
  <si>
    <t>-0.00164252948906</t>
  </si>
  <si>
    <t>-0.00288657554629</t>
  </si>
  <si>
    <t>0.700098624477</t>
  </si>
  <si>
    <t>9.86244771977e-05</t>
  </si>
  <si>
    <t>-0.00247432179961</t>
  </si>
  <si>
    <t>0.678995105523</t>
  </si>
  <si>
    <t>-0.00100489447701</t>
  </si>
  <si>
    <t>-0.00477989557572</t>
  </si>
  <si>
    <t>0.658494216271</t>
  </si>
  <si>
    <t>-0.00150578372941</t>
  </si>
  <si>
    <t>-0.00461116756208</t>
  </si>
  <si>
    <t>0.64018365381</t>
  </si>
  <si>
    <t>0.000183653809957</t>
  </si>
  <si>
    <t>-0.00358219637949</t>
  </si>
  <si>
    <t>0.620895168471</t>
  </si>
  <si>
    <t>0.00089516847084</t>
  </si>
  <si>
    <t>-0.00204882095185</t>
  </si>
  <si>
    <t>0.60092254887</t>
  </si>
  <si>
    <t>0.000922548869528</t>
  </si>
  <si>
    <t>-0.00119371698828</t>
  </si>
  <si>
    <t>0.580445277001</t>
  </si>
  <si>
    <t>0.00044527700114</t>
  </si>
  <si>
    <t>0.00109426061509</t>
  </si>
  <si>
    <t>0.560740037282</t>
  </si>
  <si>
    <t>0.00074003728236</t>
  </si>
  <si>
    <t>0.000306167673887</t>
  </si>
  <si>
    <t>0.739369751449</t>
  </si>
  <si>
    <t>-0.000630248551456</t>
  </si>
  <si>
    <t>-0.00301168123511</t>
  </si>
  <si>
    <t>0.719342063763</t>
  </si>
  <si>
    <t>-0.000657936236631</t>
  </si>
  <si>
    <t>-0.00416484772697</t>
  </si>
  <si>
    <t>0.699712670556</t>
  </si>
  <si>
    <t>-0.000287329443939</t>
  </si>
  <si>
    <t>-0.00289686057821</t>
  </si>
  <si>
    <t>0.679743103588</t>
  </si>
  <si>
    <t>-0.000256896411722</t>
  </si>
  <si>
    <t>-0.00592184316122</t>
  </si>
  <si>
    <t>0.659659620567</t>
  </si>
  <si>
    <t>-0.000340379433208</t>
  </si>
  <si>
    <t>-0.00390530356373</t>
  </si>
  <si>
    <t>0.639458450705</t>
  </si>
  <si>
    <t>-0.000541549294857</t>
  </si>
  <si>
    <t>-0.00255081293951</t>
  </si>
  <si>
    <t>0.620609686571</t>
  </si>
  <si>
    <t>0.000609686571319</t>
  </si>
  <si>
    <t>-0.00206087910734</t>
  </si>
  <si>
    <t>0.601186922438</t>
  </si>
  <si>
    <t>0.00118692243782</t>
  </si>
  <si>
    <t>-0.000913413228636</t>
  </si>
  <si>
    <t>0.580555945479</t>
  </si>
  <si>
    <t>0.000555945479095</t>
  </si>
  <si>
    <t>0.0012164879462</t>
  </si>
  <si>
    <t>0.559572929903</t>
  </si>
  <si>
    <t>-0.000427070096784</t>
  </si>
  <si>
    <t>0.000952191883552</t>
  </si>
  <si>
    <t>0.738985250241</t>
  </si>
  <si>
    <t>-0.00101474975917</t>
  </si>
  <si>
    <t>-0.000619434677494</t>
  </si>
  <si>
    <t>0.718187648452</t>
  </si>
  <si>
    <t>-0.00181235154833</t>
  </si>
  <si>
    <t>-0.00215981616037</t>
  </si>
  <si>
    <t>0.699542077982</t>
  </si>
  <si>
    <t>-0.000457922018381</t>
  </si>
  <si>
    <t>-0.00331488397138</t>
  </si>
  <si>
    <t>0.678655932089</t>
  </si>
  <si>
    <t>-0.00134406791104</t>
  </si>
  <si>
    <t>-0.00284241400692</t>
  </si>
  <si>
    <t>0.659417075037</t>
  </si>
  <si>
    <t>-0.000582924962731</t>
  </si>
  <si>
    <t>-0.0030939689305</t>
  </si>
  <si>
    <t>0.640441487351</t>
  </si>
  <si>
    <t>0.000441487351451</t>
  </si>
  <si>
    <t>-0.00325421594769</t>
  </si>
  <si>
    <t>0.619143853123</t>
  </si>
  <si>
    <t>-0.00085614687738</t>
  </si>
  <si>
    <t>-0.0022879344062</t>
  </si>
  <si>
    <t>0.599716496277</t>
  </si>
  <si>
    <t>-0.00028350372279</t>
  </si>
  <si>
    <t>-0.000813509234018</t>
  </si>
  <si>
    <t>0.580915109633</t>
  </si>
  <si>
    <t>0.000915109632864</t>
  </si>
  <si>
    <t>0.000151851121648</t>
  </si>
  <si>
    <t>0.562101213675</t>
  </si>
  <si>
    <t>0.00210121367461</t>
  </si>
  <si>
    <t>0.000970617753857</t>
  </si>
  <si>
    <t>0.738679808101</t>
  </si>
  <si>
    <t>-0.00132019189939</t>
  </si>
  <si>
    <t>0.000157757758515</t>
  </si>
  <si>
    <t>0.718541515746</t>
  </si>
  <si>
    <t>-0.00145848425369</t>
  </si>
  <si>
    <t>-0.00119636275519</t>
  </si>
  <si>
    <t>0.699156822814</t>
  </si>
  <si>
    <t>-0.000843177185529</t>
  </si>
  <si>
    <t>-0.00254408630149</t>
  </si>
  <si>
    <t>0.679385575103</t>
  </si>
  <si>
    <t>-0.000614424896799</t>
  </si>
  <si>
    <t>-0.00500907183497</t>
  </si>
  <si>
    <t>0.659822505187</t>
  </si>
  <si>
    <t>-0.000177494813111</t>
  </si>
  <si>
    <t>-0.00403953150501</t>
  </si>
  <si>
    <t>0.638957290169</t>
  </si>
  <si>
    <t>-0.00104270983084</t>
  </si>
  <si>
    <t>-0.00319600599444</t>
  </si>
  <si>
    <t>0.619966275535</t>
  </si>
  <si>
    <t>-3.37244651027e-05</t>
  </si>
  <si>
    <t>-0.00247676543689</t>
  </si>
  <si>
    <t>0.600339532551</t>
  </si>
  <si>
    <t>0.000339532551162</t>
  </si>
  <si>
    <t>-0.000584788147787</t>
  </si>
  <si>
    <t>0.579737424167</t>
  </si>
  <si>
    <t>-0.00026257583282</t>
  </si>
  <si>
    <t>0.00193444320981</t>
  </si>
  <si>
    <t>0.560420102903</t>
  </si>
  <si>
    <t>0.000420102903271</t>
  </si>
  <si>
    <t>0.00128758166653</t>
  </si>
  <si>
    <t>0.739623581203</t>
  </si>
  <si>
    <t>-0.000376418797356</t>
  </si>
  <si>
    <t>-0.00165253553021</t>
  </si>
  <si>
    <t>0.718580840092</t>
  </si>
  <si>
    <t>-0.00141915990772</t>
  </si>
  <si>
    <t>-0.00105584806132</t>
  </si>
  <si>
    <t>0.698556837838</t>
  </si>
  <si>
    <t>-0.00144316216161</t>
  </si>
  <si>
    <t>-0.00213308226301</t>
  </si>
  <si>
    <t>0.680805633342</t>
  </si>
  <si>
    <t>0.000805633341722</t>
  </si>
  <si>
    <t>-0.00413781566764</t>
  </si>
  <si>
    <t>0.659801648005</t>
  </si>
  <si>
    <t>-0.000198351994753</t>
  </si>
  <si>
    <t>-0.00512721191565</t>
  </si>
  <si>
    <t>0.638795956846</t>
  </si>
  <si>
    <t>-0.00120404315446</t>
  </si>
  <si>
    <t>-0.0020208435052</t>
  </si>
  <si>
    <t>0.620399257626</t>
  </si>
  <si>
    <t>0.000399257626166</t>
  </si>
  <si>
    <t>-0.00268035435141</t>
  </si>
  <si>
    <t>0.600276013938</t>
  </si>
  <si>
    <t>0.000276013937602</t>
  </si>
  <si>
    <t>-0.00158319445526</t>
  </si>
  <si>
    <t>0.581971270813</t>
  </si>
  <si>
    <t>0.00197127081347</t>
  </si>
  <si>
    <t>-0.000950893853196</t>
  </si>
  <si>
    <t>0.560265137132</t>
  </si>
  <si>
    <t>0.000265137132267</t>
  </si>
  <si>
    <t>0.00246956557317</t>
  </si>
  <si>
    <t>0.738704489994</t>
  </si>
  <si>
    <t>-0.00129551000557</t>
  </si>
  <si>
    <t>-0.00150037111153</t>
  </si>
  <si>
    <t>0.718525033156</t>
  </si>
  <si>
    <t>-0.00147496684389</t>
  </si>
  <si>
    <t>-0.00283753073974</t>
  </si>
  <si>
    <t>0.698733765233</t>
  </si>
  <si>
    <t>-0.00126623476656</t>
  </si>
  <si>
    <t>-0.00418641683352</t>
  </si>
  <si>
    <t>0.678928836761</t>
  </si>
  <si>
    <t>-0.00107116323855</t>
  </si>
  <si>
    <t>-0.00229146404968</t>
  </si>
  <si>
    <t>0.66089648732</t>
  </si>
  <si>
    <t>0.000896487320382</t>
  </si>
  <si>
    <t>-0.0035483507569</t>
  </si>
  <si>
    <t>0.639072841322</t>
  </si>
  <si>
    <t>-0.000927158677593</t>
  </si>
  <si>
    <t>-0.00249747493748</t>
  </si>
  <si>
    <t>0.619815680381</t>
  </si>
  <si>
    <t>-0.000184319618848</t>
  </si>
  <si>
    <t>-0.00217329132317</t>
  </si>
  <si>
    <t>0.600207868321</t>
  </si>
  <si>
    <t>0.000207868321255</t>
  </si>
  <si>
    <t>-0.000362806987449</t>
  </si>
  <si>
    <t>0.581282815084</t>
  </si>
  <si>
    <t>0.00128281508401</t>
  </si>
  <si>
    <t>6.97313177928e-06</t>
  </si>
  <si>
    <t>0.561159882404</t>
  </si>
  <si>
    <t>0.00115988240416</t>
  </si>
  <si>
    <t>0.00113951664093</t>
  </si>
  <si>
    <t>0.737986747366</t>
  </si>
  <si>
    <t>-0.00201325263447</t>
  </si>
  <si>
    <t>0.00139093104866</t>
  </si>
  <si>
    <t>0.719883720464</t>
  </si>
  <si>
    <t>-0.000116279535928</t>
  </si>
  <si>
    <t>-0.00156287992537</t>
  </si>
  <si>
    <t>0.699480806329</t>
  </si>
  <si>
    <t>-0.000519193671056</t>
  </si>
  <si>
    <t>-0.00305556520023</t>
  </si>
  <si>
    <t>0.680800945534</t>
  </si>
  <si>
    <t>0.00080094553405</t>
  </si>
  <si>
    <t>-0.00326015673884</t>
  </si>
  <si>
    <t>0.660568839318</t>
  </si>
  <si>
    <t>0.000568839317957</t>
  </si>
  <si>
    <t>-0.0038008702405</t>
  </si>
  <si>
    <t>0.640081261024</t>
  </si>
  <si>
    <t>8.12610243686e-05</t>
  </si>
  <si>
    <t>-0.0047724590873</t>
  </si>
  <si>
    <t>0.620378107818</t>
  </si>
  <si>
    <t>0.000378107818091</t>
  </si>
  <si>
    <t>-0.00315451595522</t>
  </si>
  <si>
    <t>0.600410920516</t>
  </si>
  <si>
    <t>0.000410920515623</t>
  </si>
  <si>
    <t>-0.00243188040918</t>
  </si>
  <si>
    <t>0.580416068001</t>
  </si>
  <si>
    <t>0.00041606800093</t>
  </si>
  <si>
    <t>0.00098730247879</t>
  </si>
  <si>
    <t>0.559900415975</t>
  </si>
  <si>
    <t>-9.95840254343e-05</t>
  </si>
  <si>
    <t>-0.000326751571544</t>
  </si>
  <si>
    <t>0.739089807066</t>
  </si>
  <si>
    <t>-0.000910192934236</t>
  </si>
  <si>
    <t>-0.00103896680025</t>
  </si>
  <si>
    <t>0.719216873359</t>
  </si>
  <si>
    <t>-0.000783126641426</t>
  </si>
  <si>
    <t>-0.000907054160208</t>
  </si>
  <si>
    <t>0.70055969029</t>
  </si>
  <si>
    <t>0.000559690289583</t>
  </si>
  <si>
    <t>-0.00331093319618</t>
  </si>
  <si>
    <t>0.678807703466</t>
  </si>
  <si>
    <t>-0.00119229653423</t>
  </si>
  <si>
    <t>-0.00473640989959</t>
  </si>
  <si>
    <t>0.660524245896</t>
  </si>
  <si>
    <t>0.000524245896458</t>
  </si>
  <si>
    <t>-0.00428973491516</t>
  </si>
  <si>
    <t>0.639870013013</t>
  </si>
  <si>
    <t>-0.000129986987329</t>
  </si>
  <si>
    <t>-0.00230930079878</t>
  </si>
  <si>
    <t>0.619506120292</t>
  </si>
  <si>
    <t>-0.000493879708058</t>
  </si>
  <si>
    <t>-0.00137453773004</t>
  </si>
  <si>
    <t>0.601782944268</t>
  </si>
  <si>
    <t>0.00178294426777</t>
  </si>
  <si>
    <t>-0.000130715832253</t>
  </si>
  <si>
    <t>0.579167215698</t>
  </si>
  <si>
    <t>-0.000832784301796</t>
  </si>
  <si>
    <t>0.000328136578837</t>
  </si>
  <si>
    <t>0.559744190494</t>
  </si>
  <si>
    <t>-0.000255809506473</t>
  </si>
  <si>
    <t>-0.00064354526613</t>
  </si>
  <si>
    <t>0.739192323906</t>
  </si>
  <si>
    <t>-0.000807676094496</t>
  </si>
  <si>
    <t>-0.000600303385284</t>
  </si>
  <si>
    <t>0.718211325296</t>
  </si>
  <si>
    <t>-0.0017886747035</t>
  </si>
  <si>
    <t>-0.00204198866499</t>
  </si>
  <si>
    <t>0.699319521944</t>
  </si>
  <si>
    <t>-0.000680478056479</t>
  </si>
  <si>
    <t>-0.00380785988965</t>
  </si>
  <si>
    <t>0.679293402785</t>
  </si>
  <si>
    <t>-0.000706597214565</t>
  </si>
  <si>
    <t>-0.0059846654702</t>
  </si>
  <si>
    <t>0.660606996383</t>
  </si>
  <si>
    <t>0.000606996382627</t>
  </si>
  <si>
    <t>-0.0036418699681</t>
  </si>
  <si>
    <t>0.638167084278</t>
  </si>
  <si>
    <t>-0.00183291572183</t>
  </si>
  <si>
    <t>-0.00242903162032</t>
  </si>
  <si>
    <t>0.619611421337</t>
  </si>
  <si>
    <t>-0.000388578663014</t>
  </si>
  <si>
    <t>-0.00177941512906</t>
  </si>
  <si>
    <t>0.601461667517</t>
  </si>
  <si>
    <t>0.00146166751696</t>
  </si>
  <si>
    <t>-0.000690015527236</t>
  </si>
  <si>
    <t>0.579735020913</t>
  </si>
  <si>
    <t>-0.000264979086718</t>
  </si>
  <si>
    <t>0.00124032070312</t>
  </si>
  <si>
    <t>0.560378058956</t>
  </si>
  <si>
    <t>0.000378058955706</t>
  </si>
  <si>
    <t>4.74262935106e-05</t>
  </si>
  <si>
    <t>0.738759869276</t>
  </si>
  <si>
    <t>-0.00124013072362</t>
  </si>
  <si>
    <t>-0.000735454343203</t>
  </si>
  <si>
    <t>0.720621275939</t>
  </si>
  <si>
    <t>0.000621275938605</t>
  </si>
  <si>
    <t>-0.00220733035</t>
  </si>
  <si>
    <t>0.699938107388</t>
  </si>
  <si>
    <t>-6.1892612498e-05</t>
  </si>
  <si>
    <t>-0.0034148937984</t>
  </si>
  <si>
    <t>0.677958636734</t>
  </si>
  <si>
    <t>-0.00204136326647</t>
  </si>
  <si>
    <t>-0.00462751655404</t>
  </si>
  <si>
    <t>0.660222162274</t>
  </si>
  <si>
    <t>0.000222162274479</t>
  </si>
  <si>
    <t>-0.00350053632535</t>
  </si>
  <si>
    <t>0.64044774842</t>
  </si>
  <si>
    <t>0.000447748419868</t>
  </si>
  <si>
    <t>-0.00263280848338</t>
  </si>
  <si>
    <t>0.619069520248</t>
  </si>
  <si>
    <t>-0.000930479752364</t>
  </si>
  <si>
    <t>-0.00111142253215</t>
  </si>
  <si>
    <t>0.601578010712</t>
  </si>
  <si>
    <t>0.00157801071209</t>
  </si>
  <si>
    <t>-0.00138412759059</t>
  </si>
  <si>
    <t>0.580565543753</t>
  </si>
  <si>
    <t>0.000565543753425</t>
  </si>
  <si>
    <t>0.00161081301331</t>
  </si>
  <si>
    <t>0.560283587652</t>
  </si>
  <si>
    <t>0.000283587652085</t>
  </si>
  <si>
    <t>0.000458607145449</t>
  </si>
  <si>
    <t>0.739183559624</t>
  </si>
  <si>
    <t>-0.000816440376413</t>
  </si>
  <si>
    <t>-0.000443632709975</t>
  </si>
  <si>
    <t>0.719672385611</t>
  </si>
  <si>
    <t>-0.000327614388707</t>
  </si>
  <si>
    <t>-0.00252902212531</t>
  </si>
  <si>
    <t>0.699183799367</t>
  </si>
  <si>
    <t>-0.000816200633383</t>
  </si>
  <si>
    <t>-0.00395088083879</t>
  </si>
  <si>
    <t>0.679319892215</t>
  </si>
  <si>
    <t>-0.000680107784903</t>
  </si>
  <si>
    <t>-0.00581259852658</t>
  </si>
  <si>
    <t>0.659762129688</t>
  </si>
  <si>
    <t>-0.000237870312388</t>
  </si>
  <si>
    <t>-0.00369932228911</t>
  </si>
  <si>
    <t>0.641129332379</t>
  </si>
  <si>
    <t>0.00112933237906</t>
  </si>
  <si>
    <t>-0.00400996387893</t>
  </si>
  <si>
    <t>0.621050325598</t>
  </si>
  <si>
    <t>0.00105032559847</t>
  </si>
  <si>
    <t>-0.00131865416559</t>
  </si>
  <si>
    <t>0.599357972871</t>
  </si>
  <si>
    <t>-0.000642027129402</t>
  </si>
  <si>
    <t>-0.000633977805476</t>
  </si>
  <si>
    <t>0.579565692481</t>
  </si>
  <si>
    <t>-0.000434307519297</t>
  </si>
  <si>
    <t>0.000379172731733</t>
  </si>
  <si>
    <t>0.56065584586</t>
  </si>
  <si>
    <t>0.000655845859831</t>
  </si>
  <si>
    <t>0.0010523525044</t>
  </si>
  <si>
    <t>0.740329962005</t>
  </si>
  <si>
    <t>0.000329962004875</t>
  </si>
  <si>
    <t>-0.00165392211323</t>
  </si>
  <si>
    <t>0.718887749337</t>
  </si>
  <si>
    <t>-0.00111225066261</t>
  </si>
  <si>
    <t>-0.00217039120475</t>
  </si>
  <si>
    <t>0.697922020423</t>
  </si>
  <si>
    <t>-0.00207797957748</t>
  </si>
  <si>
    <t>-0.00234113963398</t>
  </si>
  <si>
    <t>0.680636701416</t>
  </si>
  <si>
    <t>0.000636701415635</t>
  </si>
  <si>
    <t>-0.00441549181911</t>
  </si>
  <si>
    <t>0.659773059799</t>
  </si>
  <si>
    <t>-0.000226940201027</t>
  </si>
  <si>
    <t>-0.00380924269242</t>
  </si>
  <si>
    <t>0.639872282959</t>
  </si>
  <si>
    <t>-0.000127717040719</t>
  </si>
  <si>
    <t>-0.0029123906561</t>
  </si>
  <si>
    <t>0.619450942427</t>
  </si>
  <si>
    <t>-0.000549057572916</t>
  </si>
  <si>
    <t>-0.00238703878236</t>
  </si>
  <si>
    <t>0.60077524796</t>
  </si>
  <si>
    <t>0.00077524795997</t>
  </si>
  <si>
    <t>-0.000781374624606</t>
  </si>
  <si>
    <t>0.580190494246</t>
  </si>
  <si>
    <t>0.000190494246244</t>
  </si>
  <si>
    <t>0.00136408756679</t>
  </si>
  <si>
    <t>0.560237556241</t>
  </si>
  <si>
    <t>0.000237556241022</t>
  </si>
  <si>
    <t>0.00103119716807</t>
  </si>
  <si>
    <t>0.739254387324</t>
  </si>
  <si>
    <t>-0.000745612676069</t>
  </si>
  <si>
    <t>2.08548343156e-06</t>
  </si>
  <si>
    <t>0.719701796209</t>
  </si>
  <si>
    <t>-0.000298203790881</t>
  </si>
  <si>
    <t>-0.00229851717196</t>
  </si>
  <si>
    <t>0.699808471822</t>
  </si>
  <si>
    <t>-0.000191528178055</t>
  </si>
  <si>
    <t>-0.00409725226643</t>
  </si>
  <si>
    <t>0.679174900784</t>
  </si>
  <si>
    <t>-0.000825099216035</t>
  </si>
  <si>
    <t>-0.00535024247619</t>
  </si>
  <si>
    <t>0.660388511917</t>
  </si>
  <si>
    <t>0.000388511917056</t>
  </si>
  <si>
    <t>-0.00311880066347</t>
  </si>
  <si>
    <t>0.638296230043</t>
  </si>
  <si>
    <t>-0.00170376995716</t>
  </si>
  <si>
    <t>-0.00274307964573</t>
  </si>
  <si>
    <t>0.620177649496</t>
  </si>
  <si>
    <t>0.000177649495947</t>
  </si>
  <si>
    <t>-0.00250092049851</t>
  </si>
  <si>
    <t>0.599245409813</t>
  </si>
  <si>
    <t>-0.000754590186565</t>
  </si>
  <si>
    <t>-0.000742935743534</t>
  </si>
  <si>
    <t>0.581123651583</t>
  </si>
  <si>
    <t>0.00112365158272</t>
  </si>
  <si>
    <t>0.000393897620007</t>
  </si>
  <si>
    <t>0.560834315444</t>
  </si>
  <si>
    <t>0.000834315444333</t>
  </si>
  <si>
    <t>0.000763307028881</t>
  </si>
  <si>
    <t>0.739043435805</t>
  </si>
  <si>
    <t>-0.000956564195266</t>
  </si>
  <si>
    <t>-0.0013616003106</t>
  </si>
  <si>
    <t>0.71856792082</t>
  </si>
  <si>
    <t>-0.00143207917972</t>
  </si>
  <si>
    <t>-0.00171771656665</t>
  </si>
  <si>
    <t>0.700848498574</t>
  </si>
  <si>
    <t>0.000848498574374</t>
  </si>
  <si>
    <t>-0.00270576091365</t>
  </si>
  <si>
    <t>0.678282958325</t>
  </si>
  <si>
    <t>-0.00171704167456</t>
  </si>
  <si>
    <t>-0.00480862933486</t>
  </si>
  <si>
    <t>0.660425587094</t>
  </si>
  <si>
    <t>0.000425587094063</t>
  </si>
  <si>
    <t>-0.00418419020923</t>
  </si>
  <si>
    <t>0.640612281838</t>
  </si>
  <si>
    <t>0.000612281838109</t>
  </si>
  <si>
    <t>-0.00269745537038</t>
  </si>
  <si>
    <t>0.619188694935</t>
  </si>
  <si>
    <t>-0.000811305065221</t>
  </si>
  <si>
    <t>-0.00141342594944</t>
  </si>
  <si>
    <t>0.599497172969</t>
  </si>
  <si>
    <t>-0.000502827030814</t>
  </si>
  <si>
    <t>-0.000428196634803</t>
  </si>
  <si>
    <t>0.580973260867</t>
  </si>
  <si>
    <t>0.000973260867303</t>
  </si>
  <si>
    <t>0.000511083437545</t>
  </si>
  <si>
    <t>0.560916989069</t>
  </si>
  <si>
    <t>0.000916989069237</t>
  </si>
  <si>
    <t>0.00106095485144</t>
  </si>
  <si>
    <t>0.739091920586</t>
  </si>
  <si>
    <t>-0.000908079413675</t>
  </si>
  <si>
    <t>-0.00110771898514</t>
  </si>
  <si>
    <t>0.718414014036</t>
  </si>
  <si>
    <t>-0.00158598596438</t>
  </si>
  <si>
    <t>-0.000807304482629</t>
  </si>
  <si>
    <t>0.699130578676</t>
  </si>
  <si>
    <t>-0.000869421324084</t>
  </si>
  <si>
    <t>-0.0028776202494</t>
  </si>
  <si>
    <t>0.679943961813</t>
  </si>
  <si>
    <t>-5.60381872333e-05</t>
  </si>
  <si>
    <t>-0.00348966398047</t>
  </si>
  <si>
    <t>0.659216607985</t>
  </si>
  <si>
    <t>-0.000783392015263</t>
  </si>
  <si>
    <t>-0.00281565162926</t>
  </si>
  <si>
    <t>0.639856894247</t>
  </si>
  <si>
    <t>-0.000143105752561</t>
  </si>
  <si>
    <t>-0.0034203306222</t>
  </si>
  <si>
    <t>0.620472413746</t>
  </si>
  <si>
    <t>0.000472413746373</t>
  </si>
  <si>
    <t>-0.00258434640265</t>
  </si>
  <si>
    <t>0.601190686393</t>
  </si>
  <si>
    <t>0.00119068639269</t>
  </si>
  <si>
    <t>-0.00205362383327</t>
  </si>
  <si>
    <t>0.580275154404</t>
  </si>
  <si>
    <t>0.000275154403822</t>
  </si>
  <si>
    <t>0.000311829802957</t>
  </si>
  <si>
    <t>0.560549752138</t>
  </si>
  <si>
    <t>0.000549752137743</t>
  </si>
  <si>
    <t>0.00120863619844</t>
  </si>
  <si>
    <t>0.739651604496</t>
  </si>
  <si>
    <t>-0.000348395504473</t>
  </si>
  <si>
    <t>-0.000387875917464</t>
  </si>
  <si>
    <t>0.720198313638</t>
  </si>
  <si>
    <t>0.000198313637829</t>
  </si>
  <si>
    <t>-0.00260506401344</t>
  </si>
  <si>
    <t>0.697946358844</t>
  </si>
  <si>
    <t>-0.00205364115621</t>
  </si>
  <si>
    <t>-0.00344511663187</t>
  </si>
  <si>
    <t>0.679767773895</t>
  </si>
  <si>
    <t>-0.000232226105351</t>
  </si>
  <si>
    <t>-0.00303312749131</t>
  </si>
  <si>
    <t>0.660193284846</t>
  </si>
  <si>
    <t>0.000193284846462</t>
  </si>
  <si>
    <t>-0.00332614909987</t>
  </si>
  <si>
    <t>0.638956109473</t>
  </si>
  <si>
    <t>-0.00104389052749</t>
  </si>
  <si>
    <t>-0.0022883565925</t>
  </si>
  <si>
    <t>0.620409542817</t>
  </si>
  <si>
    <t>0.000409542816897</t>
  </si>
  <si>
    <t>-0.00342401268176</t>
  </si>
  <si>
    <t>0.601447509006</t>
  </si>
  <si>
    <t>0.00144750900584</t>
  </si>
  <si>
    <t>-0.00195511147012</t>
  </si>
  <si>
    <t>0.581801267517</t>
  </si>
  <si>
    <t>0.0018012675173</t>
  </si>
  <si>
    <t>-0.000580094171269</t>
  </si>
  <si>
    <t>0.560963204105</t>
  </si>
  <si>
    <t>0.000963204104898</t>
  </si>
  <si>
    <t>0.00127366656883</t>
  </si>
  <si>
    <t>0.737863997565</t>
  </si>
  <si>
    <t>-0.00213600243475</t>
  </si>
  <si>
    <t>-0.00187721562092</t>
  </si>
  <si>
    <t>0.719497887908</t>
  </si>
  <si>
    <t>-0.000502112092415</t>
  </si>
  <si>
    <t>-0.00158530576346</t>
  </si>
  <si>
    <t>0.698057954154</t>
  </si>
  <si>
    <t>-0.00194204584626</t>
  </si>
  <si>
    <t>-0.00298379824211</t>
  </si>
  <si>
    <t>0.678510471565</t>
  </si>
  <si>
    <t>-0.00148952843544</t>
  </si>
  <si>
    <t>-0.00219618535314</t>
  </si>
  <si>
    <t>0.661676352368</t>
  </si>
  <si>
    <t>0.00167635236803</t>
  </si>
  <si>
    <t>-0.00315793565826</t>
  </si>
  <si>
    <t>0.640195441035</t>
  </si>
  <si>
    <t>0.000195441035232</t>
  </si>
  <si>
    <t>-0.00384467699306</t>
  </si>
  <si>
    <t>0.619755266914</t>
  </si>
  <si>
    <t>-0.000244733086003</t>
  </si>
  <si>
    <t>-0.00292051655866</t>
  </si>
  <si>
    <t>0.600084711104</t>
  </si>
  <si>
    <t>8.47111038399e-05</t>
  </si>
  <si>
    <t>-0.00170867579789</t>
  </si>
  <si>
    <t>0.577643290644</t>
  </si>
  <si>
    <t>-0.00235670935554</t>
  </si>
  <si>
    <t>0.000661351713262</t>
  </si>
  <si>
    <t>0.559606969241</t>
  </si>
  <si>
    <t>-0.000393030759406</t>
  </si>
  <si>
    <t>-0.000531887951276</t>
  </si>
  <si>
    <t>0.739991601382</t>
  </si>
  <si>
    <t>-8.39861837043e-06</t>
  </si>
  <si>
    <t>-0.00242541110575</t>
  </si>
  <si>
    <t>0.720140996074</t>
  </si>
  <si>
    <t>0.000140996074123</t>
  </si>
  <si>
    <t>-0.00214310209772</t>
  </si>
  <si>
    <t>0.699805062826</t>
  </si>
  <si>
    <t>-0.000194937173795</t>
  </si>
  <si>
    <t>-0.00355999237503</t>
  </si>
  <si>
    <t>0.680359686535</t>
  </si>
  <si>
    <t>0.00035968653548</t>
  </si>
  <si>
    <t>-0.00468706082715</t>
  </si>
  <si>
    <t>0.660156739815</t>
  </si>
  <si>
    <t>0.000156739814775</t>
  </si>
  <si>
    <t>-0.00288301614879</t>
  </si>
  <si>
    <t>0.639858902259</t>
  </si>
  <si>
    <t>-0.000141097741371</t>
  </si>
  <si>
    <t>-0.00288033126062</t>
  </si>
  <si>
    <t>0.620676041763</t>
  </si>
  <si>
    <t>0.000676041762556</t>
  </si>
  <si>
    <t>-0.00181438537971</t>
  </si>
  <si>
    <t>0.601381948078</t>
  </si>
  <si>
    <t>0.00138194807782</t>
  </si>
  <si>
    <t>-0.000208877133336</t>
  </si>
  <si>
    <t>0.579865725584</t>
  </si>
  <si>
    <t>-0.000134274416434</t>
  </si>
  <si>
    <t>0.0012802381222</t>
  </si>
  <si>
    <t>0.558553270031</t>
  </si>
  <si>
    <t>-0.00144672996894</t>
  </si>
  <si>
    <t>0.000668895078184</t>
  </si>
  <si>
    <t>0.22</t>
  </si>
  <si>
    <t>0.2166440269</t>
  </si>
  <si>
    <t>-0.00335597309951</t>
  </si>
  <si>
    <t>-0.00229924618332</t>
  </si>
  <si>
    <t>0.24</t>
  </si>
  <si>
    <t>0.236387474068</t>
  </si>
  <si>
    <t>-0.00361252593229</t>
  </si>
  <si>
    <t>0.000880821114353</t>
  </si>
  <si>
    <t>0.26</t>
  </si>
  <si>
    <t>0.257591216623</t>
  </si>
  <si>
    <t>-0.00240878337711</t>
  </si>
  <si>
    <t>-0.00184837217159</t>
  </si>
  <si>
    <t>0.28</t>
  </si>
  <si>
    <t>0.277928478354</t>
  </si>
  <si>
    <t>-0.00207152164594</t>
  </si>
  <si>
    <t>-0.000998672811178</t>
  </si>
  <si>
    <t>0.3</t>
  </si>
  <si>
    <t>0.298182230254</t>
  </si>
  <si>
    <t>-0.00181776974557</t>
  </si>
  <si>
    <t>-0.00122623468705</t>
  </si>
  <si>
    <t>0.32</t>
  </si>
  <si>
    <t>0.317106894586</t>
  </si>
  <si>
    <t>-0.0028931054135</t>
  </si>
  <si>
    <t>-0.000737897482746</t>
  </si>
  <si>
    <t>0.34</t>
  </si>
  <si>
    <t>0.335928848589</t>
  </si>
  <si>
    <t>-0.00407115141109</t>
  </si>
  <si>
    <t>0.00131856628176</t>
  </si>
  <si>
    <t>0.36</t>
  </si>
  <si>
    <t>0.354629897233</t>
  </si>
  <si>
    <t>-0.00537010276741</t>
  </si>
  <si>
    <t>0.00276367202762</t>
  </si>
  <si>
    <t>0.38</t>
  </si>
  <si>
    <t>0.375080000367</t>
  </si>
  <si>
    <t>-0.00491999963275</t>
  </si>
  <si>
    <t>0.00376482065326</t>
  </si>
  <si>
    <t>0.4</t>
  </si>
  <si>
    <t>0.395706678956</t>
  </si>
  <si>
    <t>-0.00429332104364</t>
  </si>
  <si>
    <t>0.00218057610118</t>
  </si>
  <si>
    <t>0.216688147938</t>
  </si>
  <si>
    <t>-0.00331185206197</t>
  </si>
  <si>
    <t>-0.00129709241357</t>
  </si>
  <si>
    <t>0.23635642263</t>
  </si>
  <si>
    <t>-0.00364357736989</t>
  </si>
  <si>
    <t>-0.000954406252122</t>
  </si>
  <si>
    <t>0.257227830291</t>
  </si>
  <si>
    <t>-0.0027721697086</t>
  </si>
  <si>
    <t>0.000387750322906</t>
  </si>
  <si>
    <t>0.277970001344</t>
  </si>
  <si>
    <t>-0.00202999865561</t>
  </si>
  <si>
    <t>-0.000175211581288</t>
  </si>
  <si>
    <t>0.297721172963</t>
  </si>
  <si>
    <t>-0.00227882703671</t>
  </si>
  <si>
    <t>-0.000768122339255</t>
  </si>
  <si>
    <t>0.317294299961</t>
  </si>
  <si>
    <t>-0.00270570003943</t>
  </si>
  <si>
    <t>0.00130783223895</t>
  </si>
  <si>
    <t>0.335629652462</t>
  </si>
  <si>
    <t>-0.00437034753777</t>
  </si>
  <si>
    <t>0.00355338119213</t>
  </si>
  <si>
    <t>0.35527888754</t>
  </si>
  <si>
    <t>-0.00472111246026</t>
  </si>
  <si>
    <t>0.00259339057115</t>
  </si>
  <si>
    <t>0.374912113343</t>
  </si>
  <si>
    <t>-0.00508788665731</t>
  </si>
  <si>
    <t>0.000570081950681</t>
  </si>
  <si>
    <t>0.394476588787</t>
  </si>
  <si>
    <t>-0.00552341121264</t>
  </si>
  <si>
    <t>0.00181228224057</t>
  </si>
  <si>
    <t>0.215632225179</t>
  </si>
  <si>
    <t>-0.00436777482052</t>
  </si>
  <si>
    <t>-0.000795043373132</t>
  </si>
  <si>
    <t>0.236386514549</t>
  </si>
  <si>
    <t>-0.00361348545112</t>
  </si>
  <si>
    <t>0.00177164082163</t>
  </si>
  <si>
    <t>0.255444361887</t>
  </si>
  <si>
    <t>-0.00455563811314</t>
  </si>
  <si>
    <t>0.00185627030721</t>
  </si>
  <si>
    <t>0.276294978715</t>
  </si>
  <si>
    <t>-0.00370502128458</t>
  </si>
  <si>
    <t>-0.00064758063185</t>
  </si>
  <si>
    <t>0.296395484704</t>
  </si>
  <si>
    <t>-0.00360451529571</t>
  </si>
  <si>
    <t>-0.000955604732377</t>
  </si>
  <si>
    <t>0.316129852448</t>
  </si>
  <si>
    <t>-0.00387014755154</t>
  </si>
  <si>
    <t>0.00182580901997</t>
  </si>
  <si>
    <t>0.335138744325</t>
  </si>
  <si>
    <t>-0.00486125567518</t>
  </si>
  <si>
    <t>0.00236267436862</t>
  </si>
  <si>
    <t>0.354704153791</t>
  </si>
  <si>
    <t>-0.00529584620865</t>
  </si>
  <si>
    <t>0.00149009697066</t>
  </si>
  <si>
    <t>0.373893217992</t>
  </si>
  <si>
    <t>-0.00610678200773</t>
  </si>
  <si>
    <t>0.000247780714393</t>
  </si>
  <si>
    <t>0.396158246843</t>
  </si>
  <si>
    <t>-0.00384175315664</t>
  </si>
  <si>
    <t>0.000564787408916</t>
  </si>
  <si>
    <t>0.217328912263</t>
  </si>
  <si>
    <t>-0.00267108773702</t>
  </si>
  <si>
    <t>5.57132940107e-05</t>
  </si>
  <si>
    <t>0.237909287946</t>
  </si>
  <si>
    <t>-0.00209071205446</t>
  </si>
  <si>
    <t>0.000368836792113</t>
  </si>
  <si>
    <t>0.257592485794</t>
  </si>
  <si>
    <t>-0.00240751420605</t>
  </si>
  <si>
    <t>-0.000230540872176</t>
  </si>
  <si>
    <t>0.276995465845</t>
  </si>
  <si>
    <t>-0.00300453415493</t>
  </si>
  <si>
    <t>-0.000666308038004</t>
  </si>
  <si>
    <t>0.296754138407</t>
  </si>
  <si>
    <t>-0.00324586159277</t>
  </si>
  <si>
    <t>-0.000418324494395</t>
  </si>
  <si>
    <t>0.316729429494</t>
  </si>
  <si>
    <t>-0.00327057050565</t>
  </si>
  <si>
    <t>0.00163591711371</t>
  </si>
  <si>
    <t>0.337348646501</t>
  </si>
  <si>
    <t>-0.0026513534988</t>
  </si>
  <si>
    <t>0.0025457049361</t>
  </si>
  <si>
    <t>0.355416413626</t>
  </si>
  <si>
    <t>-0.00458358637402</t>
  </si>
  <si>
    <t>0.00264166861712</t>
  </si>
  <si>
    <t>0.375984117012</t>
  </si>
  <si>
    <t>-0.00401588298797</t>
  </si>
  <si>
    <t>0.00216143634288</t>
  </si>
  <si>
    <t>0.395593707138</t>
  </si>
  <si>
    <t>-0.00440629286228</t>
  </si>
  <si>
    <t>0.0034329819113</t>
  </si>
  <si>
    <t>0.216200939829</t>
  </si>
  <si>
    <t>-0.0037990601706</t>
  </si>
  <si>
    <t>-0.00155071198444</t>
  </si>
  <si>
    <t>0.237143798343</t>
  </si>
  <si>
    <t>-0.00285620165739</t>
  </si>
  <si>
    <t>0.00245477477867</t>
  </si>
  <si>
    <t>0.256784496967</t>
  </si>
  <si>
    <t>-0.00321550303306</t>
  </si>
  <si>
    <t>0.00192365183884</t>
  </si>
  <si>
    <t>0.275578560612</t>
  </si>
  <si>
    <t>-0.00442143938766</t>
  </si>
  <si>
    <t>0.00054488546692</t>
  </si>
  <si>
    <t>0.295435597861</t>
  </si>
  <si>
    <t>-0.00456440213908</t>
  </si>
  <si>
    <t>-0.000760342978049</t>
  </si>
  <si>
    <t>0.316875153915</t>
  </si>
  <si>
    <t>-0.00312484608548</t>
  </si>
  <si>
    <t>0.00156239634852</t>
  </si>
  <si>
    <t>0.335908832671</t>
  </si>
  <si>
    <t>-0.00409116732856</t>
  </si>
  <si>
    <t>0.00395321042651</t>
  </si>
  <si>
    <t>0.355093983207</t>
  </si>
  <si>
    <t>-0.004906016793</t>
  </si>
  <si>
    <t>0.00167889773766</t>
  </si>
  <si>
    <t>0.374416616796</t>
  </si>
  <si>
    <t>-0.00558338320422</t>
  </si>
  <si>
    <t>0.00252544222183</t>
  </si>
  <si>
    <t>0.394568207135</t>
  </si>
  <si>
    <t>-0.00543179286462</t>
  </si>
  <si>
    <t>0.00277238909047</t>
  </si>
  <si>
    <t>0.216260145096</t>
  </si>
  <si>
    <t>-0.00373985490389</t>
  </si>
  <si>
    <t>1.71254374257e-05</t>
  </si>
  <si>
    <t>0.237529437326</t>
  </si>
  <si>
    <t>-0.00247056267375</t>
  </si>
  <si>
    <t>0.00131256187805</t>
  </si>
  <si>
    <t>0.25793771764</t>
  </si>
  <si>
    <t>-0.00206228236039</t>
  </si>
  <si>
    <t>0.000445747127838</t>
  </si>
  <si>
    <t>0.277344078832</t>
  </si>
  <si>
    <t>-0.00265592116776</t>
  </si>
  <si>
    <t>3.38751236119e-05</t>
  </si>
  <si>
    <t>0.296867043978</t>
  </si>
  <si>
    <t>-0.00313295602234</t>
  </si>
  <si>
    <t>-0.000805726566577</t>
  </si>
  <si>
    <t>0.31669216517</t>
  </si>
  <si>
    <t>-0.00330783483041</t>
  </si>
  <si>
    <t>0.000696950850688</t>
  </si>
  <si>
    <t>0.335743358034</t>
  </si>
  <si>
    <t>-0.00425664196577</t>
  </si>
  <si>
    <t>0.00270130625365</t>
  </si>
  <si>
    <t>0.355793285027</t>
  </si>
  <si>
    <t>-0.00420671497325</t>
  </si>
  <si>
    <t>0.0032979299747</t>
  </si>
  <si>
    <t>0.374461196136</t>
  </si>
  <si>
    <t>-0.00553880386433</t>
  </si>
  <si>
    <t>0.00296203846905</t>
  </si>
  <si>
    <t>0.395927604975</t>
  </si>
  <si>
    <t>-0.00407239502522</t>
  </si>
  <si>
    <t>0.0026995561093</t>
  </si>
  <si>
    <t>0.216378477434</t>
  </si>
  <si>
    <t>-0.00362152256624</t>
  </si>
  <si>
    <t>-0.00338057752837</t>
  </si>
  <si>
    <t>0.237048031345</t>
  </si>
  <si>
    <t>-0.00295196865516</t>
  </si>
  <si>
    <t>0.000201592466525</t>
  </si>
  <si>
    <t>0.257427120476</t>
  </si>
  <si>
    <t>-0.00257287952355</t>
  </si>
  <si>
    <t>0.000880182535628</t>
  </si>
  <si>
    <t>0.277442306395</t>
  </si>
  <si>
    <t>-0.0025576936046</t>
  </si>
  <si>
    <t>0.00133731340151</t>
  </si>
  <si>
    <t>0.296291502041</t>
  </si>
  <si>
    <t>-0.00370849795905</t>
  </si>
  <si>
    <t>-0.00172821600251</t>
  </si>
  <si>
    <t>0.31629951238</t>
  </si>
  <si>
    <t>-0.00370048761961</t>
  </si>
  <si>
    <t>0.00063634437505</t>
  </si>
  <si>
    <t>0.334870579603</t>
  </si>
  <si>
    <t>-0.00512942039748</t>
  </si>
  <si>
    <t>0.00284954597837</t>
  </si>
  <si>
    <t>0.356263596234</t>
  </si>
  <si>
    <t>-0.00373640376618</t>
  </si>
  <si>
    <t>0.00112393869523</t>
  </si>
  <si>
    <t>0.376460702507</t>
  </si>
  <si>
    <t>-0.00353929749323</t>
  </si>
  <si>
    <t>0.00133465803184</t>
  </si>
  <si>
    <t>0.396227073074</t>
  </si>
  <si>
    <t>-0.00377292692612</t>
  </si>
  <si>
    <t>0.00211364230748</t>
  </si>
  <si>
    <t>0.215819330255</t>
  </si>
  <si>
    <t>-0.00418066974513</t>
  </si>
  <si>
    <t>-0.00188855001347</t>
  </si>
  <si>
    <t>0.235765260585</t>
  </si>
  <si>
    <t>-0.00423473941505</t>
  </si>
  <si>
    <t>0.00061459118415</t>
  </si>
  <si>
    <t>0.256545015781</t>
  </si>
  <si>
    <t>-0.00345498421886</t>
  </si>
  <si>
    <t>-0.000823503982435</t>
  </si>
  <si>
    <t>0.276509778697</t>
  </si>
  <si>
    <t>-0.00349022130308</t>
  </si>
  <si>
    <t>-0.000695173187117</t>
  </si>
  <si>
    <t>0.29635952834</t>
  </si>
  <si>
    <t>-0.00364047166048</t>
  </si>
  <si>
    <t>-0.000670723217281</t>
  </si>
  <si>
    <t>0.3157551141</t>
  </si>
  <si>
    <t>-0.00424488589997</t>
  </si>
  <si>
    <t>0.000809837264263</t>
  </si>
  <si>
    <t>0.336003223001</t>
  </si>
  <si>
    <t>-0.00399677699888</t>
  </si>
  <si>
    <t>0.00467369494339</t>
  </si>
  <si>
    <t>0.354678996015</t>
  </si>
  <si>
    <t>-0.00532100398496</t>
  </si>
  <si>
    <t>0.00284777589769</t>
  </si>
  <si>
    <t>0.37579232769</t>
  </si>
  <si>
    <t>-0.00420767231009</t>
  </si>
  <si>
    <t>0.00215074277106</t>
  </si>
  <si>
    <t>0.395629180209</t>
  </si>
  <si>
    <t>-0.00437081979085</t>
  </si>
  <si>
    <t>0.00290593603686</t>
  </si>
  <si>
    <t>0.216335680619</t>
  </si>
  <si>
    <t>-0.00366431938096</t>
  </si>
  <si>
    <t>-0.0012394721361</t>
  </si>
  <si>
    <t>0.237482273092</t>
  </si>
  <si>
    <t>-0.00251772690838</t>
  </si>
  <si>
    <t>0.00142508460576</t>
  </si>
  <si>
    <t>0.257639617419</t>
  </si>
  <si>
    <t>-0.0023603825813</t>
  </si>
  <si>
    <t>0.00081480464695</t>
  </si>
  <si>
    <t>0.277015076339</t>
  </si>
  <si>
    <t>-0.00298492366132</t>
  </si>
  <si>
    <t>-0.000530725988254</t>
  </si>
  <si>
    <t>0.296145500341</t>
  </si>
  <si>
    <t>-0.00385449965889</t>
  </si>
  <si>
    <t>-0.000668405523118</t>
  </si>
  <si>
    <t>0.316299397247</t>
  </si>
  <si>
    <t>-0.00370060275348</t>
  </si>
  <si>
    <t>0.000778116699329</t>
  </si>
  <si>
    <t>0.336297041879</t>
  </si>
  <si>
    <t>-0.00370295812127</t>
  </si>
  <si>
    <t>0.00325502105935</t>
  </si>
  <si>
    <t>0.354985510941</t>
  </si>
  <si>
    <t>-0.00501448905861</t>
  </si>
  <si>
    <t>0.00119621274836</t>
  </si>
  <si>
    <t>0.375805422825</t>
  </si>
  <si>
    <t>-0.00419457717478</t>
  </si>
  <si>
    <t>0.00104816673709</t>
  </si>
  <si>
    <t>0.395992825406</t>
  </si>
  <si>
    <t>-0.00400717459397</t>
  </si>
  <si>
    <t>0.00198159801554</t>
  </si>
  <si>
    <t>0.218452655849</t>
  </si>
  <si>
    <t>-0.00154734415071</t>
  </si>
  <si>
    <t>-0.00114219946059</t>
  </si>
  <si>
    <t>0.237443234025</t>
  </si>
  <si>
    <t>-0.00255676597495</t>
  </si>
  <si>
    <t>0.000523370657391</t>
  </si>
  <si>
    <t>0.256688714867</t>
  </si>
  <si>
    <t>-0.00331128513301</t>
  </si>
  <si>
    <t>0.000501722533313</t>
  </si>
  <si>
    <t>0.276563695169</t>
  </si>
  <si>
    <t>-0.00343630483146</t>
  </si>
  <si>
    <t>-0.000715309948036</t>
  </si>
  <si>
    <t>0.297008655694</t>
  </si>
  <si>
    <t>-0.00299134430554</t>
  </si>
  <si>
    <t>-0.00177405974557</t>
  </si>
  <si>
    <t>0.316802106724</t>
  </si>
  <si>
    <t>-0.0031978932756</t>
  </si>
  <si>
    <t>6.07219030688e-05</t>
  </si>
  <si>
    <t>0.335643707964</t>
  </si>
  <si>
    <t>-0.00435629203554</t>
  </si>
  <si>
    <t>0.00205295262177</t>
  </si>
  <si>
    <t>0.354426945319</t>
  </si>
  <si>
    <t>-0.00557305468141</t>
  </si>
  <si>
    <t>0.00299063483423</t>
  </si>
  <si>
    <t>0.376953827599</t>
  </si>
  <si>
    <t>-0.00304617240085</t>
  </si>
  <si>
    <t>0.00185496081273</t>
  </si>
  <si>
    <t>0.397222790157</t>
  </si>
  <si>
    <t>-0.00277720984255</t>
  </si>
  <si>
    <t>0.00129193264463</t>
  </si>
  <si>
    <t>0.215383023802</t>
  </si>
  <si>
    <t>-0.0046169761976</t>
  </si>
  <si>
    <t>-0.00238395913264</t>
  </si>
  <si>
    <t>0.235539171736</t>
  </si>
  <si>
    <t>-0.00446082826405</t>
  </si>
  <si>
    <t>-0.00209400645655</t>
  </si>
  <si>
    <t>0.256404371694</t>
  </si>
  <si>
    <t>-0.00359562830611</t>
  </si>
  <si>
    <t>-0.00189192359063</t>
  </si>
  <si>
    <t>0.277110197261</t>
  </si>
  <si>
    <t>-0.00288980273908</t>
  </si>
  <si>
    <t>-0.00190793865424</t>
  </si>
  <si>
    <t>0.296733058333</t>
  </si>
  <si>
    <t>-0.00326694166661</t>
  </si>
  <si>
    <t>-0.0016121664876</t>
  </si>
  <si>
    <t>0.315625403118</t>
  </si>
  <si>
    <t>-0.00437459688232</t>
  </si>
  <si>
    <t>-0.000198846248761</t>
  </si>
  <si>
    <t>0.335007259113</t>
  </si>
  <si>
    <t>-0.00499274088733</t>
  </si>
  <si>
    <t>0.0028438603922</t>
  </si>
  <si>
    <t>0.354719036692</t>
  </si>
  <si>
    <t>-0.00528096330751</t>
  </si>
  <si>
    <t>0.00308185027655</t>
  </si>
  <si>
    <t>0.375483672379</t>
  </si>
  <si>
    <t>-0.00451632762067</t>
  </si>
  <si>
    <t>0.00450978230998</t>
  </si>
  <si>
    <t>0.395599881272</t>
  </si>
  <si>
    <t>-0.00440011872837</t>
  </si>
  <si>
    <t>0.00386740792859</t>
  </si>
  <si>
    <t>0.217320796795</t>
  </si>
  <si>
    <t>-0.00267920320519</t>
  </si>
  <si>
    <t>-0.00249133761653</t>
  </si>
  <si>
    <t>0.238260418741</t>
  </si>
  <si>
    <t>-0.00173958125906</t>
  </si>
  <si>
    <t>0.000582268885261</t>
  </si>
  <si>
    <t>0.256725454345</t>
  </si>
  <si>
    <t>-0.00327454565529</t>
  </si>
  <si>
    <t>-0.000849083412539</t>
  </si>
  <si>
    <t>0.277484012324</t>
  </si>
  <si>
    <t>-0.00251598767579</t>
  </si>
  <si>
    <t>-0.000775254539526</t>
  </si>
  <si>
    <t>0.296384694977</t>
  </si>
  <si>
    <t>-0.00361530502345</t>
  </si>
  <si>
    <t>-0.000359225864307</t>
  </si>
  <si>
    <t>0.31640391169</t>
  </si>
  <si>
    <t>-0.00359608830981</t>
  </si>
  <si>
    <t>0.000792607550124</t>
  </si>
  <si>
    <t>0.335781734956</t>
  </si>
  <si>
    <t>-0.00421826504351</t>
  </si>
  <si>
    <t>0.00396604999678</t>
  </si>
  <si>
    <t>0.354270800922</t>
  </si>
  <si>
    <t>-0.00572919907818</t>
  </si>
  <si>
    <t>0.00175531890516</t>
  </si>
  <si>
    <t>0.374855741674</t>
  </si>
  <si>
    <t>-0.00514425832612</t>
  </si>
  <si>
    <t>0.00166378259285</t>
  </si>
  <si>
    <t>0.396137678196</t>
  </si>
  <si>
    <t>-0.00386232180393</t>
  </si>
  <si>
    <t>0.00192133279581</t>
  </si>
  <si>
    <t>0.217536291373</t>
  </si>
  <si>
    <t>-0.00246370862735</t>
  </si>
  <si>
    <t>-0.00155273398862</t>
  </si>
  <si>
    <t>0.237321285581</t>
  </si>
  <si>
    <t>-0.00267871441932</t>
  </si>
  <si>
    <t>0.00106733368168</t>
  </si>
  <si>
    <t>0.256846525457</t>
  </si>
  <si>
    <t>-0.00315347454313</t>
  </si>
  <si>
    <t>-0.000186313851869</t>
  </si>
  <si>
    <t>0.276749041026</t>
  </si>
  <si>
    <t>-0.00325095897416</t>
  </si>
  <si>
    <t>7.49444277068e-05</t>
  </si>
  <si>
    <t>0.297039269278</t>
  </si>
  <si>
    <t>-0.00296073072218</t>
  </si>
  <si>
    <t>-0.000687500127196</t>
  </si>
  <si>
    <t>0.317549701313</t>
  </si>
  <si>
    <t>-0.00245029868731</t>
  </si>
  <si>
    <t>0.00140953307394</t>
  </si>
  <si>
    <t>0.336817400205</t>
  </si>
  <si>
    <t>-0.00318259979454</t>
  </si>
  <si>
    <t>0.00385763433264</t>
  </si>
  <si>
    <t>0.355534841405</t>
  </si>
  <si>
    <t>-0.00446515859533</t>
  </si>
  <si>
    <t>0.000357201665317</t>
  </si>
  <si>
    <t>0.374161715443</t>
  </si>
  <si>
    <t>-0.00583828455694</t>
  </si>
  <si>
    <t>0.000183839711397</t>
  </si>
  <si>
    <t>0.396495207629</t>
  </si>
  <si>
    <t>-0.00350479237055</t>
  </si>
  <si>
    <t>0.00151881181436</t>
  </si>
  <si>
    <t>0.216546897202</t>
  </si>
  <si>
    <t>-0.00345310279816</t>
  </si>
  <si>
    <t>-0.000911931063463</t>
  </si>
  <si>
    <t>0.238799562788</t>
  </si>
  <si>
    <t>-0.00120043721231</t>
  </si>
  <si>
    <t>0.00226381371807</t>
  </si>
  <si>
    <t>0.256979347917</t>
  </si>
  <si>
    <t>-0.00302065208284</t>
  </si>
  <si>
    <t>0.0018959243524</t>
  </si>
  <si>
    <t>0.276759686624</t>
  </si>
  <si>
    <t>-0.00324031337627</t>
  </si>
  <si>
    <t>-0.000604007000124</t>
  </si>
  <si>
    <t>0.297158523992</t>
  </si>
  <si>
    <t>-0.00284147600813</t>
  </si>
  <si>
    <t>-0.000818612811396</t>
  </si>
  <si>
    <t>0.316244726217</t>
  </si>
  <si>
    <t>-0.00375527378253</t>
  </si>
  <si>
    <t>0.000746342416425</t>
  </si>
  <si>
    <t>0.337074073304</t>
  </si>
  <si>
    <t>-0.00292592669633</t>
  </si>
  <si>
    <t>0.00398368396099</t>
  </si>
  <si>
    <t>0.356193235844</t>
  </si>
  <si>
    <t>-0.00380676415646</t>
  </si>
  <si>
    <t>0.00180657219816</t>
  </si>
  <si>
    <t>0.374197299753</t>
  </si>
  <si>
    <t>-0.0058027002469</t>
  </si>
  <si>
    <t>0.00155018088002</t>
  </si>
  <si>
    <t>0.39596371351</t>
  </si>
  <si>
    <t>-0.00403628649021</t>
  </si>
  <si>
    <t>0.00231002608567</t>
  </si>
  <si>
    <t>0.217094265827</t>
  </si>
  <si>
    <t>-0.00290573417345</t>
  </si>
  <si>
    <t>-0.000188006312624</t>
  </si>
  <si>
    <t>0.237383983007</t>
  </si>
  <si>
    <t>-0.0026160169927</t>
  </si>
  <si>
    <t>0.000506602481685</t>
  </si>
  <si>
    <t>0.256256703141</t>
  </si>
  <si>
    <t>-0.00374329685932</t>
  </si>
  <si>
    <t>-0.000551420557439</t>
  </si>
  <si>
    <t>0.275631914137</t>
  </si>
  <si>
    <t>-0.00436808586261</t>
  </si>
  <si>
    <t>-0.000176209995588</t>
  </si>
  <si>
    <t>0.29753924745</t>
  </si>
  <si>
    <t>-0.00246075255043</t>
  </si>
  <si>
    <t>-9.63949554562e-05</t>
  </si>
  <si>
    <t>0.316280807743</t>
  </si>
  <si>
    <t>-0.00371919225668</t>
  </si>
  <si>
    <t>0.00139071145676</t>
  </si>
  <si>
    <t>0.335919526382</t>
  </si>
  <si>
    <t>-0.00408047361773</t>
  </si>
  <si>
    <t>0.00321727762729</t>
  </si>
  <si>
    <t>0.355934684352</t>
  </si>
  <si>
    <t>-0.00406531564794</t>
  </si>
  <si>
    <t>0.000919468537531</t>
  </si>
  <si>
    <t>0.375842678261</t>
  </si>
  <si>
    <t>-0.00415732173929</t>
  </si>
  <si>
    <t>0.000141976627908</t>
  </si>
  <si>
    <t>0.395889553577</t>
  </si>
  <si>
    <t>-0.0041104464232</t>
  </si>
  <si>
    <t>0.00239407008104</t>
  </si>
  <si>
    <t>0.216214930969</t>
  </si>
  <si>
    <t>-0.00378506903101</t>
  </si>
  <si>
    <t>-0.00190425850277</t>
  </si>
  <si>
    <t>0.236934430819</t>
  </si>
  <si>
    <t>-0.003065569181</t>
  </si>
  <si>
    <t>0.000964289878414</t>
  </si>
  <si>
    <t>0.257117457022</t>
  </si>
  <si>
    <t>-0.00288254297771</t>
  </si>
  <si>
    <t>0.00088971887071</t>
  </si>
  <si>
    <t>0.276544860911</t>
  </si>
  <si>
    <t>-0.00345513908945</t>
  </si>
  <si>
    <t>-0.00128037621502</t>
  </si>
  <si>
    <t>0.296322875676</t>
  </si>
  <si>
    <t>-0.00367712432398</t>
  </si>
  <si>
    <t>-0.000933651699291</t>
  </si>
  <si>
    <t>0.316166874468</t>
  </si>
  <si>
    <t>-0.00383312553153</t>
  </si>
  <si>
    <t>0.00101184600971</t>
  </si>
  <si>
    <t>0.335550326424</t>
  </si>
  <si>
    <t>-0.00444967357607</t>
  </si>
  <si>
    <t>0.00331587399563</t>
  </si>
  <si>
    <t>0.354041385929</t>
  </si>
  <si>
    <t>-0.00595861407085</t>
  </si>
  <si>
    <t>0.00238278077683</t>
  </si>
  <si>
    <t>0.375554424885</t>
  </si>
  <si>
    <t>-0.00444557511549</t>
  </si>
  <si>
    <t>0.00180699158535</t>
  </si>
  <si>
    <t>0.397765381191</t>
  </si>
  <si>
    <t>-0.00223461880863</t>
  </si>
  <si>
    <t>0.00288211625814</t>
  </si>
  <si>
    <t>0.217997881545</t>
  </si>
  <si>
    <t>-0.00200211845502</t>
  </si>
  <si>
    <t>0.000779826586431</t>
  </si>
  <si>
    <t>0.238170104388</t>
  </si>
  <si>
    <t>-0.00182989561222</t>
  </si>
  <si>
    <t>0.00174715327132</t>
  </si>
  <si>
    <t>0.258037979813</t>
  </si>
  <si>
    <t>-0.00196202018691</t>
  </si>
  <si>
    <t>0.00125578129975</t>
  </si>
  <si>
    <t>0.276422216765</t>
  </si>
  <si>
    <t>-0.00357778323478</t>
  </si>
  <si>
    <t>-0.0013117756237</t>
  </si>
  <si>
    <t>0.29643573497</t>
  </si>
  <si>
    <t>-0.00356426502993</t>
  </si>
  <si>
    <t>0.000480021004922</t>
  </si>
  <si>
    <t>0.31582821884</t>
  </si>
  <si>
    <t>-0.00417178116044</t>
  </si>
  <si>
    <t>0.000955191263967</t>
  </si>
  <si>
    <t>0.336212741721</t>
  </si>
  <si>
    <t>-0.00378725827888</t>
  </si>
  <si>
    <t>0.00351443137444</t>
  </si>
  <si>
    <t>0.355712324386</t>
  </si>
  <si>
    <t>-0.00428767561412</t>
  </si>
  <si>
    <t>0.00239207754966</t>
  </si>
  <si>
    <t>0.374906316494</t>
  </si>
  <si>
    <t>-0.0050936835063</t>
  </si>
  <si>
    <t>0.000647349684002</t>
  </si>
  <si>
    <t>0.395923912514</t>
  </si>
  <si>
    <t>-0.00407608748566</t>
  </si>
  <si>
    <t>0.00202973457559</t>
  </si>
  <si>
    <t>0.215913526651</t>
  </si>
  <si>
    <t>-0.00408647334896</t>
  </si>
  <si>
    <t>-0.0001254856387</t>
  </si>
  <si>
    <t>0.236869978182</t>
  </si>
  <si>
    <t>-0.00313002181753</t>
  </si>
  <si>
    <t>-0.00151051993936</t>
  </si>
  <si>
    <t>0.258020610454</t>
  </si>
  <si>
    <t>-0.00197938954608</t>
  </si>
  <si>
    <t>0.00110866965046</t>
  </si>
  <si>
    <t>0.276832624923</t>
  </si>
  <si>
    <t>-0.00316737507694</t>
  </si>
  <si>
    <t>-0.000245177455323</t>
  </si>
  <si>
    <t>0.29688303183</t>
  </si>
  <si>
    <t>-0.00311696817018</t>
  </si>
  <si>
    <t>-0.000385876586227</t>
  </si>
  <si>
    <t>0.316944499907</t>
  </si>
  <si>
    <t>-0.00305550009316</t>
  </si>
  <si>
    <t>0.000697643524035</t>
  </si>
  <si>
    <t>0.336923226911</t>
  </si>
  <si>
    <t>-0.00307677308898</t>
  </si>
  <si>
    <t>0.00397752336846</t>
  </si>
  <si>
    <t>0.355908151059</t>
  </si>
  <si>
    <t>-0.00409184894053</t>
  </si>
  <si>
    <t>0.0019449360166</t>
  </si>
  <si>
    <t>0.374322576011</t>
  </si>
  <si>
    <t>-0.00567742398912</t>
  </si>
  <si>
    <t>0.00141908497084</t>
  </si>
  <si>
    <t>0.395013113624</t>
  </si>
  <si>
    <t>-0.00498688637618</t>
  </si>
  <si>
    <t>0.00239623437633</t>
  </si>
  <si>
    <t>0.216969467786</t>
  </si>
  <si>
    <t>-0.00303053221393</t>
  </si>
  <si>
    <t>0.000680246772996</t>
  </si>
  <si>
    <t>0.238290044321</t>
  </si>
  <si>
    <t>-0.00170995567863</t>
  </si>
  <si>
    <t>0.00128853337185</t>
  </si>
  <si>
    <t>0.257617086319</t>
  </si>
  <si>
    <t>-0.00238291368104</t>
  </si>
  <si>
    <t>0.000418684279801</t>
  </si>
  <si>
    <t>0.277816085867</t>
  </si>
  <si>
    <t>-0.00218391413315</t>
  </si>
  <si>
    <t>-0.000209400401095</t>
  </si>
  <si>
    <t>0.297253286809</t>
  </si>
  <si>
    <t>-0.00274671319109</t>
  </si>
  <si>
    <t>-0.00124415338891</t>
  </si>
  <si>
    <t>0.316189187216</t>
  </si>
  <si>
    <t>-0.00381081278432</t>
  </si>
  <si>
    <t>-0.00106808099186</t>
  </si>
  <si>
    <t>0.335487600886</t>
  </si>
  <si>
    <t>-0.00451239911388</t>
  </si>
  <si>
    <t>0.00277682512238</t>
  </si>
  <si>
    <t>0.354642853021</t>
  </si>
  <si>
    <t>-0.00535714697924</t>
  </si>
  <si>
    <t>0.00212711295064</t>
  </si>
  <si>
    <t>0.375054910574</t>
  </si>
  <si>
    <t>-0.00494508942603</t>
  </si>
  <si>
    <t>0.00152332327074</t>
  </si>
  <si>
    <t>0.396031953532</t>
  </si>
  <si>
    <t>-0.00396804646843</t>
  </si>
  <si>
    <t>0.00226343099445</t>
  </si>
  <si>
    <t>0.216617201637</t>
  </si>
  <si>
    <t>-0.00338279836297</t>
  </si>
  <si>
    <t>-0.00115522473783</t>
  </si>
  <si>
    <t>0.23755390194</t>
  </si>
  <si>
    <t>-0.00244609805962</t>
  </si>
  <si>
    <t>0.00120636577728</t>
  </si>
  <si>
    <t>0.256960351241</t>
  </si>
  <si>
    <t>-0.00303964875868</t>
  </si>
  <si>
    <t>0.000329151584499</t>
  </si>
  <si>
    <t>0.276586777782</t>
  </si>
  <si>
    <t>-0.00341322221753</t>
  </si>
  <si>
    <t>0.000109111367764</t>
  </si>
  <si>
    <t>0.296683480405</t>
  </si>
  <si>
    <t>-0.00331651959515</t>
  </si>
  <si>
    <t>-0.0014197389475</t>
  </si>
  <si>
    <t>0.316175371134</t>
  </si>
  <si>
    <t>-0.00382462886614</t>
  </si>
  <si>
    <t>0.000673702405418</t>
  </si>
  <si>
    <t>0.335532386071</t>
  </si>
  <si>
    <t>-0.00446761392948</t>
  </si>
  <si>
    <t>0.00270374923561</t>
  </si>
  <si>
    <t>0.355629361501</t>
  </si>
  <si>
    <t>-0.00437063849855</t>
  </si>
  <si>
    <t>0.000418252070909</t>
  </si>
  <si>
    <t>0.374715528365</t>
  </si>
  <si>
    <t>-0.00528447163521</t>
  </si>
  <si>
    <t>0.000434021579422</t>
  </si>
  <si>
    <t>0.395313475964</t>
  </si>
  <si>
    <t>-0.00468652403604</t>
  </si>
  <si>
    <t>0.00151955269984</t>
  </si>
  <si>
    <t>-0.38</t>
  </si>
  <si>
    <t>-0.380629286911</t>
  </si>
  <si>
    <t>-0.000629286910942</t>
  </si>
  <si>
    <t>-0.00284950217678</t>
  </si>
  <si>
    <t>-0.36</t>
  </si>
  <si>
    <t>-0.362855562306</t>
  </si>
  <si>
    <t>-0.00285556230568</t>
  </si>
  <si>
    <t>-2.86866537385e-05</t>
  </si>
  <si>
    <t>-0.34</t>
  </si>
  <si>
    <t>-0.344123602748</t>
  </si>
  <si>
    <t>-0.00412360274801</t>
  </si>
  <si>
    <t>0.000896056625048</t>
  </si>
  <si>
    <t>-0.32</t>
  </si>
  <si>
    <t>-0.323589361568</t>
  </si>
  <si>
    <t>-0.0035893615683</t>
  </si>
  <si>
    <t>-0.00110282393636</t>
  </si>
  <si>
    <t>-0.3</t>
  </si>
  <si>
    <t>-0.303674231017</t>
  </si>
  <si>
    <t>-0.00367423101697</t>
  </si>
  <si>
    <t>-0.000508013045668</t>
  </si>
  <si>
    <t>-0.28</t>
  </si>
  <si>
    <t>-0.282905462075</t>
  </si>
  <si>
    <t>-0.00290546207493</t>
  </si>
  <si>
    <t>-0.0012214211118</t>
  </si>
  <si>
    <t>-0.26</t>
  </si>
  <si>
    <t>-0.263011178694</t>
  </si>
  <si>
    <t>-0.00301117869406</t>
  </si>
  <si>
    <t>-0.0015878366468</t>
  </si>
  <si>
    <t>-0.24</t>
  </si>
  <si>
    <t>-0.244232075725</t>
  </si>
  <si>
    <t>-0.00423207572456</t>
  </si>
  <si>
    <t>-0.00127460913529</t>
  </si>
  <si>
    <t>-0.22</t>
  </si>
  <si>
    <t>-0.223409452394</t>
  </si>
  <si>
    <t>-0.00340945239443</t>
  </si>
  <si>
    <t>-0.00131050608397</t>
  </si>
  <si>
    <t>-0.2</t>
  </si>
  <si>
    <t>-0.202709805055</t>
  </si>
  <si>
    <t>-0.00270980505508</t>
  </si>
  <si>
    <t>0.000611140856896</t>
  </si>
  <si>
    <t>-0.384812539749</t>
  </si>
  <si>
    <t>-0.00481253974937</t>
  </si>
  <si>
    <t>-0.00176610621599</t>
  </si>
  <si>
    <t>-0.362485622486</t>
  </si>
  <si>
    <t>-0.00248562248575</t>
  </si>
  <si>
    <t>-0.00117926411315</t>
  </si>
  <si>
    <t>-0.343700251382</t>
  </si>
  <si>
    <t>-0.00370025138239</t>
  </si>
  <si>
    <t>0.000603568169775</t>
  </si>
  <si>
    <t>-0.322436716997</t>
  </si>
  <si>
    <t>-0.00243671699723</t>
  </si>
  <si>
    <t>-0.00164100356211</t>
  </si>
  <si>
    <t>-0.302891177488</t>
  </si>
  <si>
    <t>-0.00289117748803</t>
  </si>
  <si>
    <t>-0.00119099782908</t>
  </si>
  <si>
    <t>-0.283858339272</t>
  </si>
  <si>
    <t>-0.00385833927178</t>
  </si>
  <si>
    <t>-0.00137619395094</t>
  </si>
  <si>
    <t>-0.263437044988</t>
  </si>
  <si>
    <t>-0.00343704498845</t>
  </si>
  <si>
    <t>-0.000582457973101</t>
  </si>
  <si>
    <t>-0.242770684614</t>
  </si>
  <si>
    <t>-0.00277068461448</t>
  </si>
  <si>
    <t>-0.000698734175561</t>
  </si>
  <si>
    <t>-0.222389174544</t>
  </si>
  <si>
    <t>-0.00238917454408</t>
  </si>
  <si>
    <t>-0.00137535550396</t>
  </si>
  <si>
    <t>-0.202638398511</t>
  </si>
  <si>
    <t>-0.00263839851082</t>
  </si>
  <si>
    <t>0.000785315020039</t>
  </si>
  <si>
    <t>-0.384149867604</t>
  </si>
  <si>
    <t>-0.00414986760384</t>
  </si>
  <si>
    <t>-0.0015400942467</t>
  </si>
  <si>
    <t>-0.362234346016</t>
  </si>
  <si>
    <t>-0.00223434601612</t>
  </si>
  <si>
    <t>-0.00111272867924</t>
  </si>
  <si>
    <t>-0.343251426131</t>
  </si>
  <si>
    <t>-0.00325142613091</t>
  </si>
  <si>
    <t>-7.81710666017e-05</t>
  </si>
  <si>
    <t>-0.322443248495</t>
  </si>
  <si>
    <t>-0.00244324849466</t>
  </si>
  <si>
    <t>4.15724958848e-05</t>
  </si>
  <si>
    <t>-0.303221966751</t>
  </si>
  <si>
    <t>-0.00322196675109</t>
  </si>
  <si>
    <t>-0.00147157329424</t>
  </si>
  <si>
    <t>-0.283129918504</t>
  </si>
  <si>
    <t>-0.00312991850417</t>
  </si>
  <si>
    <t>-0.00207228643497</t>
  </si>
  <si>
    <t>-0.262198086685</t>
  </si>
  <si>
    <t>-0.00219808668536</t>
  </si>
  <si>
    <t>-0.00102285278464</t>
  </si>
  <si>
    <t>-0.24236210046</t>
  </si>
  <si>
    <t>-0.00236210045967</t>
  </si>
  <si>
    <t>0.000733837510653</t>
  </si>
  <si>
    <t>-0.223196125002</t>
  </si>
  <si>
    <t>-0.00319612500196</t>
  </si>
  <si>
    <t>-0.00116042549624</t>
  </si>
  <si>
    <t>-0.20335112562</t>
  </si>
  <si>
    <t>-0.00335112561987</t>
  </si>
  <si>
    <t>0.000806180755967</t>
  </si>
  <si>
    <t>-0.382751165081</t>
  </si>
  <si>
    <t>-0.00275116508122</t>
  </si>
  <si>
    <t>-0.00199793111216</t>
  </si>
  <si>
    <t>-0.362507983268</t>
  </si>
  <si>
    <t>-0.00250798326818</t>
  </si>
  <si>
    <t>-0.00121802370962</t>
  </si>
  <si>
    <t>-0.343230386204</t>
  </si>
  <si>
    <t>-0.00323038620408</t>
  </si>
  <si>
    <t>-0.00119083578266</t>
  </si>
  <si>
    <t>-0.322939480438</t>
  </si>
  <si>
    <t>-0.00293948043764</t>
  </si>
  <si>
    <t>-0.000660264840298</t>
  </si>
  <si>
    <t>-0.303397273426</t>
  </si>
  <si>
    <t>-0.00339727342644</t>
  </si>
  <si>
    <t>0.000462656821445</t>
  </si>
  <si>
    <t>-0.283134430119</t>
  </si>
  <si>
    <t>-0.00313443011938</t>
  </si>
  <si>
    <t>-0.00208239394964</t>
  </si>
  <si>
    <t>-0.262583055022</t>
  </si>
  <si>
    <t>-0.00258305502207</t>
  </si>
  <si>
    <t>0.000892130414924</t>
  </si>
  <si>
    <t>-0.244182649169</t>
  </si>
  <si>
    <t>-0.00418264916939</t>
  </si>
  <si>
    <t>-2.64038424823e-05</t>
  </si>
  <si>
    <t>-0.222828122372</t>
  </si>
  <si>
    <t>-0.00282812237234</t>
  </si>
  <si>
    <t>-0.00119728933753</t>
  </si>
  <si>
    <t>-0.203663645153</t>
  </si>
  <si>
    <t>-0.00366364515302</t>
  </si>
  <si>
    <t>0.000783039981821</t>
  </si>
  <si>
    <t>-0.383965587296</t>
  </si>
  <si>
    <t>-0.00396558729649</t>
  </si>
  <si>
    <t>-0.00264701174403</t>
  </si>
  <si>
    <t>-0.363799569821</t>
  </si>
  <si>
    <t>-0.00379956982106</t>
  </si>
  <si>
    <t>-0.00191267959274</t>
  </si>
  <si>
    <t>-0.343229722387</t>
  </si>
  <si>
    <t>-0.00322972238727</t>
  </si>
  <si>
    <t>-0.00209958147228</t>
  </si>
  <si>
    <t>-0.323534016167</t>
  </si>
  <si>
    <t>-0.00353401616696</t>
  </si>
  <si>
    <t>-0.000479274862941</t>
  </si>
  <si>
    <t>-0.303495909303</t>
  </si>
  <si>
    <t>-0.00349590930273</t>
  </si>
  <si>
    <t>-0.000984165848657</t>
  </si>
  <si>
    <t>-0.283171809805</t>
  </si>
  <si>
    <t>-0.00317180980505</t>
  </si>
  <si>
    <t>-0.00058665124863</t>
  </si>
  <si>
    <t>-0.263845878576</t>
  </si>
  <si>
    <t>-0.00384587857618</t>
  </si>
  <si>
    <t>-0.00029798411682</t>
  </si>
  <si>
    <t>-0.242176380565</t>
  </si>
  <si>
    <t>-0.00217638056509</t>
  </si>
  <si>
    <t>-0.00025103686017</t>
  </si>
  <si>
    <t>-0.222958949949</t>
  </si>
  <si>
    <t>-0.00295894994897</t>
  </si>
  <si>
    <t>-0.0011975674447</t>
  </si>
  <si>
    <t>-0.201547178539</t>
  </si>
  <si>
    <t>-0.00154717853873</t>
  </si>
  <si>
    <t>0.000206404335322</t>
  </si>
  <si>
    <t>-0.383309826883</t>
  </si>
  <si>
    <t>-0.00330982688296</t>
  </si>
  <si>
    <t>-0.000481650130206</t>
  </si>
  <si>
    <t>-0.362427453442</t>
  </si>
  <si>
    <t>-0.00242745344218</t>
  </si>
  <si>
    <t>0.000308124494667</t>
  </si>
  <si>
    <t>-0.342042237987</t>
  </si>
  <si>
    <t>-0.00204223798716</t>
  </si>
  <si>
    <t>-0.00103611094555</t>
  </si>
  <si>
    <t>-0.322942430062</t>
  </si>
  <si>
    <t>-0.002942430062</t>
  </si>
  <si>
    <t>-0.00105243517599</t>
  </si>
  <si>
    <t>-0.302077155641</t>
  </si>
  <si>
    <t>-0.00207715564088</t>
  </si>
  <si>
    <t>-0.0012841776009</t>
  </si>
  <si>
    <t>-0.283246734331</t>
  </si>
  <si>
    <t>-0.00324673433139</t>
  </si>
  <si>
    <t>-0.000900805618457</t>
  </si>
  <si>
    <t>-0.262780416812</t>
  </si>
  <si>
    <t>-0.00278041681163</t>
  </si>
  <si>
    <t>-0.00108653290724</t>
  </si>
  <si>
    <t>-0.243893165022</t>
  </si>
  <si>
    <t>-0.00389316502215</t>
  </si>
  <si>
    <t>-0.000703391536019</t>
  </si>
  <si>
    <t>-0.223316185408</t>
  </si>
  <si>
    <t>-0.00331618540831</t>
  </si>
  <si>
    <t>-0.000669949537235</t>
  </si>
  <si>
    <t>-0.201562104903</t>
  </si>
  <si>
    <t>-0.00156210490299</t>
  </si>
  <si>
    <t>0.000939836792967</t>
  </si>
  <si>
    <t>-0.384230001802</t>
  </si>
  <si>
    <t>-0.00423000180194</t>
  </si>
  <si>
    <t>-0.00161734799026</t>
  </si>
  <si>
    <t>-0.363935517851</t>
  </si>
  <si>
    <t>-0.00393551785146</t>
  </si>
  <si>
    <t>0.00067629097682</t>
  </si>
  <si>
    <t>-0.343646959842</t>
  </si>
  <si>
    <t>-0.00364695984232</t>
  </si>
  <si>
    <t>-0.000285079071054</t>
  </si>
  <si>
    <t>-0.322724779053</t>
  </si>
  <si>
    <t>-0.00272477905342</t>
  </si>
  <si>
    <t>-0.000231835277095</t>
  </si>
  <si>
    <t>-0.303316036078</t>
  </si>
  <si>
    <t>-0.00331603607807</t>
  </si>
  <si>
    <t>-0.000623428787095</t>
  </si>
  <si>
    <t>-0.284365173324</t>
  </si>
  <si>
    <t>-0.00436517332396</t>
  </si>
  <si>
    <t>-0.00159173131229</t>
  </si>
  <si>
    <t>-0.262457985202</t>
  </si>
  <si>
    <t>-0.00245798520165</t>
  </si>
  <si>
    <t>-0.000444169663666</t>
  </si>
  <si>
    <t>-0.243341214033</t>
  </si>
  <si>
    <t>-0.00334121403347</t>
  </si>
  <si>
    <t>-0.00124819555475</t>
  </si>
  <si>
    <t>-0.222845198977</t>
  </si>
  <si>
    <t>-0.00284519897732</t>
  </si>
  <si>
    <t>-0.00218945992569</t>
  </si>
  <si>
    <t>-0.201206774722</t>
  </si>
  <si>
    <t>-0.0012067747223</t>
  </si>
  <si>
    <t>0.00144707756618</t>
  </si>
  <si>
    <t>-0.383547748619</t>
  </si>
  <si>
    <t>-0.00354774861907</t>
  </si>
  <si>
    <t>-0.000661320144072</t>
  </si>
  <si>
    <t>-0.36298418004</t>
  </si>
  <si>
    <t>-0.00298418003951</t>
  </si>
  <si>
    <t>-0.00156073418914</t>
  </si>
  <si>
    <t>-0.343466141403</t>
  </si>
  <si>
    <t>-0.00346614140257</t>
  </si>
  <si>
    <t>-0.000243923572145</t>
  </si>
  <si>
    <t>-0.322260262775</t>
  </si>
  <si>
    <t>-0.00226026277452</t>
  </si>
  <si>
    <t>-0.00288564221874</t>
  </si>
  <si>
    <t>-0.304186102708</t>
  </si>
  <si>
    <t>-0.00418610270791</t>
  </si>
  <si>
    <t>-0.00141036142904</t>
  </si>
  <si>
    <t>-0.283751418736</t>
  </si>
  <si>
    <t>-0.0037514187361</t>
  </si>
  <si>
    <t>-0.00117599891021</t>
  </si>
  <si>
    <t>-0.263503473056</t>
  </si>
  <si>
    <t>-0.00350347305634</t>
  </si>
  <si>
    <t>-2.16562121819e-05</t>
  </si>
  <si>
    <t>-0.243065244324</t>
  </si>
  <si>
    <t>-0.00306524432423</t>
  </si>
  <si>
    <t>-0.00190629107776</t>
  </si>
  <si>
    <t>-0.222675755967</t>
  </si>
  <si>
    <t>-0.00267575596681</t>
  </si>
  <si>
    <t>-0.002108081341</t>
  </si>
  <si>
    <t>-0.202161207653</t>
  </si>
  <si>
    <t>-0.0021612076533</t>
  </si>
  <si>
    <t>0.00119949553049</t>
  </si>
  <si>
    <t>-0.382976341949</t>
  </si>
  <si>
    <t>-0.0029763419492</t>
  </si>
  <si>
    <t>-0.00148348484259</t>
  </si>
  <si>
    <t>-0.363526421949</t>
  </si>
  <si>
    <t>-0.00352642194926</t>
  </si>
  <si>
    <t>-0.00129647216541</t>
  </si>
  <si>
    <t>-0.343198601016</t>
  </si>
  <si>
    <t>-0.00319860101637</t>
  </si>
  <si>
    <t>-0.00043495603292</t>
  </si>
  <si>
    <t>-0.322881944793</t>
  </si>
  <si>
    <t>-0.00288194479288</t>
  </si>
  <si>
    <t>-0.00213324663368</t>
  </si>
  <si>
    <t>-0.303178139706</t>
  </si>
  <si>
    <t>-0.00317813970607</t>
  </si>
  <si>
    <t>-0.00161424198728</t>
  </si>
  <si>
    <t>-0.283722594887</t>
  </si>
  <si>
    <t>-0.00372259488737</t>
  </si>
  <si>
    <t>-0.000365058393101</t>
  </si>
  <si>
    <t>-0.263269333722</t>
  </si>
  <si>
    <t>-0.003269333722</t>
  </si>
  <si>
    <t>-0.00174133288392</t>
  </si>
  <si>
    <t>-0.24268016845</t>
  </si>
  <si>
    <t>-0.00268016845042</t>
  </si>
  <si>
    <t>-0.000784989294862</t>
  </si>
  <si>
    <t>-0.221844535899</t>
  </si>
  <si>
    <t>-0.00184453589904</t>
  </si>
  <si>
    <t>-0.00171217347892</t>
  </si>
  <si>
    <t>-0.203010748817</t>
  </si>
  <si>
    <t>-0.00301074881663</t>
  </si>
  <si>
    <t>9.51506467785e-05</t>
  </si>
  <si>
    <t>-0.38416309101</t>
  </si>
  <si>
    <t>-0.00416309101019</t>
  </si>
  <si>
    <t>-0.00099882652484</t>
  </si>
  <si>
    <t>-0.362726109631</t>
  </si>
  <si>
    <t>-0.00272610963117</t>
  </si>
  <si>
    <t>-0.000801926869339</t>
  </si>
  <si>
    <t>-0.342920918181</t>
  </si>
  <si>
    <t>-0.00292091818114</t>
  </si>
  <si>
    <t>-0.000323674847372</t>
  </si>
  <si>
    <t>-0.322641268409</t>
  </si>
  <si>
    <t>-0.00264126840901</t>
  </si>
  <si>
    <t>-0.00316501871705</t>
  </si>
  <si>
    <t>-0.303335915785</t>
  </si>
  <si>
    <t>-0.00333591578486</t>
  </si>
  <si>
    <t>-0.000892500980064</t>
  </si>
  <si>
    <t>-0.283108616356</t>
  </si>
  <si>
    <t>-0.00310861635633</t>
  </si>
  <si>
    <t>-0.00137697006695</t>
  </si>
  <si>
    <t>-0.263387033243</t>
  </si>
  <si>
    <t>-0.00338703324307</t>
  </si>
  <si>
    <t>-0.00157279055615</t>
  </si>
  <si>
    <t>-0.24341783044</t>
  </si>
  <si>
    <t>-0.00341783043988</t>
  </si>
  <si>
    <t>-0.000573426049781</t>
  </si>
  <si>
    <t>-0.223464617442</t>
  </si>
  <si>
    <t>-0.00346461744227</t>
  </si>
  <si>
    <t>-0.00125632103549</t>
  </si>
  <si>
    <t>-0.20358843744</t>
  </si>
  <si>
    <t>-0.00358843743951</t>
  </si>
  <si>
    <t>0.00179387062589</t>
  </si>
  <si>
    <t>-0.381340601912</t>
  </si>
  <si>
    <t>-0.00134060191203</t>
  </si>
  <si>
    <t>-0.00272941442631</t>
  </si>
  <si>
    <t>-0.363424988322</t>
  </si>
  <si>
    <t>-0.00342498832179</t>
  </si>
  <si>
    <t>-0.00110808749149</t>
  </si>
  <si>
    <t>-0.343407987699</t>
  </si>
  <si>
    <t>-0.00340798769929</t>
  </si>
  <si>
    <t>0.000294923823573</t>
  </si>
  <si>
    <t>-0.323099817203</t>
  </si>
  <si>
    <t>-0.00309981720302</t>
  </si>
  <si>
    <t>-0.0019509137967</t>
  </si>
  <si>
    <t>-0.302800064948</t>
  </si>
  <si>
    <t>-0.00280006494783</t>
  </si>
  <si>
    <t>-0.00146604016653</t>
  </si>
  <si>
    <t>-0.284076523804</t>
  </si>
  <si>
    <t>-0.00407652380399</t>
  </si>
  <si>
    <t>0.00026848761033</t>
  </si>
  <si>
    <t>-0.261597064313</t>
  </si>
  <si>
    <t>-0.00159706431307</t>
  </si>
  <si>
    <t>7.20557459226e-05</t>
  </si>
  <si>
    <t>-0.243013971337</t>
  </si>
  <si>
    <t>-0.00301397133656</t>
  </si>
  <si>
    <t>-0.000959468931517</t>
  </si>
  <si>
    <t>-0.222001122793</t>
  </si>
  <si>
    <t>-0.00200112279276</t>
  </si>
  <si>
    <t>-0.00204592409723</t>
  </si>
  <si>
    <t>-0.202570225747</t>
  </si>
  <si>
    <t>-0.00257022574651</t>
  </si>
  <si>
    <t>0.000829691419885</t>
  </si>
  <si>
    <t>-0.38369816052</t>
  </si>
  <si>
    <t>-0.00369816051964</t>
  </si>
  <si>
    <t>-0.00285928396133</t>
  </si>
  <si>
    <t>-0.36336891275</t>
  </si>
  <si>
    <t>-0.00336891274971</t>
  </si>
  <si>
    <t>-0.00102932584958</t>
  </si>
  <si>
    <t>-0.344166742904</t>
  </si>
  <si>
    <t>-0.00416674290407</t>
  </si>
  <si>
    <t>-0.000397246752373</t>
  </si>
  <si>
    <t>-0.324194800544</t>
  </si>
  <si>
    <t>-0.00419480054442</t>
  </si>
  <si>
    <t>0.00036876864264</t>
  </si>
  <si>
    <t>-0.304207727495</t>
  </si>
  <si>
    <t>-0.00420772749469</t>
  </si>
  <si>
    <t>0.000396679701997</t>
  </si>
  <si>
    <t>-0.283677968093</t>
  </si>
  <si>
    <t>-0.00367796809324</t>
  </si>
  <si>
    <t>-0.00158364674613</t>
  </si>
  <si>
    <t>-0.262860086271</t>
  </si>
  <si>
    <t>-0.00286008627086</t>
  </si>
  <si>
    <t>-0.000717614693338</t>
  </si>
  <si>
    <t>-0.243100596616</t>
  </si>
  <si>
    <t>-0.00310059661555</t>
  </si>
  <si>
    <t>-0.00162534725448</t>
  </si>
  <si>
    <t>-0.223430215976</t>
  </si>
  <si>
    <t>-0.00343021597646</t>
  </si>
  <si>
    <t>-0.000490766840397</t>
  </si>
  <si>
    <t>-0.202673493799</t>
  </si>
  <si>
    <t>-0.00267349379868</t>
  </si>
  <si>
    <t>0.00103285918725</t>
  </si>
  <si>
    <t>-0.381778205174</t>
  </si>
  <si>
    <t>-0.00177820517359</t>
  </si>
  <si>
    <t>-0.00281981776439</t>
  </si>
  <si>
    <t>-0.363942906006</t>
  </si>
  <si>
    <t>-0.00394290600618</t>
  </si>
  <si>
    <t>-0.000570225193336</t>
  </si>
  <si>
    <t>-0.34261760801</t>
  </si>
  <si>
    <t>-0.00261760801014</t>
  </si>
  <si>
    <t>-0.00164931905226</t>
  </si>
  <si>
    <t>-0.324558950692</t>
  </si>
  <si>
    <t>-0.00455895069229</t>
  </si>
  <si>
    <t>-0.000277246160374</t>
  </si>
  <si>
    <t>-0.304743818808</t>
  </si>
  <si>
    <t>-0.00474381880838</t>
  </si>
  <si>
    <t>-0.00135915474414</t>
  </si>
  <si>
    <t>-0.284050058085</t>
  </si>
  <si>
    <t>-0.00405005808517</t>
  </si>
  <si>
    <t>-0.00206553016917</t>
  </si>
  <si>
    <t>-0.262964738003</t>
  </si>
  <si>
    <t>-0.00296473800304</t>
  </si>
  <si>
    <t>0.000876920034856</t>
  </si>
  <si>
    <t>-0.242703925605</t>
  </si>
  <si>
    <t>-0.00270392560546</t>
  </si>
  <si>
    <t>0.00180038931614</t>
  </si>
  <si>
    <t>-0.221649909341</t>
  </si>
  <si>
    <t>-0.00164990934118</t>
  </si>
  <si>
    <t>0.000901033543615</t>
  </si>
  <si>
    <t>-0.201964021153</t>
  </si>
  <si>
    <t>-0.00196402115259</t>
  </si>
  <si>
    <t>0.00200421554109</t>
  </si>
  <si>
    <t>-0.381971658702</t>
  </si>
  <si>
    <t>-0.00197165870239</t>
  </si>
  <si>
    <t>-0.00181563342494</t>
  </si>
  <si>
    <t>-0.361229212088</t>
  </si>
  <si>
    <t>-0.00122921208802</t>
  </si>
  <si>
    <t>-0.000726408427458</t>
  </si>
  <si>
    <t>-0.340834114152</t>
  </si>
  <si>
    <t>-0.00083411415201</t>
  </si>
  <si>
    <t>-0.000943216126054</t>
  </si>
  <si>
    <t>-0.322589818175</t>
  </si>
  <si>
    <t>-0.00258981817507</t>
  </si>
  <si>
    <t>0.00045615583776</t>
  </si>
  <si>
    <t>-0.302030883494</t>
  </si>
  <si>
    <t>-0.00203088349429</t>
  </si>
  <si>
    <t>-0.00125704736094</t>
  </si>
  <si>
    <t>-0.283365601538</t>
  </si>
  <si>
    <t>-0.00336560153834</t>
  </si>
  <si>
    <t>0.000462096742784</t>
  </si>
  <si>
    <t>-0.262252116728</t>
  </si>
  <si>
    <t>-0.00225211672815</t>
  </si>
  <si>
    <t>-7.66343954034e-05</t>
  </si>
  <si>
    <t>-0.243612718441</t>
  </si>
  <si>
    <t>-0.00361271844111</t>
  </si>
  <si>
    <t>-8.55181293108e-05</t>
  </si>
  <si>
    <t>-0.223571241637</t>
  </si>
  <si>
    <t>-0.00357124163661</t>
  </si>
  <si>
    <t>-0.00145222868429</t>
  </si>
  <si>
    <t>-0.202671523372</t>
  </si>
  <si>
    <t>-0.0026715233717</t>
  </si>
  <si>
    <t>-0.000278440680369</t>
  </si>
  <si>
    <t>-0.384303411189</t>
  </si>
  <si>
    <t>-0.00430341118948</t>
  </si>
  <si>
    <t>-0.0023827585503</t>
  </si>
  <si>
    <t>-0.36348637284</t>
  </si>
  <si>
    <t>-0.00348637284036</t>
  </si>
  <si>
    <t>-0.000163997460865</t>
  </si>
  <si>
    <t>-0.343030724444</t>
  </si>
  <si>
    <t>-0.00303072444422</t>
  </si>
  <si>
    <t>-0.000840893704768</t>
  </si>
  <si>
    <t>-0.322586357254</t>
  </si>
  <si>
    <t>-0.00258635725352</t>
  </si>
  <si>
    <t>-0.00122471869749</t>
  </si>
  <si>
    <t>-0.302851418671</t>
  </si>
  <si>
    <t>-0.00285141867137</t>
  </si>
  <si>
    <t>-0.00131482658408</t>
  </si>
  <si>
    <t>-0.282629160696</t>
  </si>
  <si>
    <t>-0.0026291606958</t>
  </si>
  <si>
    <t>-0.00114046361186</t>
  </si>
  <si>
    <t>-0.263289494517</t>
  </si>
  <si>
    <t>-0.00328949451673</t>
  </si>
  <si>
    <t>-0.000484036016328</t>
  </si>
  <si>
    <t>-0.242819657072</t>
  </si>
  <si>
    <t>-0.0028196570719</t>
  </si>
  <si>
    <t>-0.000878519883337</t>
  </si>
  <si>
    <t>-0.223227449524</t>
  </si>
  <si>
    <t>-0.00322744952437</t>
  </si>
  <si>
    <t>-0.00189838123307</t>
  </si>
  <si>
    <t>-0.203731595637</t>
  </si>
  <si>
    <t>-0.00373159563687</t>
  </si>
  <si>
    <t>0.000930872376549</t>
  </si>
  <si>
    <t>-0.383589601271</t>
  </si>
  <si>
    <t>-0.0035896012708</t>
  </si>
  <si>
    <t>8.86767854369e-05</t>
  </si>
  <si>
    <t>-0.363358651856</t>
  </si>
  <si>
    <t>-0.00335865185555</t>
  </si>
  <si>
    <t>0.00119371406961</t>
  </si>
  <si>
    <t>-0.343812929965</t>
  </si>
  <si>
    <t>-0.00381292996487</t>
  </si>
  <si>
    <t>0.000133392444824</t>
  </si>
  <si>
    <t>-0.322222746057</t>
  </si>
  <si>
    <t>-0.00222274605725</t>
  </si>
  <si>
    <t>-0.000804628266316</t>
  </si>
  <si>
    <t>-0.303620280309</t>
  </si>
  <si>
    <t>-0.00362028030896</t>
  </si>
  <si>
    <t>-0.000443512907818</t>
  </si>
  <si>
    <t>-0.283126276627</t>
  </si>
  <si>
    <t>-0.00312627662664</t>
  </si>
  <si>
    <t>-0.000453970267303</t>
  </si>
  <si>
    <t>-0.26379596302</t>
  </si>
  <si>
    <t>-0.00379596301988</t>
  </si>
  <si>
    <t>-0.000813402374602</t>
  </si>
  <si>
    <t>-0.242230510313</t>
  </si>
  <si>
    <t>-0.00223051031258</t>
  </si>
  <si>
    <t>-0.00195047486403</t>
  </si>
  <si>
    <t>-0.222288317753</t>
  </si>
  <si>
    <t>-0.00228831775328</t>
  </si>
  <si>
    <t>-0.00176301379477</t>
  </si>
  <si>
    <t>-0.200658007961</t>
  </si>
  <si>
    <t>-0.000658007961446</t>
  </si>
  <si>
    <t>0.00105608803518</t>
  </si>
  <si>
    <t>-0.383114014319</t>
  </si>
  <si>
    <t>-0.00311401431871</t>
  </si>
  <si>
    <t>-0.00178129595219</t>
  </si>
  <si>
    <t>-0.363453946415</t>
  </si>
  <si>
    <t>-0.00345394641534</t>
  </si>
  <si>
    <t>0.000384620524711</t>
  </si>
  <si>
    <t>-0.344338387309</t>
  </si>
  <si>
    <t>-0.00433838730932</t>
  </si>
  <si>
    <t>0.000765782268921</t>
  </si>
  <si>
    <t>-0.322587125505</t>
  </si>
  <si>
    <t>-0.00258712550493</t>
  </si>
  <si>
    <t>-0.00105306856217</t>
  </si>
  <si>
    <t>-0.30343581298</t>
  </si>
  <si>
    <t>-0.00343581297966</t>
  </si>
  <si>
    <t>-0.00120637594021</t>
  </si>
  <si>
    <t>-0.282837576903</t>
  </si>
  <si>
    <t>-0.00283757690312</t>
  </si>
  <si>
    <t>-0.000311492043608</t>
  </si>
  <si>
    <t>-0.262898193302</t>
  </si>
  <si>
    <t>-0.0028981933024</t>
  </si>
  <si>
    <t>-0.000184975636151</t>
  </si>
  <si>
    <t>-0.242414980584</t>
  </si>
  <si>
    <t>-0.00241498058403</t>
  </si>
  <si>
    <t>-0.00142360710468</t>
  </si>
  <si>
    <t>-0.223115389562</t>
  </si>
  <si>
    <t>-0.0031153895619</t>
  </si>
  <si>
    <t>-0.000832122057045</t>
  </si>
  <si>
    <t>-0.2026719173</t>
  </si>
  <si>
    <t>-0.00267191729973</t>
  </si>
  <si>
    <t>0.00188729247126</t>
  </si>
  <si>
    <t>-0.383439621087</t>
  </si>
  <si>
    <t>-0.00343962108745</t>
  </si>
  <si>
    <t>-0.00251170525823</t>
  </si>
  <si>
    <t>-0.363389459309</t>
  </si>
  <si>
    <t>-0.00338945930886</t>
  </si>
  <si>
    <t>-0.000385373562789</t>
  </si>
  <si>
    <t>-0.344196741766</t>
  </si>
  <si>
    <t>-0.00419674176587</t>
  </si>
  <si>
    <t>0.000876502218856</t>
  </si>
  <si>
    <t>-0.322942299503</t>
  </si>
  <si>
    <t>-0.00294229950281</t>
  </si>
  <si>
    <t>-0.00160875183127</t>
  </si>
  <si>
    <t>-0.30335161225</t>
  </si>
  <si>
    <t>-0.00335161224995</t>
  </si>
  <si>
    <t>-0.00055103015962</t>
  </si>
  <si>
    <t>-0.283585386431</t>
  </si>
  <si>
    <t>-0.00358538643136</t>
  </si>
  <si>
    <t>-0.00122190245206</t>
  </si>
  <si>
    <t>-0.263448283606</t>
  </si>
  <si>
    <t>-0.00344828360575</t>
  </si>
  <si>
    <t>-0.000440083497879</t>
  </si>
  <si>
    <t>-0.243663162917</t>
  </si>
  <si>
    <t>-0.00366316291654</t>
  </si>
  <si>
    <t>-0.00165292808805</t>
  </si>
  <si>
    <t>-0.22207342801</t>
  </si>
  <si>
    <t>-0.00207342801028</t>
  </si>
  <si>
    <t>-0.00219081636132</t>
  </si>
  <si>
    <t>-0.203219871696</t>
  </si>
  <si>
    <t>-0.00321987169649</t>
  </si>
  <si>
    <t>-0.000211453335649</t>
  </si>
  <si>
    <t>-0.384231124073</t>
  </si>
  <si>
    <t>-0.00423112407292</t>
  </si>
  <si>
    <t>-0.00213206125094</t>
  </si>
  <si>
    <t>-0.363239048268</t>
  </si>
  <si>
    <t>-0.00323904826842</t>
  </si>
  <si>
    <t>-0.000774129567202</t>
  </si>
  <si>
    <t>-0.343967264281</t>
  </si>
  <si>
    <t>-0.00396726428141</t>
  </si>
  <si>
    <t>0.000479246809826</t>
  </si>
  <si>
    <t>-0.323256551706</t>
  </si>
  <si>
    <t>-0.00325655170625</t>
  </si>
  <si>
    <t>-0.000369771627217</t>
  </si>
  <si>
    <t>-0.302637365796</t>
  </si>
  <si>
    <t>-0.00263736579572</t>
  </si>
  <si>
    <t>-3.36452983176e-05</t>
  </si>
  <si>
    <t>-0.283722518559</t>
  </si>
  <si>
    <t>-0.00372251855919</t>
  </si>
  <si>
    <t>-0.000992453557874</t>
  </si>
  <si>
    <t>-0.262771557028</t>
  </si>
  <si>
    <t>-0.00277155702825</t>
  </si>
  <si>
    <t>-0.00150797705846</t>
  </si>
  <si>
    <t>-0.242369257672</t>
  </si>
  <si>
    <t>-0.00236925767207</t>
  </si>
  <si>
    <t>0.000614122724884</t>
  </si>
  <si>
    <t>-0.221830360267</t>
  </si>
  <si>
    <t>-0.00183036026709</t>
  </si>
  <si>
    <t>-0.00015390949971</t>
  </si>
  <si>
    <t>-0.20213891037</t>
  </si>
  <si>
    <t>-0.00213891037027</t>
  </si>
  <si>
    <t>0.0017476972794</t>
  </si>
  <si>
    <t>-0.382694063892</t>
  </si>
  <si>
    <t>-0.00269406389185</t>
  </si>
  <si>
    <t>-0.00243963261728</t>
  </si>
  <si>
    <t>-0.361500537621</t>
  </si>
  <si>
    <t>-0.0015005376209</t>
  </si>
  <si>
    <t>-0.00144001102202</t>
  </si>
  <si>
    <t>-0.34214152655</t>
  </si>
  <si>
    <t>-0.00214152654992</t>
  </si>
  <si>
    <t>0.000257567378391</t>
  </si>
  <si>
    <t>-0.323415188109</t>
  </si>
  <si>
    <t>-0.00341518810877</t>
  </si>
  <si>
    <t>0.000694505583219</t>
  </si>
  <si>
    <t>-0.3031097285</t>
  </si>
  <si>
    <t>-0.00310972850028</t>
  </si>
  <si>
    <t>-0.00133024917882</t>
  </si>
  <si>
    <t>-0.28236875343</t>
  </si>
  <si>
    <t>-0.00236875342953</t>
  </si>
  <si>
    <t>-0.000588287483987</t>
  </si>
  <si>
    <t>-0.262314962232</t>
  </si>
  <si>
    <t>-0.00231496223244</t>
  </si>
  <si>
    <t>0.00179636892276</t>
  </si>
  <si>
    <t>-0.24358533236</t>
  </si>
  <si>
    <t>-0.0035853323598</t>
  </si>
  <si>
    <t>0.000780225761693</t>
  </si>
  <si>
    <t>-0.223686364319</t>
  </si>
  <si>
    <t>-0.00368636431858</t>
  </si>
  <si>
    <t>-6.27946369598e-05</t>
  </si>
  <si>
    <t>-0.203188621426</t>
  </si>
  <si>
    <t>-0.00318862142616</t>
  </si>
  <si>
    <t>0.000449039407756</t>
  </si>
  <si>
    <t>0.384105033774</t>
  </si>
  <si>
    <t>0.00410503377431</t>
  </si>
  <si>
    <t>-0.00463739049234</t>
  </si>
  <si>
    <t>0.363744172544</t>
  </si>
  <si>
    <t>0.00374417254372</t>
  </si>
  <si>
    <t>-0.00452735355327</t>
  </si>
  <si>
    <t>0.345982751409</t>
  </si>
  <si>
    <t>0.00598275140886</t>
  </si>
  <si>
    <t>-0.00154797827775</t>
  </si>
  <si>
    <t>0.325462791325</t>
  </si>
  <si>
    <t>0.00546279132516</t>
  </si>
  <si>
    <t>-0.000763386725003</t>
  </si>
  <si>
    <t>0.305559513622</t>
  </si>
  <si>
    <t>0.00555951362172</t>
  </si>
  <si>
    <t>-0.000679723045307</t>
  </si>
  <si>
    <t>0.284709481911</t>
  </si>
  <si>
    <t>0.00470948191117</t>
  </si>
  <si>
    <t>-0.000226970061993</t>
  </si>
  <si>
    <t>0.264421656074</t>
  </si>
  <si>
    <t>0.00442165607367</t>
  </si>
  <si>
    <t>-0.00162922666604</t>
  </si>
  <si>
    <t>0.245042916956</t>
  </si>
  <si>
    <t>0.00504291695557</t>
  </si>
  <si>
    <t>-0.000573745548591</t>
  </si>
  <si>
    <t>0.224314191809</t>
  </si>
  <si>
    <t>0.00431419180921</t>
  </si>
  <si>
    <t>-0.00295353258985</t>
  </si>
  <si>
    <t>0.2</t>
  </si>
  <si>
    <t>0.20336455147</t>
  </si>
  <si>
    <t>0.00336455147026</t>
  </si>
  <si>
    <t>0.00143466171258</t>
  </si>
  <si>
    <t>0.385158564929</t>
  </si>
  <si>
    <t>0.00515856492886</t>
  </si>
  <si>
    <t>-0.00426546419678</t>
  </si>
  <si>
    <t>0.364670526947</t>
  </si>
  <si>
    <t>0.00467052694744</t>
  </si>
  <si>
    <t>-0.00164686361614</t>
  </si>
  <si>
    <t>0.345939471414</t>
  </si>
  <si>
    <t>0.00593947141446</t>
  </si>
  <si>
    <t>0.00143717420362</t>
  </si>
  <si>
    <t>0.325504792237</t>
  </si>
  <si>
    <t>0.00550479223729</t>
  </si>
  <si>
    <t>0.000262627248559</t>
  </si>
  <si>
    <t>0.303885932154</t>
  </si>
  <si>
    <t>0.00388593215446</t>
  </si>
  <si>
    <t>-0.00121581704775</t>
  </si>
  <si>
    <t>0.284859906301</t>
  </si>
  <si>
    <t>0.00485990630082</t>
  </si>
  <si>
    <t>-2.17209712863e-05</t>
  </si>
  <si>
    <t>0.263860870479</t>
  </si>
  <si>
    <t>0.00386087047926</t>
  </si>
  <si>
    <t>-0.000812443899698</t>
  </si>
  <si>
    <t>0.243110141181</t>
  </si>
  <si>
    <t>0.00311014118068</t>
  </si>
  <si>
    <t>-0.000438612210216</t>
  </si>
  <si>
    <t>0.223852332772</t>
  </si>
  <si>
    <t>0.00385233277214</t>
  </si>
  <si>
    <t>-0.000662233796276</t>
  </si>
  <si>
    <t>0.20320021571</t>
  </si>
  <si>
    <t>0.00320021571018</t>
  </si>
  <si>
    <t>0.000755419843586</t>
  </si>
  <si>
    <t>0.386125282015</t>
  </si>
  <si>
    <t>0.00612528201512</t>
  </si>
  <si>
    <t>-0.00440641488179</t>
  </si>
  <si>
    <t>0.363960529097</t>
  </si>
  <si>
    <t>0.00396052909742</t>
  </si>
  <si>
    <t>-0.00299269959519</t>
  </si>
  <si>
    <t>0.34462675373</t>
  </si>
  <si>
    <t>0.00462675372996</t>
  </si>
  <si>
    <t>-0.00163064072776</t>
  </si>
  <si>
    <t>0.32524974358</t>
  </si>
  <si>
    <t>0.00524974357975</t>
  </si>
  <si>
    <t>-0.000898199745666</t>
  </si>
  <si>
    <t>0.305541090468</t>
  </si>
  <si>
    <t>0.00554109046826</t>
  </si>
  <si>
    <t>-0.00187215113114</t>
  </si>
  <si>
    <t>0.285478431761</t>
  </si>
  <si>
    <t>0.00547843176121</t>
  </si>
  <si>
    <t>0.000712625455295</t>
  </si>
  <si>
    <t>0.264246040198</t>
  </si>
  <si>
    <t>0.00424604019831</t>
  </si>
  <si>
    <t>0.000188898977822</t>
  </si>
  <si>
    <t>0.243865150614</t>
  </si>
  <si>
    <t>0.00386515061396</t>
  </si>
  <si>
    <t>-0.000340813984574</t>
  </si>
  <si>
    <t>0.224219152769</t>
  </si>
  <si>
    <t>0.00421915276895</t>
  </si>
  <si>
    <t>-0.000928600700863</t>
  </si>
  <si>
    <t>0.20261859146</t>
  </si>
  <si>
    <t>0.00261859145955</t>
  </si>
  <si>
    <t>0.000296016350557</t>
  </si>
  <si>
    <t>0.384672056759</t>
  </si>
  <si>
    <t>0.00467205675906</t>
  </si>
  <si>
    <t>-0.00349819205906</t>
  </si>
  <si>
    <t>0.364688370976</t>
  </si>
  <si>
    <t>0.00468837097646</t>
  </si>
  <si>
    <t>-0.00060437647032</t>
  </si>
  <si>
    <t>0.343984076354</t>
  </si>
  <si>
    <t>0.00398407635441</t>
  </si>
  <si>
    <t>-0.00105721200548</t>
  </si>
  <si>
    <t>0.323940104146</t>
  </si>
  <si>
    <t>0.00394010414562</t>
  </si>
  <si>
    <t>-0.000310999313345</t>
  </si>
  <si>
    <t>0.304206691594</t>
  </si>
  <si>
    <t>0.00420669159431</t>
  </si>
  <si>
    <t>-0.000695916388383</t>
  </si>
  <si>
    <t>0.284398407642</t>
  </si>
  <si>
    <t>0.00439840764201</t>
  </si>
  <si>
    <t>-8.0395894716e-05</t>
  </si>
  <si>
    <t>0.264588535276</t>
  </si>
  <si>
    <t>0.00458853527559</t>
  </si>
  <si>
    <t>-0.000817419898189</t>
  </si>
  <si>
    <t>0.245026333367</t>
  </si>
  <si>
    <t>0.00502633336665</t>
  </si>
  <si>
    <t>-0.000526918162459</t>
  </si>
  <si>
    <t>0.224004047034</t>
  </si>
  <si>
    <t>0.00400404703354</t>
  </si>
  <si>
    <t>0.000161043516297</t>
  </si>
  <si>
    <t>0.203027077269</t>
  </si>
  <si>
    <t>0.00302707726854</t>
  </si>
  <si>
    <t>0.00144227160355</t>
  </si>
  <si>
    <t>0.386368258867</t>
  </si>
  <si>
    <t>0.00636825886703</t>
  </si>
  <si>
    <t>-0.00294857445517</t>
  </si>
  <si>
    <t>0.363888331902</t>
  </si>
  <si>
    <t>0.0038883319018</t>
  </si>
  <si>
    <t>-0.00176018435287</t>
  </si>
  <si>
    <t>0.34493832665</t>
  </si>
  <si>
    <t>0.00493832664995</t>
  </si>
  <si>
    <t>-0.000179152288295</t>
  </si>
  <si>
    <t>0.32428804736</t>
  </si>
  <si>
    <t>0.00428804735975</t>
  </si>
  <si>
    <t>-0.00158442440467</t>
  </si>
  <si>
    <t>0.304729161091</t>
  </si>
  <si>
    <t>0.00472916109123</t>
  </si>
  <si>
    <t>-0.00161017468515</t>
  </si>
  <si>
    <t>0.28461858927</t>
  </si>
  <si>
    <t>0.00461858927039</t>
  </si>
  <si>
    <t>-0.000590339844649</t>
  </si>
  <si>
    <t>0.264599087689</t>
  </si>
  <si>
    <t>0.00459908768865</t>
  </si>
  <si>
    <t>-0.000953065779008</t>
  </si>
  <si>
    <t>0.244257436944</t>
  </si>
  <si>
    <t>0.00425743694429</t>
  </si>
  <si>
    <t>0.0010349325764</t>
  </si>
  <si>
    <t>0.223215863329</t>
  </si>
  <si>
    <t>0.0032158633294</t>
  </si>
  <si>
    <t>-0.000482831675798</t>
  </si>
  <si>
    <t>0.20304655451</t>
  </si>
  <si>
    <t>0.00304655450988</t>
  </si>
  <si>
    <t>0.000847175450332</t>
  </si>
  <si>
    <t>0.384770714819</t>
  </si>
  <si>
    <t>0.00477071481894</t>
  </si>
  <si>
    <t>-0.00238729697636</t>
  </si>
  <si>
    <t>0.364280816326</t>
  </si>
  <si>
    <t>0.00428081632609</t>
  </si>
  <si>
    <t>-0.00130275713484</t>
  </si>
  <si>
    <t>0.344776074371</t>
  </si>
  <si>
    <t>0.00477607437078</t>
  </si>
  <si>
    <t>-0.00108424757787</t>
  </si>
  <si>
    <t>0.325419573429</t>
  </si>
  <si>
    <t>0.00541957342934</t>
  </si>
  <si>
    <t>-0.00124996365974</t>
  </si>
  <si>
    <t>0.305079693395</t>
  </si>
  <si>
    <t>0.00507969339501</t>
  </si>
  <si>
    <t>-0.00138931404331</t>
  </si>
  <si>
    <t>0.285271403523</t>
  </si>
  <si>
    <t>0.00527140352346</t>
  </si>
  <si>
    <t>0.00055957681305</t>
  </si>
  <si>
    <t>0.264261241858</t>
  </si>
  <si>
    <t>0.00426124185822</t>
  </si>
  <si>
    <t>0.000599221805689</t>
  </si>
  <si>
    <t>0.245439438118</t>
  </si>
  <si>
    <t>0.00543943811759</t>
  </si>
  <si>
    <t>0.000182134128043</t>
  </si>
  <si>
    <t>0.223747575257</t>
  </si>
  <si>
    <t>0.00374757525734</t>
  </si>
  <si>
    <t>-0.00279206321</t>
  </si>
  <si>
    <t>0.202654865485</t>
  </si>
  <si>
    <t>0.00265486548482</t>
  </si>
  <si>
    <t>0.000527638799713</t>
  </si>
  <si>
    <t>0.386561708106</t>
  </si>
  <si>
    <t>0.00656170810566</t>
  </si>
  <si>
    <t>-0.00214590210273</t>
  </si>
  <si>
    <t>0.365767141222</t>
  </si>
  <si>
    <t>0.00576714122182</t>
  </si>
  <si>
    <t>-0.00144639083335</t>
  </si>
  <si>
    <t>0.344664657157</t>
  </si>
  <si>
    <t>0.00466465715656</t>
  </si>
  <si>
    <t>-0.00216787395872</t>
  </si>
  <si>
    <t>0.325144558827</t>
  </si>
  <si>
    <t>0.00514455882669</t>
  </si>
  <si>
    <t>-0.00299327397009</t>
  </si>
  <si>
    <t>0.305620437878</t>
  </si>
  <si>
    <t>0.00562043787845</t>
  </si>
  <si>
    <t>-0.000660693178449</t>
  </si>
  <si>
    <t>0.28548780489</t>
  </si>
  <si>
    <t>0.00548780488997</t>
  </si>
  <si>
    <t>-0.00102522736298</t>
  </si>
  <si>
    <t>0.264766799605</t>
  </si>
  <si>
    <t>0.00476679960505</t>
  </si>
  <si>
    <t>-0.000184909069795</t>
  </si>
  <si>
    <t>0.244713542429</t>
  </si>
  <si>
    <t>0.00471354242861</t>
  </si>
  <si>
    <t>-0.00209859989265</t>
  </si>
  <si>
    <t>0.223733196996</t>
  </si>
  <si>
    <t>0.00373319699592</t>
  </si>
  <si>
    <t>-0.000141276922881</t>
  </si>
  <si>
    <t>0.20354558801</t>
  </si>
  <si>
    <t>0.00354558801019</t>
  </si>
  <si>
    <t>0.00121246241854</t>
  </si>
  <si>
    <t>0.384680757917</t>
  </si>
  <si>
    <t>0.0046807579166</t>
  </si>
  <si>
    <t>-0.00229126309036</t>
  </si>
  <si>
    <t>0.364616652017</t>
  </si>
  <si>
    <t>0.0046166520169</t>
  </si>
  <si>
    <t>-0.00234090679781</t>
  </si>
  <si>
    <t>0.345108054409</t>
  </si>
  <si>
    <t>0.00510805440862</t>
  </si>
  <si>
    <t>-0.0003431357815</t>
  </si>
  <si>
    <t>0.324013166576</t>
  </si>
  <si>
    <t>0.00401316657587</t>
  </si>
  <si>
    <t>-0.00150398761775</t>
  </si>
  <si>
    <t>0.304855032037</t>
  </si>
  <si>
    <t>0.00485503203692</t>
  </si>
  <si>
    <t>-0.00112209696354</t>
  </si>
  <si>
    <t>0.284878652234</t>
  </si>
  <si>
    <t>0.00487865223398</t>
  </si>
  <si>
    <t>-0.000594824576977</t>
  </si>
  <si>
    <t>0.264755159089</t>
  </si>
  <si>
    <t>0.00475515908891</t>
  </si>
  <si>
    <t>0.000139215032359</t>
  </si>
  <si>
    <t>0.244332504393</t>
  </si>
  <si>
    <t>0.00433250439346</t>
  </si>
  <si>
    <t>-0.00012935486068</t>
  </si>
  <si>
    <t>0.22395230072</t>
  </si>
  <si>
    <t>0.00395230071963</t>
  </si>
  <si>
    <t>-0.00124633187284</t>
  </si>
  <si>
    <t>0.20282993991</t>
  </si>
  <si>
    <t>0.00282993991029</t>
  </si>
  <si>
    <t>0.000367424590767</t>
  </si>
  <si>
    <t>0.385068150296</t>
  </si>
  <si>
    <t>0.00506815029632</t>
  </si>
  <si>
    <t>-0.00287417921888</t>
  </si>
  <si>
    <t>0.364372168521</t>
  </si>
  <si>
    <t>0.00437216852116</t>
  </si>
  <si>
    <t>-0.00239495097691</t>
  </si>
  <si>
    <t>0.344252468445</t>
  </si>
  <si>
    <t>0.00425246844521</t>
  </si>
  <si>
    <t>-0.00120858815879</t>
  </si>
  <si>
    <t>0.325447770036</t>
  </si>
  <si>
    <t>0.00544777003583</t>
  </si>
  <si>
    <t>-0.000814117117537</t>
  </si>
  <si>
    <t>0.303751436548</t>
  </si>
  <si>
    <t>0.00375143654808</t>
  </si>
  <si>
    <t>-0.000763688257695</t>
  </si>
  <si>
    <t>0.28498569052</t>
  </si>
  <si>
    <t>0.00498569052013</t>
  </si>
  <si>
    <t>-0.000443107745694</t>
  </si>
  <si>
    <t>0.265441015242</t>
  </si>
  <si>
    <t>0.00544101524158</t>
  </si>
  <si>
    <t>0.000259796308099</t>
  </si>
  <si>
    <t>0.244849019881</t>
  </si>
  <si>
    <t>0.00484901988089</t>
  </si>
  <si>
    <t>-0.00112190350324</t>
  </si>
  <si>
    <t>0.22362705939</t>
  </si>
  <si>
    <t>0.00362705938974</t>
  </si>
  <si>
    <t>-0.00153702260739</t>
  </si>
  <si>
    <t>0.203427245653</t>
  </si>
  <si>
    <t>0.00342724565277</t>
  </si>
  <si>
    <t>0.000130162339717</t>
  </si>
  <si>
    <t>0.385227043496</t>
  </si>
  <si>
    <t>0.00522704349621</t>
  </si>
  <si>
    <t>-0.00289287330254</t>
  </si>
  <si>
    <t>0.365354023846</t>
  </si>
  <si>
    <t>0.00535402384587</t>
  </si>
  <si>
    <t>-0.000676264561449</t>
  </si>
  <si>
    <t>0.344683373959</t>
  </si>
  <si>
    <t>0.00468337395928</t>
  </si>
  <si>
    <t>-0.00194483385413</t>
  </si>
  <si>
    <t>0.324743264145</t>
  </si>
  <si>
    <t>0.00474326414491</t>
  </si>
  <si>
    <t>-0.00132358439883</t>
  </si>
  <si>
    <t>0.304842588345</t>
  </si>
  <si>
    <t>0.0048425883446</t>
  </si>
  <si>
    <t>-0.000669293386319</t>
  </si>
  <si>
    <t>0.285485677498</t>
  </si>
  <si>
    <t>0.00548567749837</t>
  </si>
  <si>
    <t>-0.00093829523127</t>
  </si>
  <si>
    <t>0.265124954</t>
  </si>
  <si>
    <t>0.00512495399993</t>
  </si>
  <si>
    <t>-0.00119226459667</t>
  </si>
  <si>
    <t>0.245123967542</t>
  </si>
  <si>
    <t>0.00512396754191</t>
  </si>
  <si>
    <t>-0.000403434860616</t>
  </si>
  <si>
    <t>0.224355710821</t>
  </si>
  <si>
    <t>0.00435571082081</t>
  </si>
  <si>
    <t>-0.00045466498365</t>
  </si>
  <si>
    <t>0.202678328661</t>
  </si>
  <si>
    <t>0.00267832866139</t>
  </si>
  <si>
    <t>0.00104044977493</t>
  </si>
  <si>
    <t>0.384482104757</t>
  </si>
  <si>
    <t>0.0044821047575</t>
  </si>
  <si>
    <t>-0.00470593528382</t>
  </si>
  <si>
    <t>0.365749798531</t>
  </si>
  <si>
    <t>0.00574979853126</t>
  </si>
  <si>
    <t>-0.00263785057124</t>
  </si>
  <si>
    <t>0.345401883389</t>
  </si>
  <si>
    <t>0.00540188338907</t>
  </si>
  <si>
    <t>0.000827660758337</t>
  </si>
  <si>
    <t>0.324843633869</t>
  </si>
  <si>
    <t>0.00484363386873</t>
  </si>
  <si>
    <t>-0.00133177061318</t>
  </si>
  <si>
    <t>0.305662904266</t>
  </si>
  <si>
    <t>0.00566290426593</t>
  </si>
  <si>
    <t>1.59639714835e-05</t>
  </si>
  <si>
    <t>0.285326882235</t>
  </si>
  <si>
    <t>0.00532688223517</t>
  </si>
  <si>
    <t>-0.00188874080407</t>
  </si>
  <si>
    <t>0.265414003555</t>
  </si>
  <si>
    <t>0.00541400355511</t>
  </si>
  <si>
    <t>-0.0009651819161</t>
  </si>
  <si>
    <t>0.246579731977</t>
  </si>
  <si>
    <t>0.00657973197739</t>
  </si>
  <si>
    <t>-0.000632255710163</t>
  </si>
  <si>
    <t>0.225344583669</t>
  </si>
  <si>
    <t>0.00534458366929</t>
  </si>
  <si>
    <t>-0.00134260516128</t>
  </si>
  <si>
    <t>0.205413392158</t>
  </si>
  <si>
    <t>0.00541339215791</t>
  </si>
  <si>
    <t>-0.000151519208218</t>
  </si>
  <si>
    <t>0.386598381875</t>
  </si>
  <si>
    <t>0.00659838187511</t>
  </si>
  <si>
    <t>-0.00226194569135</t>
  </si>
  <si>
    <t>0.366454578963</t>
  </si>
  <si>
    <t>0.0064545789632</t>
  </si>
  <si>
    <t>-0.00233505653759</t>
  </si>
  <si>
    <t>0.345663980376</t>
  </si>
  <si>
    <t>0.0056639803763</t>
  </si>
  <si>
    <t>-0.000606956770765</t>
  </si>
  <si>
    <t>0.325111488225</t>
  </si>
  <si>
    <t>0.00511148822452</t>
  </si>
  <si>
    <t>-0.00116146407105</t>
  </si>
  <si>
    <t>0.304062828815</t>
  </si>
  <si>
    <t>0.00406282881533</t>
  </si>
  <si>
    <t>-0.0016430265315</t>
  </si>
  <si>
    <t>0.284870454945</t>
  </si>
  <si>
    <t>0.00487045494502</t>
  </si>
  <si>
    <t>-0.000161467643762</t>
  </si>
  <si>
    <t>0.264741490733</t>
  </si>
  <si>
    <t>0.00474149073291</t>
  </si>
  <si>
    <t>-5.23332570933e-05</t>
  </si>
  <si>
    <t>0.243700681057</t>
  </si>
  <si>
    <t>0.00370068105703</t>
  </si>
  <si>
    <t>-0.000402380594466</t>
  </si>
  <si>
    <t>0.223362285898</t>
  </si>
  <si>
    <t>0.00336228589797</t>
  </si>
  <si>
    <t>-0.00158201668788</t>
  </si>
  <si>
    <t>0.202078603198</t>
  </si>
  <si>
    <t>0.0020786031977</t>
  </si>
  <si>
    <t>5.8813722561e-05</t>
  </si>
  <si>
    <t>0.3852381669</t>
  </si>
  <si>
    <t>0.00523816690007</t>
  </si>
  <si>
    <t>-0.00402476741735</t>
  </si>
  <si>
    <t>0.364840025511</t>
  </si>
  <si>
    <t>0.00484002551067</t>
  </si>
  <si>
    <t>-0.00281518541161</t>
  </si>
  <si>
    <t>0.345418735938</t>
  </si>
  <si>
    <t>0.00541873593789</t>
  </si>
  <si>
    <t>-0.00201281060687</t>
  </si>
  <si>
    <t>0.324134451119</t>
  </si>
  <si>
    <t>0.00413445111897</t>
  </si>
  <si>
    <t>-0.000220705953202</t>
  </si>
  <si>
    <t>0.304953353764</t>
  </si>
  <si>
    <t>0.00495335376394</t>
  </si>
  <si>
    <t>-0.000437401279678</t>
  </si>
  <si>
    <t>0.284467511871</t>
  </si>
  <si>
    <t>0.00446751187127</t>
  </si>
  <si>
    <t>-0.00141879458252</t>
  </si>
  <si>
    <t>0.265023457287</t>
  </si>
  <si>
    <t>0.00502345728652</t>
  </si>
  <si>
    <t>-0.000970413635538</t>
  </si>
  <si>
    <t>0.244351295566</t>
  </si>
  <si>
    <t>0.00435129556607</t>
  </si>
  <si>
    <t>9.55932297658e-05</t>
  </si>
  <si>
    <t>0.224233020178</t>
  </si>
  <si>
    <t>0.00423302017765</t>
  </si>
  <si>
    <t>0.000367787290756</t>
  </si>
  <si>
    <t>0.203104879974</t>
  </si>
  <si>
    <t>0.00310487997365</t>
  </si>
  <si>
    <t>0.00124492970918</t>
  </si>
  <si>
    <t>0.385613861287</t>
  </si>
  <si>
    <t>0.00561386128706</t>
  </si>
  <si>
    <t>-0.00319326367288</t>
  </si>
  <si>
    <t>0.364583928067</t>
  </si>
  <si>
    <t>0.00458392806731</t>
  </si>
  <si>
    <t>-0.00230838545225</t>
  </si>
  <si>
    <t>0.345178914649</t>
  </si>
  <si>
    <t>0.00517891464887</t>
  </si>
  <si>
    <t>-0.00146481797018</t>
  </si>
  <si>
    <t>0.325200682552</t>
  </si>
  <si>
    <t>0.00520068255212</t>
  </si>
  <si>
    <t>-0.0011569133129</t>
  </si>
  <si>
    <t>0.305453970501</t>
  </si>
  <si>
    <t>0.00545397050132</t>
  </si>
  <si>
    <t>-0.00228238348275</t>
  </si>
  <si>
    <t>0.285273966725</t>
  </si>
  <si>
    <t>0.00527396672548</t>
  </si>
  <si>
    <t>-0.000338244482721</t>
  </si>
  <si>
    <t>0.264991990697</t>
  </si>
  <si>
    <t>0.00499199069679</t>
  </si>
  <si>
    <t>-0.00012732682064</t>
  </si>
  <si>
    <t>0.243717201903</t>
  </si>
  <si>
    <t>0.00371720190311</t>
  </si>
  <si>
    <t>-0.000391815376207</t>
  </si>
  <si>
    <t>0.2235334969</t>
  </si>
  <si>
    <t>0.00353349690036</t>
  </si>
  <si>
    <t>0.000424190466147</t>
  </si>
  <si>
    <t>0.203271007077</t>
  </si>
  <si>
    <t>0.0032710070766</t>
  </si>
  <si>
    <t>0.000784625052433</t>
  </si>
  <si>
    <t>0.385047866389</t>
  </si>
  <si>
    <t>0.00504786638933</t>
  </si>
  <si>
    <t>-0.00246299827387</t>
  </si>
  <si>
    <t>0.364380202053</t>
  </si>
  <si>
    <t>0.00438020205275</t>
  </si>
  <si>
    <t>-0.00140968822634</t>
  </si>
  <si>
    <t>0.346284573329</t>
  </si>
  <si>
    <t>0.00628457332918</t>
  </si>
  <si>
    <t>-0.000566169260611</t>
  </si>
  <si>
    <t>0.325890882911</t>
  </si>
  <si>
    <t>0.00589088291089</t>
  </si>
  <si>
    <t>0.000221890449788</t>
  </si>
  <si>
    <t>0.305064757126</t>
  </si>
  <si>
    <t>0.0050647571264</t>
  </si>
  <si>
    <t>-0.00112666575811</t>
  </si>
  <si>
    <t>0.28452404644</t>
  </si>
  <si>
    <t>0.00452404644004</t>
  </si>
  <si>
    <t>-0.000787785075748</t>
  </si>
  <si>
    <t>0.264951105518</t>
  </si>
  <si>
    <t>0.00495110551825</t>
  </si>
  <si>
    <t>-0.000890935667034</t>
  </si>
  <si>
    <t>0.244653949488</t>
  </si>
  <si>
    <t>0.00465394948812</t>
  </si>
  <si>
    <t>-0.000871778853709</t>
  </si>
  <si>
    <t>0.222928864166</t>
  </si>
  <si>
    <t>0.00292886416614</t>
  </si>
  <si>
    <t>-0.0005366318988</t>
  </si>
  <si>
    <t>0.202930927573</t>
  </si>
  <si>
    <t>0.00293092757252</t>
  </si>
  <si>
    <t>-3.81431707541e-06</t>
  </si>
  <si>
    <t>0.385879017619</t>
  </si>
  <si>
    <t>0.00587901761911</t>
  </si>
  <si>
    <t>-0.000829061253339</t>
  </si>
  <si>
    <t>0.364758932226</t>
  </si>
  <si>
    <t>0.00475893222638</t>
  </si>
  <si>
    <t>-2.14570528873e-05</t>
  </si>
  <si>
    <t>0.345296493336</t>
  </si>
  <si>
    <t>0.00529649333554</t>
  </si>
  <si>
    <t>0.000360444782566</t>
  </si>
  <si>
    <t>0.32449909796</t>
  </si>
  <si>
    <t>0.00449909796027</t>
  </si>
  <si>
    <t>-0.00166246036084</t>
  </si>
  <si>
    <t>0.304097479801</t>
  </si>
  <si>
    <t>0.00409747980064</t>
  </si>
  <si>
    <t>0.00112414407763</t>
  </si>
  <si>
    <t>0.28434842781</t>
  </si>
  <si>
    <t>0.00434842781031</t>
  </si>
  <si>
    <t>6.33168923684e-05</t>
  </si>
  <si>
    <t>0.265268219431</t>
  </si>
  <si>
    <t>0.00526821943053</t>
  </si>
  <si>
    <t>-0.00118319938329</t>
  </si>
  <si>
    <t>0.244429481329</t>
  </si>
  <si>
    <t>0.00442948132908</t>
  </si>
  <si>
    <t>-0.00041502100862</t>
  </si>
  <si>
    <t>0.223980998361</t>
  </si>
  <si>
    <t>0.00398099836071</t>
  </si>
  <si>
    <t>-0.00111642646496</t>
  </si>
  <si>
    <t>0.20210017203</t>
  </si>
  <si>
    <t>0.00210017203028</t>
  </si>
  <si>
    <t>0.000474558326289</t>
  </si>
  <si>
    <t>0.384935023746</t>
  </si>
  <si>
    <t>0.00493502374639</t>
  </si>
  <si>
    <t>-0.00287650771905</t>
  </si>
  <si>
    <t>0.365034771187</t>
  </si>
  <si>
    <t>0.00503477118672</t>
  </si>
  <si>
    <t>-0.00257275562447</t>
  </si>
  <si>
    <t>0.344109174636</t>
  </si>
  <si>
    <t>0.00410917463575</t>
  </si>
  <si>
    <t>-0.00209283966903</t>
  </si>
  <si>
    <t>0.324685940828</t>
  </si>
  <si>
    <t>0.00468594082845</t>
  </si>
  <si>
    <t>-0.000378307512165</t>
  </si>
  <si>
    <t>0.304082278043</t>
  </si>
  <si>
    <t>0.00408227804326</t>
  </si>
  <si>
    <t>-0.00142647616626</t>
  </si>
  <si>
    <t>0.283858933087</t>
  </si>
  <si>
    <t>0.00385893308658</t>
  </si>
  <si>
    <t>0.000321676834846</t>
  </si>
  <si>
    <t>0.264233203408</t>
  </si>
  <si>
    <t>0.00423320340821</t>
  </si>
  <si>
    <t>-0.000176109070525</t>
  </si>
  <si>
    <t>0.243784583376</t>
  </si>
  <si>
    <t>0.00378458337561</t>
  </si>
  <si>
    <t>0.000446279318196</t>
  </si>
  <si>
    <t>0.223518277745</t>
  </si>
  <si>
    <t>0.00351827774458</t>
  </si>
  <si>
    <t>-0.00146256765067</t>
  </si>
  <si>
    <t>0.201719463707</t>
  </si>
  <si>
    <t>0.00171946370687</t>
  </si>
  <si>
    <t>0.000321520896448</t>
  </si>
  <si>
    <t>0.385070043386</t>
  </si>
  <si>
    <t>0.0050700433855</t>
  </si>
  <si>
    <t>-0.00325442482635</t>
  </si>
  <si>
    <t>0.365076793156</t>
  </si>
  <si>
    <t>0.00507679315575</t>
  </si>
  <si>
    <t>-0.00138785641753</t>
  </si>
  <si>
    <t>0.344877582014</t>
  </si>
  <si>
    <t>0.0048775820139</t>
  </si>
  <si>
    <t>-0.000870559756277</t>
  </si>
  <si>
    <t>0.323988174018</t>
  </si>
  <si>
    <t>0.00398817401842</t>
  </si>
  <si>
    <t>-0.000976476827332</t>
  </si>
  <si>
    <t>0.304689011193</t>
  </si>
  <si>
    <t>0.00468901119349</t>
  </si>
  <si>
    <t>-0.0014736508073</t>
  </si>
  <si>
    <t>0.284604240598</t>
  </si>
  <si>
    <t>0.0046042405984</t>
  </si>
  <si>
    <t>-0.000557085887207</t>
  </si>
  <si>
    <t>0.263880496881</t>
  </si>
  <si>
    <t>0.00388049688133</t>
  </si>
  <si>
    <t>-0.000748988776264</t>
  </si>
  <si>
    <t>0.245027416554</t>
  </si>
  <si>
    <t>0.00502741655378</t>
  </si>
  <si>
    <t>-0.00075938019718</t>
  </si>
  <si>
    <t>0.223774287781</t>
  </si>
  <si>
    <t>0.00377428778089</t>
  </si>
  <si>
    <t>-0.00181925826389</t>
  </si>
  <si>
    <t>0.202980776567</t>
  </si>
  <si>
    <t>0.00298077656698</t>
  </si>
  <si>
    <t>0.00128975784385</t>
  </si>
  <si>
    <t>0.384337630272</t>
  </si>
  <si>
    <t>0.00433763027221</t>
  </si>
  <si>
    <t>-0.00245751271951</t>
  </si>
  <si>
    <t>0.364426281301</t>
  </si>
  <si>
    <t>0.00442628130081</t>
  </si>
  <si>
    <t>-0.00158970751629</t>
  </si>
  <si>
    <t>0.344715975983</t>
  </si>
  <si>
    <t>0.00471597598264</t>
  </si>
  <si>
    <t>-0.00158900905043</t>
  </si>
  <si>
    <t>0.324162838549</t>
  </si>
  <si>
    <t>0.00416283854904</t>
  </si>
  <si>
    <t>-0.0015788830903</t>
  </si>
  <si>
    <t>0.305449108966</t>
  </si>
  <si>
    <t>0.00544910896568</t>
  </si>
  <si>
    <t>-0.000104443583582</t>
  </si>
  <si>
    <t>0.284513064213</t>
  </si>
  <si>
    <t>0.00451306421338</t>
  </si>
  <si>
    <t>0.000167824935035</t>
  </si>
  <si>
    <t>0.264323428486</t>
  </si>
  <si>
    <t>0.00432342848636</t>
  </si>
  <si>
    <t>0.000148569296371</t>
  </si>
  <si>
    <t>0.243627878619</t>
  </si>
  <si>
    <t>0.00362787861941</t>
  </si>
  <si>
    <t>0.000298895909437</t>
  </si>
  <si>
    <t>0.223487019097</t>
  </si>
  <si>
    <t>0.00348701909667</t>
  </si>
  <si>
    <t>-0.000146017983003</t>
  </si>
  <si>
    <t>0.203270538993</t>
  </si>
  <si>
    <t>0.00327053899314</t>
  </si>
  <si>
    <t>0.000967187797307</t>
  </si>
  <si>
    <t>0.384713518946</t>
  </si>
  <si>
    <t>0.00471351894634</t>
  </si>
  <si>
    <t>-0.00236034418677</t>
  </si>
  <si>
    <t>0.363839168456</t>
  </si>
  <si>
    <t>0.00383916845583</t>
  </si>
  <si>
    <t>-0.0020843327634</t>
  </si>
  <si>
    <t>0.343945771184</t>
  </si>
  <si>
    <t>0.00394577118351</t>
  </si>
  <si>
    <t>-0.00120051121036</t>
  </si>
  <si>
    <t>0.325202712625</t>
  </si>
  <si>
    <t>0.00520271262475</t>
  </si>
  <si>
    <t>-0.000992785972709</t>
  </si>
  <si>
    <t>0.304496849206</t>
  </si>
  <si>
    <t>0.00449684920567</t>
  </si>
  <si>
    <t>-0.00122646411682</t>
  </si>
  <si>
    <t>0.28549123843</t>
  </si>
  <si>
    <t>0.00549123843044</t>
  </si>
  <si>
    <t>0.00134637345701</t>
  </si>
  <si>
    <t>0.265026191482</t>
  </si>
  <si>
    <t>0.0050261914819</t>
  </si>
  <si>
    <t>0.00129291988672</t>
  </si>
  <si>
    <t>0.243461505855</t>
  </si>
  <si>
    <t>0.0034615058552</t>
  </si>
  <si>
    <t>0.000422147823977</t>
  </si>
  <si>
    <t>0.224315642317</t>
  </si>
  <si>
    <t>0.00431564231699</t>
  </si>
  <si>
    <t>-0.00102763313599</t>
  </si>
  <si>
    <t>0.203902751118</t>
  </si>
  <si>
    <t>0.00390275111783</t>
  </si>
  <si>
    <t>0.00124057676336</t>
  </si>
  <si>
    <t>-0.216407630095</t>
  </si>
  <si>
    <t>0.00359236990492</t>
  </si>
  <si>
    <t>-0.000569786740828</t>
  </si>
  <si>
    <t>-0.23898981659</t>
  </si>
  <si>
    <t>0.00101018340968</t>
  </si>
  <si>
    <t>-0.00151437994689</t>
  </si>
  <si>
    <t>-0.258342933667</t>
  </si>
  <si>
    <t>0.0016570663333</t>
  </si>
  <si>
    <t>-0.00150831757677</t>
  </si>
  <si>
    <t>-0.276299934597</t>
  </si>
  <si>
    <t>0.00370006540254</t>
  </si>
  <si>
    <t>-0.00133302213837</t>
  </si>
  <si>
    <t>-0.297484734068</t>
  </si>
  <si>
    <t>0.00251526593212</t>
  </si>
  <si>
    <t>-0.00169565988093</t>
  </si>
  <si>
    <t>-0.317250646968</t>
  </si>
  <si>
    <t>0.0027493530324</t>
  </si>
  <si>
    <t>-0.000915138113791</t>
  </si>
  <si>
    <t>-0.33933703951</t>
  </si>
  <si>
    <t>0.000662960490189</t>
  </si>
  <si>
    <t>0.000826605337653</t>
  </si>
  <si>
    <t>-0.359023459688</t>
  </si>
  <si>
    <t>0.000976540311805</t>
  </si>
  <si>
    <t>0.00211556930236</t>
  </si>
  <si>
    <t>-0.376707928097</t>
  </si>
  <si>
    <t>0.00329207190315</t>
  </si>
  <si>
    <t>0.00129030784319</t>
  </si>
  <si>
    <t>-0.4</t>
  </si>
  <si>
    <t>-0.398152845263</t>
  </si>
  <si>
    <t>0.00184715473726</t>
  </si>
  <si>
    <t>0.000537695554993</t>
  </si>
  <si>
    <t>-0.217552664803</t>
  </si>
  <si>
    <t>0.00244733519742</t>
  </si>
  <si>
    <t>-0.00127115617339</t>
  </si>
  <si>
    <t>-0.240859422959</t>
  </si>
  <si>
    <t>-0.000859422958707</t>
  </si>
  <si>
    <t>-0.00114677510066</t>
  </si>
  <si>
    <t>-0.257208681823</t>
  </si>
  <si>
    <t>0.00279131817724</t>
  </si>
  <si>
    <t>-0.000747851900817</t>
  </si>
  <si>
    <t>-0.278850295982</t>
  </si>
  <si>
    <t>0.00114970401779</t>
  </si>
  <si>
    <t>0.000131009757138</t>
  </si>
  <si>
    <t>-0.297891784021</t>
  </si>
  <si>
    <t>0.00210821597938</t>
  </si>
  <si>
    <t>-0.000400564968085</t>
  </si>
  <si>
    <t>-0.317752142528</t>
  </si>
  <si>
    <t>0.00224785747179</t>
  </si>
  <si>
    <t>0.000655305998099</t>
  </si>
  <si>
    <t>-0.33894410689</t>
  </si>
  <si>
    <t>0.00105589311011</t>
  </si>
  <si>
    <t>0.00193676076252</t>
  </si>
  <si>
    <t>-0.357626691356</t>
  </si>
  <si>
    <t>0.00237330864424</t>
  </si>
  <si>
    <t>0.00142049442694</t>
  </si>
  <si>
    <t>-0.37718445291</t>
  </si>
  <si>
    <t>0.0028155470896</t>
  </si>
  <si>
    <t>-0.000992853387832</t>
  </si>
  <si>
    <t>-0.397551690289</t>
  </si>
  <si>
    <t>0.0024483097107</t>
  </si>
  <si>
    <t>0.000696576646431</t>
  </si>
  <si>
    <t>-0.218656738889</t>
  </si>
  <si>
    <t>0.00134326111116</t>
  </si>
  <si>
    <t>0.000695893042939</t>
  </si>
  <si>
    <t>-0.238618584474</t>
  </si>
  <si>
    <t>0.00138141552604</t>
  </si>
  <si>
    <t>0.000796391418519</t>
  </si>
  <si>
    <t>-0.259260101806</t>
  </si>
  <si>
    <t>0.000739898193702</t>
  </si>
  <si>
    <t>-0.000407523066794</t>
  </si>
  <si>
    <t>-0.277646814571</t>
  </si>
  <si>
    <t>0.00235318542902</t>
  </si>
  <si>
    <t>-0.00243985835091</t>
  </si>
  <si>
    <t>-0.29812845743</t>
  </si>
  <si>
    <t>0.00187154256991</t>
  </si>
  <si>
    <t>-0.00205792942888</t>
  </si>
  <si>
    <t>-0.316992165771</t>
  </si>
  <si>
    <t>0.00300783422862</t>
  </si>
  <si>
    <t>0.000168973897707</t>
  </si>
  <si>
    <t>-0.337549291412</t>
  </si>
  <si>
    <t>0.00245070858799</t>
  </si>
  <si>
    <t>0.00260823045291</t>
  </si>
  <si>
    <t>-0.357394436392</t>
  </si>
  <si>
    <t>0.00260556360757</t>
  </si>
  <si>
    <t>0.00155094819843</t>
  </si>
  <si>
    <t>-0.37723757575</t>
  </si>
  <si>
    <t>0.0027624242499</t>
  </si>
  <si>
    <t>0.00158682990257</t>
  </si>
  <si>
    <t>-0.397418630938</t>
  </si>
  <si>
    <t>0.00258136906206</t>
  </si>
  <si>
    <t>0.00124590973658</t>
  </si>
  <si>
    <t>-0.218715807526</t>
  </si>
  <si>
    <t>0.00128419247443</t>
  </si>
  <si>
    <t>-0.000395526153775</t>
  </si>
  <si>
    <t>-0.238326701415</t>
  </si>
  <si>
    <t>0.00167329858498</t>
  </si>
  <si>
    <t>0.000325742549051</t>
  </si>
  <si>
    <t>-0.258570255156</t>
  </si>
  <si>
    <t>0.00142974484447</t>
  </si>
  <si>
    <t>0.000164673124679</t>
  </si>
  <si>
    <t>-0.277728914335</t>
  </si>
  <si>
    <t>0.00227108566545</t>
  </si>
  <si>
    <t>-0.00148064160295</t>
  </si>
  <si>
    <t>-0.297856911233</t>
  </si>
  <si>
    <t>0.00214308876731</t>
  </si>
  <si>
    <t>-0.00177503795048</t>
  </si>
  <si>
    <t>-0.318869925112</t>
  </si>
  <si>
    <t>0.00113007488792</t>
  </si>
  <si>
    <t>0.00113496340642</t>
  </si>
  <si>
    <t>-0.337767026341</t>
  </si>
  <si>
    <t>0.00223297365939</t>
  </si>
  <si>
    <t>0.0028338630504</t>
  </si>
  <si>
    <t>-0.357674249842</t>
  </si>
  <si>
    <t>0.00232575015809</t>
  </si>
  <si>
    <t>0.00121846693624</t>
  </si>
  <si>
    <t>-0.376678519115</t>
  </si>
  <si>
    <t>0.00332148088485</t>
  </si>
  <si>
    <t>0.00113418572985</t>
  </si>
  <si>
    <t>-0.398006700811</t>
  </si>
  <si>
    <t>0.00199329918911</t>
  </si>
  <si>
    <t>-0.000451566292836</t>
  </si>
  <si>
    <t>-0.218829394368</t>
  </si>
  <si>
    <t>0.00117060563247</t>
  </si>
  <si>
    <t>-0.000133489845798</t>
  </si>
  <si>
    <t>-0.238622842276</t>
  </si>
  <si>
    <t>0.00137715772386</t>
  </si>
  <si>
    <t>-0.000837895787473</t>
  </si>
  <si>
    <t>-0.257064198494</t>
  </si>
  <si>
    <t>0.00293580150586</t>
  </si>
  <si>
    <t>0.000190530362082</t>
  </si>
  <si>
    <t>-0.27794683038</t>
  </si>
  <si>
    <t>0.00205316961964</t>
  </si>
  <si>
    <t>-0.00107391716734</t>
  </si>
  <si>
    <t>-0.297583968051</t>
  </si>
  <si>
    <t>0.00241603194898</t>
  </si>
  <si>
    <t>-0.00194387822845</t>
  </si>
  <si>
    <t>-0.316934273642</t>
  </si>
  <si>
    <t>0.00306572635779</t>
  </si>
  <si>
    <t>-0.000500568252576</t>
  </si>
  <si>
    <t>-0.337939316024</t>
  </si>
  <si>
    <t>0.00206068397568</t>
  </si>
  <si>
    <t>0.00247108100072</t>
  </si>
  <si>
    <t>-0.358024311125</t>
  </si>
  <si>
    <t>0.00197568887515</t>
  </si>
  <si>
    <t>0.00280331536808</t>
  </si>
  <si>
    <t>-0.37924615285</t>
  </si>
  <si>
    <t>0.00075384715031</t>
  </si>
  <si>
    <t>-0.00051393311893</t>
  </si>
  <si>
    <t>-0.397805073855</t>
  </si>
  <si>
    <t>0.00219492614487</t>
  </si>
  <si>
    <t>0.000364517089075</t>
  </si>
  <si>
    <t>-0.218106909324</t>
  </si>
  <si>
    <t>0.00189309067586</t>
  </si>
  <si>
    <t>-0.000222619035379</t>
  </si>
  <si>
    <t>-0.238378449139</t>
  </si>
  <si>
    <t>0.0016215508607</t>
  </si>
  <si>
    <t>0.000430010190426</t>
  </si>
  <si>
    <t>-0.258178173722</t>
  </si>
  <si>
    <t>0.00182182627807</t>
  </si>
  <si>
    <t>0.000311753924609</t>
  </si>
  <si>
    <t>-0.276750734024</t>
  </si>
  <si>
    <t>0.00324926597609</t>
  </si>
  <si>
    <t>-0.00113908354469</t>
  </si>
  <si>
    <t>-0.297716412814</t>
  </si>
  <si>
    <t>0.00228358718576</t>
  </si>
  <si>
    <t>-0.00201784126669</t>
  </si>
  <si>
    <t>-0.316683134969</t>
  </si>
  <si>
    <t>0.00331686503122</t>
  </si>
  <si>
    <t>-0.000701923299133</t>
  </si>
  <si>
    <t>-0.337285673069</t>
  </si>
  <si>
    <t>0.00271432693145</t>
  </si>
  <si>
    <t>0.00336617592866</t>
  </si>
  <si>
    <t>-0.358437672452</t>
  </si>
  <si>
    <t>0.00156232754764</t>
  </si>
  <si>
    <t>0.00201160502922</t>
  </si>
  <si>
    <t>-0.377122388238</t>
  </si>
  <si>
    <t>0.00287761176223</t>
  </si>
  <si>
    <t>0.00069339195671</t>
  </si>
  <si>
    <t>-0.397407215318</t>
  </si>
  <si>
    <t>0.00259278468192</t>
  </si>
  <si>
    <t>-0.000588466989796</t>
  </si>
  <si>
    <t>-0.216858340122</t>
  </si>
  <si>
    <t>0.0031416598785</t>
  </si>
  <si>
    <t>-0.000360650638305</t>
  </si>
  <si>
    <t>-0.238270081254</t>
  </si>
  <si>
    <t>0.0017299187459</t>
  </si>
  <si>
    <t>-0.000413756625099</t>
  </si>
  <si>
    <t>-0.258100418726</t>
  </si>
  <si>
    <t>0.00189958127363</t>
  </si>
  <si>
    <t>0.00027075253856</t>
  </si>
  <si>
    <t>-0.277709547104</t>
  </si>
  <si>
    <t>0.00229045289598</t>
  </si>
  <si>
    <t>0.000104489126946</t>
  </si>
  <si>
    <t>-0.297841403236</t>
  </si>
  <si>
    <t>0.00215859676432</t>
  </si>
  <si>
    <t>-0.00135718145888</t>
  </si>
  <si>
    <t>-0.317587310189</t>
  </si>
  <si>
    <t>0.00241268981121</t>
  </si>
  <si>
    <t>-8.47322334497e-05</t>
  </si>
  <si>
    <t>-0.338020250223</t>
  </si>
  <si>
    <t>0.0019797497775</t>
  </si>
  <si>
    <t>0.00214447769524</t>
  </si>
  <si>
    <t>-0.358822466642</t>
  </si>
  <si>
    <t>0.00117753335788</t>
  </si>
  <si>
    <t>0.00144565946756</t>
  </si>
  <si>
    <t>-0.378931267205</t>
  </si>
  <si>
    <t>0.00106873279541</t>
  </si>
  <si>
    <t>-0.000536610677051</t>
  </si>
  <si>
    <t>-0.39769698903</t>
  </si>
  <si>
    <t>0.00230301096959</t>
  </si>
  <si>
    <t>-0.000864949733765</t>
  </si>
  <si>
    <t>-0.218747587587</t>
  </si>
  <si>
    <t>0.00125241241272</t>
  </si>
  <si>
    <t>4.7902761609e-05</t>
  </si>
  <si>
    <t>-0.239820046665</t>
  </si>
  <si>
    <t>0.000179953335439</t>
  </si>
  <si>
    <t>0.000665374778212</t>
  </si>
  <si>
    <t>-0.258583695517</t>
  </si>
  <si>
    <t>0.00141630448296</t>
  </si>
  <si>
    <t>-0.000859260573154</t>
  </si>
  <si>
    <t>-0.276447442133</t>
  </si>
  <si>
    <t>0.00355255786716</t>
  </si>
  <si>
    <t>0.000667492983385</t>
  </si>
  <si>
    <t>-0.297161139667</t>
  </si>
  <si>
    <t>0.00283886033279</t>
  </si>
  <si>
    <t>-0.000988374235333</t>
  </si>
  <si>
    <t>-0.317108768089</t>
  </si>
  <si>
    <t>0.00289123191069</t>
  </si>
  <si>
    <t>0.00127884556269</t>
  </si>
  <si>
    <t>-0.337626434356</t>
  </si>
  <si>
    <t>0.00237356564436</t>
  </si>
  <si>
    <t>0.00278866974677</t>
  </si>
  <si>
    <t>-0.35759782544</t>
  </si>
  <si>
    <t>0.00240217456006</t>
  </si>
  <si>
    <t>0.00249745704951</t>
  </si>
  <si>
    <t>-0.377798473705</t>
  </si>
  <si>
    <t>0.00220152629518</t>
  </si>
  <si>
    <t>-0.000215225572613</t>
  </si>
  <si>
    <t>-0.399159387866</t>
  </si>
  <si>
    <t>0.00084061213389</t>
  </si>
  <si>
    <t>1.64505306902e-05</t>
  </si>
  <si>
    <t>-0.217857767964</t>
  </si>
  <si>
    <t>0.0021422320365</t>
  </si>
  <si>
    <t>-0.000841851894096</t>
  </si>
  <si>
    <t>-0.238924798575</t>
  </si>
  <si>
    <t>0.00107520142478</t>
  </si>
  <si>
    <t>-0.00101134550166</t>
  </si>
  <si>
    <t>-0.258220540994</t>
  </si>
  <si>
    <t>0.00177945900595</t>
  </si>
  <si>
    <t>0.000166751030087</t>
  </si>
  <si>
    <t>-0.277534424581</t>
  </si>
  <si>
    <t>0.00246557541874</t>
  </si>
  <si>
    <t>-0.000191538549226</t>
  </si>
  <si>
    <t>-0.298004559827</t>
  </si>
  <si>
    <t>0.00199544017277</t>
  </si>
  <si>
    <t>-0.0015362949376</t>
  </si>
  <si>
    <t>-0.318026406164</t>
  </si>
  <si>
    <t>0.00197359383637</t>
  </si>
  <si>
    <t>0.000601613833707</t>
  </si>
  <si>
    <t>-0.338787385582</t>
  </si>
  <si>
    <t>0.00121261441843</t>
  </si>
  <si>
    <t>0.00235780138853</t>
  </si>
  <si>
    <t>-0.359142985045</t>
  </si>
  <si>
    <t>0.000857014954832</t>
  </si>
  <si>
    <t>0.00174018785408</t>
  </si>
  <si>
    <t>-0.378825665915</t>
  </si>
  <si>
    <t>0.00117433408482</t>
  </si>
  <si>
    <t>-0.000495317739158</t>
  </si>
  <si>
    <t>-0.398394870645</t>
  </si>
  <si>
    <t>0.00160512935458</t>
  </si>
  <si>
    <t>-0.000121427875692</t>
  </si>
  <si>
    <t>-0.21824959959</t>
  </si>
  <si>
    <t>0.00175040040967</t>
  </si>
  <si>
    <t>-0.000180116055869</t>
  </si>
  <si>
    <t>-0.239375248661</t>
  </si>
  <si>
    <t>0.000624751338855</t>
  </si>
  <si>
    <t>8.72775880759e-05</t>
  </si>
  <si>
    <t>-0.257946184333</t>
  </si>
  <si>
    <t>0.00205381566724</t>
  </si>
  <si>
    <t>-1.52732610836e-06</t>
  </si>
  <si>
    <t>-0.277157802581</t>
  </si>
  <si>
    <t>0.00284219741921</t>
  </si>
  <si>
    <t>-0.000689889642673</t>
  </si>
  <si>
    <t>-0.299104986246</t>
  </si>
  <si>
    <t>0.000895013753522</t>
  </si>
  <si>
    <t>-0.001748378348</t>
  </si>
  <si>
    <t>-0.317445035956</t>
  </si>
  <si>
    <t>0.00255496404399</t>
  </si>
  <si>
    <t>-0.000442384346645</t>
  </si>
  <si>
    <t>-0.338343945984</t>
  </si>
  <si>
    <t>0.00165605401563</t>
  </si>
  <si>
    <t>0.00246385575272</t>
  </si>
  <si>
    <t>-0.357361226749</t>
  </si>
  <si>
    <t>0.00263877325059</t>
  </si>
  <si>
    <t>0.00323562292023</t>
  </si>
  <si>
    <t>-0.37771806812</t>
  </si>
  <si>
    <t>0.00228193187987</t>
  </si>
  <si>
    <t>0.00063997630382</t>
  </si>
  <si>
    <t>-0.397889412475</t>
  </si>
  <si>
    <t>0.00211058752483</t>
  </si>
  <si>
    <t>0.000405087580833</t>
  </si>
  <si>
    <t>-0.217346504727</t>
  </si>
  <si>
    <t>0.00265349527268</t>
  </si>
  <si>
    <t>-0.00160919455403</t>
  </si>
  <si>
    <t>-0.239140690501</t>
  </si>
  <si>
    <t>0.000859309499097</t>
  </si>
  <si>
    <t>-0.00195062860812</t>
  </si>
  <si>
    <t>-0.258997724357</t>
  </si>
  <si>
    <t>0.00100227564283</t>
  </si>
  <si>
    <t>-0.000796005133891</t>
  </si>
  <si>
    <t>-0.277350203783</t>
  </si>
  <si>
    <t>0.00264979621664</t>
  </si>
  <si>
    <t>-0.00108434332672</t>
  </si>
  <si>
    <t>-0.2979731318</t>
  </si>
  <si>
    <t>0.00202686819962</t>
  </si>
  <si>
    <t>-0.0030036030437</t>
  </si>
  <si>
    <t>-0.317447205151</t>
  </si>
  <si>
    <t>0.00255279484897</t>
  </si>
  <si>
    <t>0.00149912576903</t>
  </si>
  <si>
    <t>-0.337385728741</t>
  </si>
  <si>
    <t>0.00261427125895</t>
  </si>
  <si>
    <t>0.00325189331522</t>
  </si>
  <si>
    <t>-0.358946485151</t>
  </si>
  <si>
    <t>0.00105351484943</t>
  </si>
  <si>
    <t>0.00137323069034</t>
  </si>
  <si>
    <t>-0.378925950034</t>
  </si>
  <si>
    <t>0.00107404996634</t>
  </si>
  <si>
    <t>0.000523548629695</t>
  </si>
  <si>
    <t>-0.398280751698</t>
  </si>
  <si>
    <t>0.00171924830215</t>
  </si>
  <si>
    <t>-0.00100027725298</t>
  </si>
  <si>
    <t>-0.218275842581</t>
  </si>
  <si>
    <t>0.00172415741933</t>
  </si>
  <si>
    <t>0.000432902460913</t>
  </si>
  <si>
    <t>-0.237858762449</t>
  </si>
  <si>
    <t>0.00214123755083</t>
  </si>
  <si>
    <t>-0.000376143154011</t>
  </si>
  <si>
    <t>-0.259009951379</t>
  </si>
  <si>
    <t>0.000990048620565</t>
  </si>
  <si>
    <t>-0.00150200066732</t>
  </si>
  <si>
    <t>-0.278061029391</t>
  </si>
  <si>
    <t>0.00193897060926</t>
  </si>
  <si>
    <t>-0.00128906427504</t>
  </si>
  <si>
    <t>-0.298131069509</t>
  </si>
  <si>
    <t>0.00186893049134</t>
  </si>
  <si>
    <t>-0.0011876797376</t>
  </si>
  <si>
    <t>-0.317028030585</t>
  </si>
  <si>
    <t>0.00297196941451</t>
  </si>
  <si>
    <t>-0.000330018512204</t>
  </si>
  <si>
    <t>-0.338634226998</t>
  </si>
  <si>
    <t>0.00136577300213</t>
  </si>
  <si>
    <t>0.00249106823609</t>
  </si>
  <si>
    <t>-0.357785696688</t>
  </si>
  <si>
    <t>0.00221430331243</t>
  </si>
  <si>
    <t>0.00151506314963</t>
  </si>
  <si>
    <t>-0.378882886816</t>
  </si>
  <si>
    <t>0.0011171131842</t>
  </si>
  <si>
    <t>0.000648318285155</t>
  </si>
  <si>
    <t>-0.39953431398</t>
  </si>
  <si>
    <t>0.000465686019931</t>
  </si>
  <si>
    <t>-0.000618196490186</t>
  </si>
  <si>
    <t>-0.217786687457</t>
  </si>
  <si>
    <t>0.00221331254301</t>
  </si>
  <si>
    <t>0.000491658793369</t>
  </si>
  <si>
    <t>-0.239331023781</t>
  </si>
  <si>
    <t>0.000668976219445</t>
  </si>
  <si>
    <t>-0.000942568902318</t>
  </si>
  <si>
    <t>-0.258247320119</t>
  </si>
  <si>
    <t>0.00175267988126</t>
  </si>
  <si>
    <t>-0.0016852513446</t>
  </si>
  <si>
    <t>-0.278747800315</t>
  </si>
  <si>
    <t>0.00125219968493</t>
  </si>
  <si>
    <t>-0.00201542649639</t>
  </si>
  <si>
    <t>-0.298428613739</t>
  </si>
  <si>
    <t>0.0015713862609</t>
  </si>
  <si>
    <t>0.000578935528003</t>
  </si>
  <si>
    <t>-0.318942597852</t>
  </si>
  <si>
    <t>0.00105740214829</t>
  </si>
  <si>
    <t>0.00185459764408</t>
  </si>
  <si>
    <t>-0.338161992879</t>
  </si>
  <si>
    <t>0.0018380071212</t>
  </si>
  <si>
    <t>0.00213657230313</t>
  </si>
  <si>
    <t>-0.358658406693</t>
  </si>
  <si>
    <t>0.00134159330733</t>
  </si>
  <si>
    <t>0.00115085545191</t>
  </si>
  <si>
    <t>-0.377813993029</t>
  </si>
  <si>
    <t>0.00218600697076</t>
  </si>
  <si>
    <t>-0.000542782055488</t>
  </si>
  <si>
    <t>-0.397197390266</t>
  </si>
  <si>
    <t>0.00280260973368</t>
  </si>
  <si>
    <t>-0.000603785872712</t>
  </si>
  <si>
    <t>-0.219215200333</t>
  </si>
  <si>
    <t>0.000784799667467</t>
  </si>
  <si>
    <t>0.000220811906635</t>
  </si>
  <si>
    <t>-0.238559900171</t>
  </si>
  <si>
    <t>0.00144009982888</t>
  </si>
  <si>
    <t>-0.000174441031545</t>
  </si>
  <si>
    <t>-0.25921859909</t>
  </si>
  <si>
    <t>0.000781400910179</t>
  </si>
  <si>
    <t>-0.00157855968563</t>
  </si>
  <si>
    <t>-0.277772446319</t>
  </si>
  <si>
    <t>0.00222755368058</t>
  </si>
  <si>
    <t>-0.00148678303364</t>
  </si>
  <si>
    <t>-0.298121573495</t>
  </si>
  <si>
    <t>0.0018784265048</t>
  </si>
  <si>
    <t>-0.00174294299461</t>
  </si>
  <si>
    <t>-0.318313412641</t>
  </si>
  <si>
    <t>0.00168658735883</t>
  </si>
  <si>
    <t>-5.93659882654e-05</t>
  </si>
  <si>
    <t>-0.338373602229</t>
  </si>
  <si>
    <t>0.00162639777073</t>
  </si>
  <si>
    <t>0.00276715414258</t>
  </si>
  <si>
    <t>-0.359162702985</t>
  </si>
  <si>
    <t>0.000837297014649</t>
  </si>
  <si>
    <t>0.00225206599371</t>
  </si>
  <si>
    <t>-0.378236193075</t>
  </si>
  <si>
    <t>0.00176380692461</t>
  </si>
  <si>
    <t>0.000588229398571</t>
  </si>
  <si>
    <t>-0.397078249994</t>
  </si>
  <si>
    <t>0.00292175000619</t>
  </si>
  <si>
    <t>-0.000571959993765</t>
  </si>
  <si>
    <t>-0.218594782513</t>
  </si>
  <si>
    <t>0.00140521748678</t>
  </si>
  <si>
    <t>0.0018385320279</t>
  </si>
  <si>
    <t>-0.239708887794</t>
  </si>
  <si>
    <t>0.000291112205508</t>
  </si>
  <si>
    <t>-9.29986748066e-06</t>
  </si>
  <si>
    <t>-0.25949092266</t>
  </si>
  <si>
    <t>0.000509077339703</t>
  </si>
  <si>
    <t>-0.00098307357397</t>
  </si>
  <si>
    <t>-0.279088692566</t>
  </si>
  <si>
    <t>0.000911307434099</t>
  </si>
  <si>
    <t>-0.00192502260933</t>
  </si>
  <si>
    <t>-0.298015610039</t>
  </si>
  <si>
    <t>0.00198438996094</t>
  </si>
  <si>
    <t>-0.00219896844314</t>
  </si>
  <si>
    <t>-0.317580560702</t>
  </si>
  <si>
    <t>0.00241943929806</t>
  </si>
  <si>
    <t>-0.000385672268052</t>
  </si>
  <si>
    <t>-0.338382233695</t>
  </si>
  <si>
    <t>0.0016177663052</t>
  </si>
  <si>
    <t>0.00308540202593</t>
  </si>
  <si>
    <t>-0.358542634823</t>
  </si>
  <si>
    <t>0.00145736517722</t>
  </si>
  <si>
    <t>0.00267177221921</t>
  </si>
  <si>
    <t>-0.377088694123</t>
  </si>
  <si>
    <t>0.00291130587699</t>
  </si>
  <si>
    <t>0.000591617754409</t>
  </si>
  <si>
    <t>-0.397338269736</t>
  </si>
  <si>
    <t>0.00266173026439</t>
  </si>
  <si>
    <t>0.000923969150753</t>
  </si>
  <si>
    <t>-0.218885399294</t>
  </si>
  <si>
    <t>0.00111460070605</t>
  </si>
  <si>
    <t>-0.00022759414541</t>
  </si>
  <si>
    <t>-0.238803124826</t>
  </si>
  <si>
    <t>0.00119687517442</t>
  </si>
  <si>
    <t>-4.28447941476e-05</t>
  </si>
  <si>
    <t>-0.258017671568</t>
  </si>
  <si>
    <t>0.00198232843232</t>
  </si>
  <si>
    <t>-0.000751508325277</t>
  </si>
  <si>
    <t>-0.277686018438</t>
  </si>
  <si>
    <t>0.00231398156237</t>
  </si>
  <si>
    <t>-0.000892224518623</t>
  </si>
  <si>
    <t>-0.297088490358</t>
  </si>
  <si>
    <t>0.0029115096421</t>
  </si>
  <si>
    <t>-0.00129541526471</t>
  </si>
  <si>
    <t>-0.318176776974</t>
  </si>
  <si>
    <t>0.00182322302632</t>
  </si>
  <si>
    <t>-0.000269625668288</t>
  </si>
  <si>
    <t>-0.338405863215</t>
  </si>
  <si>
    <t>0.0015941367852</t>
  </si>
  <si>
    <t>0.00183824476718</t>
  </si>
  <si>
    <t>-0.358456658109</t>
  </si>
  <si>
    <t>0.00154334189094</t>
  </si>
  <si>
    <t>0.00181877700229</t>
  </si>
  <si>
    <t>-0.378168633103</t>
  </si>
  <si>
    <t>0.00183136689683</t>
  </si>
  <si>
    <t>0.000330926682122</t>
  </si>
  <si>
    <t>-0.399360265478</t>
  </si>
  <si>
    <t>0.000639734522251</t>
  </si>
  <si>
    <t>-0.00140079588017</t>
  </si>
  <si>
    <t>-0.218375455553</t>
  </si>
  <si>
    <t>0.00162454444714</t>
  </si>
  <si>
    <t>-0.000214036028248</t>
  </si>
  <si>
    <t>-0.238939019062</t>
  </si>
  <si>
    <t>0.00106098093826</t>
  </si>
  <si>
    <t>0.000509541780689</t>
  </si>
  <si>
    <t>-0.258844629765</t>
  </si>
  <si>
    <t>0.00115537023537</t>
  </si>
  <si>
    <t>0.000118275874712</t>
  </si>
  <si>
    <t>-0.277719438407</t>
  </si>
  <si>
    <t>0.00228056159313</t>
  </si>
  <si>
    <t>-0.000799234347585</t>
  </si>
  <si>
    <t>-0.29714753115</t>
  </si>
  <si>
    <t>0.00285246884954</t>
  </si>
  <si>
    <t>-0.00190053274046</t>
  </si>
  <si>
    <t>-0.316815129876</t>
  </si>
  <si>
    <t>0.0031848701239</t>
  </si>
  <si>
    <t>0.000712387572063</t>
  </si>
  <si>
    <t>-0.337812043522</t>
  </si>
  <si>
    <t>0.00218795647826</t>
  </si>
  <si>
    <t>0.00254270386944</t>
  </si>
  <si>
    <t>-0.358914363595</t>
  </si>
  <si>
    <t>0.00108563640506</t>
  </si>
  <si>
    <t>0.00165475171411</t>
  </si>
  <si>
    <t>-0.377614390438</t>
  </si>
  <si>
    <t>0.00238560956234</t>
  </si>
  <si>
    <t>0.000165739509905</t>
  </si>
  <si>
    <t>-0.397527341643</t>
  </si>
  <si>
    <t>0.00247265835737</t>
  </si>
  <si>
    <t>0.00112575308904</t>
  </si>
  <si>
    <t>-0.218019557054</t>
  </si>
  <si>
    <t>0.00198044294573</t>
  </si>
  <si>
    <t>-0.000471609424424</t>
  </si>
  <si>
    <t>-0.238480084454</t>
  </si>
  <si>
    <t>0.00151991554634</t>
  </si>
  <si>
    <t>-0.000455448709513</t>
  </si>
  <si>
    <t>-0.259250873061</t>
  </si>
  <si>
    <t>0.000749126939099</t>
  </si>
  <si>
    <t>0.000968644786377</t>
  </si>
  <si>
    <t>-0.277850498181</t>
  </si>
  <si>
    <t>0.00214950181855</t>
  </si>
  <si>
    <t>-0.00121283986152</t>
  </si>
  <si>
    <t>-0.299061361254</t>
  </si>
  <si>
    <t>0.000938638745638</t>
  </si>
  <si>
    <t>-0.00154690160403</t>
  </si>
  <si>
    <t>-0.318946267304</t>
  </si>
  <si>
    <t>0.00105373269597</t>
  </si>
  <si>
    <t>0.00107658076809</t>
  </si>
  <si>
    <t>-0.337354789649</t>
  </si>
  <si>
    <t>0.00264521035073</t>
  </si>
  <si>
    <t>0.00295979358968</t>
  </si>
  <si>
    <t>-0.357754464255</t>
  </si>
  <si>
    <t>0.00224553574521</t>
  </si>
  <si>
    <t>0.00171177797175</t>
  </si>
  <si>
    <t>-0.377608009671</t>
  </si>
  <si>
    <t>0.00239199032875</t>
  </si>
  <si>
    <t>6.91747549275e-05</t>
  </si>
  <si>
    <t>-0.397230970373</t>
  </si>
  <si>
    <t>0.00276902962725</t>
  </si>
  <si>
    <t>0.000998200401912</t>
  </si>
  <si>
    <t>-0.217743021322</t>
  </si>
  <si>
    <t>0.00225697867814</t>
  </si>
  <si>
    <t>0.000420600231841</t>
  </si>
  <si>
    <t>-0.239100798167</t>
  </si>
  <si>
    <t>0.000899201832586</t>
  </si>
  <si>
    <t>-0.0011689784121</t>
  </si>
  <si>
    <t>-0.259255542425</t>
  </si>
  <si>
    <t>0.000744457575172</t>
  </si>
  <si>
    <t>4.87585321706e-05</t>
  </si>
  <si>
    <t>-0.277694074389</t>
  </si>
  <si>
    <t>0.00230592561135</t>
  </si>
  <si>
    <t>-0.00100369854115</t>
  </si>
  <si>
    <t>-0.298626091423</t>
  </si>
  <si>
    <t>0.00137390857694</t>
  </si>
  <si>
    <t>-0.00144166694619</t>
  </si>
  <si>
    <t>-0.318395895031</t>
  </si>
  <si>
    <t>0.00160410496859</t>
  </si>
  <si>
    <t>0.000733778492208</t>
  </si>
  <si>
    <t>-0.337253584879</t>
  </si>
  <si>
    <t>0.00274641512068</t>
  </si>
  <si>
    <t>0.00192631893731</t>
  </si>
  <si>
    <t>-0.358804670008</t>
  </si>
  <si>
    <t>0.0011953299921</t>
  </si>
  <si>
    <t>0.000896221643248</t>
  </si>
  <si>
    <t>-0.378614650114</t>
  </si>
  <si>
    <t>0.0013853498864</t>
  </si>
  <si>
    <t>-0.000470488825845</t>
  </si>
  <si>
    <t>-0.397223062435</t>
  </si>
  <si>
    <t>0.00277693756527</t>
  </si>
  <si>
    <t>0.000934753365788</t>
  </si>
  <si>
    <t>-0.217972838959</t>
  </si>
  <si>
    <t>0.00202716104102</t>
  </si>
  <si>
    <t>-0.000911743422728</t>
  </si>
  <si>
    <t>-0.238651061119</t>
  </si>
  <si>
    <t>0.00134893888063</t>
  </si>
  <si>
    <t>0.000567798072447</t>
  </si>
  <si>
    <t>-0.258959985896</t>
  </si>
  <si>
    <t>0.00104001410432</t>
  </si>
  <si>
    <t>0.000881562785578</t>
  </si>
  <si>
    <t>-0.277738011674</t>
  </si>
  <si>
    <t>0.00226198832567</t>
  </si>
  <si>
    <t>-0.000230596587393</t>
  </si>
  <si>
    <t>-0.297553750052</t>
  </si>
  <si>
    <t>0.00244624994834</t>
  </si>
  <si>
    <t>-0.000561762628037</t>
  </si>
  <si>
    <t>-0.3173305919</t>
  </si>
  <si>
    <t>0.0026694081</t>
  </si>
  <si>
    <t>0.00191234785138</t>
  </si>
  <si>
    <t>-0.337525172114</t>
  </si>
  <si>
    <t>0.0024748278857</t>
  </si>
  <si>
    <t>0.00283130774065</t>
  </si>
  <si>
    <t>-0.35760946871</t>
  </si>
  <si>
    <t>0.00239053128956</t>
  </si>
  <si>
    <t>0.00185992085746</t>
  </si>
  <si>
    <t>-0.3778167762</t>
  </si>
  <si>
    <t>0.00218322380008</t>
  </si>
  <si>
    <t>-0.000490480160575</t>
  </si>
  <si>
    <t>-0.398924405806</t>
  </si>
  <si>
    <t>0.00107559419446</t>
  </si>
  <si>
    <t>-0.00120505301713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</si>
  <si>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</si>
  <si>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</si>
  <si>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</si>
  <si>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</si>
  <si>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</si>
  <si>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</si>
  <si>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</si>
  <si>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</si>
  <si>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</si>
  <si>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Nach Messpunkten und Abweichung in X sortiert</t>
  </si>
  <si>
    <t>Mittelwert Abweichung in Y [mm]</t>
  </si>
  <si>
    <t>Mittelwert Abweichung in X [mm]</t>
  </si>
  <si>
    <t>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</si>
</sst>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right"/>
    </xf>
    <xf numFmtId="0" fontId="1" fillId="0" borderId="0" xfId="0" applyFont="1" applyBorder="1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132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>
                <a:solidFill>
                  <a:sysClr val="windowText" lastClr="000000"/>
                </a:solidFill>
              </a:rPr>
              <a:t>Abweichung in primärer</a:t>
            </a:r>
            <a:r>
              <a:rPr lang="de-DE" sz="1800" baseline="0">
                <a:solidFill>
                  <a:sysClr val="windowText" lastClr="000000"/>
                </a:solidFill>
              </a:rPr>
              <a:t> Richtung X</a:t>
            </a:r>
            <a:endParaRPr lang="de-DE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'X Positiv'!$G$4:$G$13</c:f>
              <c:numCache>
                <c:formatCode>0.00</c:formatCode>
                <c:ptCount val="10"/>
                <c:pt idx="0">
                  <c:v>-0.48896356118100004</c:v>
                </c:pt>
                <c:pt idx="1">
                  <c:v>0.49306743813900006</c:v>
                </c:pt>
                <c:pt idx="2">
                  <c:v>-0.75808359736800002</c:v>
                </c:pt>
                <c:pt idx="3">
                  <c:v>0.73483290345499996</c:v>
                </c:pt>
                <c:pt idx="4">
                  <c:v>-0.24837054639800002</c:v>
                </c:pt>
                <c:pt idx="5">
                  <c:v>0.37320491797200001</c:v>
                </c:pt>
                <c:pt idx="6">
                  <c:v>-2.5533941203399999E-2</c:v>
                </c:pt>
                <c:pt idx="7">
                  <c:v>0.71828008433099999</c:v>
                </c:pt>
                <c:pt idx="8">
                  <c:v>0.74790685208800001</c:v>
                </c:pt>
                <c:pt idx="9">
                  <c:v>2.2910972030000001E-2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8-47D3-AA52-4C664C14D32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'X Positiv'!$G$14:$G$23</c:f>
              <c:numCache>
                <c:formatCode>0.00</c:formatCode>
                <c:ptCount val="10"/>
                <c:pt idx="0">
                  <c:v>0.67196311322399993</c:v>
                </c:pt>
                <c:pt idx="1">
                  <c:v>-0.22005235306699999</c:v>
                </c:pt>
                <c:pt idx="2">
                  <c:v>-0.34153260527200002</c:v>
                </c:pt>
                <c:pt idx="3">
                  <c:v>-0.49325556215099997</c:v>
                </c:pt>
                <c:pt idx="4">
                  <c:v>1.2386184292099998E-2</c:v>
                </c:pt>
                <c:pt idx="5">
                  <c:v>0.45603066640000001</c:v>
                </c:pt>
                <c:pt idx="6">
                  <c:v>-0.30950579160199998</c:v>
                </c:pt>
                <c:pt idx="7">
                  <c:v>0.244140056016</c:v>
                </c:pt>
                <c:pt idx="8">
                  <c:v>0.40360170612900004</c:v>
                </c:pt>
                <c:pt idx="9">
                  <c:v>0.47530853091099995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48-47D3-AA52-4C664C14D32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'X Positiv'!$G$24:$G$33</c:f>
              <c:numCache>
                <c:formatCode>0.00</c:formatCode>
                <c:ptCount val="10"/>
                <c:pt idx="0">
                  <c:v>-0.19702509468900001</c:v>
                </c:pt>
                <c:pt idx="1">
                  <c:v>0.51636815666500002</c:v>
                </c:pt>
                <c:pt idx="2">
                  <c:v>0.11286924691899999</c:v>
                </c:pt>
                <c:pt idx="3">
                  <c:v>-6.6090778928600005E-2</c:v>
                </c:pt>
                <c:pt idx="4">
                  <c:v>-0.70841953778199995</c:v>
                </c:pt>
                <c:pt idx="5">
                  <c:v>0.39781221769199998</c:v>
                </c:pt>
                <c:pt idx="6">
                  <c:v>-0.28923668074499997</c:v>
                </c:pt>
                <c:pt idx="7">
                  <c:v>0.63631465876399995</c:v>
                </c:pt>
                <c:pt idx="8">
                  <c:v>0.30363535538699998</c:v>
                </c:pt>
                <c:pt idx="9">
                  <c:v>-0.43522574367299999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48-47D3-AA52-4C664C14D32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'X Positiv'!$G$34:$G$43</c:f>
              <c:numCache>
                <c:formatCode>0.00</c:formatCode>
                <c:ptCount val="10"/>
                <c:pt idx="0">
                  <c:v>-0.442813515697</c:v>
                </c:pt>
                <c:pt idx="1">
                  <c:v>-2.1508709252500001E-2</c:v>
                </c:pt>
                <c:pt idx="2">
                  <c:v>-0.39549398151999998</c:v>
                </c:pt>
                <c:pt idx="3">
                  <c:v>-0.32005701919099999</c:v>
                </c:pt>
                <c:pt idx="4">
                  <c:v>0.77967680876400003</c:v>
                </c:pt>
                <c:pt idx="5">
                  <c:v>0.44776238543499997</c:v>
                </c:pt>
                <c:pt idx="6">
                  <c:v>-4.2254957625200006E-2</c:v>
                </c:pt>
                <c:pt idx="7">
                  <c:v>8.6103354317499992E-2</c:v>
                </c:pt>
                <c:pt idx="8">
                  <c:v>1.93759469409</c:v>
                </c:pt>
                <c:pt idx="9">
                  <c:v>0.343312553144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48-47D3-AA52-4C664C14D32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'X Positiv'!$G$44:$G$53</c:f>
              <c:numCache>
                <c:formatCode>0.00</c:formatCode>
                <c:ptCount val="10"/>
                <c:pt idx="0">
                  <c:v>-0.42306918642399999</c:v>
                </c:pt>
                <c:pt idx="1">
                  <c:v>8.5985705964500003E-2</c:v>
                </c:pt>
                <c:pt idx="2">
                  <c:v>0.350301630074</c:v>
                </c:pt>
                <c:pt idx="3">
                  <c:v>-8.2429700972699999E-2</c:v>
                </c:pt>
                <c:pt idx="4">
                  <c:v>0.34333715191899999</c:v>
                </c:pt>
                <c:pt idx="5">
                  <c:v>0.56565575053700001</c:v>
                </c:pt>
                <c:pt idx="6">
                  <c:v>-0.35393659193600002</c:v>
                </c:pt>
                <c:pt idx="7">
                  <c:v>0.51262819043899999</c:v>
                </c:pt>
                <c:pt idx="8">
                  <c:v>0.72649882986199998</c:v>
                </c:pt>
                <c:pt idx="9">
                  <c:v>0.64262567963299999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48-47D3-AA52-4C664C14D32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'X Positiv'!$G$54:$G$63</c:f>
              <c:numCache>
                <c:formatCode>0.00</c:formatCode>
                <c:ptCount val="10"/>
                <c:pt idx="0">
                  <c:v>6.2378902525800001E-2</c:v>
                </c:pt>
                <c:pt idx="1">
                  <c:v>-0.84798290190699999</c:v>
                </c:pt>
                <c:pt idx="2">
                  <c:v>-0.11810891859799999</c:v>
                </c:pt>
                <c:pt idx="3">
                  <c:v>0.75328338937299999</c:v>
                </c:pt>
                <c:pt idx="4">
                  <c:v>0.23767372184899999</c:v>
                </c:pt>
                <c:pt idx="5">
                  <c:v>0.14662027728399998</c:v>
                </c:pt>
                <c:pt idx="6">
                  <c:v>0.22304227072400001</c:v>
                </c:pt>
                <c:pt idx="7">
                  <c:v>0.16496899157099998</c:v>
                </c:pt>
                <c:pt idx="8">
                  <c:v>0.92756960576300007</c:v>
                </c:pt>
                <c:pt idx="9">
                  <c:v>0.92110684568000001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48-47D3-AA52-4C664C14D32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Positiv'!$G$64:$G$73</c:f>
              <c:numCache>
                <c:formatCode>0.00</c:formatCode>
                <c:ptCount val="10"/>
                <c:pt idx="0">
                  <c:v>0.57186074509899998</c:v>
                </c:pt>
                <c:pt idx="1">
                  <c:v>0.43720917253799996</c:v>
                </c:pt>
                <c:pt idx="2">
                  <c:v>2.6119522611399997E-3</c:v>
                </c:pt>
                <c:pt idx="3">
                  <c:v>0.98662051896699987</c:v>
                </c:pt>
                <c:pt idx="4">
                  <c:v>-0.49777039160100001</c:v>
                </c:pt>
                <c:pt idx="5">
                  <c:v>0.92753402946099994</c:v>
                </c:pt>
                <c:pt idx="6">
                  <c:v>0.37939344477000003</c:v>
                </c:pt>
                <c:pt idx="7">
                  <c:v>0.34226828634599998</c:v>
                </c:pt>
                <c:pt idx="8">
                  <c:v>7.9703134260100006E-2</c:v>
                </c:pt>
                <c:pt idx="9">
                  <c:v>0.34194428162999996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48-47D3-AA52-4C664C14D32B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Positiv'!$G$74:$G$83</c:f>
              <c:numCache>
                <c:formatCode>0.00</c:formatCode>
                <c:ptCount val="10"/>
                <c:pt idx="0">
                  <c:v>-0.24644225506299999</c:v>
                </c:pt>
                <c:pt idx="1">
                  <c:v>0.37874471270499999</c:v>
                </c:pt>
                <c:pt idx="2">
                  <c:v>-0.66172042005700005</c:v>
                </c:pt>
                <c:pt idx="3">
                  <c:v>-0.29092058128699999</c:v>
                </c:pt>
                <c:pt idx="4">
                  <c:v>-0.282246408143</c:v>
                </c:pt>
                <c:pt idx="5">
                  <c:v>0.56953462963699997</c:v>
                </c:pt>
                <c:pt idx="6">
                  <c:v>0.20402624810300002</c:v>
                </c:pt>
                <c:pt idx="7">
                  <c:v>-0.29360999570599999</c:v>
                </c:pt>
                <c:pt idx="8">
                  <c:v>-0.38714570013099997</c:v>
                </c:pt>
                <c:pt idx="9">
                  <c:v>0.55152196085100003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48-47D3-AA52-4C664C14D32B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Positiv'!$G$84:$G$93</c:f>
              <c:numCache>
                <c:formatCode>0.00</c:formatCode>
                <c:ptCount val="10"/>
                <c:pt idx="0">
                  <c:v>0.26012713300200002</c:v>
                </c:pt>
                <c:pt idx="1">
                  <c:v>0.74203632360800009</c:v>
                </c:pt>
                <c:pt idx="2">
                  <c:v>0.21725412179</c:v>
                </c:pt>
                <c:pt idx="3">
                  <c:v>-0.16795384385699999</c:v>
                </c:pt>
                <c:pt idx="4">
                  <c:v>0.24021838270500001</c:v>
                </c:pt>
                <c:pt idx="5">
                  <c:v>-0.50223318399299999</c:v>
                </c:pt>
                <c:pt idx="6">
                  <c:v>-0.122148187385</c:v>
                </c:pt>
                <c:pt idx="7">
                  <c:v>-0.25714217703999998</c:v>
                </c:pt>
                <c:pt idx="8">
                  <c:v>-0.64368096787700002</c:v>
                </c:pt>
                <c:pt idx="9">
                  <c:v>0.98904379395699993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F48-47D3-AA52-4C664C14D32B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Positiv'!$G$94:$G$103</c:f>
              <c:numCache>
                <c:formatCode>0.00</c:formatCode>
                <c:ptCount val="10"/>
                <c:pt idx="0">
                  <c:v>-0.37064678443400001</c:v>
                </c:pt>
                <c:pt idx="1">
                  <c:v>-0.37585238042500002</c:v>
                </c:pt>
                <c:pt idx="2">
                  <c:v>-0.54590989405299994</c:v>
                </c:pt>
                <c:pt idx="3">
                  <c:v>0.95702354299400005</c:v>
                </c:pt>
                <c:pt idx="4">
                  <c:v>-0.73004957383500002</c:v>
                </c:pt>
                <c:pt idx="5">
                  <c:v>8.8438679580700008E-2</c:v>
                </c:pt>
                <c:pt idx="6">
                  <c:v>-0.14415592498500002</c:v>
                </c:pt>
                <c:pt idx="7">
                  <c:v>1.44891658122</c:v>
                </c:pt>
                <c:pt idx="8">
                  <c:v>0.81092397429700003</c:v>
                </c:pt>
                <c:pt idx="9">
                  <c:v>0.80705248185599998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F48-47D3-AA52-4C664C14D32B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Positiv'!$G$104:$G$113</c:f>
              <c:numCache>
                <c:formatCode>0.00</c:formatCode>
                <c:ptCount val="10"/>
                <c:pt idx="0">
                  <c:v>2.8248608756799999E-2</c:v>
                </c:pt>
                <c:pt idx="1">
                  <c:v>1.63372983444</c:v>
                </c:pt>
                <c:pt idx="2">
                  <c:v>-8.5817763053100002E-2</c:v>
                </c:pt>
                <c:pt idx="3">
                  <c:v>0.973125891593</c:v>
                </c:pt>
                <c:pt idx="4">
                  <c:v>-0.29740350429199996</c:v>
                </c:pt>
                <c:pt idx="5">
                  <c:v>0.50541392587599998</c:v>
                </c:pt>
                <c:pt idx="6">
                  <c:v>-0.28835005306100003</c:v>
                </c:pt>
                <c:pt idx="7">
                  <c:v>0.42801885884300001</c:v>
                </c:pt>
                <c:pt idx="8">
                  <c:v>0.31058281103399998</c:v>
                </c:pt>
                <c:pt idx="9">
                  <c:v>0.24433135399299999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F48-47D3-AA52-4C664C14D32B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Positiv'!$G$114:$G$123</c:f>
              <c:numCache>
                <c:formatCode>0.00</c:formatCode>
                <c:ptCount val="10"/>
                <c:pt idx="0">
                  <c:v>-1.5394841232300001</c:v>
                </c:pt>
                <c:pt idx="1">
                  <c:v>0.37572145367700005</c:v>
                </c:pt>
                <c:pt idx="2">
                  <c:v>0.329911779016</c:v>
                </c:pt>
                <c:pt idx="3">
                  <c:v>0.35620958016799997</c:v>
                </c:pt>
                <c:pt idx="4">
                  <c:v>-0.16609009506799999</c:v>
                </c:pt>
                <c:pt idx="5">
                  <c:v>0.38273246701000002</c:v>
                </c:pt>
                <c:pt idx="6">
                  <c:v>-0.94290213851800009</c:v>
                </c:pt>
                <c:pt idx="7">
                  <c:v>-0.32296520544000001</c:v>
                </c:pt>
                <c:pt idx="8">
                  <c:v>1.0120706368200001</c:v>
                </c:pt>
                <c:pt idx="9">
                  <c:v>0.61909881580500004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F48-47D3-AA52-4C664C14D32B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Positiv'!$G$124:$G$133</c:f>
              <c:numCache>
                <c:formatCode>0.00</c:formatCode>
                <c:ptCount val="10"/>
                <c:pt idx="0">
                  <c:v>0.37012825435699998</c:v>
                </c:pt>
                <c:pt idx="1">
                  <c:v>-9.7562350109399995E-2</c:v>
                </c:pt>
                <c:pt idx="2">
                  <c:v>0.41787842296200001</c:v>
                </c:pt>
                <c:pt idx="3">
                  <c:v>-0.29293445831799997</c:v>
                </c:pt>
                <c:pt idx="4">
                  <c:v>-0.79326217716400005</c:v>
                </c:pt>
                <c:pt idx="5">
                  <c:v>0.187252536957</c:v>
                </c:pt>
                <c:pt idx="6">
                  <c:v>-0.45981018316099997</c:v>
                </c:pt>
                <c:pt idx="7">
                  <c:v>0.82012068440899999</c:v>
                </c:pt>
                <c:pt idx="8">
                  <c:v>0.89300847667399996</c:v>
                </c:pt>
                <c:pt idx="9">
                  <c:v>0.86937149870499997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F48-47D3-AA52-4C664C14D32B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Positiv'!$G$134:$G$143</c:f>
              <c:numCache>
                <c:formatCode>0.00</c:formatCode>
                <c:ptCount val="10"/>
                <c:pt idx="0">
                  <c:v>-0.10797933051</c:v>
                </c:pt>
                <c:pt idx="1">
                  <c:v>-6.0244853928399997E-2</c:v>
                </c:pt>
                <c:pt idx="2">
                  <c:v>0.45988678989699999</c:v>
                </c:pt>
                <c:pt idx="3">
                  <c:v>0.69530934548000001</c:v>
                </c:pt>
                <c:pt idx="4">
                  <c:v>-0.10897966769299999</c:v>
                </c:pt>
                <c:pt idx="5">
                  <c:v>0.29077054612800002</c:v>
                </c:pt>
                <c:pt idx="6">
                  <c:v>-0.15305701280099998</c:v>
                </c:pt>
                <c:pt idx="7">
                  <c:v>0.68715002802999992</c:v>
                </c:pt>
                <c:pt idx="8">
                  <c:v>0.80909869899300002</c:v>
                </c:pt>
                <c:pt idx="9">
                  <c:v>2.0672583555499999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F48-47D3-AA52-4C664C14D32B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Positiv'!$G$144:$G$153</c:f>
              <c:numCache>
                <c:formatCode>0.00</c:formatCode>
                <c:ptCount val="10"/>
                <c:pt idx="0">
                  <c:v>-0.371871431674</c:v>
                </c:pt>
                <c:pt idx="1">
                  <c:v>-4.4327660116099996E-2</c:v>
                </c:pt>
                <c:pt idx="2">
                  <c:v>0.21949019837699998</c:v>
                </c:pt>
                <c:pt idx="3">
                  <c:v>0.65671613204500001</c:v>
                </c:pt>
                <c:pt idx="4">
                  <c:v>0.43355167294499997</c:v>
                </c:pt>
                <c:pt idx="5">
                  <c:v>3.5891468240600001E-2</c:v>
                </c:pt>
                <c:pt idx="6">
                  <c:v>0.29281909108900001</c:v>
                </c:pt>
                <c:pt idx="7">
                  <c:v>0.57530729807999992</c:v>
                </c:pt>
                <c:pt idx="8">
                  <c:v>0.466084331101</c:v>
                </c:pt>
                <c:pt idx="9">
                  <c:v>0.73406207205699991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F48-47D3-AA52-4C664C14D32B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Positiv'!$G$154:$G$163</c:f>
              <c:numCache>
                <c:formatCode>0.00</c:formatCode>
                <c:ptCount val="10"/>
                <c:pt idx="0">
                  <c:v>-0.171429755514</c:v>
                </c:pt>
                <c:pt idx="1">
                  <c:v>0.12571666743700002</c:v>
                </c:pt>
                <c:pt idx="2">
                  <c:v>0.62772294332199996</c:v>
                </c:pt>
                <c:pt idx="3">
                  <c:v>0.52418269628399994</c:v>
                </c:pt>
                <c:pt idx="4">
                  <c:v>0.69960130163300005</c:v>
                </c:pt>
                <c:pt idx="5">
                  <c:v>0.85587551241199999</c:v>
                </c:pt>
                <c:pt idx="6">
                  <c:v>0.326372870521</c:v>
                </c:pt>
                <c:pt idx="7">
                  <c:v>-0.14423936719200001</c:v>
                </c:pt>
                <c:pt idx="8">
                  <c:v>0.17858217192</c:v>
                </c:pt>
                <c:pt idx="9">
                  <c:v>0.90114729075099997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F48-47D3-AA52-4C664C14D32B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Positiv'!$G$164:$G$173</c:f>
              <c:numCache>
                <c:formatCode>0.00</c:formatCode>
                <c:ptCount val="10"/>
                <c:pt idx="0">
                  <c:v>-0.25228861460500002</c:v>
                </c:pt>
                <c:pt idx="1">
                  <c:v>0.11686241403600001</c:v>
                </c:pt>
                <c:pt idx="2">
                  <c:v>-0.38066089692499999</c:v>
                </c:pt>
                <c:pt idx="3">
                  <c:v>-0.33174034940800001</c:v>
                </c:pt>
                <c:pt idx="4">
                  <c:v>0.137033733366</c:v>
                </c:pt>
                <c:pt idx="5">
                  <c:v>0.93883278218900001</c:v>
                </c:pt>
                <c:pt idx="6">
                  <c:v>-3.19976541808E-2</c:v>
                </c:pt>
                <c:pt idx="7">
                  <c:v>0.24899817620299999</c:v>
                </c:pt>
                <c:pt idx="8">
                  <c:v>0.76104912163500005</c:v>
                </c:pt>
                <c:pt idx="9">
                  <c:v>0.68393147457000003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F48-47D3-AA52-4C664C14D32B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Positiv'!$G$174:$G$183</c:f>
              <c:numCache>
                <c:formatCode>0.00</c:formatCode>
                <c:ptCount val="10"/>
                <c:pt idx="0">
                  <c:v>0.22977657263000001</c:v>
                </c:pt>
                <c:pt idx="1">
                  <c:v>-0.42445359620099998</c:v>
                </c:pt>
                <c:pt idx="2">
                  <c:v>-0.83142408980400007</c:v>
                </c:pt>
                <c:pt idx="3">
                  <c:v>-6.2155469214800009E-2</c:v>
                </c:pt>
                <c:pt idx="4">
                  <c:v>-0.42158274951999997</c:v>
                </c:pt>
                <c:pt idx="5">
                  <c:v>4.6280625370400001E-2</c:v>
                </c:pt>
                <c:pt idx="6">
                  <c:v>-1.5228659650900001</c:v>
                </c:pt>
                <c:pt idx="7">
                  <c:v>2.1882019132699999E-2</c:v>
                </c:pt>
                <c:pt idx="8">
                  <c:v>-0.35231987130299997</c:v>
                </c:pt>
                <c:pt idx="9">
                  <c:v>0.68886221417800009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F48-47D3-AA52-4C664C14D32B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Positiv'!$G$184:$G$193</c:f>
              <c:numCache>
                <c:formatCode>0.00</c:formatCode>
                <c:ptCount val="10"/>
                <c:pt idx="0">
                  <c:v>-0.66386074582999999</c:v>
                </c:pt>
                <c:pt idx="1">
                  <c:v>-0.60123466948499993</c:v>
                </c:pt>
                <c:pt idx="2">
                  <c:v>-0.59986315501200005</c:v>
                </c:pt>
                <c:pt idx="3">
                  <c:v>9.6335530705300002E-2</c:v>
                </c:pt>
                <c:pt idx="4">
                  <c:v>-0.14396367526000001</c:v>
                </c:pt>
                <c:pt idx="5">
                  <c:v>0.53281531764500001</c:v>
                </c:pt>
                <c:pt idx="6">
                  <c:v>0.59017464687400001</c:v>
                </c:pt>
                <c:pt idx="7">
                  <c:v>0.79896064930400001</c:v>
                </c:pt>
                <c:pt idx="8">
                  <c:v>0.55083676485300004</c:v>
                </c:pt>
                <c:pt idx="9">
                  <c:v>0.68931879658200002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F48-47D3-AA52-4C664C14D32B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Positiv'!$G$194:$G$203</c:f>
              <c:numCache>
                <c:formatCode>0.00</c:formatCode>
                <c:ptCount val="10"/>
                <c:pt idx="0">
                  <c:v>-0.261523974356</c:v>
                </c:pt>
                <c:pt idx="1">
                  <c:v>-0.323954369001</c:v>
                </c:pt>
                <c:pt idx="2">
                  <c:v>-0.413240019214</c:v>
                </c:pt>
                <c:pt idx="3">
                  <c:v>-0.48344260553099999</c:v>
                </c:pt>
                <c:pt idx="4">
                  <c:v>0.21280259219200001</c:v>
                </c:pt>
                <c:pt idx="5">
                  <c:v>0.11879079277900001</c:v>
                </c:pt>
                <c:pt idx="6">
                  <c:v>-0.25505248626599997</c:v>
                </c:pt>
                <c:pt idx="7">
                  <c:v>0.244766134808</c:v>
                </c:pt>
                <c:pt idx="8">
                  <c:v>-0.69420208388900007</c:v>
                </c:pt>
                <c:pt idx="9">
                  <c:v>0.15925058128299999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F48-47D3-AA52-4C664C14D32B}"/>
            </c:ext>
          </c:extLst>
        </c:ser>
        <c:ser>
          <c:idx val="20"/>
          <c:order val="20"/>
          <c:tx>
            <c:v>Durchschnittliche Abweichung</c:v>
          </c:tx>
          <c:spPr>
            <a:ln w="38100" cap="rnd">
              <a:solidFill>
                <a:schemeClr val="tx1"/>
              </a:solidFill>
              <a:round/>
              <a:tailEnd type="none"/>
            </a:ln>
            <a:effectLst>
              <a:glow>
                <a:schemeClr val="bg1"/>
              </a:glow>
            </a:effectLst>
          </c:spPr>
          <c:marker>
            <c:symbol val="none"/>
          </c:marker>
          <c:yVal>
            <c:numRef>
              <c:f>'X Positiv'!$K$207:$K$216</c:f>
              <c:numCache>
                <c:formatCode>0.00</c:formatCode>
                <c:ptCount val="10"/>
                <c:pt idx="0">
                  <c:v>-0.16714575218061997</c:v>
                </c:pt>
                <c:pt idx="1">
                  <c:v>9.4413401785855028E-2</c:v>
                </c:pt>
                <c:pt idx="2">
                  <c:v>-0.119696412812898</c:v>
                </c:pt>
                <c:pt idx="3">
                  <c:v>0.20713295811025997</c:v>
                </c:pt>
                <c:pt idx="4">
                  <c:v>-6.5092838854545004E-2</c:v>
                </c:pt>
                <c:pt idx="5">
                  <c:v>0.36825081723063502</c:v>
                </c:pt>
                <c:pt idx="6">
                  <c:v>-0.14624894982392003</c:v>
                </c:pt>
                <c:pt idx="7">
                  <c:v>0.34804336532180996</c:v>
                </c:pt>
                <c:pt idx="8">
                  <c:v>0.44206992708530501</c:v>
                </c:pt>
                <c:pt idx="9">
                  <c:v>0.61581169047465001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B-4009-AE8D-6B89E975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0063"/>
        <c:axId val="1116073535"/>
      </c:scatterChart>
      <c:valAx>
        <c:axId val="1090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ysClr val="windowText" lastClr="000000"/>
                    </a:solidFill>
                  </a:rPr>
                  <a:t>Posen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73535"/>
        <c:crosses val="autoZero"/>
        <c:crossBetween val="midCat"/>
        <c:majorUnit val="1"/>
      </c:valAx>
      <c:valAx>
        <c:axId val="1116073535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ysClr val="windowText" lastClr="000000"/>
                    </a:solidFill>
                  </a:rPr>
                  <a:t>Abweichung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006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Abweichung in sekundärer Richtung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'Y Positiv'!$H$4:$H$13</c:f>
              <c:numCache>
                <c:formatCode>0.00</c:formatCode>
                <c:ptCount val="10"/>
                <c:pt idx="0">
                  <c:v>-2.2992461833199997</c:v>
                </c:pt>
                <c:pt idx="1">
                  <c:v>0.88082111435300003</c:v>
                </c:pt>
                <c:pt idx="2">
                  <c:v>-1.8483721715900001</c:v>
                </c:pt>
                <c:pt idx="3">
                  <c:v>-0.99867281117799989</c:v>
                </c:pt>
                <c:pt idx="4">
                  <c:v>-1.22623468705</c:v>
                </c:pt>
                <c:pt idx="5">
                  <c:v>-0.73789748274599998</c:v>
                </c:pt>
                <c:pt idx="6">
                  <c:v>1.3185662817600001</c:v>
                </c:pt>
                <c:pt idx="7">
                  <c:v>2.7636720276200002</c:v>
                </c:pt>
                <c:pt idx="8">
                  <c:v>3.7648206532599997</c:v>
                </c:pt>
                <c:pt idx="9">
                  <c:v>2.1805761011800002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4-426B-B5C0-9FBE353A2E8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'Y Positiv'!$H$14:$H$23</c:f>
              <c:numCache>
                <c:formatCode>0.00</c:formatCode>
                <c:ptCount val="10"/>
                <c:pt idx="0">
                  <c:v>-1.2970924135699999</c:v>
                </c:pt>
                <c:pt idx="1">
                  <c:v>-0.95440625212200003</c:v>
                </c:pt>
                <c:pt idx="2">
                  <c:v>0.38775032290600003</c:v>
                </c:pt>
                <c:pt idx="3">
                  <c:v>-0.17521158128800002</c:v>
                </c:pt>
                <c:pt idx="4">
                  <c:v>-0.76812233925499995</c:v>
                </c:pt>
                <c:pt idx="5">
                  <c:v>1.3078322389500001</c:v>
                </c:pt>
                <c:pt idx="6">
                  <c:v>3.5533811921299998</c:v>
                </c:pt>
                <c:pt idx="7">
                  <c:v>2.5933905711499996</c:v>
                </c:pt>
                <c:pt idx="8">
                  <c:v>0.57008195068099998</c:v>
                </c:pt>
                <c:pt idx="9">
                  <c:v>1.8122822405700001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4-426B-B5C0-9FBE353A2E8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'Y Positiv'!$H$24:$H$33</c:f>
              <c:numCache>
                <c:formatCode>0.00</c:formatCode>
                <c:ptCount val="10"/>
                <c:pt idx="0">
                  <c:v>-0.79504337313199991</c:v>
                </c:pt>
                <c:pt idx="1">
                  <c:v>1.7716408216300001</c:v>
                </c:pt>
                <c:pt idx="2">
                  <c:v>1.85627030721</c:v>
                </c:pt>
                <c:pt idx="3">
                  <c:v>-0.64758063185000003</c:v>
                </c:pt>
                <c:pt idx="4">
                  <c:v>-0.95560473237699994</c:v>
                </c:pt>
                <c:pt idx="5">
                  <c:v>1.8258090199699999</c:v>
                </c:pt>
                <c:pt idx="6">
                  <c:v>2.36267436862</c:v>
                </c:pt>
                <c:pt idx="7">
                  <c:v>1.49009697066</c:v>
                </c:pt>
                <c:pt idx="8">
                  <c:v>0.24778071439300001</c:v>
                </c:pt>
                <c:pt idx="9">
                  <c:v>0.56478740891599999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4-426B-B5C0-9FBE353A2E8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'Y Positiv'!$H$34:$H$43</c:f>
              <c:numCache>
                <c:formatCode>0.00</c:formatCode>
                <c:ptCount val="10"/>
                <c:pt idx="0">
                  <c:v>5.57132940107E-2</c:v>
                </c:pt>
                <c:pt idx="1">
                  <c:v>0.36883679211300002</c:v>
                </c:pt>
                <c:pt idx="2">
                  <c:v>-0.230540872176</c:v>
                </c:pt>
                <c:pt idx="3">
                  <c:v>-0.66630803800400007</c:v>
                </c:pt>
                <c:pt idx="4">
                  <c:v>-0.41832449439500002</c:v>
                </c:pt>
                <c:pt idx="5">
                  <c:v>1.6359171137099999</c:v>
                </c:pt>
                <c:pt idx="6">
                  <c:v>2.5457049360999999</c:v>
                </c:pt>
                <c:pt idx="7">
                  <c:v>2.6416686171199997</c:v>
                </c:pt>
                <c:pt idx="8">
                  <c:v>2.1614363428800001</c:v>
                </c:pt>
                <c:pt idx="9">
                  <c:v>3.4329819113000002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4-426B-B5C0-9FBE353A2E8C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'Y Positiv'!$H$44:$H$53</c:f>
              <c:numCache>
                <c:formatCode>0.00</c:formatCode>
                <c:ptCount val="10"/>
                <c:pt idx="0">
                  <c:v>-1.5507119844399999</c:v>
                </c:pt>
                <c:pt idx="1">
                  <c:v>2.45477477867</c:v>
                </c:pt>
                <c:pt idx="2">
                  <c:v>1.9236518388400001</c:v>
                </c:pt>
                <c:pt idx="3">
                  <c:v>0.54488546691999995</c:v>
                </c:pt>
                <c:pt idx="4">
                  <c:v>-0.76034297804899997</c:v>
                </c:pt>
                <c:pt idx="5">
                  <c:v>1.5623963485199999</c:v>
                </c:pt>
                <c:pt idx="6">
                  <c:v>3.9532104265099997</c:v>
                </c:pt>
                <c:pt idx="7">
                  <c:v>1.6788977376600001</c:v>
                </c:pt>
                <c:pt idx="8">
                  <c:v>2.5254422218299997</c:v>
                </c:pt>
                <c:pt idx="9">
                  <c:v>2.7723890904699999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4-426B-B5C0-9FBE353A2E8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'Y Positiv'!$H$54:$H$63</c:f>
              <c:numCache>
                <c:formatCode>0.00</c:formatCode>
                <c:ptCount val="10"/>
                <c:pt idx="0">
                  <c:v>1.71254374257E-2</c:v>
                </c:pt>
                <c:pt idx="1">
                  <c:v>1.3125618780499999</c:v>
                </c:pt>
                <c:pt idx="2">
                  <c:v>0.44574712783799997</c:v>
                </c:pt>
                <c:pt idx="3">
                  <c:v>3.3875123611900003E-2</c:v>
                </c:pt>
                <c:pt idx="4">
                  <c:v>-0.80572656657700004</c:v>
                </c:pt>
                <c:pt idx="5">
                  <c:v>0.696950850688</c:v>
                </c:pt>
                <c:pt idx="6">
                  <c:v>2.7013062536499999</c:v>
                </c:pt>
                <c:pt idx="7">
                  <c:v>3.2979299747000002</c:v>
                </c:pt>
                <c:pt idx="8">
                  <c:v>2.9620384690499999</c:v>
                </c:pt>
                <c:pt idx="9">
                  <c:v>2.6995561093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A4-426B-B5C0-9FBE353A2E8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Positiv'!$H$64:$H$73</c:f>
              <c:numCache>
                <c:formatCode>0.00</c:formatCode>
                <c:ptCount val="10"/>
                <c:pt idx="0">
                  <c:v>-3.3805775283700004</c:v>
                </c:pt>
                <c:pt idx="1">
                  <c:v>0.20159246652500001</c:v>
                </c:pt>
                <c:pt idx="2">
                  <c:v>0.88018253562800008</c:v>
                </c:pt>
                <c:pt idx="3">
                  <c:v>1.3373134015100001</c:v>
                </c:pt>
                <c:pt idx="4">
                  <c:v>-1.7282160025100002</c:v>
                </c:pt>
                <c:pt idx="5">
                  <c:v>0.63634437504999997</c:v>
                </c:pt>
                <c:pt idx="6">
                  <c:v>2.8495459783699997</c:v>
                </c:pt>
                <c:pt idx="7">
                  <c:v>1.1239386952299999</c:v>
                </c:pt>
                <c:pt idx="8">
                  <c:v>1.3346580318400001</c:v>
                </c:pt>
                <c:pt idx="9">
                  <c:v>2.1136423074800001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A4-426B-B5C0-9FBE353A2E8C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Positiv'!$H$74:$H$83</c:f>
              <c:numCache>
                <c:formatCode>0.00</c:formatCode>
                <c:ptCount val="10"/>
                <c:pt idx="0">
                  <c:v>-1.88855001347</c:v>
                </c:pt>
                <c:pt idx="1">
                  <c:v>0.61459118415000002</c:v>
                </c:pt>
                <c:pt idx="2">
                  <c:v>-0.823503982435</c:v>
                </c:pt>
                <c:pt idx="3">
                  <c:v>-0.69517318711699994</c:v>
                </c:pt>
                <c:pt idx="4">
                  <c:v>-0.67072321728099993</c:v>
                </c:pt>
                <c:pt idx="5">
                  <c:v>0.80983726426300007</c:v>
                </c:pt>
                <c:pt idx="6">
                  <c:v>4.6736949433900001</c:v>
                </c:pt>
                <c:pt idx="7">
                  <c:v>2.8477758976900001</c:v>
                </c:pt>
                <c:pt idx="8">
                  <c:v>2.15074277106</c:v>
                </c:pt>
                <c:pt idx="9">
                  <c:v>2.90593603686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A4-426B-B5C0-9FBE353A2E8C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Positiv'!$H$84:$H$93</c:f>
              <c:numCache>
                <c:formatCode>0.00</c:formatCode>
                <c:ptCount val="10"/>
                <c:pt idx="0">
                  <c:v>-1.2394721360999998</c:v>
                </c:pt>
                <c:pt idx="1">
                  <c:v>1.42508460576</c:v>
                </c:pt>
                <c:pt idx="2">
                  <c:v>0.81480464694999999</c:v>
                </c:pt>
                <c:pt idx="3">
                  <c:v>-0.53072598825399997</c:v>
                </c:pt>
                <c:pt idx="4">
                  <c:v>-0.66840552311800006</c:v>
                </c:pt>
                <c:pt idx="5">
                  <c:v>0.77811669932899996</c:v>
                </c:pt>
                <c:pt idx="6">
                  <c:v>3.2550210593500002</c:v>
                </c:pt>
                <c:pt idx="7">
                  <c:v>1.19621274836</c:v>
                </c:pt>
                <c:pt idx="8">
                  <c:v>1.0481667370900001</c:v>
                </c:pt>
                <c:pt idx="9">
                  <c:v>1.9815980155400001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A4-426B-B5C0-9FBE353A2E8C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Positiv'!$H$94:$H$103</c:f>
              <c:numCache>
                <c:formatCode>0.00</c:formatCode>
                <c:ptCount val="10"/>
                <c:pt idx="0">
                  <c:v>-1.1421994605899999</c:v>
                </c:pt>
                <c:pt idx="1">
                  <c:v>0.52337065739100008</c:v>
                </c:pt>
                <c:pt idx="2">
                  <c:v>0.50172253331299999</c:v>
                </c:pt>
                <c:pt idx="3">
                  <c:v>-0.71530994803600001</c:v>
                </c:pt>
                <c:pt idx="4">
                  <c:v>-1.77405974557</c:v>
                </c:pt>
                <c:pt idx="5">
                  <c:v>6.0721903068800001E-2</c:v>
                </c:pt>
                <c:pt idx="6">
                  <c:v>2.0529526217699998</c:v>
                </c:pt>
                <c:pt idx="7">
                  <c:v>2.9906348342300002</c:v>
                </c:pt>
                <c:pt idx="8">
                  <c:v>1.8549608127299999</c:v>
                </c:pt>
                <c:pt idx="9">
                  <c:v>1.2919326446299999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A4-426B-B5C0-9FBE353A2E8C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Positiv'!$H$104:$H$113</c:f>
              <c:numCache>
                <c:formatCode>0.00</c:formatCode>
                <c:ptCount val="10"/>
                <c:pt idx="0">
                  <c:v>-2.3839591326399998</c:v>
                </c:pt>
                <c:pt idx="1">
                  <c:v>-2.0940064565499998</c:v>
                </c:pt>
                <c:pt idx="2">
                  <c:v>-1.89192359063</c:v>
                </c:pt>
                <c:pt idx="3">
                  <c:v>-1.9079386542399999</c:v>
                </c:pt>
                <c:pt idx="4">
                  <c:v>-1.6121664876000001</c:v>
                </c:pt>
                <c:pt idx="5">
                  <c:v>-0.19884624876099999</c:v>
                </c:pt>
                <c:pt idx="6">
                  <c:v>2.8438603921999999</c:v>
                </c:pt>
                <c:pt idx="7">
                  <c:v>3.08185027655</c:v>
                </c:pt>
                <c:pt idx="8">
                  <c:v>4.5097823099800003</c:v>
                </c:pt>
                <c:pt idx="9">
                  <c:v>3.8674079285899996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A4-426B-B5C0-9FBE353A2E8C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Positiv'!$H$114:$H$123</c:f>
              <c:numCache>
                <c:formatCode>0.00</c:formatCode>
                <c:ptCount val="10"/>
                <c:pt idx="0">
                  <c:v>-2.4913376165300001</c:v>
                </c:pt>
                <c:pt idx="1">
                  <c:v>0.58226888526099996</c:v>
                </c:pt>
                <c:pt idx="2">
                  <c:v>-0.84908341253899999</c:v>
                </c:pt>
                <c:pt idx="3">
                  <c:v>-0.77525453952599999</c:v>
                </c:pt>
                <c:pt idx="4">
                  <c:v>-0.35922586430699999</c:v>
                </c:pt>
                <c:pt idx="5">
                  <c:v>0.79260755012400008</c:v>
                </c:pt>
                <c:pt idx="6">
                  <c:v>3.9660499967799998</c:v>
                </c:pt>
                <c:pt idx="7">
                  <c:v>1.75531890516</c:v>
                </c:pt>
                <c:pt idx="8">
                  <c:v>1.6637825928499999</c:v>
                </c:pt>
                <c:pt idx="9">
                  <c:v>1.9213327958099999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9A4-426B-B5C0-9FBE353A2E8C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Positiv'!$H$124:$H$133</c:f>
              <c:numCache>
                <c:formatCode>0.00</c:formatCode>
                <c:ptCount val="10"/>
                <c:pt idx="0">
                  <c:v>-1.55273398862</c:v>
                </c:pt>
                <c:pt idx="1">
                  <c:v>1.0673336816799999</c:v>
                </c:pt>
                <c:pt idx="2">
                  <c:v>-0.18631385186899999</c:v>
                </c:pt>
                <c:pt idx="3">
                  <c:v>7.4944427706800001E-2</c:v>
                </c:pt>
                <c:pt idx="4">
                  <c:v>-0.68750012719599995</c:v>
                </c:pt>
                <c:pt idx="5">
                  <c:v>1.40953307394</c:v>
                </c:pt>
                <c:pt idx="6">
                  <c:v>3.85763433264</c:v>
                </c:pt>
                <c:pt idx="7">
                  <c:v>0.35720166531699998</c:v>
                </c:pt>
                <c:pt idx="8">
                  <c:v>0.18383971139700001</c:v>
                </c:pt>
                <c:pt idx="9">
                  <c:v>1.51881181436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9A4-426B-B5C0-9FBE353A2E8C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Positiv'!$H$134:$H$143</c:f>
              <c:numCache>
                <c:formatCode>0.00</c:formatCode>
                <c:ptCount val="10"/>
                <c:pt idx="0">
                  <c:v>-0.91193106346300001</c:v>
                </c:pt>
                <c:pt idx="1">
                  <c:v>2.2638137180700002</c:v>
                </c:pt>
                <c:pt idx="2">
                  <c:v>1.8959243524</c:v>
                </c:pt>
                <c:pt idx="3">
                  <c:v>-0.60400700012399999</c:v>
                </c:pt>
                <c:pt idx="4">
                  <c:v>-0.81861281139599995</c:v>
                </c:pt>
                <c:pt idx="5">
                  <c:v>0.7463424164250001</c:v>
                </c:pt>
                <c:pt idx="6">
                  <c:v>3.9836839609900001</c:v>
                </c:pt>
                <c:pt idx="7">
                  <c:v>1.8065721981599998</c:v>
                </c:pt>
                <c:pt idx="8">
                  <c:v>1.5501808800199999</c:v>
                </c:pt>
                <c:pt idx="9">
                  <c:v>2.3100260856700001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9A4-426B-B5C0-9FBE353A2E8C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Positiv'!$H$144:$H$153</c:f>
              <c:numCache>
                <c:formatCode>0.00</c:formatCode>
                <c:ptCount val="10"/>
                <c:pt idx="0">
                  <c:v>-0.188006312624</c:v>
                </c:pt>
                <c:pt idx="1">
                  <c:v>0.50660248168499999</c:v>
                </c:pt>
                <c:pt idx="2">
                  <c:v>-0.55142055743899998</c:v>
                </c:pt>
                <c:pt idx="3">
                  <c:v>-0.17620999558799999</c:v>
                </c:pt>
                <c:pt idx="4">
                  <c:v>-9.6394955456199999E-2</c:v>
                </c:pt>
                <c:pt idx="5">
                  <c:v>1.3907114567600001</c:v>
                </c:pt>
                <c:pt idx="6">
                  <c:v>3.2172776272900001</c:v>
                </c:pt>
                <c:pt idx="7">
                  <c:v>0.919468537531</c:v>
                </c:pt>
                <c:pt idx="8">
                  <c:v>0.141976627908</c:v>
                </c:pt>
                <c:pt idx="9">
                  <c:v>2.3940700810400002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9A4-426B-B5C0-9FBE353A2E8C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Positiv'!$H$154:$H$163</c:f>
              <c:numCache>
                <c:formatCode>0.00</c:formatCode>
                <c:ptCount val="10"/>
                <c:pt idx="0">
                  <c:v>-1.9042585027699999</c:v>
                </c:pt>
                <c:pt idx="1">
                  <c:v>0.96428987841399993</c:v>
                </c:pt>
                <c:pt idx="2">
                  <c:v>0.88971887071</c:v>
                </c:pt>
                <c:pt idx="3">
                  <c:v>-1.28037621502</c:v>
                </c:pt>
                <c:pt idx="4">
                  <c:v>-0.933651699291</c:v>
                </c:pt>
                <c:pt idx="5">
                  <c:v>1.0118460097099999</c:v>
                </c:pt>
                <c:pt idx="6">
                  <c:v>3.3158739956300001</c:v>
                </c:pt>
                <c:pt idx="7">
                  <c:v>2.3827807768300002</c:v>
                </c:pt>
                <c:pt idx="8">
                  <c:v>1.80699158535</c:v>
                </c:pt>
                <c:pt idx="9">
                  <c:v>2.8821162581399999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9A4-426B-B5C0-9FBE353A2E8C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Positiv'!$H$164:$H$173</c:f>
              <c:numCache>
                <c:formatCode>0.00</c:formatCode>
                <c:ptCount val="10"/>
                <c:pt idx="0">
                  <c:v>0.779826586431</c:v>
                </c:pt>
                <c:pt idx="1">
                  <c:v>1.7471532713200002</c:v>
                </c:pt>
                <c:pt idx="2">
                  <c:v>1.2557812997500002</c:v>
                </c:pt>
                <c:pt idx="3">
                  <c:v>-1.3117756237</c:v>
                </c:pt>
                <c:pt idx="4">
                  <c:v>0.48002100492200001</c:v>
                </c:pt>
                <c:pt idx="5">
                  <c:v>0.95519126396700005</c:v>
                </c:pt>
                <c:pt idx="6">
                  <c:v>3.51443137444</c:v>
                </c:pt>
                <c:pt idx="7">
                  <c:v>2.3920775496600002</c:v>
                </c:pt>
                <c:pt idx="8">
                  <c:v>0.64734968400199999</c:v>
                </c:pt>
                <c:pt idx="9">
                  <c:v>2.02973457559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9A4-426B-B5C0-9FBE353A2E8C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Positiv'!$H$174:$H$183</c:f>
              <c:numCache>
                <c:formatCode>0.00</c:formatCode>
                <c:ptCount val="10"/>
                <c:pt idx="0">
                  <c:v>-0.12548563870000001</c:v>
                </c:pt>
                <c:pt idx="1">
                  <c:v>-1.51051993936</c:v>
                </c:pt>
                <c:pt idx="2">
                  <c:v>1.10866965046</c:v>
                </c:pt>
                <c:pt idx="3">
                  <c:v>-0.24517745532300003</c:v>
                </c:pt>
                <c:pt idx="4">
                  <c:v>-0.385876586227</c:v>
                </c:pt>
                <c:pt idx="5">
                  <c:v>0.69764352403500007</c:v>
                </c:pt>
                <c:pt idx="6">
                  <c:v>3.9775233684599995</c:v>
                </c:pt>
                <c:pt idx="7">
                  <c:v>1.9449360166</c:v>
                </c:pt>
                <c:pt idx="8">
                  <c:v>1.41908497084</c:v>
                </c:pt>
                <c:pt idx="9">
                  <c:v>2.3962343763299998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9A4-426B-B5C0-9FBE353A2E8C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Positiv'!$H$184:$H$193</c:f>
              <c:numCache>
                <c:formatCode>0.00</c:formatCode>
                <c:ptCount val="10"/>
                <c:pt idx="0">
                  <c:v>0.680246772996</c:v>
                </c:pt>
                <c:pt idx="1">
                  <c:v>1.2885333718499998</c:v>
                </c:pt>
                <c:pt idx="2">
                  <c:v>0.41868427980099998</c:v>
                </c:pt>
                <c:pt idx="3">
                  <c:v>-0.20940040109500002</c:v>
                </c:pt>
                <c:pt idx="4">
                  <c:v>-1.2441533889099998</c:v>
                </c:pt>
                <c:pt idx="5">
                  <c:v>-1.0680809918600001</c:v>
                </c:pt>
                <c:pt idx="6">
                  <c:v>2.77682512238</c:v>
                </c:pt>
                <c:pt idx="7">
                  <c:v>2.1271129506399999</c:v>
                </c:pt>
                <c:pt idx="8">
                  <c:v>1.52332327074</c:v>
                </c:pt>
                <c:pt idx="9">
                  <c:v>2.2634309944500002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9A4-426B-B5C0-9FBE353A2E8C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Positiv'!$H$194:$H$203</c:f>
              <c:numCache>
                <c:formatCode>0.00</c:formatCode>
                <c:ptCount val="10"/>
                <c:pt idx="0">
                  <c:v>-1.15522473783</c:v>
                </c:pt>
                <c:pt idx="1">
                  <c:v>1.2063657772800001</c:v>
                </c:pt>
                <c:pt idx="2">
                  <c:v>0.32915158449900001</c:v>
                </c:pt>
                <c:pt idx="3">
                  <c:v>0.109111367764</c:v>
                </c:pt>
                <c:pt idx="4">
                  <c:v>-1.4197389475</c:v>
                </c:pt>
                <c:pt idx="5">
                  <c:v>0.67370240541800008</c:v>
                </c:pt>
                <c:pt idx="6">
                  <c:v>2.7037492356099997</c:v>
                </c:pt>
                <c:pt idx="7">
                  <c:v>0.41825207090900002</c:v>
                </c:pt>
                <c:pt idx="8">
                  <c:v>0.43402157942199998</c:v>
                </c:pt>
                <c:pt idx="9">
                  <c:v>1.51955269984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9A4-426B-B5C0-9FBE353A2E8C}"/>
            </c:ext>
          </c:extLst>
        </c:ser>
        <c:ser>
          <c:idx val="20"/>
          <c:order val="20"/>
          <c:tx>
            <c:v>Durchschnittliche Abweichung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'Y Positiv'!$L$43:$L$52</c:f>
              <c:numCache>
                <c:formatCode>0.00</c:formatCode>
                <c:ptCount val="10"/>
                <c:pt idx="0">
                  <c:v>-1.13864589976528</c:v>
                </c:pt>
                <c:pt idx="1">
                  <c:v>0.73103513580849999</c:v>
                </c:pt>
                <c:pt idx="2">
                  <c:v>0.31634504558134996</c:v>
                </c:pt>
                <c:pt idx="3">
                  <c:v>-0.44194961414151501</c:v>
                </c:pt>
                <c:pt idx="4">
                  <c:v>-0.84265300745715999</c:v>
                </c:pt>
                <c:pt idx="5">
                  <c:v>0.74933393952803995</c:v>
                </c:pt>
                <c:pt idx="6">
                  <c:v>3.1711483734035002</c:v>
                </c:pt>
                <c:pt idx="7">
                  <c:v>1.99048945108885</c:v>
                </c:pt>
                <c:pt idx="8">
                  <c:v>1.62502309586615</c:v>
                </c:pt>
                <c:pt idx="9">
                  <c:v>2.2429199738032994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1-4A9E-833C-89FD1423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7599"/>
        <c:axId val="1116089343"/>
      </c:scatterChart>
      <c:valAx>
        <c:axId val="1063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Posen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89343"/>
        <c:crosses val="autoZero"/>
        <c:crossBetween val="midCat"/>
        <c:majorUnit val="1"/>
      </c:valAx>
      <c:valAx>
        <c:axId val="1116089343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Abweichung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4759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Abweichung in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'Y Positiv'!$AI$4:$AI$13</c:f>
              <c:numCache>
                <c:formatCode>0.00</c:formatCode>
                <c:ptCount val="10"/>
                <c:pt idx="0">
                  <c:v>-0.62928691094199996</c:v>
                </c:pt>
                <c:pt idx="1">
                  <c:v>-2.8555623056799999</c:v>
                </c:pt>
                <c:pt idx="2">
                  <c:v>-4.1236027480099997</c:v>
                </c:pt>
                <c:pt idx="3">
                  <c:v>-3.5893615683000002</c:v>
                </c:pt>
                <c:pt idx="4">
                  <c:v>-3.6742310169699999</c:v>
                </c:pt>
                <c:pt idx="5">
                  <c:v>-2.90546207493</c:v>
                </c:pt>
                <c:pt idx="6">
                  <c:v>-3.0111786940600003</c:v>
                </c:pt>
                <c:pt idx="7">
                  <c:v>-4.2320757245599996</c:v>
                </c:pt>
                <c:pt idx="8">
                  <c:v>-3.4094523944299997</c:v>
                </c:pt>
                <c:pt idx="9">
                  <c:v>-2.7098050550799999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C-4C8B-B61A-D509D52A994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'Y Positiv'!$AI$14:$AI$23</c:f>
              <c:numCache>
                <c:formatCode>0.00</c:formatCode>
                <c:ptCount val="10"/>
                <c:pt idx="0">
                  <c:v>-4.81253974937</c:v>
                </c:pt>
                <c:pt idx="1">
                  <c:v>-2.48562248575</c:v>
                </c:pt>
                <c:pt idx="2">
                  <c:v>-3.7002513823900003</c:v>
                </c:pt>
                <c:pt idx="3">
                  <c:v>-2.43671699723</c:v>
                </c:pt>
                <c:pt idx="4">
                  <c:v>-2.8911774880300003</c:v>
                </c:pt>
                <c:pt idx="5">
                  <c:v>-3.8583392717800002</c:v>
                </c:pt>
                <c:pt idx="6">
                  <c:v>-3.4370449884499998</c:v>
                </c:pt>
                <c:pt idx="7">
                  <c:v>-2.7706846144799999</c:v>
                </c:pt>
                <c:pt idx="8">
                  <c:v>-2.3891745440799999</c:v>
                </c:pt>
                <c:pt idx="9">
                  <c:v>-2.6383985108200001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C-4C8B-B61A-D509D52A9941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'Y Positiv'!$AI$24:$AI$33</c:f>
              <c:numCache>
                <c:formatCode>0.00</c:formatCode>
                <c:ptCount val="10"/>
                <c:pt idx="0">
                  <c:v>-4.1498676038400006</c:v>
                </c:pt>
                <c:pt idx="1">
                  <c:v>-2.2343460161200004</c:v>
                </c:pt>
                <c:pt idx="2">
                  <c:v>-3.2514261309099997</c:v>
                </c:pt>
                <c:pt idx="3">
                  <c:v>-2.4432484946599997</c:v>
                </c:pt>
                <c:pt idx="4">
                  <c:v>-3.2219667510899996</c:v>
                </c:pt>
                <c:pt idx="5">
                  <c:v>-3.1299185041700004</c:v>
                </c:pt>
                <c:pt idx="6">
                  <c:v>-2.1980866853599998</c:v>
                </c:pt>
                <c:pt idx="7">
                  <c:v>-2.3621004596700002</c:v>
                </c:pt>
                <c:pt idx="8">
                  <c:v>-3.19612500196</c:v>
                </c:pt>
                <c:pt idx="9">
                  <c:v>-3.3511256198699999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C-4C8B-B61A-D509D52A9941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'Y Positiv'!$AI$34:$AI$43</c:f>
              <c:numCache>
                <c:formatCode>0.00</c:formatCode>
                <c:ptCount val="10"/>
                <c:pt idx="0">
                  <c:v>-2.7511650812200004</c:v>
                </c:pt>
                <c:pt idx="1">
                  <c:v>-2.5079832681799998</c:v>
                </c:pt>
                <c:pt idx="2">
                  <c:v>-3.2303862040799998</c:v>
                </c:pt>
                <c:pt idx="3">
                  <c:v>-2.9394804376400003</c:v>
                </c:pt>
                <c:pt idx="4">
                  <c:v>-3.3972734264400004</c:v>
                </c:pt>
                <c:pt idx="5">
                  <c:v>-3.1344301193799997</c:v>
                </c:pt>
                <c:pt idx="6">
                  <c:v>-2.5830550220699999</c:v>
                </c:pt>
                <c:pt idx="7">
                  <c:v>-4.1826491693900003</c:v>
                </c:pt>
                <c:pt idx="8">
                  <c:v>-2.8281223723400002</c:v>
                </c:pt>
                <c:pt idx="9">
                  <c:v>-3.66364515302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C-4C8B-B61A-D509D52A9941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'Y Positiv'!$AI$44:$AI$53</c:f>
              <c:numCache>
                <c:formatCode>0.00</c:formatCode>
                <c:ptCount val="10"/>
                <c:pt idx="0">
                  <c:v>-3.9655872964899999</c:v>
                </c:pt>
                <c:pt idx="1">
                  <c:v>-3.79956982106</c:v>
                </c:pt>
                <c:pt idx="2">
                  <c:v>-3.2297223872699998</c:v>
                </c:pt>
                <c:pt idx="3">
                  <c:v>-3.5340161669600003</c:v>
                </c:pt>
                <c:pt idx="4">
                  <c:v>-3.4959093027299999</c:v>
                </c:pt>
                <c:pt idx="5">
                  <c:v>-3.1718098050500001</c:v>
                </c:pt>
                <c:pt idx="6">
                  <c:v>-3.8458785761800001</c:v>
                </c:pt>
                <c:pt idx="7">
                  <c:v>-2.1763805650899997</c:v>
                </c:pt>
                <c:pt idx="8">
                  <c:v>-2.95894994897</c:v>
                </c:pt>
                <c:pt idx="9">
                  <c:v>-1.5471785387300001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9C-4C8B-B61A-D509D52A9941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'Y Positiv'!$AI$54:$AI$63</c:f>
              <c:numCache>
                <c:formatCode>0.00</c:formatCode>
                <c:ptCount val="10"/>
                <c:pt idx="0">
                  <c:v>-3.3098268829599999</c:v>
                </c:pt>
                <c:pt idx="1">
                  <c:v>-2.42745344218</c:v>
                </c:pt>
                <c:pt idx="2">
                  <c:v>-2.04223798716</c:v>
                </c:pt>
                <c:pt idx="3">
                  <c:v>-2.9424300620000001</c:v>
                </c:pt>
                <c:pt idx="4">
                  <c:v>-2.07715564088</c:v>
                </c:pt>
                <c:pt idx="5">
                  <c:v>-3.2467343313899999</c:v>
                </c:pt>
                <c:pt idx="6">
                  <c:v>-2.7804168116300003</c:v>
                </c:pt>
                <c:pt idx="7">
                  <c:v>-3.8931650221499998</c:v>
                </c:pt>
                <c:pt idx="8">
                  <c:v>-3.31618540831</c:v>
                </c:pt>
                <c:pt idx="9">
                  <c:v>-1.56210490299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9C-4C8B-B61A-D509D52A9941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Positiv'!$AI$64:$AI$73</c:f>
              <c:numCache>
                <c:formatCode>0.00</c:formatCode>
                <c:ptCount val="10"/>
                <c:pt idx="0">
                  <c:v>-4.2300018019400003</c:v>
                </c:pt>
                <c:pt idx="1">
                  <c:v>-3.9355178514600002</c:v>
                </c:pt>
                <c:pt idx="2">
                  <c:v>-3.6469598423200003</c:v>
                </c:pt>
                <c:pt idx="3">
                  <c:v>-2.7247790534199998</c:v>
                </c:pt>
                <c:pt idx="4">
                  <c:v>-3.3160360780700002</c:v>
                </c:pt>
                <c:pt idx="5">
                  <c:v>-4.3651733239600006</c:v>
                </c:pt>
                <c:pt idx="6">
                  <c:v>-2.4579852016499997</c:v>
                </c:pt>
                <c:pt idx="7">
                  <c:v>-3.34121403347</c:v>
                </c:pt>
                <c:pt idx="8">
                  <c:v>-2.8451989773199999</c:v>
                </c:pt>
                <c:pt idx="9">
                  <c:v>-1.2067747223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9C-4C8B-B61A-D509D52A9941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Positiv'!$AI$74:$AI$83</c:f>
              <c:numCache>
                <c:formatCode>0.00</c:formatCode>
                <c:ptCount val="10"/>
                <c:pt idx="0">
                  <c:v>-3.5477486190700001</c:v>
                </c:pt>
                <c:pt idx="1">
                  <c:v>-2.98418003951</c:v>
                </c:pt>
                <c:pt idx="2">
                  <c:v>-3.4661414025700004</c:v>
                </c:pt>
                <c:pt idx="3">
                  <c:v>-2.2602627745200001</c:v>
                </c:pt>
                <c:pt idx="4">
                  <c:v>-4.1861027079099999</c:v>
                </c:pt>
                <c:pt idx="5">
                  <c:v>-3.7514187360999998</c:v>
                </c:pt>
                <c:pt idx="6">
                  <c:v>-3.5034730563399998</c:v>
                </c:pt>
                <c:pt idx="7">
                  <c:v>-3.06524432423</c:v>
                </c:pt>
                <c:pt idx="8">
                  <c:v>-2.6757559668099997</c:v>
                </c:pt>
                <c:pt idx="9">
                  <c:v>-2.1612076533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9C-4C8B-B61A-D509D52A9941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Positiv'!$AI$84:$AI$93</c:f>
              <c:numCache>
                <c:formatCode>0.00</c:formatCode>
                <c:ptCount val="10"/>
                <c:pt idx="0">
                  <c:v>-2.9763419491999996</c:v>
                </c:pt>
                <c:pt idx="1">
                  <c:v>-3.52642194926</c:v>
                </c:pt>
                <c:pt idx="2">
                  <c:v>-3.19860101637</c:v>
                </c:pt>
                <c:pt idx="3">
                  <c:v>-2.8819447928799997</c:v>
                </c:pt>
                <c:pt idx="4">
                  <c:v>-3.1781397060700001</c:v>
                </c:pt>
                <c:pt idx="5">
                  <c:v>-3.7225948873700001</c:v>
                </c:pt>
                <c:pt idx="6">
                  <c:v>-3.2693337219999998</c:v>
                </c:pt>
                <c:pt idx="7">
                  <c:v>-2.6801684504200001</c:v>
                </c:pt>
                <c:pt idx="8">
                  <c:v>-1.84453589904</c:v>
                </c:pt>
                <c:pt idx="9">
                  <c:v>-3.01074881663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9C-4C8B-B61A-D509D52A9941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Positiv'!$AI$94:$AI$103</c:f>
              <c:numCache>
                <c:formatCode>0.00</c:formatCode>
                <c:ptCount val="10"/>
                <c:pt idx="0">
                  <c:v>-4.1630910101899996</c:v>
                </c:pt>
                <c:pt idx="1">
                  <c:v>-2.7261096311699999</c:v>
                </c:pt>
                <c:pt idx="2">
                  <c:v>-2.9209181811399998</c:v>
                </c:pt>
                <c:pt idx="3">
                  <c:v>-2.6412684090099998</c:v>
                </c:pt>
                <c:pt idx="4">
                  <c:v>-3.3359157848600001</c:v>
                </c:pt>
                <c:pt idx="5">
                  <c:v>-3.1086163563300002</c:v>
                </c:pt>
                <c:pt idx="6">
                  <c:v>-3.3870332430700003</c:v>
                </c:pt>
                <c:pt idx="7">
                  <c:v>-3.4178304398799999</c:v>
                </c:pt>
                <c:pt idx="8">
                  <c:v>-3.4646174422699998</c:v>
                </c:pt>
                <c:pt idx="9">
                  <c:v>-3.5884374395099998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9C-4C8B-B61A-D509D52A9941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Positiv'!$AI$104:$AI$113</c:f>
              <c:numCache>
                <c:formatCode>0.00</c:formatCode>
                <c:ptCount val="10"/>
                <c:pt idx="0">
                  <c:v>-1.3406019120299999</c:v>
                </c:pt>
                <c:pt idx="1">
                  <c:v>-3.4249883217899999</c:v>
                </c:pt>
                <c:pt idx="2">
                  <c:v>-3.40798769929</c:v>
                </c:pt>
                <c:pt idx="3">
                  <c:v>-3.0998172030200002</c:v>
                </c:pt>
                <c:pt idx="4">
                  <c:v>-2.8000649478300002</c:v>
                </c:pt>
                <c:pt idx="5">
                  <c:v>-4.0765238039899998</c:v>
                </c:pt>
                <c:pt idx="6">
                  <c:v>-1.5970643130700002</c:v>
                </c:pt>
                <c:pt idx="7">
                  <c:v>-3.01397133656</c:v>
                </c:pt>
                <c:pt idx="8">
                  <c:v>-2.0011227927599999</c:v>
                </c:pt>
                <c:pt idx="9">
                  <c:v>-2.5702257465099998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9C-4C8B-B61A-D509D52A9941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Positiv'!$AI$114:$AI$123</c:f>
              <c:numCache>
                <c:formatCode>0.00</c:formatCode>
                <c:ptCount val="10"/>
                <c:pt idx="0">
                  <c:v>-3.69816051964</c:v>
                </c:pt>
                <c:pt idx="1">
                  <c:v>-3.3689127497100002</c:v>
                </c:pt>
                <c:pt idx="2">
                  <c:v>-4.1667429040699995</c:v>
                </c:pt>
                <c:pt idx="3">
                  <c:v>-4.1948005444199996</c:v>
                </c:pt>
                <c:pt idx="4">
                  <c:v>-4.2077274946900003</c:v>
                </c:pt>
                <c:pt idx="5">
                  <c:v>-3.6779680932400001</c:v>
                </c:pt>
                <c:pt idx="6">
                  <c:v>-2.8600862708600001</c:v>
                </c:pt>
                <c:pt idx="7">
                  <c:v>-3.1005966155500002</c:v>
                </c:pt>
                <c:pt idx="8">
                  <c:v>-3.43021597646</c:v>
                </c:pt>
                <c:pt idx="9">
                  <c:v>-2.67349379868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9C-4C8B-B61A-D509D52A9941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Positiv'!$AI$124:$AI$133</c:f>
              <c:numCache>
                <c:formatCode>0.00</c:formatCode>
                <c:ptCount val="10"/>
                <c:pt idx="0">
                  <c:v>-1.77820517359</c:v>
                </c:pt>
                <c:pt idx="1">
                  <c:v>-3.9429060061799994</c:v>
                </c:pt>
                <c:pt idx="2">
                  <c:v>-2.6176080101400001</c:v>
                </c:pt>
                <c:pt idx="3">
                  <c:v>-4.5589506922899998</c:v>
                </c:pt>
                <c:pt idx="4">
                  <c:v>-4.7438188083800004</c:v>
                </c:pt>
                <c:pt idx="5">
                  <c:v>-4.0500580851699999</c:v>
                </c:pt>
                <c:pt idx="6">
                  <c:v>-2.9647380030399999</c:v>
                </c:pt>
                <c:pt idx="7">
                  <c:v>-2.7039256054600003</c:v>
                </c:pt>
                <c:pt idx="8">
                  <c:v>-1.6499093411800001</c:v>
                </c:pt>
                <c:pt idx="9">
                  <c:v>-1.96402115259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E9C-4C8B-B61A-D509D52A9941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Positiv'!$AI$134:$AI$143</c:f>
              <c:numCache>
                <c:formatCode>0.00</c:formatCode>
                <c:ptCount val="10"/>
                <c:pt idx="0">
                  <c:v>-1.9716587023900001</c:v>
                </c:pt>
                <c:pt idx="1">
                  <c:v>-1.2292120880200001</c:v>
                </c:pt>
                <c:pt idx="2">
                  <c:v>-0.83411415201000005</c:v>
                </c:pt>
                <c:pt idx="3">
                  <c:v>-2.58981817507</c:v>
                </c:pt>
                <c:pt idx="4">
                  <c:v>-2.0308834942899998</c:v>
                </c:pt>
                <c:pt idx="5">
                  <c:v>-3.36560153834</c:v>
                </c:pt>
                <c:pt idx="6">
                  <c:v>-2.2521167281500003</c:v>
                </c:pt>
                <c:pt idx="7">
                  <c:v>-3.6127184411100002</c:v>
                </c:pt>
                <c:pt idx="8">
                  <c:v>-3.5712416366099999</c:v>
                </c:pt>
                <c:pt idx="9">
                  <c:v>-2.6715233717000002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E9C-4C8B-B61A-D509D52A9941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Positiv'!$AI$144:$AI$153</c:f>
              <c:numCache>
                <c:formatCode>0.00</c:formatCode>
                <c:ptCount val="10"/>
                <c:pt idx="0">
                  <c:v>-4.3034111894800002</c:v>
                </c:pt>
                <c:pt idx="1">
                  <c:v>-3.4863728403600001</c:v>
                </c:pt>
                <c:pt idx="2">
                  <c:v>-3.0307244442200001</c:v>
                </c:pt>
                <c:pt idx="3">
                  <c:v>-2.5863572535200001</c:v>
                </c:pt>
                <c:pt idx="4">
                  <c:v>-2.8514186713700003</c:v>
                </c:pt>
                <c:pt idx="5">
                  <c:v>-2.6291606958</c:v>
                </c:pt>
                <c:pt idx="6">
                  <c:v>-3.28949451673</c:v>
                </c:pt>
                <c:pt idx="7">
                  <c:v>-2.8196570719</c:v>
                </c:pt>
                <c:pt idx="8">
                  <c:v>-3.2274495243699999</c:v>
                </c:pt>
                <c:pt idx="9">
                  <c:v>-3.7315956368700003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E9C-4C8B-B61A-D509D52A9941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Positiv'!$AI$154:$AI$163</c:f>
              <c:numCache>
                <c:formatCode>0.00</c:formatCode>
                <c:ptCount val="10"/>
                <c:pt idx="0">
                  <c:v>-3.5896012708000002</c:v>
                </c:pt>
                <c:pt idx="1">
                  <c:v>-3.3586518555500002</c:v>
                </c:pt>
                <c:pt idx="2">
                  <c:v>-3.8129299648699999</c:v>
                </c:pt>
                <c:pt idx="3">
                  <c:v>-2.2227460572500002</c:v>
                </c:pt>
                <c:pt idx="4">
                  <c:v>-3.62028030896</c:v>
                </c:pt>
                <c:pt idx="5">
                  <c:v>-3.1262766266400002</c:v>
                </c:pt>
                <c:pt idx="6">
                  <c:v>-3.7959630198799998</c:v>
                </c:pt>
                <c:pt idx="7">
                  <c:v>-2.2305103125799999</c:v>
                </c:pt>
                <c:pt idx="8">
                  <c:v>-2.2883177532799999</c:v>
                </c:pt>
                <c:pt idx="9">
                  <c:v>-0.65800796144600004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E9C-4C8B-B61A-D509D52A9941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Positiv'!$AI$164:$AI$173</c:f>
              <c:numCache>
                <c:formatCode>0.00</c:formatCode>
                <c:ptCount val="10"/>
                <c:pt idx="0">
                  <c:v>-3.1140143187099998</c:v>
                </c:pt>
                <c:pt idx="1">
                  <c:v>-3.4539464153399999</c:v>
                </c:pt>
                <c:pt idx="2">
                  <c:v>-4.3383873093199998</c:v>
                </c:pt>
                <c:pt idx="3">
                  <c:v>-2.5871255049300004</c:v>
                </c:pt>
                <c:pt idx="4">
                  <c:v>-3.4358129796600001</c:v>
                </c:pt>
                <c:pt idx="5">
                  <c:v>-2.83757690312</c:v>
                </c:pt>
                <c:pt idx="6">
                  <c:v>-2.8981933023999997</c:v>
                </c:pt>
                <c:pt idx="7">
                  <c:v>-2.4149805840299998</c:v>
                </c:pt>
                <c:pt idx="8">
                  <c:v>-3.1153895619000003</c:v>
                </c:pt>
                <c:pt idx="9">
                  <c:v>-2.67191729973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E9C-4C8B-B61A-D509D52A9941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Positiv'!$AI$174:$AI$183</c:f>
              <c:numCache>
                <c:formatCode>0.00</c:formatCode>
                <c:ptCount val="10"/>
                <c:pt idx="0">
                  <c:v>-3.4396210874499999</c:v>
                </c:pt>
                <c:pt idx="1">
                  <c:v>-3.3894593088600002</c:v>
                </c:pt>
                <c:pt idx="2">
                  <c:v>-4.1967417658699997</c:v>
                </c:pt>
                <c:pt idx="3">
                  <c:v>-2.9422995028100001</c:v>
                </c:pt>
                <c:pt idx="4">
                  <c:v>-3.3516122499499996</c:v>
                </c:pt>
                <c:pt idx="5">
                  <c:v>-3.5853864313599999</c:v>
                </c:pt>
                <c:pt idx="6">
                  <c:v>-3.4482836057499999</c:v>
                </c:pt>
                <c:pt idx="7">
                  <c:v>-3.6631629165399997</c:v>
                </c:pt>
                <c:pt idx="8">
                  <c:v>-2.0734280102799998</c:v>
                </c:pt>
                <c:pt idx="9">
                  <c:v>-3.2198716964899998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E9C-4C8B-B61A-D509D52A9941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Positiv'!$AI$184:$AI$193</c:f>
              <c:numCache>
                <c:formatCode>0.00</c:formatCode>
                <c:ptCount val="10"/>
                <c:pt idx="0">
                  <c:v>-4.2311240729200001</c:v>
                </c:pt>
                <c:pt idx="1">
                  <c:v>-3.2390482684200004</c:v>
                </c:pt>
                <c:pt idx="2">
                  <c:v>-3.9672642814100003</c:v>
                </c:pt>
                <c:pt idx="3">
                  <c:v>-3.2565517062500002</c:v>
                </c:pt>
                <c:pt idx="4">
                  <c:v>-2.6373657957200001</c:v>
                </c:pt>
                <c:pt idx="5">
                  <c:v>-3.7225185591900001</c:v>
                </c:pt>
                <c:pt idx="6">
                  <c:v>-2.7715570282500002</c:v>
                </c:pt>
                <c:pt idx="7">
                  <c:v>-2.3692576720699998</c:v>
                </c:pt>
                <c:pt idx="8">
                  <c:v>-1.8303602670899999</c:v>
                </c:pt>
                <c:pt idx="9">
                  <c:v>-2.1389103702700001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E9C-4C8B-B61A-D509D52A9941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Positiv'!$AI$194:$AI$203</c:f>
              <c:numCache>
                <c:formatCode>0.00</c:formatCode>
                <c:ptCount val="10"/>
                <c:pt idx="0">
                  <c:v>-2.6940638918499999</c:v>
                </c:pt>
                <c:pt idx="1">
                  <c:v>-1.5005376208999999</c:v>
                </c:pt>
                <c:pt idx="2">
                  <c:v>-2.14152654992</c:v>
                </c:pt>
                <c:pt idx="3">
                  <c:v>-3.4151881087699998</c:v>
                </c:pt>
                <c:pt idx="4">
                  <c:v>-3.1097285002800001</c:v>
                </c:pt>
                <c:pt idx="5">
                  <c:v>-2.3687534295299999</c:v>
                </c:pt>
                <c:pt idx="6">
                  <c:v>-2.3149622324399997</c:v>
                </c:pt>
                <c:pt idx="7">
                  <c:v>-3.5853323597999998</c:v>
                </c:pt>
                <c:pt idx="8">
                  <c:v>-3.6863643185800004</c:v>
                </c:pt>
                <c:pt idx="9">
                  <c:v>-3.1886214261600001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E9C-4C8B-B61A-D509D52A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65247"/>
        <c:axId val="1116081023"/>
      </c:scatterChart>
      <c:valAx>
        <c:axId val="11141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81023"/>
        <c:crosses val="autoZero"/>
        <c:crossBetween val="midCat"/>
        <c:majorUnit val="1"/>
      </c:valAx>
      <c:valAx>
        <c:axId val="1116081023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1652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Abweichung in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'Y Positiv'!$AJ$4:$AJ$13</c:f>
              <c:numCache>
                <c:formatCode>0.00</c:formatCode>
                <c:ptCount val="10"/>
                <c:pt idx="0">
                  <c:v>-2.8495021767800002</c:v>
                </c:pt>
                <c:pt idx="1">
                  <c:v>-2.86866537385E-2</c:v>
                </c:pt>
                <c:pt idx="2">
                  <c:v>0.89605662504799999</c:v>
                </c:pt>
                <c:pt idx="3">
                  <c:v>-1.1028239363599999</c:v>
                </c:pt>
                <c:pt idx="4">
                  <c:v>-0.50801304566799999</c:v>
                </c:pt>
                <c:pt idx="5">
                  <c:v>-1.2214211118</c:v>
                </c:pt>
                <c:pt idx="6">
                  <c:v>-1.5878366468</c:v>
                </c:pt>
                <c:pt idx="7">
                  <c:v>-1.27460913529</c:v>
                </c:pt>
                <c:pt idx="8">
                  <c:v>-1.31050608397</c:v>
                </c:pt>
                <c:pt idx="9">
                  <c:v>0.61114085689600006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2-4955-A7E2-D12BD9CDCFB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'Y Positiv'!$AJ$14:$AJ$23</c:f>
              <c:numCache>
                <c:formatCode>0.00</c:formatCode>
                <c:ptCount val="10"/>
                <c:pt idx="0">
                  <c:v>-1.7661062159899998</c:v>
                </c:pt>
                <c:pt idx="1">
                  <c:v>-1.1792641131499999</c:v>
                </c:pt>
                <c:pt idx="2">
                  <c:v>0.60356816977500005</c:v>
                </c:pt>
                <c:pt idx="3">
                  <c:v>-1.6410035621100001</c:v>
                </c:pt>
                <c:pt idx="4">
                  <c:v>-1.1909978290800001</c:v>
                </c:pt>
                <c:pt idx="5">
                  <c:v>-1.3761939509400001</c:v>
                </c:pt>
                <c:pt idx="6">
                  <c:v>-0.582457973101</c:v>
                </c:pt>
                <c:pt idx="7">
                  <c:v>-0.69873417556100004</c:v>
                </c:pt>
                <c:pt idx="8">
                  <c:v>-1.3753555039600001</c:v>
                </c:pt>
                <c:pt idx="9">
                  <c:v>0.785315020039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955-A7E2-D12BD9CDCFB3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'Y Positiv'!$AJ$24:$AJ$33</c:f>
              <c:numCache>
                <c:formatCode>0.00</c:formatCode>
                <c:ptCount val="10"/>
                <c:pt idx="0">
                  <c:v>-1.5400942466999998</c:v>
                </c:pt>
                <c:pt idx="1">
                  <c:v>-1.1127286792400002</c:v>
                </c:pt>
                <c:pt idx="2">
                  <c:v>-7.8171066601700007E-2</c:v>
                </c:pt>
                <c:pt idx="3">
                  <c:v>4.1572495884799998E-2</c:v>
                </c:pt>
                <c:pt idx="4">
                  <c:v>-1.4715732942400002</c:v>
                </c:pt>
                <c:pt idx="5">
                  <c:v>-2.0722864349700001</c:v>
                </c:pt>
                <c:pt idx="6">
                  <c:v>-1.02285278464</c:v>
                </c:pt>
                <c:pt idx="7">
                  <c:v>0.73383751065300007</c:v>
                </c:pt>
                <c:pt idx="8">
                  <c:v>-1.16042549624</c:v>
                </c:pt>
                <c:pt idx="9">
                  <c:v>0.80618075596700001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2-4955-A7E2-D12BD9CDCFB3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'Y Positiv'!$AJ$34:$AJ$43</c:f>
              <c:numCache>
                <c:formatCode>0.00</c:formatCode>
                <c:ptCount val="10"/>
                <c:pt idx="0">
                  <c:v>-1.9979311121600001</c:v>
                </c:pt>
                <c:pt idx="1">
                  <c:v>-1.2180237096200002</c:v>
                </c:pt>
                <c:pt idx="2">
                  <c:v>-1.19083578266</c:v>
                </c:pt>
                <c:pt idx="3">
                  <c:v>-0.66026484029800003</c:v>
                </c:pt>
                <c:pt idx="4">
                  <c:v>0.46265682144499998</c:v>
                </c:pt>
                <c:pt idx="5">
                  <c:v>-2.0823939496400001</c:v>
                </c:pt>
                <c:pt idx="6">
                  <c:v>0.89213041492400003</c:v>
                </c:pt>
                <c:pt idx="7">
                  <c:v>-2.6403842482299999E-2</c:v>
                </c:pt>
                <c:pt idx="8">
                  <c:v>-1.19728933753</c:v>
                </c:pt>
                <c:pt idx="9">
                  <c:v>0.78303998182099999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12-4955-A7E2-D12BD9CDCFB3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'Y Positiv'!$AJ$44:$AJ$53</c:f>
              <c:numCache>
                <c:formatCode>0.00</c:formatCode>
                <c:ptCount val="10"/>
                <c:pt idx="0">
                  <c:v>-2.6470117440299998</c:v>
                </c:pt>
                <c:pt idx="1">
                  <c:v>-1.91267959274</c:v>
                </c:pt>
                <c:pt idx="2">
                  <c:v>-2.0995814722800001</c:v>
                </c:pt>
                <c:pt idx="3">
                  <c:v>-0.47927486294099997</c:v>
                </c:pt>
                <c:pt idx="4">
                  <c:v>-0.98416584865700008</c:v>
                </c:pt>
                <c:pt idx="5">
                  <c:v>-0.58665124863000007</c:v>
                </c:pt>
                <c:pt idx="6">
                  <c:v>-0.29798411682000003</c:v>
                </c:pt>
                <c:pt idx="7">
                  <c:v>-0.25103686016999999</c:v>
                </c:pt>
                <c:pt idx="8">
                  <c:v>-1.1975674447</c:v>
                </c:pt>
                <c:pt idx="9">
                  <c:v>0.206404335322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12-4955-A7E2-D12BD9CDCFB3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'Y Positiv'!$AJ$54:$AJ$63</c:f>
              <c:numCache>
                <c:formatCode>0.00</c:formatCode>
                <c:ptCount val="10"/>
                <c:pt idx="0">
                  <c:v>-0.481650130206</c:v>
                </c:pt>
                <c:pt idx="1">
                  <c:v>0.30812449466700004</c:v>
                </c:pt>
                <c:pt idx="2">
                  <c:v>-1.0361109455500002</c:v>
                </c:pt>
                <c:pt idx="3">
                  <c:v>-1.0524351759899999</c:v>
                </c:pt>
                <c:pt idx="4">
                  <c:v>-1.2841776008999999</c:v>
                </c:pt>
                <c:pt idx="5">
                  <c:v>-0.90080561845700002</c:v>
                </c:pt>
                <c:pt idx="6">
                  <c:v>-1.0865329072400001</c:v>
                </c:pt>
                <c:pt idx="7">
                  <c:v>-0.70339153601899995</c:v>
                </c:pt>
                <c:pt idx="8">
                  <c:v>-0.66994953723499995</c:v>
                </c:pt>
                <c:pt idx="9">
                  <c:v>0.93983679296699996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12-4955-A7E2-D12BD9CDCFB3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Positiv'!$AJ$64:$AJ$73</c:f>
              <c:numCache>
                <c:formatCode>0.00</c:formatCode>
                <c:ptCount val="10"/>
                <c:pt idx="0">
                  <c:v>-1.6173479902599999</c:v>
                </c:pt>
                <c:pt idx="1">
                  <c:v>0.67629097681999994</c:v>
                </c:pt>
                <c:pt idx="2">
                  <c:v>-0.28507907105400004</c:v>
                </c:pt>
                <c:pt idx="3">
                  <c:v>-0.23183527709499999</c:v>
                </c:pt>
                <c:pt idx="4">
                  <c:v>-0.62342878709500005</c:v>
                </c:pt>
                <c:pt idx="5">
                  <c:v>-1.5917313122899999</c:v>
                </c:pt>
                <c:pt idx="6">
                  <c:v>-0.44416966366599997</c:v>
                </c:pt>
                <c:pt idx="7">
                  <c:v>-1.2481955547499999</c:v>
                </c:pt>
                <c:pt idx="8">
                  <c:v>-2.18945992569</c:v>
                </c:pt>
                <c:pt idx="9">
                  <c:v>1.4470775661799999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12-4955-A7E2-D12BD9CDCFB3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Positiv'!$AJ$74:$AJ$83</c:f>
              <c:numCache>
                <c:formatCode>0.00</c:formatCode>
                <c:ptCount val="10"/>
                <c:pt idx="0">
                  <c:v>-0.6613201440719999</c:v>
                </c:pt>
                <c:pt idx="1">
                  <c:v>-1.56073418914</c:v>
                </c:pt>
                <c:pt idx="2">
                  <c:v>-0.24392357214499999</c:v>
                </c:pt>
                <c:pt idx="3">
                  <c:v>-2.8856422187400002</c:v>
                </c:pt>
                <c:pt idx="4">
                  <c:v>-1.4103614290400002</c:v>
                </c:pt>
                <c:pt idx="5">
                  <c:v>-1.1759989102099999</c:v>
                </c:pt>
                <c:pt idx="6">
                  <c:v>-2.16562121819E-2</c:v>
                </c:pt>
                <c:pt idx="7">
                  <c:v>-1.9062910777600002</c:v>
                </c:pt>
                <c:pt idx="8">
                  <c:v>-2.1080813409999997</c:v>
                </c:pt>
                <c:pt idx="9">
                  <c:v>1.1994955304900001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12-4955-A7E2-D12BD9CDCFB3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Positiv'!$AJ$84:$AJ$93</c:f>
              <c:numCache>
                <c:formatCode>0.00</c:formatCode>
                <c:ptCount val="10"/>
                <c:pt idx="0">
                  <c:v>-1.48348484259</c:v>
                </c:pt>
                <c:pt idx="1">
                  <c:v>-1.29647216541</c:v>
                </c:pt>
                <c:pt idx="2">
                  <c:v>-0.43495603292000001</c:v>
                </c:pt>
                <c:pt idx="3">
                  <c:v>-2.1332466336800002</c:v>
                </c:pt>
                <c:pt idx="4">
                  <c:v>-1.61424198728</c:v>
                </c:pt>
                <c:pt idx="5">
                  <c:v>-0.36505839310100002</c:v>
                </c:pt>
                <c:pt idx="6">
                  <c:v>-1.7413328839200002</c:v>
                </c:pt>
                <c:pt idx="7">
                  <c:v>-0.78498929486199998</c:v>
                </c:pt>
                <c:pt idx="8">
                  <c:v>-1.71217347892</c:v>
                </c:pt>
                <c:pt idx="9">
                  <c:v>9.5150646778500006E-2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12-4955-A7E2-D12BD9CDCFB3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Positiv'!$AJ$94:$AJ$103</c:f>
              <c:numCache>
                <c:formatCode>0.00</c:formatCode>
                <c:ptCount val="10"/>
                <c:pt idx="0">
                  <c:v>-0.99882652484000001</c:v>
                </c:pt>
                <c:pt idx="1">
                  <c:v>-0.80192686933900004</c:v>
                </c:pt>
                <c:pt idx="2">
                  <c:v>-0.32367484737200003</c:v>
                </c:pt>
                <c:pt idx="3">
                  <c:v>-3.1650187170500002</c:v>
                </c:pt>
                <c:pt idx="4">
                  <c:v>-0.89250098006399992</c:v>
                </c:pt>
                <c:pt idx="5">
                  <c:v>-1.37697006695</c:v>
                </c:pt>
                <c:pt idx="6">
                  <c:v>-1.5727905561500002</c:v>
                </c:pt>
                <c:pt idx="7">
                  <c:v>-0.57342604978099998</c:v>
                </c:pt>
                <c:pt idx="8">
                  <c:v>-1.2563210354899998</c:v>
                </c:pt>
                <c:pt idx="9">
                  <c:v>1.7938706258899999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12-4955-A7E2-D12BD9CDCFB3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Positiv'!$AJ$104:$AJ$113</c:f>
              <c:numCache>
                <c:formatCode>0.00</c:formatCode>
                <c:ptCount val="10"/>
                <c:pt idx="0">
                  <c:v>-2.7294144263100004</c:v>
                </c:pt>
                <c:pt idx="1">
                  <c:v>-1.1080874914899999</c:v>
                </c:pt>
                <c:pt idx="2">
                  <c:v>0.29492382357300001</c:v>
                </c:pt>
                <c:pt idx="3">
                  <c:v>-1.9509137966999999</c:v>
                </c:pt>
                <c:pt idx="4">
                  <c:v>-1.46604016653</c:v>
                </c:pt>
                <c:pt idx="5">
                  <c:v>0.26848761033000001</c:v>
                </c:pt>
                <c:pt idx="6">
                  <c:v>7.2055745922600001E-2</c:v>
                </c:pt>
                <c:pt idx="7">
                  <c:v>-0.95946893151700008</c:v>
                </c:pt>
                <c:pt idx="8">
                  <c:v>-2.0459240972299999</c:v>
                </c:pt>
                <c:pt idx="9">
                  <c:v>0.82969141988499995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12-4955-A7E2-D12BD9CDCFB3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Positiv'!$AJ$114:$AJ$123</c:f>
              <c:numCache>
                <c:formatCode>0.00</c:formatCode>
                <c:ptCount val="10"/>
                <c:pt idx="0">
                  <c:v>-2.8592839613300001</c:v>
                </c:pt>
                <c:pt idx="1">
                  <c:v>-1.0293258495800002</c:v>
                </c:pt>
                <c:pt idx="2">
                  <c:v>-0.397246752373</c:v>
                </c:pt>
                <c:pt idx="3">
                  <c:v>0.36876864263999998</c:v>
                </c:pt>
                <c:pt idx="4">
                  <c:v>0.39667970199700003</c:v>
                </c:pt>
                <c:pt idx="5">
                  <c:v>-1.5836467461299999</c:v>
                </c:pt>
                <c:pt idx="6">
                  <c:v>-0.71761469333799999</c:v>
                </c:pt>
                <c:pt idx="7">
                  <c:v>-1.6253472544800001</c:v>
                </c:pt>
                <c:pt idx="8">
                  <c:v>-0.49076684039700003</c:v>
                </c:pt>
                <c:pt idx="9">
                  <c:v>1.0328591872499999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12-4955-A7E2-D12BD9CDCFB3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Positiv'!$AJ$124:$AJ$133</c:f>
              <c:numCache>
                <c:formatCode>0.00</c:formatCode>
                <c:ptCount val="10"/>
                <c:pt idx="0">
                  <c:v>-2.8198177643900002</c:v>
                </c:pt>
                <c:pt idx="1">
                  <c:v>-0.57022519333600008</c:v>
                </c:pt>
                <c:pt idx="2">
                  <c:v>-1.6493190522599999</c:v>
                </c:pt>
                <c:pt idx="3">
                  <c:v>-0.27724616037399996</c:v>
                </c:pt>
                <c:pt idx="4">
                  <c:v>-1.35915474414</c:v>
                </c:pt>
                <c:pt idx="5">
                  <c:v>-2.0655301691700001</c:v>
                </c:pt>
                <c:pt idx="6">
                  <c:v>0.87692003485600001</c:v>
                </c:pt>
                <c:pt idx="7">
                  <c:v>1.80038931614</c:v>
                </c:pt>
                <c:pt idx="8">
                  <c:v>0.90103354361499999</c:v>
                </c:pt>
                <c:pt idx="9">
                  <c:v>2.0042155410899998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A12-4955-A7E2-D12BD9CDCFB3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Positiv'!$AJ$134:$AJ$143</c:f>
              <c:numCache>
                <c:formatCode>0.00</c:formatCode>
                <c:ptCount val="10"/>
                <c:pt idx="0">
                  <c:v>-1.8156334249399999</c:v>
                </c:pt>
                <c:pt idx="1">
                  <c:v>-0.72640842745799994</c:v>
                </c:pt>
                <c:pt idx="2">
                  <c:v>-0.94321612605399996</c:v>
                </c:pt>
                <c:pt idx="3">
                  <c:v>0.45615583776000002</c:v>
                </c:pt>
                <c:pt idx="4">
                  <c:v>-1.2570473609399999</c:v>
                </c:pt>
                <c:pt idx="5">
                  <c:v>0.46209674278399998</c:v>
                </c:pt>
                <c:pt idx="6">
                  <c:v>-7.6634395403400002E-2</c:v>
                </c:pt>
                <c:pt idx="7">
                  <c:v>-8.5518129310799995E-2</c:v>
                </c:pt>
                <c:pt idx="8">
                  <c:v>-1.4522286842899998</c:v>
                </c:pt>
                <c:pt idx="9">
                  <c:v>-0.27844068036899999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A12-4955-A7E2-D12BD9CDCFB3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Positiv'!$AJ$144:$AJ$153</c:f>
              <c:numCache>
                <c:formatCode>0.00</c:formatCode>
                <c:ptCount val="10"/>
                <c:pt idx="0">
                  <c:v>-2.3827585503000002</c:v>
                </c:pt>
                <c:pt idx="1">
                  <c:v>-0.163997460865</c:v>
                </c:pt>
                <c:pt idx="2">
                  <c:v>-0.84089370476800007</c:v>
                </c:pt>
                <c:pt idx="3">
                  <c:v>-1.2247186974900002</c:v>
                </c:pt>
                <c:pt idx="4">
                  <c:v>-1.31482658408</c:v>
                </c:pt>
                <c:pt idx="5">
                  <c:v>-1.14046361186</c:v>
                </c:pt>
                <c:pt idx="6">
                  <c:v>-0.48403601632800003</c:v>
                </c:pt>
                <c:pt idx="7">
                  <c:v>-0.87851988333700004</c:v>
                </c:pt>
                <c:pt idx="8">
                  <c:v>-1.8983812330699998</c:v>
                </c:pt>
                <c:pt idx="9">
                  <c:v>0.93087237654900001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A12-4955-A7E2-D12BD9CDCFB3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Positiv'!$AJ$154:$AJ$163</c:f>
              <c:numCache>
                <c:formatCode>0.00</c:formatCode>
                <c:ptCount val="10"/>
                <c:pt idx="0">
                  <c:v>8.8676785436899996E-2</c:v>
                </c:pt>
                <c:pt idx="1">
                  <c:v>1.1937140696100002</c:v>
                </c:pt>
                <c:pt idx="2">
                  <c:v>0.13339244482400001</c:v>
                </c:pt>
                <c:pt idx="3">
                  <c:v>-0.80462826631600004</c:v>
                </c:pt>
                <c:pt idx="4">
                  <c:v>-0.44351290781800001</c:v>
                </c:pt>
                <c:pt idx="5">
                  <c:v>-0.453970267303</c:v>
                </c:pt>
                <c:pt idx="6">
                  <c:v>-0.81340237460200004</c:v>
                </c:pt>
                <c:pt idx="7">
                  <c:v>-1.9504748640299998</c:v>
                </c:pt>
                <c:pt idx="8">
                  <c:v>-1.76301379477</c:v>
                </c:pt>
                <c:pt idx="9">
                  <c:v>1.0560880351799999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A12-4955-A7E2-D12BD9CDCFB3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Positiv'!$AJ$164:$AJ$173</c:f>
              <c:numCache>
                <c:formatCode>0.00</c:formatCode>
                <c:ptCount val="10"/>
                <c:pt idx="0">
                  <c:v>-1.78129595219</c:v>
                </c:pt>
                <c:pt idx="1">
                  <c:v>0.384620524711</c:v>
                </c:pt>
                <c:pt idx="2">
                  <c:v>0.76578226892099999</c:v>
                </c:pt>
                <c:pt idx="3">
                  <c:v>-1.05306856217</c:v>
                </c:pt>
                <c:pt idx="4">
                  <c:v>-1.2063759402099998</c:v>
                </c:pt>
                <c:pt idx="5">
                  <c:v>-0.31149204360799998</c:v>
                </c:pt>
                <c:pt idx="6">
                  <c:v>-0.18497563615099999</c:v>
                </c:pt>
                <c:pt idx="7">
                  <c:v>-1.4236071046800001</c:v>
                </c:pt>
                <c:pt idx="8">
                  <c:v>-0.83212205704500009</c:v>
                </c:pt>
                <c:pt idx="9">
                  <c:v>1.8872924712600001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A12-4955-A7E2-D12BD9CDCFB3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Positiv'!$AJ$174:$AJ$183</c:f>
              <c:numCache>
                <c:formatCode>0.00</c:formatCode>
                <c:ptCount val="10"/>
                <c:pt idx="0">
                  <c:v>-2.5117052582299997</c:v>
                </c:pt>
                <c:pt idx="1">
                  <c:v>-0.38537356278900003</c:v>
                </c:pt>
                <c:pt idx="2">
                  <c:v>0.87650221885599999</c:v>
                </c:pt>
                <c:pt idx="3">
                  <c:v>-1.60875183127</c:v>
                </c:pt>
                <c:pt idx="4">
                  <c:v>-0.55103015962000002</c:v>
                </c:pt>
                <c:pt idx="5">
                  <c:v>-1.2219024520600001</c:v>
                </c:pt>
                <c:pt idx="6">
                  <c:v>-0.44008349787899997</c:v>
                </c:pt>
                <c:pt idx="7">
                  <c:v>-1.6529280880499999</c:v>
                </c:pt>
                <c:pt idx="8">
                  <c:v>-2.19081636132</c:v>
                </c:pt>
                <c:pt idx="9">
                  <c:v>-0.21145333564900001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A12-4955-A7E2-D12BD9CDCFB3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Positiv'!$AJ$184:$AJ$193</c:f>
              <c:numCache>
                <c:formatCode>0.00</c:formatCode>
                <c:ptCount val="10"/>
                <c:pt idx="0">
                  <c:v>-2.1320612509400001</c:v>
                </c:pt>
                <c:pt idx="1">
                  <c:v>-0.77412956720199999</c:v>
                </c:pt>
                <c:pt idx="2">
                  <c:v>0.47924680982599999</c:v>
                </c:pt>
                <c:pt idx="3">
                  <c:v>-0.36977162721699997</c:v>
                </c:pt>
                <c:pt idx="4">
                  <c:v>-3.3645298317599999E-2</c:v>
                </c:pt>
                <c:pt idx="5">
                  <c:v>-0.99245355787399991</c:v>
                </c:pt>
                <c:pt idx="6">
                  <c:v>-1.5079770584600001</c:v>
                </c:pt>
                <c:pt idx="7">
                  <c:v>0.61412272488399999</c:v>
                </c:pt>
                <c:pt idx="8">
                  <c:v>-0.15390949971000001</c:v>
                </c:pt>
                <c:pt idx="9">
                  <c:v>1.7476972794000001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A12-4955-A7E2-D12BD9CDCFB3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Positiv'!$AJ$194:$AJ$203</c:f>
              <c:numCache>
                <c:formatCode>0.00</c:formatCode>
                <c:ptCount val="10"/>
                <c:pt idx="0">
                  <c:v>-2.43963261728</c:v>
                </c:pt>
                <c:pt idx="1">
                  <c:v>-1.44001102202</c:v>
                </c:pt>
                <c:pt idx="2">
                  <c:v>0.25756737839100002</c:v>
                </c:pt>
                <c:pt idx="3">
                  <c:v>0.69450558321900002</c:v>
                </c:pt>
                <c:pt idx="4">
                  <c:v>-1.3302491788199999</c:v>
                </c:pt>
                <c:pt idx="5">
                  <c:v>-0.58828748398699993</c:v>
                </c:pt>
                <c:pt idx="6">
                  <c:v>1.7963689227599999</c:v>
                </c:pt>
                <c:pt idx="7">
                  <c:v>0.78022576169299995</c:v>
                </c:pt>
                <c:pt idx="8">
                  <c:v>-6.2794636959800004E-2</c:v>
                </c:pt>
                <c:pt idx="9">
                  <c:v>0.44903940775599999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A12-4955-A7E2-D12BD9CD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652159"/>
        <c:axId val="2046031215"/>
      </c:scatterChart>
      <c:valAx>
        <c:axId val="101965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6031215"/>
        <c:crosses val="autoZero"/>
        <c:crossBetween val="midCat"/>
        <c:majorUnit val="1"/>
      </c:valAx>
      <c:valAx>
        <c:axId val="2046031215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6521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Abweichung in primärer Richtung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'Y Negativ'!$G$4:$G$13</c:f>
              <c:numCache>
                <c:formatCode>0.00</c:formatCode>
                <c:ptCount val="10"/>
                <c:pt idx="0">
                  <c:v>4.1050337743099998</c:v>
                </c:pt>
                <c:pt idx="1">
                  <c:v>3.74417254372</c:v>
                </c:pt>
                <c:pt idx="2">
                  <c:v>5.9827514088600005</c:v>
                </c:pt>
                <c:pt idx="3">
                  <c:v>5.4627913251600004</c:v>
                </c:pt>
                <c:pt idx="4">
                  <c:v>5.5595136217199999</c:v>
                </c:pt>
                <c:pt idx="5">
                  <c:v>4.7094819111700001</c:v>
                </c:pt>
                <c:pt idx="6">
                  <c:v>4.4216560736700004</c:v>
                </c:pt>
                <c:pt idx="7">
                  <c:v>5.04291695557</c:v>
                </c:pt>
                <c:pt idx="8">
                  <c:v>4.3141918092100005</c:v>
                </c:pt>
                <c:pt idx="9">
                  <c:v>3.3645514702600003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D-40AC-BACD-A3484B9FC03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'Y Negativ'!$G$14:$G$23</c:f>
              <c:numCache>
                <c:formatCode>0.00</c:formatCode>
                <c:ptCount val="10"/>
                <c:pt idx="0">
                  <c:v>5.1585649288600006</c:v>
                </c:pt>
                <c:pt idx="1">
                  <c:v>4.67052694744</c:v>
                </c:pt>
                <c:pt idx="2">
                  <c:v>5.9394714144599998</c:v>
                </c:pt>
                <c:pt idx="3">
                  <c:v>5.5047922372900002</c:v>
                </c:pt>
                <c:pt idx="4">
                  <c:v>3.8859321544599998</c:v>
                </c:pt>
                <c:pt idx="5">
                  <c:v>4.8599063008199996</c:v>
                </c:pt>
                <c:pt idx="6">
                  <c:v>3.8608704792599999</c:v>
                </c:pt>
                <c:pt idx="7">
                  <c:v>3.1101411806799999</c:v>
                </c:pt>
                <c:pt idx="8">
                  <c:v>3.85233277214</c:v>
                </c:pt>
                <c:pt idx="9">
                  <c:v>3.2002157101800002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D-40AC-BACD-A3484B9FC038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'Y Negativ'!$G$24:$G$33</c:f>
              <c:numCache>
                <c:formatCode>0.00</c:formatCode>
                <c:ptCount val="10"/>
                <c:pt idx="0">
                  <c:v>6.1252820151199998</c:v>
                </c:pt>
                <c:pt idx="1">
                  <c:v>3.9605290974199998</c:v>
                </c:pt>
                <c:pt idx="2">
                  <c:v>4.6267537299600008</c:v>
                </c:pt>
                <c:pt idx="3">
                  <c:v>5.2497435797499996</c:v>
                </c:pt>
                <c:pt idx="4">
                  <c:v>5.5410904682599993</c:v>
                </c:pt>
                <c:pt idx="5">
                  <c:v>5.4784317612100004</c:v>
                </c:pt>
                <c:pt idx="6">
                  <c:v>4.2460401983100002</c:v>
                </c:pt>
                <c:pt idx="7">
                  <c:v>3.86515061396</c:v>
                </c:pt>
                <c:pt idx="8">
                  <c:v>4.2191527689499999</c:v>
                </c:pt>
                <c:pt idx="9">
                  <c:v>2.6185914595500002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D-40AC-BACD-A3484B9FC038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'Y Negativ'!$G$34:$G$43</c:f>
              <c:numCache>
                <c:formatCode>0.00</c:formatCode>
                <c:ptCount val="10"/>
                <c:pt idx="0">
                  <c:v>4.6720567590599993</c:v>
                </c:pt>
                <c:pt idx="1">
                  <c:v>4.6883709764600008</c:v>
                </c:pt>
                <c:pt idx="2">
                  <c:v>3.98407635441</c:v>
                </c:pt>
                <c:pt idx="3">
                  <c:v>3.9401041456200003</c:v>
                </c:pt>
                <c:pt idx="4">
                  <c:v>4.2066915943099996</c:v>
                </c:pt>
                <c:pt idx="5">
                  <c:v>4.3984076420099996</c:v>
                </c:pt>
                <c:pt idx="6">
                  <c:v>4.58853527559</c:v>
                </c:pt>
                <c:pt idx="7">
                  <c:v>5.0263333666500003</c:v>
                </c:pt>
                <c:pt idx="8">
                  <c:v>4.00404703354</c:v>
                </c:pt>
                <c:pt idx="9">
                  <c:v>3.0270772685400003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D-40AC-BACD-A3484B9FC038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'Y Negativ'!$G$44:$G$53</c:f>
              <c:numCache>
                <c:formatCode>0.00</c:formatCode>
                <c:ptCount val="10"/>
                <c:pt idx="0">
                  <c:v>6.3682588670299998</c:v>
                </c:pt>
                <c:pt idx="1">
                  <c:v>3.8883319018</c:v>
                </c:pt>
                <c:pt idx="2">
                  <c:v>4.9383266499499996</c:v>
                </c:pt>
                <c:pt idx="3">
                  <c:v>4.2880473597500002</c:v>
                </c:pt>
                <c:pt idx="4">
                  <c:v>4.7291610912299999</c:v>
                </c:pt>
                <c:pt idx="5">
                  <c:v>4.6185892703899993</c:v>
                </c:pt>
                <c:pt idx="6">
                  <c:v>4.5990876886500001</c:v>
                </c:pt>
                <c:pt idx="7">
                  <c:v>4.2574369442900002</c:v>
                </c:pt>
                <c:pt idx="8">
                  <c:v>3.2158633294000003</c:v>
                </c:pt>
                <c:pt idx="9">
                  <c:v>3.04655450988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ED-40AC-BACD-A3484B9FC038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'Y Negativ'!$G$54:$G$63</c:f>
              <c:numCache>
                <c:formatCode>0.00</c:formatCode>
                <c:ptCount val="10"/>
                <c:pt idx="0">
                  <c:v>4.7707148189399993</c:v>
                </c:pt>
                <c:pt idx="1">
                  <c:v>4.2808163260900001</c:v>
                </c:pt>
                <c:pt idx="2">
                  <c:v>4.77607437078</c:v>
                </c:pt>
                <c:pt idx="3">
                  <c:v>5.4195734293399997</c:v>
                </c:pt>
                <c:pt idx="4">
                  <c:v>5.0796933950100005</c:v>
                </c:pt>
                <c:pt idx="5">
                  <c:v>5.2714035234600001</c:v>
                </c:pt>
                <c:pt idx="6">
                  <c:v>4.26124185822</c:v>
                </c:pt>
                <c:pt idx="7">
                  <c:v>5.43943811759</c:v>
                </c:pt>
                <c:pt idx="8">
                  <c:v>3.7475752573399999</c:v>
                </c:pt>
                <c:pt idx="9">
                  <c:v>2.6548654848199997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ED-40AC-BACD-A3484B9FC038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Negativ'!$G$64:$G$73</c:f>
              <c:numCache>
                <c:formatCode>0.00</c:formatCode>
                <c:ptCount val="10"/>
                <c:pt idx="0">
                  <c:v>6.5617081056600002</c:v>
                </c:pt>
                <c:pt idx="1">
                  <c:v>5.7671412218200002</c:v>
                </c:pt>
                <c:pt idx="2">
                  <c:v>4.6646571565600006</c:v>
                </c:pt>
                <c:pt idx="3">
                  <c:v>5.14455882669</c:v>
                </c:pt>
                <c:pt idx="4">
                  <c:v>5.6204378784499998</c:v>
                </c:pt>
                <c:pt idx="5">
                  <c:v>5.4878048899700005</c:v>
                </c:pt>
                <c:pt idx="6">
                  <c:v>4.7667996050500001</c:v>
                </c:pt>
                <c:pt idx="7">
                  <c:v>4.7135424286100003</c:v>
                </c:pt>
                <c:pt idx="8">
                  <c:v>3.7331969959199998</c:v>
                </c:pt>
                <c:pt idx="9">
                  <c:v>3.5455880101899999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ED-40AC-BACD-A3484B9FC038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Negativ'!$G$74:$G$83</c:f>
              <c:numCache>
                <c:formatCode>0.00</c:formatCode>
                <c:ptCount val="10"/>
                <c:pt idx="0">
                  <c:v>4.6807579165999993</c:v>
                </c:pt>
                <c:pt idx="1">
                  <c:v>4.6166520168999998</c:v>
                </c:pt>
                <c:pt idx="2">
                  <c:v>5.1080544086199993</c:v>
                </c:pt>
                <c:pt idx="3">
                  <c:v>4.0131665758700006</c:v>
                </c:pt>
                <c:pt idx="4">
                  <c:v>4.85503203692</c:v>
                </c:pt>
                <c:pt idx="5">
                  <c:v>4.8786522339800005</c:v>
                </c:pt>
                <c:pt idx="6">
                  <c:v>4.7551590889100002</c:v>
                </c:pt>
                <c:pt idx="7">
                  <c:v>4.3325043934599998</c:v>
                </c:pt>
                <c:pt idx="8">
                  <c:v>3.9523007196300002</c:v>
                </c:pt>
                <c:pt idx="9">
                  <c:v>2.8299399102900002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ED-40AC-BACD-A3484B9FC038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Negativ'!$G$84:$G$93</c:f>
              <c:numCache>
                <c:formatCode>0.00</c:formatCode>
                <c:ptCount val="10"/>
                <c:pt idx="0">
                  <c:v>5.0681502963199998</c:v>
                </c:pt>
                <c:pt idx="1">
                  <c:v>4.3721685211599999</c:v>
                </c:pt>
                <c:pt idx="2">
                  <c:v>4.2524684452099999</c:v>
                </c:pt>
                <c:pt idx="3">
                  <c:v>5.4477700358299996</c:v>
                </c:pt>
                <c:pt idx="4">
                  <c:v>3.75143654808</c:v>
                </c:pt>
                <c:pt idx="5">
                  <c:v>4.9856905201300004</c:v>
                </c:pt>
                <c:pt idx="6">
                  <c:v>5.4410152415800006</c:v>
                </c:pt>
                <c:pt idx="7">
                  <c:v>4.8490198808900002</c:v>
                </c:pt>
                <c:pt idx="8">
                  <c:v>3.6270593897399999</c:v>
                </c:pt>
                <c:pt idx="9">
                  <c:v>3.4272456527699999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ED-40AC-BACD-A3484B9FC038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Negativ'!$G$94:$G$103</c:f>
              <c:numCache>
                <c:formatCode>0.00</c:formatCode>
                <c:ptCount val="10"/>
                <c:pt idx="0">
                  <c:v>5.2270434962100003</c:v>
                </c:pt>
                <c:pt idx="1">
                  <c:v>5.3540238458700005</c:v>
                </c:pt>
                <c:pt idx="2">
                  <c:v>4.6833739592799999</c:v>
                </c:pt>
                <c:pt idx="3">
                  <c:v>4.7432641449100004</c:v>
                </c:pt>
                <c:pt idx="4">
                  <c:v>4.8425883445999993</c:v>
                </c:pt>
                <c:pt idx="5">
                  <c:v>5.4856774983700003</c:v>
                </c:pt>
                <c:pt idx="6">
                  <c:v>5.1249539999299998</c:v>
                </c:pt>
                <c:pt idx="7">
                  <c:v>5.1239675419099999</c:v>
                </c:pt>
                <c:pt idx="8">
                  <c:v>4.3557108208100006</c:v>
                </c:pt>
                <c:pt idx="9">
                  <c:v>2.6783286613899997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ED-40AC-BACD-A3484B9FC038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Negativ'!$G$104:$G$113</c:f>
              <c:numCache>
                <c:formatCode>0.00</c:formatCode>
                <c:ptCount val="10"/>
                <c:pt idx="0">
                  <c:v>4.4821047575000001</c:v>
                </c:pt>
                <c:pt idx="1">
                  <c:v>5.7497985312599997</c:v>
                </c:pt>
                <c:pt idx="2">
                  <c:v>5.40188338907</c:v>
                </c:pt>
                <c:pt idx="3">
                  <c:v>4.8436338687300005</c:v>
                </c:pt>
                <c:pt idx="4">
                  <c:v>5.66290426593</c:v>
                </c:pt>
                <c:pt idx="5">
                  <c:v>5.3268822351699994</c:v>
                </c:pt>
                <c:pt idx="6">
                  <c:v>5.4140035551099999</c:v>
                </c:pt>
                <c:pt idx="7">
                  <c:v>6.5797319773899998</c:v>
                </c:pt>
                <c:pt idx="8">
                  <c:v>5.3445836692900004</c:v>
                </c:pt>
                <c:pt idx="9">
                  <c:v>5.4133921579099997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ED-40AC-BACD-A3484B9FC038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Negativ'!$G$114:$G$123</c:f>
              <c:numCache>
                <c:formatCode>0.00</c:formatCode>
                <c:ptCount val="10"/>
                <c:pt idx="0">
                  <c:v>6.5983818751099994</c:v>
                </c:pt>
                <c:pt idx="1">
                  <c:v>6.4545789631999995</c:v>
                </c:pt>
                <c:pt idx="2">
                  <c:v>5.6639803762999996</c:v>
                </c:pt>
                <c:pt idx="3">
                  <c:v>5.1114882245199995</c:v>
                </c:pt>
                <c:pt idx="4">
                  <c:v>4.0628288153299996</c:v>
                </c:pt>
                <c:pt idx="5">
                  <c:v>4.8704549450200005</c:v>
                </c:pt>
                <c:pt idx="6">
                  <c:v>4.74149073291</c:v>
                </c:pt>
                <c:pt idx="7">
                  <c:v>3.7006810570300002</c:v>
                </c:pt>
                <c:pt idx="8">
                  <c:v>3.3622858979700001</c:v>
                </c:pt>
                <c:pt idx="9">
                  <c:v>2.0786031977000001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ED-40AC-BACD-A3484B9FC038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Negativ'!$G$124:$G$133</c:f>
              <c:numCache>
                <c:formatCode>0.00</c:formatCode>
                <c:ptCount val="10"/>
                <c:pt idx="0">
                  <c:v>5.2381669000700004</c:v>
                </c:pt>
                <c:pt idx="1">
                  <c:v>4.8400255106699994</c:v>
                </c:pt>
                <c:pt idx="2">
                  <c:v>5.4187359378900002</c:v>
                </c:pt>
                <c:pt idx="3">
                  <c:v>4.1344511189699995</c:v>
                </c:pt>
                <c:pt idx="4">
                  <c:v>4.95335376394</c:v>
                </c:pt>
                <c:pt idx="5">
                  <c:v>4.4675118712700002</c:v>
                </c:pt>
                <c:pt idx="6">
                  <c:v>5.0234572865200002</c:v>
                </c:pt>
                <c:pt idx="7">
                  <c:v>4.3512955660700001</c:v>
                </c:pt>
                <c:pt idx="8">
                  <c:v>4.2330201776500003</c:v>
                </c:pt>
                <c:pt idx="9">
                  <c:v>3.1048799736500001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FED-40AC-BACD-A3484B9FC038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Negativ'!$G$134:$G$143</c:f>
              <c:numCache>
                <c:formatCode>0.00</c:formatCode>
                <c:ptCount val="10"/>
                <c:pt idx="0">
                  <c:v>5.6138612870600006</c:v>
                </c:pt>
                <c:pt idx="1">
                  <c:v>4.5839280673099996</c:v>
                </c:pt>
                <c:pt idx="2">
                  <c:v>5.1789146488700002</c:v>
                </c:pt>
                <c:pt idx="3">
                  <c:v>5.20068255212</c:v>
                </c:pt>
                <c:pt idx="4">
                  <c:v>5.4539705013199997</c:v>
                </c:pt>
                <c:pt idx="5">
                  <c:v>5.2739667254799993</c:v>
                </c:pt>
                <c:pt idx="6">
                  <c:v>4.9919906967899994</c:v>
                </c:pt>
                <c:pt idx="7">
                  <c:v>3.7172019031099999</c:v>
                </c:pt>
                <c:pt idx="8">
                  <c:v>3.5334969003599999</c:v>
                </c:pt>
                <c:pt idx="9">
                  <c:v>3.2710070766000001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FED-40AC-BACD-A3484B9FC038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Negativ'!$G$144:$G$153</c:f>
              <c:numCache>
                <c:formatCode>0.00</c:formatCode>
                <c:ptCount val="10"/>
                <c:pt idx="0">
                  <c:v>5.0478663893300002</c:v>
                </c:pt>
                <c:pt idx="1">
                  <c:v>4.3802020527500005</c:v>
                </c:pt>
                <c:pt idx="2">
                  <c:v>6.2845733291799997</c:v>
                </c:pt>
                <c:pt idx="3">
                  <c:v>5.8908829108899994</c:v>
                </c:pt>
                <c:pt idx="4">
                  <c:v>5.0647571264</c:v>
                </c:pt>
                <c:pt idx="5">
                  <c:v>4.5240464400400002</c:v>
                </c:pt>
                <c:pt idx="6">
                  <c:v>4.9511055182500003</c:v>
                </c:pt>
                <c:pt idx="7">
                  <c:v>4.6539494881200003</c:v>
                </c:pt>
                <c:pt idx="8">
                  <c:v>2.9288641661399999</c:v>
                </c:pt>
                <c:pt idx="9">
                  <c:v>2.9309275725199999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FED-40AC-BACD-A3484B9FC038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Negativ'!$G$154:$G$163</c:f>
              <c:numCache>
                <c:formatCode>0.00</c:formatCode>
                <c:ptCount val="10"/>
                <c:pt idx="0">
                  <c:v>5.8790176191099999</c:v>
                </c:pt>
                <c:pt idx="1">
                  <c:v>4.7589322263800007</c:v>
                </c:pt>
                <c:pt idx="2">
                  <c:v>5.2964933355399992</c:v>
                </c:pt>
                <c:pt idx="3">
                  <c:v>4.4990979602700003</c:v>
                </c:pt>
                <c:pt idx="4">
                  <c:v>4.0974798006399995</c:v>
                </c:pt>
                <c:pt idx="5">
                  <c:v>4.3484278103099996</c:v>
                </c:pt>
                <c:pt idx="6">
                  <c:v>5.2682194305300003</c:v>
                </c:pt>
                <c:pt idx="7">
                  <c:v>4.4294813290799997</c:v>
                </c:pt>
                <c:pt idx="8">
                  <c:v>3.9809983607100006</c:v>
                </c:pt>
                <c:pt idx="9">
                  <c:v>2.10017203028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FED-40AC-BACD-A3484B9FC038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Negativ'!$G$164:$G$173</c:f>
              <c:numCache>
                <c:formatCode>0.00</c:formatCode>
                <c:ptCount val="10"/>
                <c:pt idx="0">
                  <c:v>4.9350237463900006</c:v>
                </c:pt>
                <c:pt idx="1">
                  <c:v>5.0347711867200005</c:v>
                </c:pt>
                <c:pt idx="2">
                  <c:v>4.1091746357499996</c:v>
                </c:pt>
                <c:pt idx="3">
                  <c:v>4.6859408284499997</c:v>
                </c:pt>
                <c:pt idx="4">
                  <c:v>4.0822780432599997</c:v>
                </c:pt>
                <c:pt idx="5">
                  <c:v>3.85893308658</c:v>
                </c:pt>
                <c:pt idx="6">
                  <c:v>4.2332034082100005</c:v>
                </c:pt>
                <c:pt idx="7">
                  <c:v>3.78458337561</c:v>
                </c:pt>
                <c:pt idx="8">
                  <c:v>3.5182777445799998</c:v>
                </c:pt>
                <c:pt idx="9">
                  <c:v>1.7194637068700001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FED-40AC-BACD-A3484B9FC038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Negativ'!$G$174:$G$183</c:f>
              <c:numCache>
                <c:formatCode>0.00</c:formatCode>
                <c:ptCount val="10"/>
                <c:pt idx="0">
                  <c:v>5.0700433855</c:v>
                </c:pt>
                <c:pt idx="1">
                  <c:v>5.0767931557499999</c:v>
                </c:pt>
                <c:pt idx="2">
                  <c:v>4.8775820139000006</c:v>
                </c:pt>
                <c:pt idx="3">
                  <c:v>3.9881740184199996</c:v>
                </c:pt>
                <c:pt idx="4">
                  <c:v>4.6890111934899998</c:v>
                </c:pt>
                <c:pt idx="5">
                  <c:v>4.6042405983999997</c:v>
                </c:pt>
                <c:pt idx="6">
                  <c:v>3.88049688133</c:v>
                </c:pt>
                <c:pt idx="7">
                  <c:v>5.0274165537800002</c:v>
                </c:pt>
                <c:pt idx="8">
                  <c:v>3.7742877808899999</c:v>
                </c:pt>
                <c:pt idx="9">
                  <c:v>2.9807765669799999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FED-40AC-BACD-A3484B9FC038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Negativ'!$G$184:$G$193</c:f>
              <c:numCache>
                <c:formatCode>0.00</c:formatCode>
                <c:ptCount val="10"/>
                <c:pt idx="0">
                  <c:v>4.3376302722099993</c:v>
                </c:pt>
                <c:pt idx="1">
                  <c:v>4.4262813008100004</c:v>
                </c:pt>
                <c:pt idx="2">
                  <c:v>4.7159759826399998</c:v>
                </c:pt>
                <c:pt idx="3">
                  <c:v>4.1628385490400008</c:v>
                </c:pt>
                <c:pt idx="4">
                  <c:v>5.4491089656799998</c:v>
                </c:pt>
                <c:pt idx="5">
                  <c:v>4.5130642133799999</c:v>
                </c:pt>
                <c:pt idx="6">
                  <c:v>4.3234284863600001</c:v>
                </c:pt>
                <c:pt idx="7">
                  <c:v>3.6278786194100001</c:v>
                </c:pt>
                <c:pt idx="8">
                  <c:v>3.4870190966700001</c:v>
                </c:pt>
                <c:pt idx="9">
                  <c:v>3.2705389931399997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FED-40AC-BACD-A3484B9FC038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Negativ'!$G$194:$G$203</c:f>
              <c:numCache>
                <c:formatCode>0.00</c:formatCode>
                <c:ptCount val="10"/>
                <c:pt idx="0">
                  <c:v>4.7135189463399998</c:v>
                </c:pt>
                <c:pt idx="1">
                  <c:v>3.8391684558299999</c:v>
                </c:pt>
                <c:pt idx="2">
                  <c:v>3.9457711835100002</c:v>
                </c:pt>
                <c:pt idx="3">
                  <c:v>5.2027126247500002</c:v>
                </c:pt>
                <c:pt idx="4">
                  <c:v>4.4968492056700002</c:v>
                </c:pt>
                <c:pt idx="5">
                  <c:v>5.4912384304400002</c:v>
                </c:pt>
                <c:pt idx="6">
                  <c:v>5.0261914818999998</c:v>
                </c:pt>
                <c:pt idx="7">
                  <c:v>3.4615058552</c:v>
                </c:pt>
                <c:pt idx="8">
                  <c:v>4.31564231699</c:v>
                </c:pt>
                <c:pt idx="9">
                  <c:v>3.9027511178299998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FED-40AC-BACD-A3484B9FC038}"/>
            </c:ext>
          </c:extLst>
        </c:ser>
        <c:ser>
          <c:idx val="20"/>
          <c:order val="20"/>
          <c:tx>
            <c:v>Durchschnittliche Abweichung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'Y Negativ'!$K$42:$K$51</c:f>
              <c:numCache>
                <c:formatCode>0.00</c:formatCode>
                <c:ptCount val="10"/>
                <c:pt idx="0">
                  <c:v>5.2599824847573693</c:v>
                </c:pt>
                <c:pt idx="1">
                  <c:v>4.7680781669934991</c:v>
                </c:pt>
                <c:pt idx="2">
                  <c:v>4.9871245001530005</c:v>
                </c:pt>
                <c:pt idx="3">
                  <c:v>4.7838386437565008</c:v>
                </c:pt>
                <c:pt idx="4">
                  <c:v>4.8394991116890003</c:v>
                </c:pt>
                <c:pt idx="5">
                  <c:v>4.8229211341414997</c:v>
                </c:pt>
                <c:pt idx="6">
                  <c:v>4.7191996967810006</c:v>
                </c:pt>
                <c:pt idx="7">
                  <c:v>4.5329431387554999</c:v>
                </c:pt>
                <c:pt idx="8">
                  <c:v>3.8322885273070009</c:v>
                </c:pt>
                <c:pt idx="9">
                  <c:v>3.0789180865254999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A-45B7-9B03-FFBA6C84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0063"/>
        <c:axId val="1116073535"/>
      </c:scatterChart>
      <c:valAx>
        <c:axId val="1090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Posen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73535"/>
        <c:crosses val="autoZero"/>
        <c:crossBetween val="midCat"/>
        <c:majorUnit val="1"/>
      </c:valAx>
      <c:valAx>
        <c:axId val="1116073535"/>
        <c:scaling>
          <c:orientation val="minMax"/>
          <c:max val="8"/>
          <c:min val="-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Abweichung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006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Abweichung in sekundärer Richtung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'Y Negativ'!$H$4:$H$13</c:f>
              <c:numCache>
                <c:formatCode>0.00</c:formatCode>
                <c:ptCount val="10"/>
                <c:pt idx="0">
                  <c:v>-4.6373904923400007</c:v>
                </c:pt>
                <c:pt idx="1">
                  <c:v>-4.5273535532699993</c:v>
                </c:pt>
                <c:pt idx="2">
                  <c:v>-1.54797827775</c:v>
                </c:pt>
                <c:pt idx="3">
                  <c:v>-0.76338672500299998</c:v>
                </c:pt>
                <c:pt idx="4">
                  <c:v>-0.67972304530700001</c:v>
                </c:pt>
                <c:pt idx="5">
                  <c:v>-0.22697006199300002</c:v>
                </c:pt>
                <c:pt idx="6">
                  <c:v>-1.6292266660399999</c:v>
                </c:pt>
                <c:pt idx="7">
                  <c:v>-0.57374554859099991</c:v>
                </c:pt>
                <c:pt idx="8">
                  <c:v>-2.95353258985</c:v>
                </c:pt>
                <c:pt idx="9">
                  <c:v>1.4346617125800001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9-42C9-912C-FA9252C4AC3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'Y Negativ'!$H$14:$H$23</c:f>
              <c:numCache>
                <c:formatCode>0.00</c:formatCode>
                <c:ptCount val="10"/>
                <c:pt idx="0">
                  <c:v>-4.26546419678</c:v>
                </c:pt>
                <c:pt idx="1">
                  <c:v>-1.6468636161400001</c:v>
                </c:pt>
                <c:pt idx="2">
                  <c:v>1.4371742036199999</c:v>
                </c:pt>
                <c:pt idx="3">
                  <c:v>0.26262724855899999</c:v>
                </c:pt>
                <c:pt idx="4">
                  <c:v>-1.2158170477500001</c:v>
                </c:pt>
                <c:pt idx="5">
                  <c:v>-2.17209712863E-2</c:v>
                </c:pt>
                <c:pt idx="6">
                  <c:v>-0.81244389969799991</c:v>
                </c:pt>
                <c:pt idx="7">
                  <c:v>-0.438612210216</c:v>
                </c:pt>
                <c:pt idx="8">
                  <c:v>-0.66223379627599999</c:v>
                </c:pt>
                <c:pt idx="9">
                  <c:v>0.75541984358600001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9-42C9-912C-FA9252C4AC3F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'Y Negativ'!$H$24:$H$33</c:f>
              <c:numCache>
                <c:formatCode>0.00</c:formatCode>
                <c:ptCount val="10"/>
                <c:pt idx="0">
                  <c:v>-4.40641488179</c:v>
                </c:pt>
                <c:pt idx="1">
                  <c:v>-2.99269959519</c:v>
                </c:pt>
                <c:pt idx="2">
                  <c:v>-1.6306407277600001</c:v>
                </c:pt>
                <c:pt idx="3">
                  <c:v>-0.89819974566600003</c:v>
                </c:pt>
                <c:pt idx="4">
                  <c:v>-1.8721511311399999</c:v>
                </c:pt>
                <c:pt idx="5">
                  <c:v>0.71262545529499999</c:v>
                </c:pt>
                <c:pt idx="6">
                  <c:v>0.18889897782199999</c:v>
                </c:pt>
                <c:pt idx="7">
                  <c:v>-0.34081398457399997</c:v>
                </c:pt>
                <c:pt idx="8">
                  <c:v>-0.92860070086300006</c:v>
                </c:pt>
                <c:pt idx="9">
                  <c:v>0.29601635055699999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9-42C9-912C-FA9252C4AC3F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'Y Negativ'!$H$34:$H$43</c:f>
              <c:numCache>
                <c:formatCode>0.00</c:formatCode>
                <c:ptCount val="10"/>
                <c:pt idx="0">
                  <c:v>-3.49819205906</c:v>
                </c:pt>
                <c:pt idx="1">
                  <c:v>-0.60437647031999997</c:v>
                </c:pt>
                <c:pt idx="2">
                  <c:v>-1.05721200548</c:v>
                </c:pt>
                <c:pt idx="3">
                  <c:v>-0.31099931334500003</c:v>
                </c:pt>
                <c:pt idx="4">
                  <c:v>-0.69591638838299996</c:v>
                </c:pt>
                <c:pt idx="5">
                  <c:v>-8.0395894715999991E-2</c:v>
                </c:pt>
                <c:pt idx="6">
                  <c:v>-0.81741989818899996</c:v>
                </c:pt>
                <c:pt idx="7">
                  <c:v>-0.52691816245899992</c:v>
                </c:pt>
                <c:pt idx="8">
                  <c:v>0.16104351629700001</c:v>
                </c:pt>
                <c:pt idx="9">
                  <c:v>1.4422716035500001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9-42C9-912C-FA9252C4AC3F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'Y Negativ'!$H$44:$H$53</c:f>
              <c:numCache>
                <c:formatCode>0.00</c:formatCode>
                <c:ptCount val="10"/>
                <c:pt idx="0">
                  <c:v>-2.9485744551700002</c:v>
                </c:pt>
                <c:pt idx="1">
                  <c:v>-1.7601843528700001</c:v>
                </c:pt>
                <c:pt idx="2">
                  <c:v>-0.17915228829500002</c:v>
                </c:pt>
                <c:pt idx="3">
                  <c:v>-1.58442440467</c:v>
                </c:pt>
                <c:pt idx="4">
                  <c:v>-1.6101746851499998</c:v>
                </c:pt>
                <c:pt idx="5">
                  <c:v>-0.59033984464900002</c:v>
                </c:pt>
                <c:pt idx="6">
                  <c:v>-0.95306577900800005</c:v>
                </c:pt>
                <c:pt idx="7">
                  <c:v>1.0349325763999999</c:v>
                </c:pt>
                <c:pt idx="8">
                  <c:v>-0.48283167579800002</c:v>
                </c:pt>
                <c:pt idx="9">
                  <c:v>0.84717545033200004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59-42C9-912C-FA9252C4AC3F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'Y Negativ'!$H$54:$H$63</c:f>
              <c:numCache>
                <c:formatCode>0.00</c:formatCode>
                <c:ptCount val="10"/>
                <c:pt idx="0">
                  <c:v>-2.38729697636</c:v>
                </c:pt>
                <c:pt idx="1">
                  <c:v>-1.30275713484</c:v>
                </c:pt>
                <c:pt idx="2">
                  <c:v>-1.08424757787</c:v>
                </c:pt>
                <c:pt idx="3">
                  <c:v>-1.2499636597400001</c:v>
                </c:pt>
                <c:pt idx="4">
                  <c:v>-1.38931404331</c:v>
                </c:pt>
                <c:pt idx="5">
                  <c:v>0.55957681305000007</c:v>
                </c:pt>
                <c:pt idx="6">
                  <c:v>0.59922180568900008</c:v>
                </c:pt>
                <c:pt idx="7">
                  <c:v>0.182134128043</c:v>
                </c:pt>
                <c:pt idx="8">
                  <c:v>-2.7920632100000002</c:v>
                </c:pt>
                <c:pt idx="9">
                  <c:v>0.52763879971299998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59-42C9-912C-FA9252C4AC3F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Negativ'!$H$64:$H$73</c:f>
              <c:numCache>
                <c:formatCode>0.00</c:formatCode>
                <c:ptCount val="10"/>
                <c:pt idx="0">
                  <c:v>-2.14590210273</c:v>
                </c:pt>
                <c:pt idx="1">
                  <c:v>-1.44639083335</c:v>
                </c:pt>
                <c:pt idx="2">
                  <c:v>-2.16787395872</c:v>
                </c:pt>
                <c:pt idx="3">
                  <c:v>-2.9932739700899997</c:v>
                </c:pt>
                <c:pt idx="4">
                  <c:v>-0.660693178449</c:v>
                </c:pt>
                <c:pt idx="5">
                  <c:v>-1.0252273629800002</c:v>
                </c:pt>
                <c:pt idx="6">
                  <c:v>-0.18490906979499999</c:v>
                </c:pt>
                <c:pt idx="7">
                  <c:v>-2.0985998926499998</c:v>
                </c:pt>
                <c:pt idx="8">
                  <c:v>-0.14127692288099999</c:v>
                </c:pt>
                <c:pt idx="9">
                  <c:v>1.2124624185400001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59-42C9-912C-FA9252C4AC3F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Negativ'!$H$74:$H$83</c:f>
              <c:numCache>
                <c:formatCode>0.00</c:formatCode>
                <c:ptCount val="10"/>
                <c:pt idx="0">
                  <c:v>-2.2912630903599998</c:v>
                </c:pt>
                <c:pt idx="1">
                  <c:v>-2.3409067978100002</c:v>
                </c:pt>
                <c:pt idx="2">
                  <c:v>-0.34313578150000001</c:v>
                </c:pt>
                <c:pt idx="3">
                  <c:v>-1.50398761775</c:v>
                </c:pt>
                <c:pt idx="4">
                  <c:v>-1.12209696354</c:v>
                </c:pt>
                <c:pt idx="5">
                  <c:v>-0.59482457697699997</c:v>
                </c:pt>
                <c:pt idx="6">
                  <c:v>0.13921503235899998</c:v>
                </c:pt>
                <c:pt idx="7">
                  <c:v>-0.12935486067999999</c:v>
                </c:pt>
                <c:pt idx="8">
                  <c:v>-1.2463318728399999</c:v>
                </c:pt>
                <c:pt idx="9">
                  <c:v>0.36742459076699996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59-42C9-912C-FA9252C4AC3F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Negativ'!$H$84:$H$93</c:f>
              <c:numCache>
                <c:formatCode>0.00</c:formatCode>
                <c:ptCount val="10"/>
                <c:pt idx="0">
                  <c:v>-2.8741792188800002</c:v>
                </c:pt>
                <c:pt idx="1">
                  <c:v>-2.3949509769099997</c:v>
                </c:pt>
                <c:pt idx="2">
                  <c:v>-1.20858815879</c:v>
                </c:pt>
                <c:pt idx="3">
                  <c:v>-0.814117117537</c:v>
                </c:pt>
                <c:pt idx="4">
                  <c:v>-0.76368825769500004</c:v>
                </c:pt>
                <c:pt idx="5">
                  <c:v>-0.44310774569400002</c:v>
                </c:pt>
                <c:pt idx="6">
                  <c:v>0.25979630809900001</c:v>
                </c:pt>
                <c:pt idx="7">
                  <c:v>-1.12190350324</c:v>
                </c:pt>
                <c:pt idx="8">
                  <c:v>-1.53702260739</c:v>
                </c:pt>
                <c:pt idx="9">
                  <c:v>0.130162339717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59-42C9-912C-FA9252C4AC3F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Negativ'!$H$94:$H$103</c:f>
              <c:numCache>
                <c:formatCode>0.00</c:formatCode>
                <c:ptCount val="10"/>
                <c:pt idx="0">
                  <c:v>-2.89287330254</c:v>
                </c:pt>
                <c:pt idx="1">
                  <c:v>-0.67626456144900005</c:v>
                </c:pt>
                <c:pt idx="2">
                  <c:v>-1.9448338541300001</c:v>
                </c:pt>
                <c:pt idx="3">
                  <c:v>-1.32358439883</c:v>
                </c:pt>
                <c:pt idx="4">
                  <c:v>-0.66929338631899993</c:v>
                </c:pt>
                <c:pt idx="5">
                  <c:v>-0.93829523127000003</c:v>
                </c:pt>
                <c:pt idx="6">
                  <c:v>-1.1922645966700001</c:v>
                </c:pt>
                <c:pt idx="7">
                  <c:v>-0.40343486061599998</c:v>
                </c:pt>
                <c:pt idx="8">
                  <c:v>-0.45466498365000002</c:v>
                </c:pt>
                <c:pt idx="9">
                  <c:v>1.0404497749300001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59-42C9-912C-FA9252C4AC3F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Negativ'!$H$104:$H$113</c:f>
              <c:numCache>
                <c:formatCode>0.00</c:formatCode>
                <c:ptCount val="10"/>
                <c:pt idx="0">
                  <c:v>-4.7059352838199997</c:v>
                </c:pt>
                <c:pt idx="1">
                  <c:v>-2.63785057124</c:v>
                </c:pt>
                <c:pt idx="2">
                  <c:v>0.82766075833700004</c:v>
                </c:pt>
                <c:pt idx="3">
                  <c:v>-1.33177061318</c:v>
                </c:pt>
                <c:pt idx="4">
                  <c:v>1.5963971483499997E-2</c:v>
                </c:pt>
                <c:pt idx="5">
                  <c:v>-1.88874080407</c:v>
                </c:pt>
                <c:pt idx="6">
                  <c:v>-0.96518191609999993</c:v>
                </c:pt>
                <c:pt idx="7">
                  <c:v>-0.63225571016299997</c:v>
                </c:pt>
                <c:pt idx="8">
                  <c:v>-1.3426051612799998</c:v>
                </c:pt>
                <c:pt idx="9">
                  <c:v>-0.151519208218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59-42C9-912C-FA9252C4AC3F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Negativ'!$H$114:$H$123</c:f>
              <c:numCache>
                <c:formatCode>0.00</c:formatCode>
                <c:ptCount val="10"/>
                <c:pt idx="0">
                  <c:v>-2.2619456913499998</c:v>
                </c:pt>
                <c:pt idx="1">
                  <c:v>-2.3350565375900003</c:v>
                </c:pt>
                <c:pt idx="2">
                  <c:v>-0.60695677076499999</c:v>
                </c:pt>
                <c:pt idx="3">
                  <c:v>-1.1614640710499999</c:v>
                </c:pt>
                <c:pt idx="4">
                  <c:v>-1.6430265314999999</c:v>
                </c:pt>
                <c:pt idx="5">
                  <c:v>-0.16146764376199998</c:v>
                </c:pt>
                <c:pt idx="6">
                  <c:v>-5.2333257093300001E-2</c:v>
                </c:pt>
                <c:pt idx="7">
                  <c:v>-0.402380594466</c:v>
                </c:pt>
                <c:pt idx="8">
                  <c:v>-1.5820166878799999</c:v>
                </c:pt>
                <c:pt idx="9">
                  <c:v>5.8813722561000002E-2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59-42C9-912C-FA9252C4AC3F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Negativ'!$H$124:$H$133</c:f>
              <c:numCache>
                <c:formatCode>0.00</c:formatCode>
                <c:ptCount val="10"/>
                <c:pt idx="0">
                  <c:v>-4.0247674173500005</c:v>
                </c:pt>
                <c:pt idx="1">
                  <c:v>-2.8151854116099999</c:v>
                </c:pt>
                <c:pt idx="2">
                  <c:v>-2.01281060687</c:v>
                </c:pt>
                <c:pt idx="3">
                  <c:v>-0.22070595320199998</c:v>
                </c:pt>
                <c:pt idx="4">
                  <c:v>-0.43740127967800002</c:v>
                </c:pt>
                <c:pt idx="5">
                  <c:v>-1.4187945825200001</c:v>
                </c:pt>
                <c:pt idx="6">
                  <c:v>-0.97041363553799997</c:v>
                </c:pt>
                <c:pt idx="7">
                  <c:v>9.5593229765800009E-2</c:v>
                </c:pt>
                <c:pt idx="8">
                  <c:v>0.36778729075600003</c:v>
                </c:pt>
                <c:pt idx="9">
                  <c:v>1.24492970918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D59-42C9-912C-FA9252C4AC3F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Negativ'!$H$134:$H$143</c:f>
              <c:numCache>
                <c:formatCode>0.00</c:formatCode>
                <c:ptCount val="10"/>
                <c:pt idx="0">
                  <c:v>-3.1932636728800001</c:v>
                </c:pt>
                <c:pt idx="1">
                  <c:v>-2.30838545225</c:v>
                </c:pt>
                <c:pt idx="2">
                  <c:v>-1.4648179701799999</c:v>
                </c:pt>
                <c:pt idx="3">
                  <c:v>-1.1569133129</c:v>
                </c:pt>
                <c:pt idx="4">
                  <c:v>-2.2823834827499998</c:v>
                </c:pt>
                <c:pt idx="5">
                  <c:v>-0.33824448272100005</c:v>
                </c:pt>
                <c:pt idx="6">
                  <c:v>-0.12732682064</c:v>
                </c:pt>
                <c:pt idx="7">
                  <c:v>-0.39181537620700002</c:v>
                </c:pt>
                <c:pt idx="8">
                  <c:v>0.42419046614699996</c:v>
                </c:pt>
                <c:pt idx="9">
                  <c:v>0.78462505243299996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59-42C9-912C-FA9252C4AC3F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Negativ'!$H$144:$H$153</c:f>
              <c:numCache>
                <c:formatCode>0.00</c:formatCode>
                <c:ptCount val="10"/>
                <c:pt idx="0">
                  <c:v>-2.4629982738700003</c:v>
                </c:pt>
                <c:pt idx="1">
                  <c:v>-1.4096882263399999</c:v>
                </c:pt>
                <c:pt idx="2">
                  <c:v>-0.56616926061099992</c:v>
                </c:pt>
                <c:pt idx="3">
                  <c:v>0.22189044978800002</c:v>
                </c:pt>
                <c:pt idx="4">
                  <c:v>-1.1266657581099999</c:v>
                </c:pt>
                <c:pt idx="5">
                  <c:v>-0.78778507574800005</c:v>
                </c:pt>
                <c:pt idx="6">
                  <c:v>-0.89093566703399996</c:v>
                </c:pt>
                <c:pt idx="7">
                  <c:v>-0.87177885370899999</c:v>
                </c:pt>
                <c:pt idx="8">
                  <c:v>-0.53663189880000006</c:v>
                </c:pt>
                <c:pt idx="9">
                  <c:v>-3.8143170754099997E-3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D59-42C9-912C-FA9252C4AC3F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Negativ'!$H$154:$H$163</c:f>
              <c:numCache>
                <c:formatCode>0.00</c:formatCode>
                <c:ptCount val="10"/>
                <c:pt idx="0">
                  <c:v>-0.82906125333900005</c:v>
                </c:pt>
                <c:pt idx="1">
                  <c:v>-2.1457052887299998E-2</c:v>
                </c:pt>
                <c:pt idx="2">
                  <c:v>0.36044478256599999</c:v>
                </c:pt>
                <c:pt idx="3">
                  <c:v>-1.6624603608399999</c:v>
                </c:pt>
                <c:pt idx="4">
                  <c:v>1.12414407763</c:v>
                </c:pt>
                <c:pt idx="5">
                  <c:v>6.3316892368400005E-2</c:v>
                </c:pt>
                <c:pt idx="6">
                  <c:v>-1.1831993832900001</c:v>
                </c:pt>
                <c:pt idx="7">
                  <c:v>-0.41502100862000002</c:v>
                </c:pt>
                <c:pt idx="8">
                  <c:v>-1.11642646496</c:v>
                </c:pt>
                <c:pt idx="9">
                  <c:v>0.47455832628899997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D59-42C9-912C-FA9252C4AC3F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Negativ'!$H$164:$H$173</c:f>
              <c:numCache>
                <c:formatCode>0.00</c:formatCode>
                <c:ptCount val="10"/>
                <c:pt idx="0">
                  <c:v>-2.8765077190500001</c:v>
                </c:pt>
                <c:pt idx="1">
                  <c:v>-2.5727556244700001</c:v>
                </c:pt>
                <c:pt idx="2">
                  <c:v>-2.09283966903</c:v>
                </c:pt>
                <c:pt idx="3">
                  <c:v>-0.37830751216500003</c:v>
                </c:pt>
                <c:pt idx="4">
                  <c:v>-1.4264761662600001</c:v>
                </c:pt>
                <c:pt idx="5">
                  <c:v>0.32167683484600001</c:v>
                </c:pt>
                <c:pt idx="6">
                  <c:v>-0.17610907052499999</c:v>
                </c:pt>
                <c:pt idx="7">
                  <c:v>0.44627931819599997</c:v>
                </c:pt>
                <c:pt idx="8">
                  <c:v>-1.4625676506700001</c:v>
                </c:pt>
                <c:pt idx="9">
                  <c:v>0.32152089644799997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D59-42C9-912C-FA9252C4AC3F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Negativ'!$H$174:$H$183</c:f>
              <c:numCache>
                <c:formatCode>0.00</c:formatCode>
                <c:ptCount val="10"/>
                <c:pt idx="0">
                  <c:v>-3.2544248263499997</c:v>
                </c:pt>
                <c:pt idx="1">
                  <c:v>-1.3878564175299999</c:v>
                </c:pt>
                <c:pt idx="2">
                  <c:v>-0.870559756277</c:v>
                </c:pt>
                <c:pt idx="3">
                  <c:v>-0.97647682733200003</c:v>
                </c:pt>
                <c:pt idx="4">
                  <c:v>-1.4736508073000001</c:v>
                </c:pt>
                <c:pt idx="5">
                  <c:v>-0.55708588720699992</c:v>
                </c:pt>
                <c:pt idx="6">
                  <c:v>-0.74898877626400007</c:v>
                </c:pt>
                <c:pt idx="7">
                  <c:v>-0.75938019718000005</c:v>
                </c:pt>
                <c:pt idx="8">
                  <c:v>-1.8192582638899999</c:v>
                </c:pt>
                <c:pt idx="9">
                  <c:v>1.2897578438499999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D59-42C9-912C-FA9252C4AC3F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Negativ'!$H$184:$H$193</c:f>
              <c:numCache>
                <c:formatCode>0.00</c:formatCode>
                <c:ptCount val="10"/>
                <c:pt idx="0">
                  <c:v>-2.4575127195099999</c:v>
                </c:pt>
                <c:pt idx="1">
                  <c:v>-1.5897075162900001</c:v>
                </c:pt>
                <c:pt idx="2">
                  <c:v>-1.5890090504300001</c:v>
                </c:pt>
                <c:pt idx="3">
                  <c:v>-1.5788830903</c:v>
                </c:pt>
                <c:pt idx="4">
                  <c:v>-0.104443583582</c:v>
                </c:pt>
                <c:pt idx="5">
                  <c:v>0.16782493503500001</c:v>
                </c:pt>
                <c:pt idx="6">
                  <c:v>0.148569296371</c:v>
                </c:pt>
                <c:pt idx="7">
                  <c:v>0.29889590943700001</c:v>
                </c:pt>
                <c:pt idx="8">
                  <c:v>-0.14601798300300001</c:v>
                </c:pt>
                <c:pt idx="9">
                  <c:v>0.967187797307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D59-42C9-912C-FA9252C4AC3F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Negativ'!$H$194:$H$203</c:f>
              <c:numCache>
                <c:formatCode>0.00</c:formatCode>
                <c:ptCount val="10"/>
                <c:pt idx="0">
                  <c:v>-2.3603441867699999</c:v>
                </c:pt>
                <c:pt idx="1">
                  <c:v>-2.0843327634</c:v>
                </c:pt>
                <c:pt idx="2">
                  <c:v>-1.20051121036</c:v>
                </c:pt>
                <c:pt idx="3">
                  <c:v>-0.99278597270900004</c:v>
                </c:pt>
                <c:pt idx="4">
                  <c:v>-1.2264641168200001</c:v>
                </c:pt>
                <c:pt idx="5">
                  <c:v>1.3463734570100001</c:v>
                </c:pt>
                <c:pt idx="6">
                  <c:v>1.29291988672</c:v>
                </c:pt>
                <c:pt idx="7">
                  <c:v>0.42214782397700001</c:v>
                </c:pt>
                <c:pt idx="8">
                  <c:v>-1.0276331359900002</c:v>
                </c:pt>
                <c:pt idx="9">
                  <c:v>1.24057676336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D59-42C9-912C-FA9252C4AC3F}"/>
            </c:ext>
          </c:extLst>
        </c:ser>
        <c:ser>
          <c:idx val="20"/>
          <c:order val="20"/>
          <c:tx>
            <c:v>Durchschnittliche Abweichung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'Y Negativ'!$L$42:$L$51</c:f>
              <c:numCache>
                <c:formatCode>0.00</c:formatCode>
                <c:ptCount val="10"/>
                <c:pt idx="0">
                  <c:v>-3.0744193491331044</c:v>
                </c:pt>
                <c:pt idx="1">
                  <c:v>-1.956551744456315</c:v>
                </c:pt>
                <c:pt idx="2">
                  <c:v>-0.99129393666674992</c:v>
                </c:pt>
                <c:pt idx="3">
                  <c:v>-1.0312456102806502</c:v>
                </c:pt>
                <c:pt idx="4">
                  <c:v>-0.95127968299092502</c:v>
                </c:pt>
                <c:pt idx="5">
                  <c:v>-0.423722167590945</c:v>
                </c:pt>
                <c:pt idx="6">
                  <c:v>-0.40108717792671494</c:v>
                </c:pt>
                <c:pt idx="7">
                  <c:v>-0.28776298574045994</c:v>
                </c:pt>
                <c:pt idx="8">
                  <c:v>-0.89144566864269981</c:v>
                </c:pt>
                <c:pt idx="9">
                  <c:v>0.60060547855282953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9-49E0-834E-FA298C58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7599"/>
        <c:axId val="1116089343"/>
      </c:scatterChart>
      <c:valAx>
        <c:axId val="1063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Posen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89343"/>
        <c:crosses val="autoZero"/>
        <c:crossBetween val="midCat"/>
        <c:majorUnit val="1"/>
      </c:valAx>
      <c:valAx>
        <c:axId val="1116089343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Abweichung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4759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Abweichung in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'Y Negativ'!$AI$4:$AI$13</c:f>
              <c:numCache>
                <c:formatCode>0.00</c:formatCode>
                <c:ptCount val="10"/>
                <c:pt idx="0">
                  <c:v>3.59236990492</c:v>
                </c:pt>
                <c:pt idx="1">
                  <c:v>1.01018340968</c:v>
                </c:pt>
                <c:pt idx="2">
                  <c:v>1.6570663333</c:v>
                </c:pt>
                <c:pt idx="3">
                  <c:v>3.7000654025399999</c:v>
                </c:pt>
                <c:pt idx="4">
                  <c:v>2.5152659321200002</c:v>
                </c:pt>
                <c:pt idx="5">
                  <c:v>2.7493530324000002</c:v>
                </c:pt>
                <c:pt idx="6">
                  <c:v>0.66296049018900005</c:v>
                </c:pt>
                <c:pt idx="7">
                  <c:v>0.97654031180500001</c:v>
                </c:pt>
                <c:pt idx="8">
                  <c:v>3.2920719031499996</c:v>
                </c:pt>
                <c:pt idx="9">
                  <c:v>1.8471547372599999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D-431E-8B96-A697050C5B5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'Y Negativ'!$AI$14:$AI$23</c:f>
              <c:numCache>
                <c:formatCode>0.00</c:formatCode>
                <c:ptCount val="10"/>
                <c:pt idx="0">
                  <c:v>2.4473351974200002</c:v>
                </c:pt>
                <c:pt idx="1">
                  <c:v>-0.85942295870699992</c:v>
                </c:pt>
                <c:pt idx="2">
                  <c:v>2.79131817724</c:v>
                </c:pt>
                <c:pt idx="3">
                  <c:v>1.14970401779</c:v>
                </c:pt>
                <c:pt idx="4">
                  <c:v>2.1082159793799997</c:v>
                </c:pt>
                <c:pt idx="5">
                  <c:v>2.2478574717900002</c:v>
                </c:pt>
                <c:pt idx="6">
                  <c:v>1.05589311011</c:v>
                </c:pt>
                <c:pt idx="7">
                  <c:v>2.3733086442400002</c:v>
                </c:pt>
                <c:pt idx="8">
                  <c:v>2.8155470895999999</c:v>
                </c:pt>
                <c:pt idx="9">
                  <c:v>2.4483097106999998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D-431E-8B96-A697050C5B58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'Y Negativ'!$AI$24:$AI$33</c:f>
              <c:numCache>
                <c:formatCode>0.00</c:formatCode>
                <c:ptCount val="10"/>
                <c:pt idx="0">
                  <c:v>1.3432611111599999</c:v>
                </c:pt>
                <c:pt idx="1">
                  <c:v>1.3814155260400001</c:v>
                </c:pt>
                <c:pt idx="2">
                  <c:v>0.73989819370199994</c:v>
                </c:pt>
                <c:pt idx="3">
                  <c:v>2.3531854290199998</c:v>
                </c:pt>
                <c:pt idx="4">
                  <c:v>1.8715425699099999</c:v>
                </c:pt>
                <c:pt idx="5">
                  <c:v>3.0078342286200002</c:v>
                </c:pt>
                <c:pt idx="6">
                  <c:v>2.4507085879899999</c:v>
                </c:pt>
                <c:pt idx="7">
                  <c:v>2.6055636075699997</c:v>
                </c:pt>
                <c:pt idx="8">
                  <c:v>2.7624242499</c:v>
                </c:pt>
                <c:pt idx="9">
                  <c:v>2.5813690620599998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D-431E-8B96-A697050C5B58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'Y Negativ'!$AI$34:$AI$43</c:f>
              <c:numCache>
                <c:formatCode>0.00</c:formatCode>
                <c:ptCount val="10"/>
                <c:pt idx="0">
                  <c:v>1.28419247443</c:v>
                </c:pt>
                <c:pt idx="1">
                  <c:v>1.6732985849799999</c:v>
                </c:pt>
                <c:pt idx="2">
                  <c:v>1.4297448444699998</c:v>
                </c:pt>
                <c:pt idx="3">
                  <c:v>2.2710856654500002</c:v>
                </c:pt>
                <c:pt idx="4">
                  <c:v>2.1430887673099996</c:v>
                </c:pt>
                <c:pt idx="5">
                  <c:v>1.13007488792</c:v>
                </c:pt>
                <c:pt idx="6">
                  <c:v>2.2329736593900003</c:v>
                </c:pt>
                <c:pt idx="7">
                  <c:v>2.32575015809</c:v>
                </c:pt>
                <c:pt idx="8">
                  <c:v>3.3214808848500001</c:v>
                </c:pt>
                <c:pt idx="9">
                  <c:v>1.9932991891099998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6D-431E-8B96-A697050C5B58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'Y Negativ'!$AI$44:$AI$53</c:f>
              <c:numCache>
                <c:formatCode>0.00</c:formatCode>
                <c:ptCount val="10"/>
                <c:pt idx="0">
                  <c:v>1.1706056324699998</c:v>
                </c:pt>
                <c:pt idx="1">
                  <c:v>1.3771577238600001</c:v>
                </c:pt>
                <c:pt idx="2">
                  <c:v>2.9358015058600002</c:v>
                </c:pt>
                <c:pt idx="3">
                  <c:v>2.0531696196399998</c:v>
                </c:pt>
                <c:pt idx="4">
                  <c:v>2.4160319489800002</c:v>
                </c:pt>
                <c:pt idx="5">
                  <c:v>3.06572635779</c:v>
                </c:pt>
                <c:pt idx="6">
                  <c:v>2.0606839756799999</c:v>
                </c:pt>
                <c:pt idx="7">
                  <c:v>1.9756888751499999</c:v>
                </c:pt>
                <c:pt idx="8">
                  <c:v>0.75384715031000005</c:v>
                </c:pt>
                <c:pt idx="9">
                  <c:v>2.1949261448700002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31E-8B96-A697050C5B58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'Y Negativ'!$AI$54:$AI$63</c:f>
              <c:numCache>
                <c:formatCode>0.00</c:formatCode>
                <c:ptCount val="10"/>
                <c:pt idx="0">
                  <c:v>1.8930906758599999</c:v>
                </c:pt>
                <c:pt idx="1">
                  <c:v>1.6215508607</c:v>
                </c:pt>
                <c:pt idx="2">
                  <c:v>1.8218262780700001</c:v>
                </c:pt>
                <c:pt idx="3">
                  <c:v>3.2492659760899998</c:v>
                </c:pt>
                <c:pt idx="4">
                  <c:v>2.2835871857600001</c:v>
                </c:pt>
                <c:pt idx="5">
                  <c:v>3.3168650312200003</c:v>
                </c:pt>
                <c:pt idx="6">
                  <c:v>2.71432693145</c:v>
                </c:pt>
                <c:pt idx="7">
                  <c:v>1.56232754764</c:v>
                </c:pt>
                <c:pt idx="8">
                  <c:v>2.8776117622299999</c:v>
                </c:pt>
                <c:pt idx="9">
                  <c:v>2.59278468192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6D-431E-8B96-A697050C5B58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Negativ'!$AI$64:$AI$73</c:f>
              <c:numCache>
                <c:formatCode>0.00</c:formatCode>
                <c:ptCount val="10"/>
                <c:pt idx="0">
                  <c:v>3.1416598785000001</c:v>
                </c:pt>
                <c:pt idx="1">
                  <c:v>1.7299187459000001</c:v>
                </c:pt>
                <c:pt idx="2">
                  <c:v>1.89958127363</c:v>
                </c:pt>
                <c:pt idx="3">
                  <c:v>2.2904528959800001</c:v>
                </c:pt>
                <c:pt idx="4">
                  <c:v>2.1585967643199999</c:v>
                </c:pt>
                <c:pt idx="5">
                  <c:v>2.4126898112100004</c:v>
                </c:pt>
                <c:pt idx="6">
                  <c:v>1.9797497774999999</c:v>
                </c:pt>
                <c:pt idx="7">
                  <c:v>1.17753335788</c:v>
                </c:pt>
                <c:pt idx="8">
                  <c:v>1.0687327954099999</c:v>
                </c:pt>
                <c:pt idx="9">
                  <c:v>2.3030109695900003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6D-431E-8B96-A697050C5B58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Negativ'!$AI$74:$AI$83</c:f>
              <c:numCache>
                <c:formatCode>0.00</c:formatCode>
                <c:ptCount val="10"/>
                <c:pt idx="0">
                  <c:v>1.25241241272</c:v>
                </c:pt>
                <c:pt idx="1">
                  <c:v>0.17995333543900002</c:v>
                </c:pt>
                <c:pt idx="2">
                  <c:v>1.41630448296</c:v>
                </c:pt>
                <c:pt idx="3">
                  <c:v>3.55255786716</c:v>
                </c:pt>
                <c:pt idx="4">
                  <c:v>2.8388603327899999</c:v>
                </c:pt>
                <c:pt idx="5">
                  <c:v>2.8912319106900002</c:v>
                </c:pt>
                <c:pt idx="6">
                  <c:v>2.3735656443600002</c:v>
                </c:pt>
                <c:pt idx="7">
                  <c:v>2.4021745600600002</c:v>
                </c:pt>
                <c:pt idx="8">
                  <c:v>2.2015262951799999</c:v>
                </c:pt>
                <c:pt idx="9">
                  <c:v>0.84061213389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6D-431E-8B96-A697050C5B58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Negativ'!$AI$84:$AI$93</c:f>
              <c:numCache>
                <c:formatCode>0.00</c:formatCode>
                <c:ptCount val="10"/>
                <c:pt idx="0">
                  <c:v>2.1422320365000003</c:v>
                </c:pt>
                <c:pt idx="1">
                  <c:v>1.0752014247800001</c:v>
                </c:pt>
                <c:pt idx="2">
                  <c:v>1.77945900595</c:v>
                </c:pt>
                <c:pt idx="3">
                  <c:v>2.4655754187399999</c:v>
                </c:pt>
                <c:pt idx="4">
                  <c:v>1.99544017277</c:v>
                </c:pt>
                <c:pt idx="5">
                  <c:v>1.9735938363700003</c:v>
                </c:pt>
                <c:pt idx="6">
                  <c:v>1.2126144184299998</c:v>
                </c:pt>
                <c:pt idx="7">
                  <c:v>0.85701495483200008</c:v>
                </c:pt>
                <c:pt idx="8">
                  <c:v>1.1743340848199999</c:v>
                </c:pt>
                <c:pt idx="9">
                  <c:v>1.6051293545800001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6D-431E-8B96-A697050C5B58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Negativ'!$AI$94:$AI$103</c:f>
              <c:numCache>
                <c:formatCode>0.00</c:formatCode>
                <c:ptCount val="10"/>
                <c:pt idx="0">
                  <c:v>1.7504004096700001</c:v>
                </c:pt>
                <c:pt idx="1">
                  <c:v>0.624751338855</c:v>
                </c:pt>
                <c:pt idx="2">
                  <c:v>2.0538156672399999</c:v>
                </c:pt>
                <c:pt idx="3">
                  <c:v>2.8421974192100001</c:v>
                </c:pt>
                <c:pt idx="4">
                  <c:v>0.89501375352199997</c:v>
                </c:pt>
                <c:pt idx="5">
                  <c:v>2.5549640439899997</c:v>
                </c:pt>
                <c:pt idx="6">
                  <c:v>1.6560540156300001</c:v>
                </c:pt>
                <c:pt idx="7">
                  <c:v>2.6387732505900003</c:v>
                </c:pt>
                <c:pt idx="8">
                  <c:v>2.2819318798699997</c:v>
                </c:pt>
                <c:pt idx="9">
                  <c:v>2.1105875248300001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6D-431E-8B96-A697050C5B58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Negativ'!$AI$104:$AI$113</c:f>
              <c:numCache>
                <c:formatCode>0.00</c:formatCode>
                <c:ptCount val="10"/>
                <c:pt idx="0">
                  <c:v>2.6534952726800003</c:v>
                </c:pt>
                <c:pt idx="1">
                  <c:v>0.85930949909700005</c:v>
                </c:pt>
                <c:pt idx="2">
                  <c:v>1.0022756428299999</c:v>
                </c:pt>
                <c:pt idx="3">
                  <c:v>2.64979621664</c:v>
                </c:pt>
                <c:pt idx="4">
                  <c:v>2.02686819962</c:v>
                </c:pt>
                <c:pt idx="5">
                  <c:v>2.5527948489700001</c:v>
                </c:pt>
                <c:pt idx="6">
                  <c:v>2.6142712589500001</c:v>
                </c:pt>
                <c:pt idx="7">
                  <c:v>1.05351484943</c:v>
                </c:pt>
                <c:pt idx="8">
                  <c:v>1.0740499663400001</c:v>
                </c:pt>
                <c:pt idx="9">
                  <c:v>1.71924830215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6D-431E-8B96-A697050C5B58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Negativ'!$AI$114:$AI$123</c:f>
              <c:numCache>
                <c:formatCode>0.00</c:formatCode>
                <c:ptCount val="10"/>
                <c:pt idx="0">
                  <c:v>1.72415741933</c:v>
                </c:pt>
                <c:pt idx="1">
                  <c:v>2.1412375508300001</c:v>
                </c:pt>
                <c:pt idx="2">
                  <c:v>0.99004862056500009</c:v>
                </c:pt>
                <c:pt idx="3">
                  <c:v>1.9389706092600001</c:v>
                </c:pt>
                <c:pt idx="4">
                  <c:v>1.86893049134</c:v>
                </c:pt>
                <c:pt idx="5">
                  <c:v>2.9719694145100002</c:v>
                </c:pt>
                <c:pt idx="6">
                  <c:v>1.3657730021300001</c:v>
                </c:pt>
                <c:pt idx="7">
                  <c:v>2.2143033124300002</c:v>
                </c:pt>
                <c:pt idx="8">
                  <c:v>1.1171131841999999</c:v>
                </c:pt>
                <c:pt idx="9">
                  <c:v>0.46568601993100001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6D-431E-8B96-A697050C5B58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Negativ'!$AI$124:$AI$133</c:f>
              <c:numCache>
                <c:formatCode>0.00</c:formatCode>
                <c:ptCount val="10"/>
                <c:pt idx="0">
                  <c:v>2.2133125430100002</c:v>
                </c:pt>
                <c:pt idx="1">
                  <c:v>0.66897621944499996</c:v>
                </c:pt>
                <c:pt idx="2">
                  <c:v>1.75267988126</c:v>
                </c:pt>
                <c:pt idx="3">
                  <c:v>1.2521996849299999</c:v>
                </c:pt>
                <c:pt idx="4">
                  <c:v>1.5713862609</c:v>
                </c:pt>
                <c:pt idx="5">
                  <c:v>1.0574021482899998</c:v>
                </c:pt>
                <c:pt idx="6">
                  <c:v>1.8380071212</c:v>
                </c:pt>
                <c:pt idx="7">
                  <c:v>1.3415933073300002</c:v>
                </c:pt>
                <c:pt idx="8">
                  <c:v>2.1860069707599998</c:v>
                </c:pt>
                <c:pt idx="9">
                  <c:v>2.8026097336800002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C6D-431E-8B96-A697050C5B58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Negativ'!$AI$134:$AI$143</c:f>
              <c:numCache>
                <c:formatCode>0.00</c:formatCode>
                <c:ptCount val="10"/>
                <c:pt idx="0">
                  <c:v>0.78479966746700003</c:v>
                </c:pt>
                <c:pt idx="1">
                  <c:v>1.44009982888</c:v>
                </c:pt>
                <c:pt idx="2">
                  <c:v>0.78140091017900004</c:v>
                </c:pt>
                <c:pt idx="3">
                  <c:v>2.2275536805800003</c:v>
                </c:pt>
                <c:pt idx="4">
                  <c:v>1.8784265048000002</c:v>
                </c:pt>
                <c:pt idx="5">
                  <c:v>1.68658735883</c:v>
                </c:pt>
                <c:pt idx="6">
                  <c:v>1.6263977707299999</c:v>
                </c:pt>
                <c:pt idx="7">
                  <c:v>0.83729701464899997</c:v>
                </c:pt>
                <c:pt idx="8">
                  <c:v>1.7638069246100001</c:v>
                </c:pt>
                <c:pt idx="9">
                  <c:v>2.9217500061900004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C6D-431E-8B96-A697050C5B58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Negativ'!$AI$144:$AI$153</c:f>
              <c:numCache>
                <c:formatCode>0.00</c:formatCode>
                <c:ptCount val="10"/>
                <c:pt idx="0">
                  <c:v>1.40521748678</c:v>
                </c:pt>
                <c:pt idx="1">
                  <c:v>0.29111220550799999</c:v>
                </c:pt>
                <c:pt idx="2">
                  <c:v>0.50907733970300006</c:v>
                </c:pt>
                <c:pt idx="3">
                  <c:v>0.91130743409899995</c:v>
                </c:pt>
                <c:pt idx="4">
                  <c:v>1.98438996094</c:v>
                </c:pt>
                <c:pt idx="5">
                  <c:v>2.4194392980599999</c:v>
                </c:pt>
                <c:pt idx="6">
                  <c:v>1.6177663052</c:v>
                </c:pt>
                <c:pt idx="7">
                  <c:v>1.45736517722</c:v>
                </c:pt>
                <c:pt idx="8">
                  <c:v>2.9113058769900002</c:v>
                </c:pt>
                <c:pt idx="9">
                  <c:v>2.66173026439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C6D-431E-8B96-A697050C5B58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Negativ'!$AI$154:$AI$163</c:f>
              <c:numCache>
                <c:formatCode>0.00</c:formatCode>
                <c:ptCount val="10"/>
                <c:pt idx="0">
                  <c:v>1.1146007060500001</c:v>
                </c:pt>
                <c:pt idx="1">
                  <c:v>1.1968751744199999</c:v>
                </c:pt>
                <c:pt idx="2">
                  <c:v>1.9823284323199999</c:v>
                </c:pt>
                <c:pt idx="3">
                  <c:v>2.31398156237</c:v>
                </c:pt>
                <c:pt idx="4">
                  <c:v>2.9115096421</c:v>
                </c:pt>
                <c:pt idx="5">
                  <c:v>1.82322302632</c:v>
                </c:pt>
                <c:pt idx="6">
                  <c:v>1.5941367851999999</c:v>
                </c:pt>
                <c:pt idx="7">
                  <c:v>1.5433418909400001</c:v>
                </c:pt>
                <c:pt idx="8">
                  <c:v>1.8313668968300001</c:v>
                </c:pt>
                <c:pt idx="9">
                  <c:v>0.63973452225100003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C6D-431E-8B96-A697050C5B58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Negativ'!$AI$164:$AI$173</c:f>
              <c:numCache>
                <c:formatCode>0.00</c:formatCode>
                <c:ptCount val="10"/>
                <c:pt idx="0">
                  <c:v>1.6245444471400001</c:v>
                </c:pt>
                <c:pt idx="1">
                  <c:v>1.0609809382600002</c:v>
                </c:pt>
                <c:pt idx="2">
                  <c:v>1.1553702353699999</c:v>
                </c:pt>
                <c:pt idx="3">
                  <c:v>2.2805615931299998</c:v>
                </c:pt>
                <c:pt idx="4">
                  <c:v>2.8524688495400001</c:v>
                </c:pt>
                <c:pt idx="5">
                  <c:v>3.1848701238999997</c:v>
                </c:pt>
                <c:pt idx="6">
                  <c:v>2.1879564782600003</c:v>
                </c:pt>
                <c:pt idx="7">
                  <c:v>1.08563640506</c:v>
                </c:pt>
                <c:pt idx="8">
                  <c:v>2.38560956234</c:v>
                </c:pt>
                <c:pt idx="9">
                  <c:v>2.4726583573699998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C6D-431E-8B96-A697050C5B58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Negativ'!$AI$174:$AI$183</c:f>
              <c:numCache>
                <c:formatCode>0.00</c:formatCode>
                <c:ptCount val="10"/>
                <c:pt idx="0">
                  <c:v>1.9804429457300001</c:v>
                </c:pt>
                <c:pt idx="1">
                  <c:v>1.51991554634</c:v>
                </c:pt>
                <c:pt idx="2">
                  <c:v>0.74912693909899997</c:v>
                </c:pt>
                <c:pt idx="3">
                  <c:v>2.1495018185500001</c:v>
                </c:pt>
                <c:pt idx="4">
                  <c:v>0.93863874563799998</c:v>
                </c:pt>
                <c:pt idx="5">
                  <c:v>1.0537326959700002</c:v>
                </c:pt>
                <c:pt idx="6">
                  <c:v>2.6452103507300002</c:v>
                </c:pt>
                <c:pt idx="7">
                  <c:v>2.2455357452099998</c:v>
                </c:pt>
                <c:pt idx="8">
                  <c:v>2.39199032875</c:v>
                </c:pt>
                <c:pt idx="9">
                  <c:v>2.7690296272499997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C6D-431E-8B96-A697050C5B58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Negativ'!$AI$184:$AI$193</c:f>
              <c:numCache>
                <c:formatCode>0.00</c:formatCode>
                <c:ptCount val="10"/>
                <c:pt idx="0">
                  <c:v>2.2569786781399999</c:v>
                </c:pt>
                <c:pt idx="1">
                  <c:v>0.89920183258600006</c:v>
                </c:pt>
                <c:pt idx="2">
                  <c:v>0.74445757517199995</c:v>
                </c:pt>
                <c:pt idx="3">
                  <c:v>2.3059256113500002</c:v>
                </c:pt>
                <c:pt idx="4">
                  <c:v>1.3739085769399999</c:v>
                </c:pt>
                <c:pt idx="5">
                  <c:v>1.60410496859</c:v>
                </c:pt>
                <c:pt idx="6">
                  <c:v>2.74641512068</c:v>
                </c:pt>
                <c:pt idx="7">
                  <c:v>1.1953299921</c:v>
                </c:pt>
                <c:pt idx="8">
                  <c:v>1.3853498864</c:v>
                </c:pt>
                <c:pt idx="9">
                  <c:v>2.7769375652699999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C6D-431E-8B96-A697050C5B58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Negativ'!$AI$194:$AI$203</c:f>
              <c:numCache>
                <c:formatCode>0.00</c:formatCode>
                <c:ptCount val="10"/>
                <c:pt idx="0">
                  <c:v>2.0271610410199998</c:v>
                </c:pt>
                <c:pt idx="1">
                  <c:v>1.34893888063</c:v>
                </c:pt>
                <c:pt idx="2">
                  <c:v>1.04001410432</c:v>
                </c:pt>
                <c:pt idx="3">
                  <c:v>2.26198832567</c:v>
                </c:pt>
                <c:pt idx="4">
                  <c:v>2.4462499483400002</c:v>
                </c:pt>
                <c:pt idx="5">
                  <c:v>2.6694081000000001</c:v>
                </c:pt>
                <c:pt idx="6">
                  <c:v>2.4748278856999999</c:v>
                </c:pt>
                <c:pt idx="7">
                  <c:v>2.3905312895600002</c:v>
                </c:pt>
                <c:pt idx="8">
                  <c:v>2.1832238000799999</c:v>
                </c:pt>
                <c:pt idx="9">
                  <c:v>1.07559419446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C6D-431E-8B96-A697050C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65247"/>
        <c:axId val="1116081023"/>
      </c:scatterChart>
      <c:valAx>
        <c:axId val="11141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81023"/>
        <c:crosses val="autoZero"/>
        <c:crossBetween val="midCat"/>
        <c:majorUnit val="1"/>
      </c:valAx>
      <c:valAx>
        <c:axId val="1116081023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1652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Abweichung in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'Y Negativ'!$AJ$4:$AJ$13</c:f>
              <c:numCache>
                <c:formatCode>0.00</c:formatCode>
                <c:ptCount val="10"/>
                <c:pt idx="0">
                  <c:v>-0.56978674082800007</c:v>
                </c:pt>
                <c:pt idx="1">
                  <c:v>-1.5143799468899999</c:v>
                </c:pt>
                <c:pt idx="2">
                  <c:v>-1.5083175767699999</c:v>
                </c:pt>
                <c:pt idx="3">
                  <c:v>-1.3330221383700001</c:v>
                </c:pt>
                <c:pt idx="4">
                  <c:v>-1.6956598809299999</c:v>
                </c:pt>
                <c:pt idx="5">
                  <c:v>-0.91513811379099996</c:v>
                </c:pt>
                <c:pt idx="6">
                  <c:v>0.82660533765299993</c:v>
                </c:pt>
                <c:pt idx="7">
                  <c:v>2.1155693023600004</c:v>
                </c:pt>
                <c:pt idx="8">
                  <c:v>1.2903078431899999</c:v>
                </c:pt>
                <c:pt idx="9">
                  <c:v>0.53769555499300004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1-4317-9BA9-5930AE94522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'Y Negativ'!$AJ$14:$AJ$23</c:f>
              <c:numCache>
                <c:formatCode>0.00</c:formatCode>
                <c:ptCount val="10"/>
                <c:pt idx="0">
                  <c:v>-1.2711561733899999</c:v>
                </c:pt>
                <c:pt idx="1">
                  <c:v>-1.14677510066</c:v>
                </c:pt>
                <c:pt idx="2">
                  <c:v>-0.74785190081700004</c:v>
                </c:pt>
                <c:pt idx="3">
                  <c:v>0.131009757138</c:v>
                </c:pt>
                <c:pt idx="4">
                  <c:v>-0.40056496808499997</c:v>
                </c:pt>
                <c:pt idx="5">
                  <c:v>0.65530599809899992</c:v>
                </c:pt>
                <c:pt idx="6">
                  <c:v>1.9367607625200001</c:v>
                </c:pt>
                <c:pt idx="7">
                  <c:v>1.4204944269400002</c:v>
                </c:pt>
                <c:pt idx="8">
                  <c:v>-0.99285338783199995</c:v>
                </c:pt>
                <c:pt idx="9">
                  <c:v>0.69657664643099992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1-4317-9BA9-5930AE94522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'Y Negativ'!$AJ$24:$AJ$33</c:f>
              <c:numCache>
                <c:formatCode>0.00</c:formatCode>
                <c:ptCount val="10"/>
                <c:pt idx="0">
                  <c:v>0.69589304293900001</c:v>
                </c:pt>
                <c:pt idx="1">
                  <c:v>0.79639141851899997</c:v>
                </c:pt>
                <c:pt idx="2">
                  <c:v>-0.40752306679399997</c:v>
                </c:pt>
                <c:pt idx="3">
                  <c:v>-2.4398583509099998</c:v>
                </c:pt>
                <c:pt idx="4">
                  <c:v>-2.0579294288800001</c:v>
                </c:pt>
                <c:pt idx="5">
                  <c:v>0.168973897707</c:v>
                </c:pt>
                <c:pt idx="6">
                  <c:v>2.60823045291</c:v>
                </c:pt>
                <c:pt idx="7">
                  <c:v>1.55094819843</c:v>
                </c:pt>
                <c:pt idx="8">
                  <c:v>1.5868299025699999</c:v>
                </c:pt>
                <c:pt idx="9">
                  <c:v>1.24590973658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1-4317-9BA9-5930AE94522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'Y Negativ'!$AJ$34:$AJ$43</c:f>
              <c:numCache>
                <c:formatCode>0.00</c:formatCode>
                <c:ptCount val="10"/>
                <c:pt idx="0">
                  <c:v>-0.395526153775</c:v>
                </c:pt>
                <c:pt idx="1">
                  <c:v>0.32574254905099997</c:v>
                </c:pt>
                <c:pt idx="2">
                  <c:v>0.164673124679</c:v>
                </c:pt>
                <c:pt idx="3">
                  <c:v>-1.48064160295</c:v>
                </c:pt>
                <c:pt idx="4">
                  <c:v>-1.77503795048</c:v>
                </c:pt>
                <c:pt idx="5">
                  <c:v>1.13496340642</c:v>
                </c:pt>
                <c:pt idx="6">
                  <c:v>2.8338630504000002</c:v>
                </c:pt>
                <c:pt idx="7">
                  <c:v>1.21846693624</c:v>
                </c:pt>
                <c:pt idx="8">
                  <c:v>1.13418572985</c:v>
                </c:pt>
                <c:pt idx="9">
                  <c:v>-0.45156629283600003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91-4317-9BA9-5930AE94522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'Y Negativ'!$AJ$44:$AJ$53</c:f>
              <c:numCache>
                <c:formatCode>0.00</c:formatCode>
                <c:ptCount val="10"/>
                <c:pt idx="0">
                  <c:v>-0.133489845798</c:v>
                </c:pt>
                <c:pt idx="1">
                  <c:v>-0.83789578747299998</c:v>
                </c:pt>
                <c:pt idx="2">
                  <c:v>0.190530362082</c:v>
                </c:pt>
                <c:pt idx="3">
                  <c:v>-1.0739171673399999</c:v>
                </c:pt>
                <c:pt idx="4">
                  <c:v>-1.94387822845</c:v>
                </c:pt>
                <c:pt idx="5">
                  <c:v>-0.50056825257600002</c:v>
                </c:pt>
                <c:pt idx="6">
                  <c:v>2.4710810007199999</c:v>
                </c:pt>
                <c:pt idx="7">
                  <c:v>2.8033153680799998</c:v>
                </c:pt>
                <c:pt idx="8">
                  <c:v>-0.51393311893000004</c:v>
                </c:pt>
                <c:pt idx="9">
                  <c:v>0.36451708907500002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91-4317-9BA9-5930AE94522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'Y Negativ'!$AJ$54:$AJ$63</c:f>
              <c:numCache>
                <c:formatCode>0.00</c:formatCode>
                <c:ptCount val="10"/>
                <c:pt idx="0">
                  <c:v>-0.22261903537900002</c:v>
                </c:pt>
                <c:pt idx="1">
                  <c:v>0.43001019042599997</c:v>
                </c:pt>
                <c:pt idx="2">
                  <c:v>0.31175392460899998</c:v>
                </c:pt>
                <c:pt idx="3">
                  <c:v>-1.1390835446900001</c:v>
                </c:pt>
                <c:pt idx="4">
                  <c:v>-2.0178412666900001</c:v>
                </c:pt>
                <c:pt idx="5">
                  <c:v>-0.701923299133</c:v>
                </c:pt>
                <c:pt idx="6">
                  <c:v>3.3661759286599997</c:v>
                </c:pt>
                <c:pt idx="7">
                  <c:v>2.0116050292200001</c:v>
                </c:pt>
                <c:pt idx="8">
                  <c:v>0.69339195670999998</c:v>
                </c:pt>
                <c:pt idx="9">
                  <c:v>-0.58846698979599998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91-4317-9BA9-5930AE94522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Negativ'!$AJ$64:$AJ$73</c:f>
              <c:numCache>
                <c:formatCode>0.00</c:formatCode>
                <c:ptCount val="10"/>
                <c:pt idx="0">
                  <c:v>-0.36065063830499999</c:v>
                </c:pt>
                <c:pt idx="1">
                  <c:v>-0.41375662509900002</c:v>
                </c:pt>
                <c:pt idx="2">
                  <c:v>0.27075253856000003</c:v>
                </c:pt>
                <c:pt idx="3">
                  <c:v>0.104489126946</c:v>
                </c:pt>
                <c:pt idx="4">
                  <c:v>-1.35718145888</c:v>
                </c:pt>
                <c:pt idx="5">
                  <c:v>-8.4732233449700003E-2</c:v>
                </c:pt>
                <c:pt idx="6">
                  <c:v>2.14447769524</c:v>
                </c:pt>
                <c:pt idx="7">
                  <c:v>1.4456594675600001</c:v>
                </c:pt>
                <c:pt idx="8">
                  <c:v>-0.53661067705099996</c:v>
                </c:pt>
                <c:pt idx="9">
                  <c:v>-0.86494973376499995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91-4317-9BA9-5930AE94522B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Negativ'!$AJ$74:$AJ$83</c:f>
              <c:numCache>
                <c:formatCode>0.00</c:formatCode>
                <c:ptCount val="10"/>
                <c:pt idx="0">
                  <c:v>4.7902761608999998E-2</c:v>
                </c:pt>
                <c:pt idx="1">
                  <c:v>0.66537477821199997</c:v>
                </c:pt>
                <c:pt idx="2">
                  <c:v>-0.85926057315399995</c:v>
                </c:pt>
                <c:pt idx="3">
                  <c:v>0.66749298338499996</c:v>
                </c:pt>
                <c:pt idx="4">
                  <c:v>-0.98837423533300006</c:v>
                </c:pt>
                <c:pt idx="5">
                  <c:v>1.2788455626900002</c:v>
                </c:pt>
                <c:pt idx="6">
                  <c:v>2.7886697467700001</c:v>
                </c:pt>
                <c:pt idx="7">
                  <c:v>2.4974570495099999</c:v>
                </c:pt>
                <c:pt idx="8">
                  <c:v>-0.21522557261299999</c:v>
                </c:pt>
                <c:pt idx="9">
                  <c:v>1.6450530690199999E-2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91-4317-9BA9-5930AE94522B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Negativ'!$AJ$84:$AJ$93</c:f>
              <c:numCache>
                <c:formatCode>0.00</c:formatCode>
                <c:ptCount val="10"/>
                <c:pt idx="0">
                  <c:v>-0.84185189409600003</c:v>
                </c:pt>
                <c:pt idx="1">
                  <c:v>-1.0113455016600001</c:v>
                </c:pt>
                <c:pt idx="2">
                  <c:v>0.16675103008700001</c:v>
                </c:pt>
                <c:pt idx="3">
                  <c:v>-0.191538549226</c:v>
                </c:pt>
                <c:pt idx="4">
                  <c:v>-1.5362949375999999</c:v>
                </c:pt>
                <c:pt idx="5">
                  <c:v>0.60161383370700006</c:v>
                </c:pt>
                <c:pt idx="6">
                  <c:v>2.35780138853</c:v>
                </c:pt>
                <c:pt idx="7">
                  <c:v>1.74018785408</c:v>
                </c:pt>
                <c:pt idx="8">
                  <c:v>-0.49531773915799998</c:v>
                </c:pt>
                <c:pt idx="9">
                  <c:v>-0.12142787569199999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91-4317-9BA9-5930AE94522B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Negativ'!$AJ$94:$AJ$103</c:f>
              <c:numCache>
                <c:formatCode>0.00</c:formatCode>
                <c:ptCount val="10"/>
                <c:pt idx="0">
                  <c:v>-0.18011605586900001</c:v>
                </c:pt>
                <c:pt idx="1">
                  <c:v>8.7277588075899998E-2</c:v>
                </c:pt>
                <c:pt idx="2">
                  <c:v>-1.5273261083600001E-3</c:v>
                </c:pt>
                <c:pt idx="3">
                  <c:v>-0.6898896426729999</c:v>
                </c:pt>
                <c:pt idx="4">
                  <c:v>-1.7483783479999999</c:v>
                </c:pt>
                <c:pt idx="5">
                  <c:v>-0.44238434664500004</c:v>
                </c:pt>
                <c:pt idx="6">
                  <c:v>2.4638557527200002</c:v>
                </c:pt>
                <c:pt idx="7">
                  <c:v>3.23562292023</c:v>
                </c:pt>
                <c:pt idx="8">
                  <c:v>0.63997630381999993</c:v>
                </c:pt>
                <c:pt idx="9">
                  <c:v>0.405087580833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91-4317-9BA9-5930AE94522B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Negativ'!$AJ$104:$AJ$113</c:f>
              <c:numCache>
                <c:formatCode>0.00</c:formatCode>
                <c:ptCount val="10"/>
                <c:pt idx="0">
                  <c:v>-1.6091945540300001</c:v>
                </c:pt>
                <c:pt idx="1">
                  <c:v>-1.9506286081199999</c:v>
                </c:pt>
                <c:pt idx="2">
                  <c:v>-0.79600513389100003</c:v>
                </c:pt>
                <c:pt idx="3">
                  <c:v>-1.08434332672</c:v>
                </c:pt>
                <c:pt idx="4">
                  <c:v>-3.0036030437000001</c:v>
                </c:pt>
                <c:pt idx="5">
                  <c:v>1.4991257690300002</c:v>
                </c:pt>
                <c:pt idx="6">
                  <c:v>3.2518933152199998</c:v>
                </c:pt>
                <c:pt idx="7">
                  <c:v>1.37323069034</c:v>
                </c:pt>
                <c:pt idx="8">
                  <c:v>0.52354862969500005</c:v>
                </c:pt>
                <c:pt idx="9">
                  <c:v>-1.0002772529799999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91-4317-9BA9-5930AE94522B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Negativ'!$AJ$114:$AJ$123</c:f>
              <c:numCache>
                <c:formatCode>0.00</c:formatCode>
                <c:ptCount val="10"/>
                <c:pt idx="0">
                  <c:v>0.432902460913</c:v>
                </c:pt>
                <c:pt idx="1">
                  <c:v>-0.37614315401099996</c:v>
                </c:pt>
                <c:pt idx="2">
                  <c:v>-1.5020006673199999</c:v>
                </c:pt>
                <c:pt idx="3">
                  <c:v>-1.2890642750400001</c:v>
                </c:pt>
                <c:pt idx="4">
                  <c:v>-1.1876797376000001</c:v>
                </c:pt>
                <c:pt idx="5">
                  <c:v>-0.33001851220399997</c:v>
                </c:pt>
                <c:pt idx="6">
                  <c:v>2.4910682360899998</c:v>
                </c:pt>
                <c:pt idx="7">
                  <c:v>1.51506314963</c:v>
                </c:pt>
                <c:pt idx="8">
                  <c:v>0.64831828515500001</c:v>
                </c:pt>
                <c:pt idx="9">
                  <c:v>-0.61819649018599998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91-4317-9BA9-5930AE94522B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Negativ'!$AJ$124:$AJ$133</c:f>
              <c:numCache>
                <c:formatCode>0.00</c:formatCode>
                <c:ptCount val="10"/>
                <c:pt idx="0">
                  <c:v>0.49165879336900004</c:v>
                </c:pt>
                <c:pt idx="1">
                  <c:v>-0.94256890231800006</c:v>
                </c:pt>
                <c:pt idx="2">
                  <c:v>-1.6852513446000001</c:v>
                </c:pt>
                <c:pt idx="3">
                  <c:v>-2.0154264963899999</c:v>
                </c:pt>
                <c:pt idx="4">
                  <c:v>0.57893552800299997</c:v>
                </c:pt>
                <c:pt idx="5">
                  <c:v>1.8545976440800001</c:v>
                </c:pt>
                <c:pt idx="6">
                  <c:v>2.1365723031299999</c:v>
                </c:pt>
                <c:pt idx="7">
                  <c:v>1.15085545191</c:v>
                </c:pt>
                <c:pt idx="8">
                  <c:v>-0.54278205548800007</c:v>
                </c:pt>
                <c:pt idx="9">
                  <c:v>-0.60378587271200002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91-4317-9BA9-5930AE94522B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Negativ'!$AJ$134:$AJ$143</c:f>
              <c:numCache>
                <c:formatCode>0.00</c:formatCode>
                <c:ptCount val="10"/>
                <c:pt idx="0">
                  <c:v>0.220811906635</c:v>
                </c:pt>
                <c:pt idx="1">
                  <c:v>-0.17444103154499999</c:v>
                </c:pt>
                <c:pt idx="2">
                  <c:v>-1.5785596856299999</c:v>
                </c:pt>
                <c:pt idx="3">
                  <c:v>-1.4867830336400001</c:v>
                </c:pt>
                <c:pt idx="4">
                  <c:v>-1.7429429946099999</c:v>
                </c:pt>
                <c:pt idx="5">
                  <c:v>-5.9365988265400002E-2</c:v>
                </c:pt>
                <c:pt idx="6">
                  <c:v>2.7671541425799999</c:v>
                </c:pt>
                <c:pt idx="7">
                  <c:v>2.25206599371</c:v>
                </c:pt>
                <c:pt idx="8">
                  <c:v>0.58822939857099998</c:v>
                </c:pt>
                <c:pt idx="9">
                  <c:v>-0.57195999376500006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91-4317-9BA9-5930AE94522B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Negativ'!$AJ$144:$AJ$153</c:f>
              <c:numCache>
                <c:formatCode>0.00</c:formatCode>
                <c:ptCount val="10"/>
                <c:pt idx="0">
                  <c:v>1.8385320278999999</c:v>
                </c:pt>
                <c:pt idx="1">
                  <c:v>-9.2998674806599995E-3</c:v>
                </c:pt>
                <c:pt idx="2">
                  <c:v>-0.98307357397000006</c:v>
                </c:pt>
                <c:pt idx="3">
                  <c:v>-1.92502260933</c:v>
                </c:pt>
                <c:pt idx="4">
                  <c:v>-2.1989684431400001</c:v>
                </c:pt>
                <c:pt idx="5">
                  <c:v>-0.385672268052</c:v>
                </c:pt>
                <c:pt idx="6">
                  <c:v>3.0854020259300001</c:v>
                </c:pt>
                <c:pt idx="7">
                  <c:v>2.6717722192100002</c:v>
                </c:pt>
                <c:pt idx="8">
                  <c:v>0.591617754409</c:v>
                </c:pt>
                <c:pt idx="9">
                  <c:v>0.92396915075300001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91-4317-9BA9-5930AE94522B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Negativ'!$AJ$154:$AJ$163</c:f>
              <c:numCache>
                <c:formatCode>0.00</c:formatCode>
                <c:ptCount val="10"/>
                <c:pt idx="0">
                  <c:v>-0.22759414541</c:v>
                </c:pt>
                <c:pt idx="1">
                  <c:v>-4.28447941476E-2</c:v>
                </c:pt>
                <c:pt idx="2">
                  <c:v>-0.75150832527700007</c:v>
                </c:pt>
                <c:pt idx="3">
                  <c:v>-0.89222451862300001</c:v>
                </c:pt>
                <c:pt idx="4">
                  <c:v>-1.2954152647100001</c:v>
                </c:pt>
                <c:pt idx="5">
                  <c:v>-0.269625668288</c:v>
                </c:pt>
                <c:pt idx="6">
                  <c:v>1.83824476718</c:v>
                </c:pt>
                <c:pt idx="7">
                  <c:v>1.8187770022899998</c:v>
                </c:pt>
                <c:pt idx="8">
                  <c:v>0.33092668212199999</c:v>
                </c:pt>
                <c:pt idx="9">
                  <c:v>-1.40079588017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91-4317-9BA9-5930AE94522B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Negativ'!$AJ$164:$AJ$173</c:f>
              <c:numCache>
                <c:formatCode>0.00</c:formatCode>
                <c:ptCount val="10"/>
                <c:pt idx="0">
                  <c:v>-0.214036028248</c:v>
                </c:pt>
                <c:pt idx="1">
                  <c:v>0.50954178068899991</c:v>
                </c:pt>
                <c:pt idx="2">
                  <c:v>0.118275874712</c:v>
                </c:pt>
                <c:pt idx="3">
                  <c:v>-0.799234347585</c:v>
                </c:pt>
                <c:pt idx="4">
                  <c:v>-1.9005327404600001</c:v>
                </c:pt>
                <c:pt idx="5">
                  <c:v>0.71238757206300007</c:v>
                </c:pt>
                <c:pt idx="6">
                  <c:v>2.5427038694399999</c:v>
                </c:pt>
                <c:pt idx="7">
                  <c:v>1.6547517141099999</c:v>
                </c:pt>
                <c:pt idx="8">
                  <c:v>0.165739509905</c:v>
                </c:pt>
                <c:pt idx="9">
                  <c:v>1.12575308904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91-4317-9BA9-5930AE94522B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Negativ'!$AJ$174:$AJ$183</c:f>
              <c:numCache>
                <c:formatCode>0.00</c:formatCode>
                <c:ptCount val="10"/>
                <c:pt idx="0">
                  <c:v>-0.471609424424</c:v>
                </c:pt>
                <c:pt idx="1">
                  <c:v>-0.45544870951299998</c:v>
                </c:pt>
                <c:pt idx="2">
                  <c:v>0.96864478637700002</c:v>
                </c:pt>
                <c:pt idx="3">
                  <c:v>-1.21283986152</c:v>
                </c:pt>
                <c:pt idx="4">
                  <c:v>-1.5469016040299999</c:v>
                </c:pt>
                <c:pt idx="5">
                  <c:v>1.0765807680899999</c:v>
                </c:pt>
                <c:pt idx="6">
                  <c:v>2.9597935896800003</c:v>
                </c:pt>
                <c:pt idx="7">
                  <c:v>1.7117779717499999</c:v>
                </c:pt>
                <c:pt idx="8">
                  <c:v>6.9174754927499998E-2</c:v>
                </c:pt>
                <c:pt idx="9">
                  <c:v>0.9982004019120001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91-4317-9BA9-5930AE94522B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Negativ'!$AJ$184:$AJ$193</c:f>
              <c:numCache>
                <c:formatCode>0.00</c:formatCode>
                <c:ptCount val="10"/>
                <c:pt idx="0">
                  <c:v>0.42060023184099998</c:v>
                </c:pt>
                <c:pt idx="1">
                  <c:v>-1.1689784121</c:v>
                </c:pt>
                <c:pt idx="2">
                  <c:v>4.87585321706E-2</c:v>
                </c:pt>
                <c:pt idx="3">
                  <c:v>-1.0036985411499999</c:v>
                </c:pt>
                <c:pt idx="4">
                  <c:v>-1.44166694619</c:v>
                </c:pt>
                <c:pt idx="5">
                  <c:v>0.73377849220799995</c:v>
                </c:pt>
                <c:pt idx="6">
                  <c:v>1.92631893731</c:v>
                </c:pt>
                <c:pt idx="7">
                  <c:v>0.89622164324800002</c:v>
                </c:pt>
                <c:pt idx="8">
                  <c:v>-0.47048882584500001</c:v>
                </c:pt>
                <c:pt idx="9">
                  <c:v>0.93475336578800006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91-4317-9BA9-5930AE94522B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Negativ'!$AJ$194:$AJ$203</c:f>
              <c:numCache>
                <c:formatCode>0.00</c:formatCode>
                <c:ptCount val="10"/>
                <c:pt idx="0">
                  <c:v>-0.91174342272800002</c:v>
                </c:pt>
                <c:pt idx="1">
                  <c:v>0.56779807244699998</c:v>
                </c:pt>
                <c:pt idx="2">
                  <c:v>0.88156278557800005</c:v>
                </c:pt>
                <c:pt idx="3">
                  <c:v>-0.23059658739300001</c:v>
                </c:pt>
                <c:pt idx="4">
                  <c:v>-0.56176262803699994</c:v>
                </c:pt>
                <c:pt idx="5">
                  <c:v>1.9123478513799999</c:v>
                </c:pt>
                <c:pt idx="6">
                  <c:v>2.8313077406500002</c:v>
                </c:pt>
                <c:pt idx="7">
                  <c:v>1.8599208574600001</c:v>
                </c:pt>
                <c:pt idx="8">
                  <c:v>-0.49048016057499999</c:v>
                </c:pt>
                <c:pt idx="9">
                  <c:v>-1.20505301713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91-4317-9BA9-5930AE94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652159"/>
        <c:axId val="2046031215"/>
      </c:scatterChart>
      <c:valAx>
        <c:axId val="101965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6031215"/>
        <c:crosses val="autoZero"/>
        <c:crossBetween val="midCat"/>
        <c:majorUnit val="1"/>
      </c:valAx>
      <c:valAx>
        <c:axId val="2046031215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6521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Abweichung in sekundärer</a:t>
            </a:r>
            <a:r>
              <a:rPr lang="en-US" baseline="0">
                <a:solidFill>
                  <a:sysClr val="windowText" lastClr="000000"/>
                </a:solidFill>
              </a:rPr>
              <a:t> Richtung Y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'X Positiv'!$H$4:$H$13</c:f>
              <c:numCache>
                <c:formatCode>0.00</c:formatCode>
                <c:ptCount val="10"/>
                <c:pt idx="0">
                  <c:v>-0.115774029821</c:v>
                </c:pt>
                <c:pt idx="1">
                  <c:v>0.14034450837500001</c:v>
                </c:pt>
                <c:pt idx="2">
                  <c:v>-0.68990134710100004</c:v>
                </c:pt>
                <c:pt idx="3">
                  <c:v>-0.45939375866500004</c:v>
                </c:pt>
                <c:pt idx="4">
                  <c:v>-0.62959699333000008</c:v>
                </c:pt>
                <c:pt idx="5">
                  <c:v>-0.66035991091399993</c:v>
                </c:pt>
                <c:pt idx="6">
                  <c:v>-1.34970316555</c:v>
                </c:pt>
                <c:pt idx="7">
                  <c:v>-0.94105616834999994</c:v>
                </c:pt>
                <c:pt idx="8">
                  <c:v>0.125604623769</c:v>
                </c:pt>
                <c:pt idx="9">
                  <c:v>0.117944714041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0-40A8-B1D8-91E5F5B968C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'X Positiv'!$H$14:$H$23</c:f>
              <c:numCache>
                <c:formatCode>0.00</c:formatCode>
                <c:ptCount val="10"/>
                <c:pt idx="0">
                  <c:v>-1.35155914518</c:v>
                </c:pt>
                <c:pt idx="1">
                  <c:v>-2.1542871077200001</c:v>
                </c:pt>
                <c:pt idx="2">
                  <c:v>-0.80689432405299999</c:v>
                </c:pt>
                <c:pt idx="3">
                  <c:v>-1.0372965322100001</c:v>
                </c:pt>
                <c:pt idx="4">
                  <c:v>-0.91814009826999998</c:v>
                </c:pt>
                <c:pt idx="5">
                  <c:v>-0.82953653259300009</c:v>
                </c:pt>
                <c:pt idx="6">
                  <c:v>-0.12875698531999999</c:v>
                </c:pt>
                <c:pt idx="7">
                  <c:v>-0.993714490447</c:v>
                </c:pt>
                <c:pt idx="8">
                  <c:v>-0.450721528654</c:v>
                </c:pt>
                <c:pt idx="9">
                  <c:v>-0.78269574268499997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0-40A8-B1D8-91E5F5B968C5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'X Positiv'!$H$24:$H$33</c:f>
              <c:numCache>
                <c:formatCode>0.00</c:formatCode>
                <c:ptCount val="10"/>
                <c:pt idx="0">
                  <c:v>-0.79353419039000006</c:v>
                </c:pt>
                <c:pt idx="1">
                  <c:v>-2.0679482152599999</c:v>
                </c:pt>
                <c:pt idx="2">
                  <c:v>-0.25214900269099999</c:v>
                </c:pt>
                <c:pt idx="3">
                  <c:v>-2.59720776196</c:v>
                </c:pt>
                <c:pt idx="4">
                  <c:v>-1.09106203753</c:v>
                </c:pt>
                <c:pt idx="5">
                  <c:v>-0.95341921700699994</c:v>
                </c:pt>
                <c:pt idx="6">
                  <c:v>-0.85064448312399998</c:v>
                </c:pt>
                <c:pt idx="7">
                  <c:v>-0.70357553723599997</c:v>
                </c:pt>
                <c:pt idx="8">
                  <c:v>-1.2041631394000001</c:v>
                </c:pt>
                <c:pt idx="9">
                  <c:v>-0.66375315495999998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00-40A8-B1D8-91E5F5B968C5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'X Positiv'!$H$34:$H$43</c:f>
              <c:numCache>
                <c:formatCode>0.00</c:formatCode>
                <c:ptCount val="10"/>
                <c:pt idx="0">
                  <c:v>-2.3498908225500004</c:v>
                </c:pt>
                <c:pt idx="1">
                  <c:v>-2.7329542333599997</c:v>
                </c:pt>
                <c:pt idx="2">
                  <c:v>-1.3606970064100001</c:v>
                </c:pt>
                <c:pt idx="3">
                  <c:v>-0.75105615511000001</c:v>
                </c:pt>
                <c:pt idx="4">
                  <c:v>-0.83817254979</c:v>
                </c:pt>
                <c:pt idx="5">
                  <c:v>-0.89140635297199999</c:v>
                </c:pt>
                <c:pt idx="6">
                  <c:v>-0.90363947957300006</c:v>
                </c:pt>
                <c:pt idx="7">
                  <c:v>-0.68039649975100003</c:v>
                </c:pt>
                <c:pt idx="8">
                  <c:v>-0.87602628438800001</c:v>
                </c:pt>
                <c:pt idx="9">
                  <c:v>-1.4160376215600001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00-40A8-B1D8-91E5F5B968C5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'X Positiv'!$H$44:$H$53</c:f>
              <c:numCache>
                <c:formatCode>0.00</c:formatCode>
                <c:ptCount val="10"/>
                <c:pt idx="0">
                  <c:v>-1.9053896023699999</c:v>
                </c:pt>
                <c:pt idx="1">
                  <c:v>-1.15742465684</c:v>
                </c:pt>
                <c:pt idx="2">
                  <c:v>-2.2453193265399998</c:v>
                </c:pt>
                <c:pt idx="3">
                  <c:v>-0.78944107910900008</c:v>
                </c:pt>
                <c:pt idx="4">
                  <c:v>-0.97959034082200003</c:v>
                </c:pt>
                <c:pt idx="5">
                  <c:v>-0.34083418075400002</c:v>
                </c:pt>
                <c:pt idx="6">
                  <c:v>-3.0800689177499996E-2</c:v>
                </c:pt>
                <c:pt idx="7">
                  <c:v>-0.75541653295</c:v>
                </c:pt>
                <c:pt idx="8">
                  <c:v>0.22413298730599998</c:v>
                </c:pt>
                <c:pt idx="9">
                  <c:v>0.57643224154500006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00-40A8-B1D8-91E5F5B968C5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'X Positiv'!$H$54:$H$63</c:f>
              <c:numCache>
                <c:formatCode>0.00</c:formatCode>
                <c:ptCount val="10"/>
                <c:pt idx="0">
                  <c:v>-2.7588132662099998</c:v>
                </c:pt>
                <c:pt idx="1">
                  <c:v>-1.4421934760199999</c:v>
                </c:pt>
                <c:pt idx="2">
                  <c:v>-1.4929052461899999</c:v>
                </c:pt>
                <c:pt idx="3">
                  <c:v>-1.1313613848299999</c:v>
                </c:pt>
                <c:pt idx="4">
                  <c:v>-1.04436473217</c:v>
                </c:pt>
                <c:pt idx="5">
                  <c:v>-0.28820724957100002</c:v>
                </c:pt>
                <c:pt idx="6">
                  <c:v>0.31802883720300001</c:v>
                </c:pt>
                <c:pt idx="7">
                  <c:v>-0.57055699277900007</c:v>
                </c:pt>
                <c:pt idx="8">
                  <c:v>0.189298996893</c:v>
                </c:pt>
                <c:pt idx="9">
                  <c:v>0.83936014062300002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00-40A8-B1D8-91E5F5B968C5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Positiv'!$H$64:$H$73</c:f>
              <c:numCache>
                <c:formatCode>0.00</c:formatCode>
                <c:ptCount val="10"/>
                <c:pt idx="0">
                  <c:v>-1.7340976325000002</c:v>
                </c:pt>
                <c:pt idx="1">
                  <c:v>-0.96495017914399994</c:v>
                </c:pt>
                <c:pt idx="2">
                  <c:v>-0.53420197474999997</c:v>
                </c:pt>
                <c:pt idx="3">
                  <c:v>-0.48699144186499999</c:v>
                </c:pt>
                <c:pt idx="4">
                  <c:v>-0.725970590576</c:v>
                </c:pt>
                <c:pt idx="5">
                  <c:v>-9.3609704583100001E-2</c:v>
                </c:pt>
                <c:pt idx="6">
                  <c:v>-0.56305701339500003</c:v>
                </c:pt>
                <c:pt idx="7">
                  <c:v>-0.32133521652199998</c:v>
                </c:pt>
                <c:pt idx="8">
                  <c:v>0.58910203061499999</c:v>
                </c:pt>
                <c:pt idx="9">
                  <c:v>0.44226692565499998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00-40A8-B1D8-91E5F5B968C5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Positiv'!$H$74:$H$83</c:f>
              <c:numCache>
                <c:formatCode>0.00</c:formatCode>
                <c:ptCount val="10"/>
                <c:pt idx="0">
                  <c:v>-2.1457575364600001</c:v>
                </c:pt>
                <c:pt idx="1">
                  <c:v>-0.25553541412399999</c:v>
                </c:pt>
                <c:pt idx="2">
                  <c:v>-1.46790221961</c:v>
                </c:pt>
                <c:pt idx="3">
                  <c:v>0.18052382256999999</c:v>
                </c:pt>
                <c:pt idx="4">
                  <c:v>-0.70511707823199998</c:v>
                </c:pt>
                <c:pt idx="5">
                  <c:v>-0.49384288046200003</c:v>
                </c:pt>
                <c:pt idx="6">
                  <c:v>0.46270255017999995</c:v>
                </c:pt>
                <c:pt idx="7">
                  <c:v>-1.80553873433</c:v>
                </c:pt>
                <c:pt idx="8">
                  <c:v>4.2685616431600001E-2</c:v>
                </c:pt>
                <c:pt idx="9">
                  <c:v>-0.25811208117500001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00-40A8-B1D8-91E5F5B968C5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Positiv'!$H$84:$H$93</c:f>
              <c:numCache>
                <c:formatCode>0.00</c:formatCode>
                <c:ptCount val="10"/>
                <c:pt idx="0">
                  <c:v>-1.5295581956900002</c:v>
                </c:pt>
                <c:pt idx="1">
                  <c:v>-0.9815114249789999</c:v>
                </c:pt>
                <c:pt idx="2">
                  <c:v>-1.21758744788</c:v>
                </c:pt>
                <c:pt idx="3">
                  <c:v>-0.41762920942199999</c:v>
                </c:pt>
                <c:pt idx="4">
                  <c:v>-0.63102227308199998</c:v>
                </c:pt>
                <c:pt idx="5">
                  <c:v>0.10888580015499999</c:v>
                </c:pt>
                <c:pt idx="6">
                  <c:v>-0.53201787628500008</c:v>
                </c:pt>
                <c:pt idx="7">
                  <c:v>-0.450519870451</c:v>
                </c:pt>
                <c:pt idx="8">
                  <c:v>1.02788488042</c:v>
                </c:pt>
                <c:pt idx="9">
                  <c:v>0.27413512396799999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00-40A8-B1D8-91E5F5B968C5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Positiv'!$H$94:$H$103</c:f>
              <c:numCache>
                <c:formatCode>0.00</c:formatCode>
                <c:ptCount val="10"/>
                <c:pt idx="0">
                  <c:v>-3.4092893668399999</c:v>
                </c:pt>
                <c:pt idx="1">
                  <c:v>-1.02608891379</c:v>
                </c:pt>
                <c:pt idx="2">
                  <c:v>-1.35126534643</c:v>
                </c:pt>
                <c:pt idx="3">
                  <c:v>0.55553536624800004</c:v>
                </c:pt>
                <c:pt idx="4">
                  <c:v>0.27863547953599999</c:v>
                </c:pt>
                <c:pt idx="5">
                  <c:v>0.70833866053899996</c:v>
                </c:pt>
                <c:pt idx="6">
                  <c:v>-0.75601135329699998</c:v>
                </c:pt>
                <c:pt idx="7">
                  <c:v>-0.296070982052</c:v>
                </c:pt>
                <c:pt idx="8">
                  <c:v>-2.0573710486799999</c:v>
                </c:pt>
                <c:pt idx="9">
                  <c:v>-0.27786638874399999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00-40A8-B1D8-91E5F5B968C5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Positiv'!$H$104:$H$113</c:f>
              <c:numCache>
                <c:formatCode>0.00</c:formatCode>
                <c:ptCount val="10"/>
                <c:pt idx="0">
                  <c:v>-0.83132864485700009</c:v>
                </c:pt>
                <c:pt idx="1">
                  <c:v>0.164250503252</c:v>
                </c:pt>
                <c:pt idx="2">
                  <c:v>7.9413739537600003E-2</c:v>
                </c:pt>
                <c:pt idx="3">
                  <c:v>-0.26593309172400004</c:v>
                </c:pt>
                <c:pt idx="4">
                  <c:v>-0.67952409873200004</c:v>
                </c:pt>
                <c:pt idx="5">
                  <c:v>-0.490868004207</c:v>
                </c:pt>
                <c:pt idx="6">
                  <c:v>-0.26444574505399998</c:v>
                </c:pt>
                <c:pt idx="7">
                  <c:v>-1.85669424909</c:v>
                </c:pt>
                <c:pt idx="8">
                  <c:v>-1.30516966762</c:v>
                </c:pt>
                <c:pt idx="9">
                  <c:v>-1.57794213239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00-40A8-B1D8-91E5F5B968C5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Positiv'!$H$114:$H$123</c:f>
              <c:numCache>
                <c:formatCode>0.00</c:formatCode>
                <c:ptCount val="10"/>
                <c:pt idx="0">
                  <c:v>-1.67019079928</c:v>
                </c:pt>
                <c:pt idx="1">
                  <c:v>-0.67382641362200002</c:v>
                </c:pt>
                <c:pt idx="2">
                  <c:v>-1.67833730916</c:v>
                </c:pt>
                <c:pt idx="3">
                  <c:v>-1.3472641164999999</c:v>
                </c:pt>
                <c:pt idx="4">
                  <c:v>1.6444350827999998E-2</c:v>
                </c:pt>
                <c:pt idx="5">
                  <c:v>0.24186738502299998</c:v>
                </c:pt>
                <c:pt idx="6">
                  <c:v>-0.88299209070599993</c:v>
                </c:pt>
                <c:pt idx="7">
                  <c:v>-0.25334647812800004</c:v>
                </c:pt>
                <c:pt idx="8">
                  <c:v>-0.31814795940099999</c:v>
                </c:pt>
                <c:pt idx="9">
                  <c:v>-0.63673173217099999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00-40A8-B1D8-91E5F5B968C5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Positiv'!$H$124:$H$133</c:f>
              <c:numCache>
                <c:formatCode>0.00</c:formatCode>
                <c:ptCount val="10"/>
                <c:pt idx="0">
                  <c:v>-1.5313282098400001</c:v>
                </c:pt>
                <c:pt idx="1">
                  <c:v>-0.82386485482600003</c:v>
                </c:pt>
                <c:pt idx="2">
                  <c:v>-0.64639978968699996</c:v>
                </c:pt>
                <c:pt idx="3">
                  <c:v>-0.867848042461</c:v>
                </c:pt>
                <c:pt idx="4">
                  <c:v>-1.5431616677200002</c:v>
                </c:pt>
                <c:pt idx="5">
                  <c:v>-0.155449689344</c:v>
                </c:pt>
                <c:pt idx="6">
                  <c:v>0.109654239609</c:v>
                </c:pt>
                <c:pt idx="7">
                  <c:v>-0.62549551129100001</c:v>
                </c:pt>
                <c:pt idx="8">
                  <c:v>0.236481596328</c:v>
                </c:pt>
                <c:pt idx="9">
                  <c:v>-0.24301163622899999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00-40A8-B1D8-91E5F5B968C5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Positiv'!$H$134:$H$143</c:f>
              <c:numCache>
                <c:formatCode>0.00</c:formatCode>
                <c:ptCount val="10"/>
                <c:pt idx="0">
                  <c:v>-2.4144517042000002</c:v>
                </c:pt>
                <c:pt idx="1">
                  <c:v>-0.40352976819199998</c:v>
                </c:pt>
                <c:pt idx="2">
                  <c:v>-0.74663804774599996</c:v>
                </c:pt>
                <c:pt idx="3">
                  <c:v>-0.388122458093</c:v>
                </c:pt>
                <c:pt idx="4">
                  <c:v>-0.50716297089899998</c:v>
                </c:pt>
                <c:pt idx="5">
                  <c:v>-0.511259731873</c:v>
                </c:pt>
                <c:pt idx="6">
                  <c:v>-1.0593662774899999</c:v>
                </c:pt>
                <c:pt idx="7">
                  <c:v>-1.1509218189699999</c:v>
                </c:pt>
                <c:pt idx="8">
                  <c:v>0.34698187202399999</c:v>
                </c:pt>
                <c:pt idx="9">
                  <c:v>-0.22099958079699999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00-40A8-B1D8-91E5F5B968C5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Positiv'!$H$144:$H$153</c:f>
              <c:numCache>
                <c:formatCode>0.00</c:formatCode>
                <c:ptCount val="10"/>
                <c:pt idx="0">
                  <c:v>-1.40665103684</c:v>
                </c:pt>
                <c:pt idx="1">
                  <c:v>-0.94338719232400003</c:v>
                </c:pt>
                <c:pt idx="2">
                  <c:v>-1.27094415778</c:v>
                </c:pt>
                <c:pt idx="3">
                  <c:v>-0.26316173916800001</c:v>
                </c:pt>
                <c:pt idx="4">
                  <c:v>-4.9716685415800002E-2</c:v>
                </c:pt>
                <c:pt idx="5">
                  <c:v>-0.97542469687200006</c:v>
                </c:pt>
                <c:pt idx="6">
                  <c:v>-0.596849404837</c:v>
                </c:pt>
                <c:pt idx="7">
                  <c:v>-1.21894959187</c:v>
                </c:pt>
                <c:pt idx="8">
                  <c:v>0.10735961962700001</c:v>
                </c:pt>
                <c:pt idx="9">
                  <c:v>0.220118756675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800-40A8-B1D8-91E5F5B968C5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Positiv'!$H$154:$H$163</c:f>
              <c:numCache>
                <c:formatCode>0.00</c:formatCode>
                <c:ptCount val="10"/>
                <c:pt idx="0">
                  <c:v>-1.55966840146</c:v>
                </c:pt>
                <c:pt idx="1">
                  <c:v>-1.2627900223399999</c:v>
                </c:pt>
                <c:pt idx="2">
                  <c:v>-1.8312001410200001</c:v>
                </c:pt>
                <c:pt idx="3">
                  <c:v>-0.29272691910799997</c:v>
                </c:pt>
                <c:pt idx="4">
                  <c:v>-0.72666792538699998</c:v>
                </c:pt>
                <c:pt idx="5">
                  <c:v>-0.590060954187</c:v>
                </c:pt>
                <c:pt idx="6">
                  <c:v>-9.525654659289999E-2</c:v>
                </c:pt>
                <c:pt idx="7">
                  <c:v>-0.115325163255</c:v>
                </c:pt>
                <c:pt idx="8">
                  <c:v>-0.47462635453500002</c:v>
                </c:pt>
                <c:pt idx="9">
                  <c:v>-0.241532804336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800-40A8-B1D8-91E5F5B968C5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Positiv'!$H$164:$H$173</c:f>
              <c:numCache>
                <c:formatCode>0.00</c:formatCode>
                <c:ptCount val="10"/>
                <c:pt idx="0">
                  <c:v>-1.61862875441</c:v>
                </c:pt>
                <c:pt idx="1">
                  <c:v>-1.6696391360399998</c:v>
                </c:pt>
                <c:pt idx="2">
                  <c:v>-0.24018785810900001</c:v>
                </c:pt>
                <c:pt idx="3">
                  <c:v>-0.96773020368999996</c:v>
                </c:pt>
                <c:pt idx="4">
                  <c:v>-0.61451771258600008</c:v>
                </c:pt>
                <c:pt idx="5">
                  <c:v>0.11141904853500001</c:v>
                </c:pt>
                <c:pt idx="6">
                  <c:v>-1.2539884771800001</c:v>
                </c:pt>
                <c:pt idx="7">
                  <c:v>0.163764352118</c:v>
                </c:pt>
                <c:pt idx="8">
                  <c:v>0.51443613140800004</c:v>
                </c:pt>
                <c:pt idx="9">
                  <c:v>0.36919168055700002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800-40A8-B1D8-91E5F5B968C5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Positiv'!$H$174:$H$183</c:f>
              <c:numCache>
                <c:formatCode>0.00</c:formatCode>
                <c:ptCount val="10"/>
                <c:pt idx="0">
                  <c:v>-1.6223605753199999</c:v>
                </c:pt>
                <c:pt idx="1">
                  <c:v>-1.29517142531</c:v>
                </c:pt>
                <c:pt idx="2">
                  <c:v>-1.6927265603299999</c:v>
                </c:pt>
                <c:pt idx="3">
                  <c:v>-0.56109833700699996</c:v>
                </c:pt>
                <c:pt idx="4">
                  <c:v>-0.87591522734500005</c:v>
                </c:pt>
                <c:pt idx="5">
                  <c:v>-1.1459473572800001</c:v>
                </c:pt>
                <c:pt idx="6">
                  <c:v>0.71841225353299998</c:v>
                </c:pt>
                <c:pt idx="7">
                  <c:v>0.11708165751899999</c:v>
                </c:pt>
                <c:pt idx="8">
                  <c:v>-0.18405940008499999</c:v>
                </c:pt>
                <c:pt idx="9">
                  <c:v>-0.90705363835699993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800-40A8-B1D8-91E5F5B968C5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Positiv'!$H$184:$H$193</c:f>
              <c:numCache>
                <c:formatCode>0.00</c:formatCode>
                <c:ptCount val="10"/>
                <c:pt idx="0">
                  <c:v>-0.93493745528399996</c:v>
                </c:pt>
                <c:pt idx="1">
                  <c:v>-1.33046129417</c:v>
                </c:pt>
                <c:pt idx="2">
                  <c:v>-0.7756751635139999</c:v>
                </c:pt>
                <c:pt idx="3">
                  <c:v>-0.39517158887999998</c:v>
                </c:pt>
                <c:pt idx="4">
                  <c:v>-0.45904375344699999</c:v>
                </c:pt>
                <c:pt idx="5">
                  <c:v>-0.46786196710699995</c:v>
                </c:pt>
                <c:pt idx="6">
                  <c:v>-0.56590304051700002</c:v>
                </c:pt>
                <c:pt idx="7">
                  <c:v>-0.55386741025200004</c:v>
                </c:pt>
                <c:pt idx="8">
                  <c:v>-1.3752733455799999</c:v>
                </c:pt>
                <c:pt idx="9">
                  <c:v>0.29192658113699999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800-40A8-B1D8-91E5F5B968C5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Positiv'!$H$194:$H$203</c:f>
              <c:numCache>
                <c:formatCode>0.00</c:formatCode>
                <c:ptCount val="10"/>
                <c:pt idx="0">
                  <c:v>-1.57913691654</c:v>
                </c:pt>
                <c:pt idx="1">
                  <c:v>-0.91073441448699999</c:v>
                </c:pt>
                <c:pt idx="2">
                  <c:v>-1.04026160483</c:v>
                </c:pt>
                <c:pt idx="3">
                  <c:v>-1.6212240945699998</c:v>
                </c:pt>
                <c:pt idx="4">
                  <c:v>3.7203367770400002E-2</c:v>
                </c:pt>
                <c:pt idx="5">
                  <c:v>-0.393950433622</c:v>
                </c:pt>
                <c:pt idx="6">
                  <c:v>-0.78663018386099992</c:v>
                </c:pt>
                <c:pt idx="7">
                  <c:v>-0.47891073975100001</c:v>
                </c:pt>
                <c:pt idx="8">
                  <c:v>-0.82054126375600001</c:v>
                </c:pt>
                <c:pt idx="9">
                  <c:v>-0.22724529058499998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800-40A8-B1D8-91E5F5B968C5}"/>
            </c:ext>
          </c:extLst>
        </c:ser>
        <c:ser>
          <c:idx val="20"/>
          <c:order val="20"/>
          <c:tx>
            <c:v>Durchschnittliche Abweichung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'X Positiv'!$L$207:$L$216</c:f>
              <c:numCache>
                <c:formatCode>0.00</c:formatCode>
                <c:ptCount val="10"/>
                <c:pt idx="0">
                  <c:v>-1.6631173143021001</c:v>
                </c:pt>
                <c:pt idx="1">
                  <c:v>-1.0895851565460499</c:v>
                </c:pt>
                <c:pt idx="2">
                  <c:v>-1.0630890067146699</c:v>
                </c:pt>
                <c:pt idx="3">
                  <c:v>-0.69522993627769991</c:v>
                </c:pt>
                <c:pt idx="4">
                  <c:v>-0.63432317685996997</c:v>
                </c:pt>
                <c:pt idx="5">
                  <c:v>-0.40557639845480509</c:v>
                </c:pt>
                <c:pt idx="6">
                  <c:v>-0.45056324657172003</c:v>
                </c:pt>
                <c:pt idx="7">
                  <c:v>-0.67454229889189998</c:v>
                </c:pt>
                <c:pt idx="8">
                  <c:v>-0.28310658186386994</c:v>
                </c:pt>
                <c:pt idx="9">
                  <c:v>-0.21608028198940005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5-4432-90CA-A5FB294B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7599"/>
        <c:axId val="1116089343"/>
      </c:scatterChart>
      <c:valAx>
        <c:axId val="1063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Posen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89343"/>
        <c:crosses val="autoZero"/>
        <c:crossBetween val="midCat"/>
        <c:majorUnit val="1"/>
      </c:valAx>
      <c:valAx>
        <c:axId val="1116089343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Abweichung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4759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Abweichung in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'X Positiv'!$AG$4:$AG$13</c:f>
              <c:numCache>
                <c:formatCode>0.00</c:formatCode>
                <c:ptCount val="10"/>
                <c:pt idx="0">
                  <c:v>-1.1201287772999999</c:v>
                </c:pt>
                <c:pt idx="1">
                  <c:v>-0.71936784640200002</c:v>
                </c:pt>
                <c:pt idx="2">
                  <c:v>0.14352906719399999</c:v>
                </c:pt>
                <c:pt idx="3">
                  <c:v>0.27417902521499998</c:v>
                </c:pt>
                <c:pt idx="4">
                  <c:v>1.66682839974</c:v>
                </c:pt>
                <c:pt idx="5">
                  <c:v>-0.110238966257</c:v>
                </c:pt>
                <c:pt idx="6">
                  <c:v>0.26422800937200003</c:v>
                </c:pt>
                <c:pt idx="7">
                  <c:v>0.45231720669000003</c:v>
                </c:pt>
                <c:pt idx="8">
                  <c:v>1.0237757027900001</c:v>
                </c:pt>
                <c:pt idx="9">
                  <c:v>0.54583390287300004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4-436A-A33A-6D8EC05DB2A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'X Positiv'!$AG$14:$AG$23</c:f>
              <c:numCache>
                <c:formatCode>0.00</c:formatCode>
                <c:ptCount val="10"/>
                <c:pt idx="0">
                  <c:v>-1.58024986975</c:v>
                </c:pt>
                <c:pt idx="1">
                  <c:v>-1.0871256621700001</c:v>
                </c:pt>
                <c:pt idx="2">
                  <c:v>-0.34362323509000003</c:v>
                </c:pt>
                <c:pt idx="3">
                  <c:v>0.50127946283799996</c:v>
                </c:pt>
                <c:pt idx="4">
                  <c:v>1.3230663374399998</c:v>
                </c:pt>
                <c:pt idx="5">
                  <c:v>0.33448634394800003</c:v>
                </c:pt>
                <c:pt idx="6">
                  <c:v>0.84192655389100002</c:v>
                </c:pt>
                <c:pt idx="7">
                  <c:v>0.99048490078399998</c:v>
                </c:pt>
                <c:pt idx="8">
                  <c:v>0.70651047490500007</c:v>
                </c:pt>
                <c:pt idx="9">
                  <c:v>1.03065267463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64-436A-A33A-6D8EC05DB2AF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'X Positiv'!$AG$24:$AG$33</c:f>
              <c:numCache>
                <c:formatCode>0.00</c:formatCode>
                <c:ptCount val="10"/>
                <c:pt idx="0">
                  <c:v>-0.80580510530400007</c:v>
                </c:pt>
                <c:pt idx="1">
                  <c:v>-0.23760855795800001</c:v>
                </c:pt>
                <c:pt idx="2">
                  <c:v>0.241600654035</c:v>
                </c:pt>
                <c:pt idx="3">
                  <c:v>0.57152014908800008</c:v>
                </c:pt>
                <c:pt idx="4">
                  <c:v>0.61639929134299998</c:v>
                </c:pt>
                <c:pt idx="5">
                  <c:v>0.249961484441</c:v>
                </c:pt>
                <c:pt idx="6">
                  <c:v>5.0642008547399996E-2</c:v>
                </c:pt>
                <c:pt idx="7">
                  <c:v>0.83483961662600004</c:v>
                </c:pt>
                <c:pt idx="8">
                  <c:v>1.4524094462699999</c:v>
                </c:pt>
                <c:pt idx="9">
                  <c:v>0.48974809676099995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4-436A-A33A-6D8EC05DB2AF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'X Positiv'!$AG$34:$AG$43</c:f>
              <c:numCache>
                <c:formatCode>0.00</c:formatCode>
                <c:ptCount val="10"/>
                <c:pt idx="0">
                  <c:v>-1.7850067294700001</c:v>
                </c:pt>
                <c:pt idx="1">
                  <c:v>0.30708476378800004</c:v>
                </c:pt>
                <c:pt idx="2">
                  <c:v>0.171087492905</c:v>
                </c:pt>
                <c:pt idx="3">
                  <c:v>0.43112764020900002</c:v>
                </c:pt>
                <c:pt idx="4">
                  <c:v>1.2677299406</c:v>
                </c:pt>
                <c:pt idx="5">
                  <c:v>1.1358176097200001</c:v>
                </c:pt>
                <c:pt idx="6">
                  <c:v>0.30895397903899996</c:v>
                </c:pt>
                <c:pt idx="7">
                  <c:v>1.4307316809099999</c:v>
                </c:pt>
                <c:pt idx="8">
                  <c:v>0.48520192176900001</c:v>
                </c:pt>
                <c:pt idx="9">
                  <c:v>1.3198394003699998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64-436A-A33A-6D8EC05DB2AF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'X Positiv'!$AG$44:$AG$53</c:f>
              <c:numCache>
                <c:formatCode>0.00</c:formatCode>
                <c:ptCount val="10"/>
                <c:pt idx="0">
                  <c:v>-0.61635473657100004</c:v>
                </c:pt>
                <c:pt idx="1">
                  <c:v>-0.86453599367099998</c:v>
                </c:pt>
                <c:pt idx="2">
                  <c:v>-0.35715290746299999</c:v>
                </c:pt>
                <c:pt idx="3">
                  <c:v>-0.16909067033299999</c:v>
                </c:pt>
                <c:pt idx="4">
                  <c:v>0.52709138575699999</c:v>
                </c:pt>
                <c:pt idx="5">
                  <c:v>0.106099616073</c:v>
                </c:pt>
                <c:pt idx="6">
                  <c:v>0.751903384387</c:v>
                </c:pt>
                <c:pt idx="7">
                  <c:v>1.2994574843300002</c:v>
                </c:pt>
                <c:pt idx="8">
                  <c:v>0.42578516963099999</c:v>
                </c:pt>
                <c:pt idx="9">
                  <c:v>5.3787659459799998E-2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64-436A-A33A-6D8EC05DB2AF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'X Positiv'!$AG$54:$AG$63</c:f>
              <c:numCache>
                <c:formatCode>0.00</c:formatCode>
                <c:ptCount val="10"/>
                <c:pt idx="0">
                  <c:v>-0.28097705994399996</c:v>
                </c:pt>
                <c:pt idx="1">
                  <c:v>-0.81653444525200003</c:v>
                </c:pt>
                <c:pt idx="2">
                  <c:v>0.51682081322700002</c:v>
                </c:pt>
                <c:pt idx="3">
                  <c:v>0.14950827184599999</c:v>
                </c:pt>
                <c:pt idx="4">
                  <c:v>-0.17164164532099999</c:v>
                </c:pt>
                <c:pt idx="5">
                  <c:v>0.27253401435200003</c:v>
                </c:pt>
                <c:pt idx="6">
                  <c:v>0.90014480034400002</c:v>
                </c:pt>
                <c:pt idx="7">
                  <c:v>0.87363839891299999</c:v>
                </c:pt>
                <c:pt idx="8">
                  <c:v>1.0372666002699999</c:v>
                </c:pt>
                <c:pt idx="9">
                  <c:v>-0.282843551543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64-436A-A33A-6D8EC05DB2AF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Positiv'!$AG$64:$AG$73</c:f>
              <c:numCache>
                <c:formatCode>0.00</c:formatCode>
                <c:ptCount val="10"/>
                <c:pt idx="0">
                  <c:v>-0.94047196967800006</c:v>
                </c:pt>
                <c:pt idx="1">
                  <c:v>-0.25441558534099995</c:v>
                </c:pt>
                <c:pt idx="2">
                  <c:v>0.533987688706</c:v>
                </c:pt>
                <c:pt idx="3">
                  <c:v>6.3972816948E-2</c:v>
                </c:pt>
                <c:pt idx="4">
                  <c:v>0.39728346553300004</c:v>
                </c:pt>
                <c:pt idx="5">
                  <c:v>1.2240587231300001E-2</c:v>
                </c:pt>
                <c:pt idx="6">
                  <c:v>1.4450490922400001</c:v>
                </c:pt>
                <c:pt idx="7">
                  <c:v>0.423194232542</c:v>
                </c:pt>
                <c:pt idx="8">
                  <c:v>0.88745292127499997</c:v>
                </c:pt>
                <c:pt idx="9">
                  <c:v>0.883718551129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64-436A-A33A-6D8EC05DB2AF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Positiv'!$AG$74:$AG$83</c:f>
              <c:numCache>
                <c:formatCode>0.00</c:formatCode>
                <c:ptCount val="10"/>
                <c:pt idx="0">
                  <c:v>-2.0487368137999997</c:v>
                </c:pt>
                <c:pt idx="1">
                  <c:v>-0.87191856441100002</c:v>
                </c:pt>
                <c:pt idx="2">
                  <c:v>0.132122300444</c:v>
                </c:pt>
                <c:pt idx="3">
                  <c:v>0.80677126976899993</c:v>
                </c:pt>
                <c:pt idx="4">
                  <c:v>0.37127194868800001</c:v>
                </c:pt>
                <c:pt idx="5">
                  <c:v>0.90932192363499997</c:v>
                </c:pt>
                <c:pt idx="6">
                  <c:v>0.27770618061800001</c:v>
                </c:pt>
                <c:pt idx="7">
                  <c:v>0.33719038567999998</c:v>
                </c:pt>
                <c:pt idx="8">
                  <c:v>1.32518677867</c:v>
                </c:pt>
                <c:pt idx="9">
                  <c:v>1.66632841335E-2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64-436A-A33A-6D8EC05DB2AF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Positiv'!$AG$84:$AG$93</c:f>
              <c:numCache>
                <c:formatCode>0.00</c:formatCode>
                <c:ptCount val="10"/>
                <c:pt idx="0">
                  <c:v>-1.4426926500300001</c:v>
                </c:pt>
                <c:pt idx="1">
                  <c:v>-6.3353364149499991E-2</c:v>
                </c:pt>
                <c:pt idx="2">
                  <c:v>-2.25587586312E-2</c:v>
                </c:pt>
                <c:pt idx="3">
                  <c:v>-0.185111174287</c:v>
                </c:pt>
                <c:pt idx="4">
                  <c:v>0.94936433943200005</c:v>
                </c:pt>
                <c:pt idx="5">
                  <c:v>-2.0436701028800002E-2</c:v>
                </c:pt>
                <c:pt idx="6">
                  <c:v>2.1107916902200001</c:v>
                </c:pt>
                <c:pt idx="7">
                  <c:v>0.42913244529700001</c:v>
                </c:pt>
                <c:pt idx="8">
                  <c:v>1.6900818663200001</c:v>
                </c:pt>
                <c:pt idx="9">
                  <c:v>7.0935793383699996E-3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64-436A-A33A-6D8EC05DB2AF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Positiv'!$AG$94:$AG$103</c:f>
              <c:numCache>
                <c:formatCode>0.00</c:formatCode>
                <c:ptCount val="10"/>
                <c:pt idx="0">
                  <c:v>-1.9951500037199998</c:v>
                </c:pt>
                <c:pt idx="1">
                  <c:v>-0.43891493345499999</c:v>
                </c:pt>
                <c:pt idx="2">
                  <c:v>1.2673713659599999</c:v>
                </c:pt>
                <c:pt idx="3">
                  <c:v>0.68135178399200003</c:v>
                </c:pt>
                <c:pt idx="4">
                  <c:v>0.27269072552000001</c:v>
                </c:pt>
                <c:pt idx="5">
                  <c:v>1.2199847292900001</c:v>
                </c:pt>
                <c:pt idx="6">
                  <c:v>0.91282164793599996</c:v>
                </c:pt>
                <c:pt idx="7">
                  <c:v>0.215554324316</c:v>
                </c:pt>
                <c:pt idx="8">
                  <c:v>0.97060706877199998</c:v>
                </c:pt>
                <c:pt idx="9">
                  <c:v>0.41657363138499998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64-436A-A33A-6D8EC05DB2AF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Positiv'!$AG$104:$AG$113</c:f>
              <c:numCache>
                <c:formatCode>0.00</c:formatCode>
                <c:ptCount val="10"/>
                <c:pt idx="0">
                  <c:v>-1.8022516662899999</c:v>
                </c:pt>
                <c:pt idx="1">
                  <c:v>0.31793175739399998</c:v>
                </c:pt>
                <c:pt idx="2">
                  <c:v>0.50713453589500002</c:v>
                </c:pt>
                <c:pt idx="3">
                  <c:v>0.10692827842200001</c:v>
                </c:pt>
                <c:pt idx="4">
                  <c:v>0.58732332983699997</c:v>
                </c:pt>
                <c:pt idx="5">
                  <c:v>0.655878432821</c:v>
                </c:pt>
                <c:pt idx="6">
                  <c:v>0.88685566564899998</c:v>
                </c:pt>
                <c:pt idx="7">
                  <c:v>1.7127818081600001</c:v>
                </c:pt>
                <c:pt idx="8">
                  <c:v>1.1219579348399999</c:v>
                </c:pt>
                <c:pt idx="9">
                  <c:v>0.18414017693999998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64-436A-A33A-6D8EC05DB2AF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Positiv'!$AG$114:$AG$123</c:f>
              <c:numCache>
                <c:formatCode>0.00</c:formatCode>
                <c:ptCount val="10"/>
                <c:pt idx="0">
                  <c:v>-0.59010428484599997</c:v>
                </c:pt>
                <c:pt idx="1">
                  <c:v>-0.77809703029300004</c:v>
                </c:pt>
                <c:pt idx="2">
                  <c:v>0.49735053510500005</c:v>
                </c:pt>
                <c:pt idx="3">
                  <c:v>1.4140417362900002</c:v>
                </c:pt>
                <c:pt idx="4">
                  <c:v>0.704288062755</c:v>
                </c:pt>
                <c:pt idx="5">
                  <c:v>0.33393054168499997</c:v>
                </c:pt>
                <c:pt idx="6">
                  <c:v>1.20889568689</c:v>
                </c:pt>
                <c:pt idx="7">
                  <c:v>0.95829075991800006</c:v>
                </c:pt>
                <c:pt idx="8">
                  <c:v>1.7050922446299999</c:v>
                </c:pt>
                <c:pt idx="9">
                  <c:v>0.22092316029800002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864-436A-A33A-6D8EC05DB2AF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Positiv'!$AG$124:$AG$133</c:f>
              <c:numCache>
                <c:formatCode>0.00</c:formatCode>
                <c:ptCount val="10"/>
                <c:pt idx="0">
                  <c:v>-0.805363839862</c:v>
                </c:pt>
                <c:pt idx="1">
                  <c:v>-0.51110756584400008</c:v>
                </c:pt>
                <c:pt idx="2">
                  <c:v>-0.29214490587300002</c:v>
                </c:pt>
                <c:pt idx="3">
                  <c:v>0.378987527416</c:v>
                </c:pt>
                <c:pt idx="4">
                  <c:v>0.25994475132</c:v>
                </c:pt>
                <c:pt idx="5">
                  <c:v>9.7720408634999999E-3</c:v>
                </c:pt>
                <c:pt idx="6">
                  <c:v>0.92190848152299998</c:v>
                </c:pt>
                <c:pt idx="7">
                  <c:v>0.43433553611100001</c:v>
                </c:pt>
                <c:pt idx="8">
                  <c:v>1.20054194577</c:v>
                </c:pt>
                <c:pt idx="9">
                  <c:v>0.14519552712699998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864-436A-A33A-6D8EC05DB2AF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Positiv'!$AG$134:$AG$143</c:f>
              <c:numCache>
                <c:formatCode>0.00</c:formatCode>
                <c:ptCount val="10"/>
                <c:pt idx="0">
                  <c:v>-1.3712040027400001</c:v>
                </c:pt>
                <c:pt idx="1">
                  <c:v>-0.25980916959900002</c:v>
                </c:pt>
                <c:pt idx="2">
                  <c:v>-0.35715449077200001</c:v>
                </c:pt>
                <c:pt idx="3">
                  <c:v>9.702051802440001E-2</c:v>
                </c:pt>
                <c:pt idx="4">
                  <c:v>-8.7775079216400001E-2</c:v>
                </c:pt>
                <c:pt idx="5">
                  <c:v>-7.7047293352299998E-2</c:v>
                </c:pt>
                <c:pt idx="6">
                  <c:v>0.82075850268499995</c:v>
                </c:pt>
                <c:pt idx="7">
                  <c:v>0.253185437545</c:v>
                </c:pt>
                <c:pt idx="8">
                  <c:v>0.96558457304200007</c:v>
                </c:pt>
                <c:pt idx="9">
                  <c:v>8.5372388375799996E-2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64-436A-A33A-6D8EC05DB2AF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Positiv'!$AG$144:$AG$153</c:f>
              <c:numCache>
                <c:formatCode>0.00</c:formatCode>
                <c:ptCount val="10"/>
                <c:pt idx="0">
                  <c:v>-0.25147892955899998</c:v>
                </c:pt>
                <c:pt idx="1">
                  <c:v>-0.38584588897299998</c:v>
                </c:pt>
                <c:pt idx="2">
                  <c:v>1.17785299363</c:v>
                </c:pt>
                <c:pt idx="3">
                  <c:v>7.5406609958799997E-2</c:v>
                </c:pt>
                <c:pt idx="4">
                  <c:v>0.90655743121999999</c:v>
                </c:pt>
                <c:pt idx="5">
                  <c:v>0.40801840222899999</c:v>
                </c:pt>
                <c:pt idx="6">
                  <c:v>1.29395257408</c:v>
                </c:pt>
                <c:pt idx="7">
                  <c:v>0.44504530017799998</c:v>
                </c:pt>
                <c:pt idx="8">
                  <c:v>1.0320554288600001</c:v>
                </c:pt>
                <c:pt idx="9">
                  <c:v>0.66092260974500006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64-436A-A33A-6D8EC05DB2AF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Positiv'!$AG$154:$AG$163</c:f>
              <c:numCache>
                <c:formatCode>0.00</c:formatCode>
                <c:ptCount val="10"/>
                <c:pt idx="0">
                  <c:v>-1.8519577846799999</c:v>
                </c:pt>
                <c:pt idx="1">
                  <c:v>-1.1408134539500001</c:v>
                </c:pt>
                <c:pt idx="2">
                  <c:v>0.10480841633100001</c:v>
                </c:pt>
                <c:pt idx="3">
                  <c:v>0.55930342753000006</c:v>
                </c:pt>
                <c:pt idx="4">
                  <c:v>0.97720120507800001</c:v>
                </c:pt>
                <c:pt idx="5">
                  <c:v>1.12921135689</c:v>
                </c:pt>
                <c:pt idx="6">
                  <c:v>0.437776600801</c:v>
                </c:pt>
                <c:pt idx="7">
                  <c:v>0.50548936056900007</c:v>
                </c:pt>
                <c:pt idx="8">
                  <c:v>0.473074195649</c:v>
                </c:pt>
                <c:pt idx="9">
                  <c:v>2.1585646019399998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64-436A-A33A-6D8EC05DB2AF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Positiv'!$AG$164:$AG$173</c:f>
              <c:numCache>
                <c:formatCode>0.00</c:formatCode>
                <c:ptCount val="10"/>
                <c:pt idx="0">
                  <c:v>-1.9008577528599999</c:v>
                </c:pt>
                <c:pt idx="1">
                  <c:v>-1.0908628198100001</c:v>
                </c:pt>
                <c:pt idx="2">
                  <c:v>0.11796369168200001</c:v>
                </c:pt>
                <c:pt idx="3">
                  <c:v>0.23537327102799999</c:v>
                </c:pt>
                <c:pt idx="4">
                  <c:v>0.55597980863000007</c:v>
                </c:pt>
                <c:pt idx="5">
                  <c:v>0.52893890417599998</c:v>
                </c:pt>
                <c:pt idx="6">
                  <c:v>0.29622595563600002</c:v>
                </c:pt>
                <c:pt idx="7">
                  <c:v>0.70696438815200002</c:v>
                </c:pt>
                <c:pt idx="8">
                  <c:v>0.87814780098900003</c:v>
                </c:pt>
                <c:pt idx="9">
                  <c:v>0.59161950801899998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64-436A-A33A-6D8EC05DB2AF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Positiv'!$AG$174:$AG$183</c:f>
              <c:numCache>
                <c:formatCode>0.00</c:formatCode>
                <c:ptCount val="10"/>
                <c:pt idx="0">
                  <c:v>-0.92390568810200002</c:v>
                </c:pt>
                <c:pt idx="1">
                  <c:v>1.0425649727299999</c:v>
                </c:pt>
                <c:pt idx="2">
                  <c:v>-0.32124550628499998</c:v>
                </c:pt>
                <c:pt idx="3">
                  <c:v>1.2988592348000001</c:v>
                </c:pt>
                <c:pt idx="4">
                  <c:v>0.61827238055800005</c:v>
                </c:pt>
                <c:pt idx="5">
                  <c:v>0.43446547177299999</c:v>
                </c:pt>
                <c:pt idx="6">
                  <c:v>0.43936484326999997</c:v>
                </c:pt>
                <c:pt idx="7">
                  <c:v>1.0326450453099998</c:v>
                </c:pt>
                <c:pt idx="8">
                  <c:v>0.884461573404</c:v>
                </c:pt>
                <c:pt idx="9">
                  <c:v>0.53310950663000001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864-436A-A33A-6D8EC05DB2AF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Positiv'!$AG$184:$AG$193</c:f>
              <c:numCache>
                <c:formatCode>0.00</c:formatCode>
                <c:ptCount val="10"/>
                <c:pt idx="0">
                  <c:v>-1.31811420952</c:v>
                </c:pt>
                <c:pt idx="1">
                  <c:v>-0.25629014481099999</c:v>
                </c:pt>
                <c:pt idx="2">
                  <c:v>-0.60886708933200007</c:v>
                </c:pt>
                <c:pt idx="3">
                  <c:v>0.54372461353000001</c:v>
                </c:pt>
                <c:pt idx="4">
                  <c:v>0.32455562816700001</c:v>
                </c:pt>
                <c:pt idx="5">
                  <c:v>-0.35889499065399999</c:v>
                </c:pt>
                <c:pt idx="6">
                  <c:v>0.72331181052400007</c:v>
                </c:pt>
                <c:pt idx="7">
                  <c:v>0.66660103689899997</c:v>
                </c:pt>
                <c:pt idx="8">
                  <c:v>0.82243904085099995</c:v>
                </c:pt>
                <c:pt idx="9">
                  <c:v>0.48311928201100002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864-436A-A33A-6D8EC05DB2AF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Positiv'!$AG$194:$AG$203</c:f>
              <c:numCache>
                <c:formatCode>0.00</c:formatCode>
                <c:ptCount val="10"/>
                <c:pt idx="0">
                  <c:v>-0.74476495306599999</c:v>
                </c:pt>
                <c:pt idx="1">
                  <c:v>0.108201054537</c:v>
                </c:pt>
                <c:pt idx="2">
                  <c:v>0.232227091404</c:v>
                </c:pt>
                <c:pt idx="3">
                  <c:v>0.24517706625499999</c:v>
                </c:pt>
                <c:pt idx="4">
                  <c:v>0.24523868687500003</c:v>
                </c:pt>
                <c:pt idx="5">
                  <c:v>0.7477235330280001</c:v>
                </c:pt>
                <c:pt idx="6">
                  <c:v>0.86234689002500009</c:v>
                </c:pt>
                <c:pt idx="7">
                  <c:v>0.185673697203</c:v>
                </c:pt>
                <c:pt idx="8">
                  <c:v>0.95700655878800001</c:v>
                </c:pt>
                <c:pt idx="9">
                  <c:v>-8.7003399987899993E-2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864-436A-A33A-6D8EC05D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65247"/>
        <c:axId val="1116081023"/>
      </c:scatterChart>
      <c:valAx>
        <c:axId val="11141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81023"/>
        <c:crosses val="autoZero"/>
        <c:crossBetween val="midCat"/>
        <c:majorUnit val="1"/>
      </c:valAx>
      <c:valAx>
        <c:axId val="1116081023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1652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Abweichung in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'X Positiv'!$AH$4:$AH$13</c:f>
              <c:numCache>
                <c:formatCode>0.00</c:formatCode>
                <c:ptCount val="10"/>
                <c:pt idx="0">
                  <c:v>0.510748182504</c:v>
                </c:pt>
                <c:pt idx="1">
                  <c:v>1.0672230273500001</c:v>
                </c:pt>
                <c:pt idx="2">
                  <c:v>2.1738785691900002</c:v>
                </c:pt>
                <c:pt idx="3">
                  <c:v>0.43507953768700003</c:v>
                </c:pt>
                <c:pt idx="4">
                  <c:v>0.90877523259000004</c:v>
                </c:pt>
                <c:pt idx="5">
                  <c:v>0.89742367372499998</c:v>
                </c:pt>
                <c:pt idx="6">
                  <c:v>2.2659456275199998</c:v>
                </c:pt>
                <c:pt idx="7">
                  <c:v>4.2220607120900002</c:v>
                </c:pt>
                <c:pt idx="8">
                  <c:v>3.3204569036899998</c:v>
                </c:pt>
                <c:pt idx="9">
                  <c:v>2.39113342981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6-4B82-B583-8226EBFB622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'X Positiv'!$AH$14:$AH$23</c:f>
              <c:numCache>
                <c:formatCode>0.00</c:formatCode>
                <c:ptCount val="10"/>
                <c:pt idx="0">
                  <c:v>2.2163829539799997</c:v>
                </c:pt>
                <c:pt idx="1">
                  <c:v>6.5494406294399996E-2</c:v>
                </c:pt>
                <c:pt idx="2">
                  <c:v>0.301017752197</c:v>
                </c:pt>
                <c:pt idx="3">
                  <c:v>-5.0014043251300003E-2</c:v>
                </c:pt>
                <c:pt idx="4">
                  <c:v>1.74623631538</c:v>
                </c:pt>
                <c:pt idx="5">
                  <c:v>0.87455655785999997</c:v>
                </c:pt>
                <c:pt idx="6">
                  <c:v>3.1521470889499996</c:v>
                </c:pt>
                <c:pt idx="7">
                  <c:v>4.8640463368499995</c:v>
                </c:pt>
                <c:pt idx="8">
                  <c:v>3.1454281905800001</c:v>
                </c:pt>
                <c:pt idx="9">
                  <c:v>2.64367582603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16-4B82-B583-8226EBFB622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'X Positiv'!$AH$24:$AH$33</c:f>
              <c:numCache>
                <c:formatCode>0.00</c:formatCode>
                <c:ptCount val="10"/>
                <c:pt idx="0">
                  <c:v>2.41601003716</c:v>
                </c:pt>
                <c:pt idx="1">
                  <c:v>1.76527599613</c:v>
                </c:pt>
                <c:pt idx="2">
                  <c:v>0.60659091083899996</c:v>
                </c:pt>
                <c:pt idx="3">
                  <c:v>0.32941930941899999</c:v>
                </c:pt>
                <c:pt idx="4">
                  <c:v>1.0625375663100001</c:v>
                </c:pt>
                <c:pt idx="5">
                  <c:v>0.71552429655100003</c:v>
                </c:pt>
                <c:pt idx="6">
                  <c:v>3.2189409768899999</c:v>
                </c:pt>
                <c:pt idx="7">
                  <c:v>4.6684003235099993</c:v>
                </c:pt>
                <c:pt idx="8">
                  <c:v>2.8603455092000001</c:v>
                </c:pt>
                <c:pt idx="9">
                  <c:v>2.9248460816399997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16-4B82-B583-8226EBFB622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'X Positiv'!$AH$34:$AH$43</c:f>
              <c:numCache>
                <c:formatCode>0.00</c:formatCode>
                <c:ptCount val="10"/>
                <c:pt idx="0">
                  <c:v>2.1000142252499998</c:v>
                </c:pt>
                <c:pt idx="1">
                  <c:v>0.160194459618</c:v>
                </c:pt>
                <c:pt idx="2">
                  <c:v>1.1602200915999998</c:v>
                </c:pt>
                <c:pt idx="3">
                  <c:v>0.42875335188000002</c:v>
                </c:pt>
                <c:pt idx="4">
                  <c:v>0.66401588635200004</c:v>
                </c:pt>
                <c:pt idx="5">
                  <c:v>1.5958973079599998</c:v>
                </c:pt>
                <c:pt idx="6">
                  <c:v>2.8453617875399999</c:v>
                </c:pt>
                <c:pt idx="7">
                  <c:v>4.1732658774100004</c:v>
                </c:pt>
                <c:pt idx="8">
                  <c:v>3.2721462270599999</c:v>
                </c:pt>
                <c:pt idx="9">
                  <c:v>3.1726677217599999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16-4B82-B583-8226EBFB622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'X Positiv'!$AH$44:$AH$53</c:f>
              <c:numCache>
                <c:formatCode>0.00</c:formatCode>
                <c:ptCount val="10"/>
                <c:pt idx="0">
                  <c:v>1.04816597156</c:v>
                </c:pt>
                <c:pt idx="1">
                  <c:v>1.6658913200700001</c:v>
                </c:pt>
                <c:pt idx="2">
                  <c:v>0.54937010984099999</c:v>
                </c:pt>
                <c:pt idx="3">
                  <c:v>0.47307788543499996</c:v>
                </c:pt>
                <c:pt idx="4">
                  <c:v>0.76071357404400008</c:v>
                </c:pt>
                <c:pt idx="5">
                  <c:v>1.97050969739</c:v>
                </c:pt>
                <c:pt idx="6">
                  <c:v>4.3206474585199999</c:v>
                </c:pt>
                <c:pt idx="7">
                  <c:v>3.8661925797699999</c:v>
                </c:pt>
                <c:pt idx="8">
                  <c:v>2.47555378231</c:v>
                </c:pt>
                <c:pt idx="9">
                  <c:v>0.89831656817299999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16-4B82-B583-8226EBFB622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'X Positiv'!$AH$54:$AH$63</c:f>
              <c:numCache>
                <c:formatCode>0.00</c:formatCode>
                <c:ptCount val="10"/>
                <c:pt idx="0">
                  <c:v>0.18018320117800002</c:v>
                </c:pt>
                <c:pt idx="1">
                  <c:v>0.70697787882900009</c:v>
                </c:pt>
                <c:pt idx="2">
                  <c:v>0.21525088794200001</c:v>
                </c:pt>
                <c:pt idx="3">
                  <c:v>0.6393195111429999</c:v>
                </c:pt>
                <c:pt idx="4">
                  <c:v>1.4722541414799999</c:v>
                </c:pt>
                <c:pt idx="5">
                  <c:v>2.9273489803500001</c:v>
                </c:pt>
                <c:pt idx="6">
                  <c:v>3.51278647577</c:v>
                </c:pt>
                <c:pt idx="7">
                  <c:v>3.0773219628700001</c:v>
                </c:pt>
                <c:pt idx="8">
                  <c:v>2.2465432990399998</c:v>
                </c:pt>
                <c:pt idx="9">
                  <c:v>0.80586875846100003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16-4B82-B583-8226EBFB622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Positiv'!$AH$64:$AH$73</c:f>
              <c:numCache>
                <c:formatCode>0.00</c:formatCode>
                <c:ptCount val="10"/>
                <c:pt idx="0">
                  <c:v>1.3567934505599999</c:v>
                </c:pt>
                <c:pt idx="1">
                  <c:v>0.87583626213199994</c:v>
                </c:pt>
                <c:pt idx="2">
                  <c:v>1.7364473725599998</c:v>
                </c:pt>
                <c:pt idx="3">
                  <c:v>0.28766411548500004</c:v>
                </c:pt>
                <c:pt idx="4">
                  <c:v>1.2768485512299999</c:v>
                </c:pt>
                <c:pt idx="5">
                  <c:v>3.3619048891600003</c:v>
                </c:pt>
                <c:pt idx="6">
                  <c:v>4.2810219790700001</c:v>
                </c:pt>
                <c:pt idx="7">
                  <c:v>4.01408837463</c:v>
                </c:pt>
                <c:pt idx="8">
                  <c:v>3.0883308177900002</c:v>
                </c:pt>
                <c:pt idx="9">
                  <c:v>0.93264319250899996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16-4B82-B583-8226EBFB622B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Positiv'!$AH$74:$AH$83</c:f>
              <c:numCache>
                <c:formatCode>0.00</c:formatCode>
                <c:ptCount val="10"/>
                <c:pt idx="0">
                  <c:v>0.33080849965199999</c:v>
                </c:pt>
                <c:pt idx="1">
                  <c:v>0.729162991288</c:v>
                </c:pt>
                <c:pt idx="2">
                  <c:v>0.19440855923400002</c:v>
                </c:pt>
                <c:pt idx="3">
                  <c:v>-0.43723203526599996</c:v>
                </c:pt>
                <c:pt idx="4">
                  <c:v>0.38794830022900001</c:v>
                </c:pt>
                <c:pt idx="5">
                  <c:v>2.0852551914499999</c:v>
                </c:pt>
                <c:pt idx="6">
                  <c:v>4.0429629663500002</c:v>
                </c:pt>
                <c:pt idx="7">
                  <c:v>2.5735644832499998</c:v>
                </c:pt>
                <c:pt idx="8">
                  <c:v>2.5427250130900001</c:v>
                </c:pt>
                <c:pt idx="9">
                  <c:v>2.77170968717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16-4B82-B583-8226EBFB622B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Positiv'!$AH$84:$AH$93</c:f>
              <c:numCache>
                <c:formatCode>0.00</c:formatCode>
                <c:ptCount val="10"/>
                <c:pt idx="0">
                  <c:v>0.56326425916300005</c:v>
                </c:pt>
                <c:pt idx="1">
                  <c:v>0.41984617804899999</c:v>
                </c:pt>
                <c:pt idx="2">
                  <c:v>0.50755452559500003</c:v>
                </c:pt>
                <c:pt idx="3">
                  <c:v>0.153223485952</c:v>
                </c:pt>
                <c:pt idx="4">
                  <c:v>0.81702768420399996</c:v>
                </c:pt>
                <c:pt idx="5">
                  <c:v>2.80453931522</c:v>
                </c:pt>
                <c:pt idx="6">
                  <c:v>5.2082403643899999</c:v>
                </c:pt>
                <c:pt idx="7">
                  <c:v>2.6922116244600001</c:v>
                </c:pt>
                <c:pt idx="8">
                  <c:v>2.7578058976099999</c:v>
                </c:pt>
                <c:pt idx="9">
                  <c:v>1.8895654602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16-4B82-B583-8226EBFB622B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Positiv'!$AH$94:$AH$103</c:f>
              <c:numCache>
                <c:formatCode>0.00</c:formatCode>
                <c:ptCount val="10"/>
                <c:pt idx="0">
                  <c:v>0.67244050766999997</c:v>
                </c:pt>
                <c:pt idx="1">
                  <c:v>1.1600635837900002</c:v>
                </c:pt>
                <c:pt idx="2">
                  <c:v>0.75392750549699994</c:v>
                </c:pt>
                <c:pt idx="3">
                  <c:v>0.74375739740200009</c:v>
                </c:pt>
                <c:pt idx="4">
                  <c:v>0.65624045152900001</c:v>
                </c:pt>
                <c:pt idx="5">
                  <c:v>3.1840312615800004</c:v>
                </c:pt>
                <c:pt idx="6">
                  <c:v>4.1582279318699999</c:v>
                </c:pt>
                <c:pt idx="7">
                  <c:v>2.9946578116899998</c:v>
                </c:pt>
                <c:pt idx="8">
                  <c:v>2.3732896453500003</c:v>
                </c:pt>
                <c:pt idx="9">
                  <c:v>2.1264853476900001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16-4B82-B583-8226EBFB622B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Positiv'!$AH$104:$AH$113</c:f>
              <c:numCache>
                <c:formatCode>0.00</c:formatCode>
                <c:ptCount val="10"/>
                <c:pt idx="0">
                  <c:v>2.3425360126300001</c:v>
                </c:pt>
                <c:pt idx="1">
                  <c:v>1.0780197945499999</c:v>
                </c:pt>
                <c:pt idx="2">
                  <c:v>1.30466504019</c:v>
                </c:pt>
                <c:pt idx="3">
                  <c:v>1.2911810857800001</c:v>
                </c:pt>
                <c:pt idx="4">
                  <c:v>-0.28396639445799998</c:v>
                </c:pt>
                <c:pt idx="5">
                  <c:v>1.05254596794</c:v>
                </c:pt>
                <c:pt idx="6">
                  <c:v>2.2934229858599999</c:v>
                </c:pt>
                <c:pt idx="7">
                  <c:v>1.7555635868200001</c:v>
                </c:pt>
                <c:pt idx="8">
                  <c:v>3.2773225454000001</c:v>
                </c:pt>
                <c:pt idx="9">
                  <c:v>2.6552647289899998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B16-4B82-B583-8226EBFB622B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Positiv'!$AH$114:$AH$123</c:f>
              <c:numCache>
                <c:formatCode>0.00</c:formatCode>
                <c:ptCount val="10"/>
                <c:pt idx="0">
                  <c:v>0.66465968682200005</c:v>
                </c:pt>
                <c:pt idx="1">
                  <c:v>1.5552922317</c:v>
                </c:pt>
                <c:pt idx="2">
                  <c:v>1.51040182276</c:v>
                </c:pt>
                <c:pt idx="3">
                  <c:v>1.5195938039399999</c:v>
                </c:pt>
                <c:pt idx="4">
                  <c:v>1.41011563601</c:v>
                </c:pt>
                <c:pt idx="5">
                  <c:v>1.44612330314</c:v>
                </c:pt>
                <c:pt idx="6">
                  <c:v>0.79096223333900006</c:v>
                </c:pt>
                <c:pt idx="7">
                  <c:v>2.90789182942</c:v>
                </c:pt>
                <c:pt idx="8">
                  <c:v>3.3698119101700001</c:v>
                </c:pt>
                <c:pt idx="9">
                  <c:v>3.6991872420199998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B16-4B82-B583-8226EBFB622B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Positiv'!$AH$124:$AH$133</c:f>
              <c:numCache>
                <c:formatCode>0.00</c:formatCode>
                <c:ptCount val="10"/>
                <c:pt idx="0">
                  <c:v>2.6622713505700002</c:v>
                </c:pt>
                <c:pt idx="1">
                  <c:v>1.6596654449899999</c:v>
                </c:pt>
                <c:pt idx="2">
                  <c:v>0.43636560483699999</c:v>
                </c:pt>
                <c:pt idx="3">
                  <c:v>0.34210941796400002</c:v>
                </c:pt>
                <c:pt idx="4">
                  <c:v>-0.35223916633899999</c:v>
                </c:pt>
                <c:pt idx="5">
                  <c:v>0.27217822383399998</c:v>
                </c:pt>
                <c:pt idx="6">
                  <c:v>2.21537357423</c:v>
                </c:pt>
                <c:pt idx="7">
                  <c:v>2.6665952010600003</c:v>
                </c:pt>
                <c:pt idx="8">
                  <c:v>4.4941632728199998</c:v>
                </c:pt>
                <c:pt idx="9">
                  <c:v>4.5996230818699999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B16-4B82-B583-8226EBFB622B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Positiv'!$AH$134:$AH$143</c:f>
              <c:numCache>
                <c:formatCode>0.00</c:formatCode>
                <c:ptCount val="10"/>
                <c:pt idx="0">
                  <c:v>2.5530625521100001</c:v>
                </c:pt>
                <c:pt idx="1">
                  <c:v>1.8222822036800002</c:v>
                </c:pt>
                <c:pt idx="2">
                  <c:v>0.27636060807400004</c:v>
                </c:pt>
                <c:pt idx="3">
                  <c:v>0.76334812795600004</c:v>
                </c:pt>
                <c:pt idx="4">
                  <c:v>0.85122589747799993</c:v>
                </c:pt>
                <c:pt idx="5">
                  <c:v>1.02784162574</c:v>
                </c:pt>
                <c:pt idx="6">
                  <c:v>0.92402823649599997</c:v>
                </c:pt>
                <c:pt idx="7">
                  <c:v>2.77858834829</c:v>
                </c:pt>
                <c:pt idx="8">
                  <c:v>5.8988959895100006</c:v>
                </c:pt>
                <c:pt idx="9">
                  <c:v>3.5738214137400002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B16-4B82-B583-8226EBFB622B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Positiv'!$AH$144:$AH$153</c:f>
              <c:numCache>
                <c:formatCode>0.00</c:formatCode>
                <c:ptCount val="10"/>
                <c:pt idx="0">
                  <c:v>2.1915495642799998</c:v>
                </c:pt>
                <c:pt idx="1">
                  <c:v>0.31222890185800001</c:v>
                </c:pt>
                <c:pt idx="2">
                  <c:v>0.86857422235900006</c:v>
                </c:pt>
                <c:pt idx="3">
                  <c:v>1.1021636956300001</c:v>
                </c:pt>
                <c:pt idx="4">
                  <c:v>0.56634627716100006</c:v>
                </c:pt>
                <c:pt idx="5">
                  <c:v>0.61734590883500007</c:v>
                </c:pt>
                <c:pt idx="6">
                  <c:v>2.9815874673600002</c:v>
                </c:pt>
                <c:pt idx="7">
                  <c:v>3.9017728964899998</c:v>
                </c:pt>
                <c:pt idx="8">
                  <c:v>3.6576744533299999</c:v>
                </c:pt>
                <c:pt idx="9">
                  <c:v>4.0820863801899998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B16-4B82-B583-8226EBFB622B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Positiv'!$AH$154:$AH$163</c:f>
              <c:numCache>
                <c:formatCode>0.00</c:formatCode>
                <c:ptCount val="10"/>
                <c:pt idx="0">
                  <c:v>2.91390156768</c:v>
                </c:pt>
                <c:pt idx="1">
                  <c:v>1.70631988657</c:v>
                </c:pt>
                <c:pt idx="2">
                  <c:v>0.99201801377100007</c:v>
                </c:pt>
                <c:pt idx="3">
                  <c:v>0.91892577326500002</c:v>
                </c:pt>
                <c:pt idx="4">
                  <c:v>1.4278336461599999</c:v>
                </c:pt>
                <c:pt idx="5">
                  <c:v>1.7241015120300001</c:v>
                </c:pt>
                <c:pt idx="6">
                  <c:v>2.8094414275799999</c:v>
                </c:pt>
                <c:pt idx="7">
                  <c:v>4.2395603232800001</c:v>
                </c:pt>
                <c:pt idx="8">
                  <c:v>4.2468396256900007</c:v>
                </c:pt>
                <c:pt idx="9">
                  <c:v>3.3646066155299996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B16-4B82-B583-8226EBFB622B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Positiv'!$AH$164:$AH$173</c:f>
              <c:numCache>
                <c:formatCode>0.00</c:formatCode>
                <c:ptCount val="10"/>
                <c:pt idx="0">
                  <c:v>2.5976875154600001</c:v>
                </c:pt>
                <c:pt idx="1">
                  <c:v>1.21463988012</c:v>
                </c:pt>
                <c:pt idx="2">
                  <c:v>7.58126763954E-2</c:v>
                </c:pt>
                <c:pt idx="3">
                  <c:v>1.2949001959399999</c:v>
                </c:pt>
                <c:pt idx="4">
                  <c:v>1.4246088076600001</c:v>
                </c:pt>
                <c:pt idx="5">
                  <c:v>0.885628553416</c:v>
                </c:pt>
                <c:pt idx="6">
                  <c:v>3.2758068569500001</c:v>
                </c:pt>
                <c:pt idx="7">
                  <c:v>4.3453681025200002</c:v>
                </c:pt>
                <c:pt idx="8">
                  <c:v>2.31074586042</c:v>
                </c:pt>
                <c:pt idx="9">
                  <c:v>2.3777724624799998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B16-4B82-B583-8226EBFB622B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Positiv'!$AH$174:$AH$183</c:f>
              <c:numCache>
                <c:formatCode>0.00</c:formatCode>
                <c:ptCount val="10"/>
                <c:pt idx="0">
                  <c:v>1.4850978482799999</c:v>
                </c:pt>
                <c:pt idx="1">
                  <c:v>1.06437425876</c:v>
                </c:pt>
                <c:pt idx="2">
                  <c:v>0.444058400312</c:v>
                </c:pt>
                <c:pt idx="3">
                  <c:v>1.12056282317</c:v>
                </c:pt>
                <c:pt idx="4">
                  <c:v>1.1623560449900001</c:v>
                </c:pt>
                <c:pt idx="5">
                  <c:v>2.5151810338999998</c:v>
                </c:pt>
                <c:pt idx="6">
                  <c:v>4.8682658928700002</c:v>
                </c:pt>
                <c:pt idx="7">
                  <c:v>3.0482690570699997</c:v>
                </c:pt>
                <c:pt idx="8">
                  <c:v>1.9772753632900002</c:v>
                </c:pt>
                <c:pt idx="9">
                  <c:v>2.3314932265600001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B16-4B82-B583-8226EBFB622B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Positiv'!$AH$184:$AH$193</c:f>
              <c:numCache>
                <c:formatCode>0.00</c:formatCode>
                <c:ptCount val="10"/>
                <c:pt idx="0">
                  <c:v>2.1639130561700002</c:v>
                </c:pt>
                <c:pt idx="1">
                  <c:v>0.30203024014899998</c:v>
                </c:pt>
                <c:pt idx="2">
                  <c:v>1.49163561187</c:v>
                </c:pt>
                <c:pt idx="3">
                  <c:v>1.0463827344200001</c:v>
                </c:pt>
                <c:pt idx="4">
                  <c:v>0.92865300201000001</c:v>
                </c:pt>
                <c:pt idx="5">
                  <c:v>2.9487022352599999</c:v>
                </c:pt>
                <c:pt idx="6">
                  <c:v>4.0103473172199999</c:v>
                </c:pt>
                <c:pt idx="7">
                  <c:v>3.36292708089</c:v>
                </c:pt>
                <c:pt idx="8">
                  <c:v>3.65729047098</c:v>
                </c:pt>
                <c:pt idx="9">
                  <c:v>1.52003643851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B16-4B82-B583-8226EBFB622B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Positiv'!$AH$194:$AH$203</c:f>
              <c:numCache>
                <c:formatCode>0.00</c:formatCode>
                <c:ptCount val="10"/>
                <c:pt idx="0">
                  <c:v>0.79368334746199998</c:v>
                </c:pt>
                <c:pt idx="1">
                  <c:v>1.13054020319</c:v>
                </c:pt>
                <c:pt idx="2">
                  <c:v>5.2781284420199998E-2</c:v>
                </c:pt>
                <c:pt idx="3">
                  <c:v>1.29243451735</c:v>
                </c:pt>
                <c:pt idx="4">
                  <c:v>-0.14167440574899998</c:v>
                </c:pt>
                <c:pt idx="5">
                  <c:v>2.8617830608399997</c:v>
                </c:pt>
                <c:pt idx="6">
                  <c:v>3.6789449792200002</c:v>
                </c:pt>
                <c:pt idx="7">
                  <c:v>3.89747806501</c:v>
                </c:pt>
                <c:pt idx="8">
                  <c:v>2.4537855677399998</c:v>
                </c:pt>
                <c:pt idx="9">
                  <c:v>1.4902898124200001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B16-4B82-B583-8226EBFB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652159"/>
        <c:axId val="2046031215"/>
      </c:scatterChart>
      <c:valAx>
        <c:axId val="101965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6031215"/>
        <c:crosses val="autoZero"/>
        <c:crossBetween val="midCat"/>
        <c:majorUnit val="1"/>
      </c:valAx>
      <c:valAx>
        <c:axId val="2046031215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6521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Abweichung in primärer Richtung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'X Negativ'!$G$4:$G$13</c:f>
              <c:numCache>
                <c:formatCode>0.00</c:formatCode>
                <c:ptCount val="10"/>
                <c:pt idx="0">
                  <c:v>9.1682583992499997E-3</c:v>
                </c:pt>
                <c:pt idx="1">
                  <c:v>-0.45031490205999997</c:v>
                </c:pt>
                <c:pt idx="2">
                  <c:v>-2.35972740833E-2</c:v>
                </c:pt>
                <c:pt idx="3">
                  <c:v>-0.757611256633</c:v>
                </c:pt>
                <c:pt idx="4">
                  <c:v>0.41455781546599996</c:v>
                </c:pt>
                <c:pt idx="5">
                  <c:v>-0.22723913387699998</c:v>
                </c:pt>
                <c:pt idx="6">
                  <c:v>-0.63774476575200001</c:v>
                </c:pt>
                <c:pt idx="7">
                  <c:v>0.54521118888499998</c:v>
                </c:pt>
                <c:pt idx="8">
                  <c:v>1.1683505968500001</c:v>
                </c:pt>
                <c:pt idx="9">
                  <c:v>1.1007811143500001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D-4493-8DB6-AAE25D57DB6E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'X Negativ'!$G$14:$G$23</c:f>
              <c:numCache>
                <c:formatCode>0.00</c:formatCode>
                <c:ptCount val="10"/>
                <c:pt idx="0">
                  <c:v>-1.2668209083499999</c:v>
                </c:pt>
                <c:pt idx="1">
                  <c:v>-0.23279361387</c:v>
                </c:pt>
                <c:pt idx="2">
                  <c:v>-0.77731439405799996</c:v>
                </c:pt>
                <c:pt idx="3">
                  <c:v>-0.49554138502799999</c:v>
                </c:pt>
                <c:pt idx="4">
                  <c:v>0.60483484836199997</c:v>
                </c:pt>
                <c:pt idx="5">
                  <c:v>-0.242491777465</c:v>
                </c:pt>
                <c:pt idx="6">
                  <c:v>-0.52800099150500002</c:v>
                </c:pt>
                <c:pt idx="7">
                  <c:v>1.0015782516099998</c:v>
                </c:pt>
                <c:pt idx="8">
                  <c:v>0.89264888252200003</c:v>
                </c:pt>
                <c:pt idx="9">
                  <c:v>0.68360675529300008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D-4493-8DB6-AAE25D57DB6E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'X Negativ'!$G$24:$G$33</c:f>
              <c:numCache>
                <c:formatCode>0.00</c:formatCode>
                <c:ptCount val="10"/>
                <c:pt idx="0">
                  <c:v>-1.06913194614</c:v>
                </c:pt>
                <c:pt idx="1">
                  <c:v>-0.71469991334600003</c:v>
                </c:pt>
                <c:pt idx="2">
                  <c:v>7.5784609327399999E-2</c:v>
                </c:pt>
                <c:pt idx="3">
                  <c:v>0.57096062545199999</c:v>
                </c:pt>
                <c:pt idx="4">
                  <c:v>0.70151422528899998</c:v>
                </c:pt>
                <c:pt idx="5">
                  <c:v>0.39891908542399995</c:v>
                </c:pt>
                <c:pt idx="6">
                  <c:v>-0.10404000641199999</c:v>
                </c:pt>
                <c:pt idx="7">
                  <c:v>-0.28192802073699996</c:v>
                </c:pt>
                <c:pt idx="8">
                  <c:v>1.1714898740400002</c:v>
                </c:pt>
                <c:pt idx="9">
                  <c:v>0.78618168593600002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4D-4493-8DB6-AAE25D57DB6E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'X Negativ'!$G$34:$G$43</c:f>
              <c:numCache>
                <c:formatCode>0.00</c:formatCode>
                <c:ptCount val="10"/>
                <c:pt idx="0">
                  <c:v>-0.88099275701299995</c:v>
                </c:pt>
                <c:pt idx="1">
                  <c:v>-0.65528809071000005</c:v>
                </c:pt>
                <c:pt idx="2">
                  <c:v>-1.09565442303</c:v>
                </c:pt>
                <c:pt idx="3">
                  <c:v>0.19411947087200002</c:v>
                </c:pt>
                <c:pt idx="4">
                  <c:v>0.73382508132899993</c:v>
                </c:pt>
                <c:pt idx="5">
                  <c:v>0.26496429012200001</c:v>
                </c:pt>
                <c:pt idx="6">
                  <c:v>2.6833448040299999E-2</c:v>
                </c:pt>
                <c:pt idx="7">
                  <c:v>0.24518384061999998</c:v>
                </c:pt>
                <c:pt idx="8">
                  <c:v>0.572666768459</c:v>
                </c:pt>
                <c:pt idx="9">
                  <c:v>1.4752724449399999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4D-4493-8DB6-AAE25D57DB6E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'X Negativ'!$G$44:$G$53</c:f>
              <c:numCache>
                <c:formatCode>0.00</c:formatCode>
                <c:ptCount val="10"/>
                <c:pt idx="0">
                  <c:v>-1.4121296237000001</c:v>
                </c:pt>
                <c:pt idx="1">
                  <c:v>-1.4254525330199999</c:v>
                </c:pt>
                <c:pt idx="2">
                  <c:v>-0.70377573359000001</c:v>
                </c:pt>
                <c:pt idx="3">
                  <c:v>-0.72875101136599996</c:v>
                </c:pt>
                <c:pt idx="4">
                  <c:v>0.98928954074199993</c:v>
                </c:pt>
                <c:pt idx="5">
                  <c:v>0.80214685465199997</c:v>
                </c:pt>
                <c:pt idx="6">
                  <c:v>0.57543253011699991</c:v>
                </c:pt>
                <c:pt idx="7">
                  <c:v>1.4351525754400001</c:v>
                </c:pt>
                <c:pt idx="8">
                  <c:v>0.50648446412500003</c:v>
                </c:pt>
                <c:pt idx="9">
                  <c:v>0.27079407674200001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4D-4493-8DB6-AAE25D57DB6E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'X Negativ'!$G$54:$G$63</c:f>
              <c:numCache>
                <c:formatCode>0.00</c:formatCode>
                <c:ptCount val="10"/>
                <c:pt idx="0">
                  <c:v>-1.0039701673799999</c:v>
                </c:pt>
                <c:pt idx="1">
                  <c:v>0.55563498594899996</c:v>
                </c:pt>
                <c:pt idx="2">
                  <c:v>-0.73400348268500004</c:v>
                </c:pt>
                <c:pt idx="3">
                  <c:v>0.19815506454999998</c:v>
                </c:pt>
                <c:pt idx="4">
                  <c:v>1.3206482612300001</c:v>
                </c:pt>
                <c:pt idx="5">
                  <c:v>0.91570331087900003</c:v>
                </c:pt>
                <c:pt idx="6">
                  <c:v>1.1664116198599999</c:v>
                </c:pt>
                <c:pt idx="7">
                  <c:v>0.76727439018599997</c:v>
                </c:pt>
                <c:pt idx="8">
                  <c:v>1.4876646359600001</c:v>
                </c:pt>
                <c:pt idx="9">
                  <c:v>5.4007703959800001E-2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4D-4493-8DB6-AAE25D57DB6E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Negativ'!$G$64:$G$73</c:f>
              <c:numCache>
                <c:formatCode>0.00</c:formatCode>
                <c:ptCount val="10"/>
                <c:pt idx="0">
                  <c:v>-0.31943929518299996</c:v>
                </c:pt>
                <c:pt idx="1">
                  <c:v>-0.48299150916299999</c:v>
                </c:pt>
                <c:pt idx="2">
                  <c:v>-0.7247702537559999</c:v>
                </c:pt>
                <c:pt idx="3">
                  <c:v>0.11874862573099999</c:v>
                </c:pt>
                <c:pt idx="4">
                  <c:v>-0.42814768514500001</c:v>
                </c:pt>
                <c:pt idx="5">
                  <c:v>0.454517658923</c:v>
                </c:pt>
                <c:pt idx="6">
                  <c:v>0.57899743405199999</c:v>
                </c:pt>
                <c:pt idx="7">
                  <c:v>1.4865349348700001</c:v>
                </c:pt>
                <c:pt idx="8">
                  <c:v>0.82701680724499993</c:v>
                </c:pt>
                <c:pt idx="9">
                  <c:v>-0.154944511816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4D-4493-8DB6-AAE25D57DB6E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Negativ'!$G$74:$G$83</c:f>
              <c:numCache>
                <c:formatCode>0.00</c:formatCode>
                <c:ptCount val="10"/>
                <c:pt idx="0">
                  <c:v>-1.42800675768</c:v>
                </c:pt>
                <c:pt idx="1">
                  <c:v>-0.69354595084799997</c:v>
                </c:pt>
                <c:pt idx="2">
                  <c:v>-0.33239980726500001</c:v>
                </c:pt>
                <c:pt idx="3">
                  <c:v>0.91156914346200002</c:v>
                </c:pt>
                <c:pt idx="4">
                  <c:v>0.77813714081399998</c:v>
                </c:pt>
                <c:pt idx="5">
                  <c:v>1.0732081067599999</c:v>
                </c:pt>
                <c:pt idx="6">
                  <c:v>0.11381376319399999</c:v>
                </c:pt>
                <c:pt idx="7">
                  <c:v>1.51124635561</c:v>
                </c:pt>
                <c:pt idx="8">
                  <c:v>1.69323468865</c:v>
                </c:pt>
                <c:pt idx="9">
                  <c:v>0.57088491526999996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4D-4493-8DB6-AAE25D57DB6E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Negativ'!$G$84:$G$93</c:f>
              <c:numCache>
                <c:formatCode>0.00</c:formatCode>
                <c:ptCount val="10"/>
                <c:pt idx="0">
                  <c:v>-1.1417469609700002</c:v>
                </c:pt>
                <c:pt idx="1">
                  <c:v>-0.16425991962100001</c:v>
                </c:pt>
                <c:pt idx="2">
                  <c:v>6.9438602785200004E-2</c:v>
                </c:pt>
                <c:pt idx="3">
                  <c:v>-0.17972734921</c:v>
                </c:pt>
                <c:pt idx="4">
                  <c:v>0.44687463375900005</c:v>
                </c:pt>
                <c:pt idx="5">
                  <c:v>-0.38323906706099997</c:v>
                </c:pt>
                <c:pt idx="6">
                  <c:v>-0.27652542019299997</c:v>
                </c:pt>
                <c:pt idx="7">
                  <c:v>-0.55950615282600002</c:v>
                </c:pt>
                <c:pt idx="8">
                  <c:v>0.56802219751999994</c:v>
                </c:pt>
                <c:pt idx="9">
                  <c:v>0.28101274525799996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4D-4493-8DB6-AAE25D57DB6E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Negativ'!$G$94:$G$103</c:f>
              <c:numCache>
                <c:formatCode>0.00</c:formatCode>
                <c:ptCount val="10"/>
                <c:pt idx="0">
                  <c:v>-0.83814076626900003</c:v>
                </c:pt>
                <c:pt idx="1">
                  <c:v>-0.98720443353999987</c:v>
                </c:pt>
                <c:pt idx="2">
                  <c:v>0.37259730588399997</c:v>
                </c:pt>
                <c:pt idx="3">
                  <c:v>-0.57155605597500003</c:v>
                </c:pt>
                <c:pt idx="4">
                  <c:v>0.94657329039799998</c:v>
                </c:pt>
                <c:pt idx="5">
                  <c:v>-0.32557803169900001</c:v>
                </c:pt>
                <c:pt idx="6">
                  <c:v>8.4451686836100007E-2</c:v>
                </c:pt>
                <c:pt idx="7">
                  <c:v>-0.19222240044700001</c:v>
                </c:pt>
                <c:pt idx="8">
                  <c:v>0.654858917461</c:v>
                </c:pt>
                <c:pt idx="9">
                  <c:v>0.44562768125499996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4D-4493-8DB6-AAE25D57DB6E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Negativ'!$G$104:$G$113</c:f>
              <c:numCache>
                <c:formatCode>0.00</c:formatCode>
                <c:ptCount val="10"/>
                <c:pt idx="0">
                  <c:v>-1.3604161752799999E-2</c:v>
                </c:pt>
                <c:pt idx="1">
                  <c:v>0.26423857576900001</c:v>
                </c:pt>
                <c:pt idx="2">
                  <c:v>-4.6155491396899999E-2</c:v>
                </c:pt>
                <c:pt idx="3">
                  <c:v>-0.38017123207200004</c:v>
                </c:pt>
                <c:pt idx="4">
                  <c:v>-0.69954625549999994</c:v>
                </c:pt>
                <c:pt idx="5">
                  <c:v>-0.816457560217</c:v>
                </c:pt>
                <c:pt idx="6">
                  <c:v>1.63540251684E-2</c:v>
                </c:pt>
                <c:pt idx="7">
                  <c:v>0.13638310541400001</c:v>
                </c:pt>
                <c:pt idx="8">
                  <c:v>-0.20432072968200002</c:v>
                </c:pt>
                <c:pt idx="9">
                  <c:v>1.0250388851199999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4D-4493-8DB6-AAE25D57DB6E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Negativ'!$G$114:$G$123</c:f>
              <c:numCache>
                <c:formatCode>0.00</c:formatCode>
                <c:ptCount val="10"/>
                <c:pt idx="0">
                  <c:v>-0.44413604646600002</c:v>
                </c:pt>
                <c:pt idx="1">
                  <c:v>-0.95031590154299994</c:v>
                </c:pt>
                <c:pt idx="2">
                  <c:v>-0.28620644151800001</c:v>
                </c:pt>
                <c:pt idx="3">
                  <c:v>0.10044521838800001</c:v>
                </c:pt>
                <c:pt idx="4">
                  <c:v>0.50026019225399998</c:v>
                </c:pt>
                <c:pt idx="5">
                  <c:v>0.57586680959600001</c:v>
                </c:pt>
                <c:pt idx="6">
                  <c:v>-3.8943935686499995E-2</c:v>
                </c:pt>
                <c:pt idx="7">
                  <c:v>-0.23368626060299999</c:v>
                </c:pt>
                <c:pt idx="8">
                  <c:v>1.75797434689</c:v>
                </c:pt>
                <c:pt idx="9">
                  <c:v>0.31031260073400002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4D-4493-8DB6-AAE25D57DB6E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Negativ'!$G$124:$G$133</c:f>
              <c:numCache>
                <c:formatCode>0.00</c:formatCode>
                <c:ptCount val="10"/>
                <c:pt idx="0">
                  <c:v>-1.3512775630999998</c:v>
                </c:pt>
                <c:pt idx="1">
                  <c:v>-0.5560005669089999</c:v>
                </c:pt>
                <c:pt idx="2">
                  <c:v>0.80019615585699999</c:v>
                </c:pt>
                <c:pt idx="3">
                  <c:v>1.3237360117099999</c:v>
                </c:pt>
                <c:pt idx="4">
                  <c:v>0.45488805389199999</c:v>
                </c:pt>
                <c:pt idx="5">
                  <c:v>0.93061107128999998</c:v>
                </c:pt>
                <c:pt idx="6">
                  <c:v>0.249076928049</c:v>
                </c:pt>
                <c:pt idx="7">
                  <c:v>-3.4080536682999998E-2</c:v>
                </c:pt>
                <c:pt idx="8">
                  <c:v>1.4660736722099998</c:v>
                </c:pt>
                <c:pt idx="9">
                  <c:v>0.86651435099600005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14D-4493-8DB6-AAE25D57DB6E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Negativ'!$G$134:$G$143</c:f>
              <c:numCache>
                <c:formatCode>0.00</c:formatCode>
                <c:ptCount val="10"/>
                <c:pt idx="0">
                  <c:v>-0.81883937549200003</c:v>
                </c:pt>
                <c:pt idx="1">
                  <c:v>-0.74950994974600005</c:v>
                </c:pt>
                <c:pt idx="2">
                  <c:v>0.123336474845</c:v>
                </c:pt>
                <c:pt idx="3">
                  <c:v>0.41440204240799999</c:v>
                </c:pt>
                <c:pt idx="4">
                  <c:v>-0.13745823119299999</c:v>
                </c:pt>
                <c:pt idx="5">
                  <c:v>-0.172326896038</c:v>
                </c:pt>
                <c:pt idx="6">
                  <c:v>-0.63223678548399997</c:v>
                </c:pt>
                <c:pt idx="7">
                  <c:v>0.48288431321799996</c:v>
                </c:pt>
                <c:pt idx="8">
                  <c:v>1.9193186370799999</c:v>
                </c:pt>
                <c:pt idx="9">
                  <c:v>0.91692161552700002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4D-4493-8DB6-AAE25D57DB6E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Negativ'!$G$144:$G$153</c:f>
              <c:numCache>
                <c:formatCode>0.00</c:formatCode>
                <c:ptCount val="10"/>
                <c:pt idx="0">
                  <c:v>-1.1573654734600001</c:v>
                </c:pt>
                <c:pt idx="1">
                  <c:v>6.2273476503899992E-2</c:v>
                </c:pt>
                <c:pt idx="2">
                  <c:v>0.28989878457200002</c:v>
                </c:pt>
                <c:pt idx="3">
                  <c:v>0.60422788511900005</c:v>
                </c:pt>
                <c:pt idx="4">
                  <c:v>0.47114675093300001</c:v>
                </c:pt>
                <c:pt idx="5">
                  <c:v>0.40817394515200001</c:v>
                </c:pt>
                <c:pt idx="6">
                  <c:v>-0.37512723234600004</c:v>
                </c:pt>
                <c:pt idx="7">
                  <c:v>0.12222982998</c:v>
                </c:pt>
                <c:pt idx="8">
                  <c:v>1.9954959013300002</c:v>
                </c:pt>
                <c:pt idx="9">
                  <c:v>0.48740824779800002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4D-4493-8DB6-AAE25D57DB6E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Negativ'!$G$154:$G$163</c:f>
              <c:numCache>
                <c:formatCode>0.00</c:formatCode>
                <c:ptCount val="10"/>
                <c:pt idx="0">
                  <c:v>-1.408880519</c:v>
                </c:pt>
                <c:pt idx="1">
                  <c:v>-0.96439240451499997</c:v>
                </c:pt>
                <c:pt idx="2">
                  <c:v>0.20541905248</c:v>
                </c:pt>
                <c:pt idx="3">
                  <c:v>4.2771226995700004E-3</c:v>
                </c:pt>
                <c:pt idx="4">
                  <c:v>1.0320641014700001</c:v>
                </c:pt>
                <c:pt idx="5">
                  <c:v>0.369560707047</c:v>
                </c:pt>
                <c:pt idx="6">
                  <c:v>0.44515203948799997</c:v>
                </c:pt>
                <c:pt idx="7">
                  <c:v>-2.7378849244199997E-2</c:v>
                </c:pt>
                <c:pt idx="8">
                  <c:v>4.2326570012999998E-2</c:v>
                </c:pt>
                <c:pt idx="9">
                  <c:v>0.87292402178700002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4D-4493-8DB6-AAE25D57DB6E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Negativ'!$G$164:$G$173</c:f>
              <c:numCache>
                <c:formatCode>0.00</c:formatCode>
                <c:ptCount val="10"/>
                <c:pt idx="0">
                  <c:v>-0.525859994153</c:v>
                </c:pt>
                <c:pt idx="1">
                  <c:v>-0.74481305843599999</c:v>
                </c:pt>
                <c:pt idx="2">
                  <c:v>3.0505985827800002E-2</c:v>
                </c:pt>
                <c:pt idx="3">
                  <c:v>1.0646832895</c:v>
                </c:pt>
                <c:pt idx="4">
                  <c:v>0.35531003466799999</c:v>
                </c:pt>
                <c:pt idx="5">
                  <c:v>-0.66941804085899992</c:v>
                </c:pt>
                <c:pt idx="6">
                  <c:v>8.7374109443699999E-2</c:v>
                </c:pt>
                <c:pt idx="7">
                  <c:v>-0.20564074527100001</c:v>
                </c:pt>
                <c:pt idx="8">
                  <c:v>0.74463607097999995</c:v>
                </c:pt>
                <c:pt idx="9">
                  <c:v>-0.16946021123000002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14D-4493-8DB6-AAE25D57DB6E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Negativ'!$G$174:$G$183</c:f>
              <c:numCache>
                <c:formatCode>0.00</c:formatCode>
                <c:ptCount val="10"/>
                <c:pt idx="0">
                  <c:v>-0.85527464228700001</c:v>
                </c:pt>
                <c:pt idx="1">
                  <c:v>-0.94067187392200002</c:v>
                </c:pt>
                <c:pt idx="2">
                  <c:v>0.50936876145599996</c:v>
                </c:pt>
                <c:pt idx="3">
                  <c:v>0.174073144259</c:v>
                </c:pt>
                <c:pt idx="4">
                  <c:v>0.807242465209</c:v>
                </c:pt>
                <c:pt idx="5">
                  <c:v>-0.21428411689000001</c:v>
                </c:pt>
                <c:pt idx="6">
                  <c:v>0.12922328163800001</c:v>
                </c:pt>
                <c:pt idx="7">
                  <c:v>-0.69232509770399997</c:v>
                </c:pt>
                <c:pt idx="8">
                  <c:v>0.23411204452999998</c:v>
                </c:pt>
                <c:pt idx="9">
                  <c:v>0.86814180737500002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14D-4493-8DB6-AAE25D57DB6E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Negativ'!$G$184:$G$193</c:f>
              <c:numCache>
                <c:formatCode>0.00</c:formatCode>
                <c:ptCount val="10"/>
                <c:pt idx="0">
                  <c:v>-0.16712926675200002</c:v>
                </c:pt>
                <c:pt idx="1">
                  <c:v>-0.54353467190299998</c:v>
                </c:pt>
                <c:pt idx="2">
                  <c:v>-0.22063454252300002</c:v>
                </c:pt>
                <c:pt idx="3">
                  <c:v>0.42647110951899997</c:v>
                </c:pt>
                <c:pt idx="4">
                  <c:v>0.42006840357300002</c:v>
                </c:pt>
                <c:pt idx="5">
                  <c:v>0.47300143099899999</c:v>
                </c:pt>
                <c:pt idx="6">
                  <c:v>0.420682672787</c:v>
                </c:pt>
                <c:pt idx="7">
                  <c:v>0.236507743632</c:v>
                </c:pt>
                <c:pt idx="8">
                  <c:v>-0.104121115917</c:v>
                </c:pt>
                <c:pt idx="9">
                  <c:v>1.2904169966499999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14D-4493-8DB6-AAE25D57DB6E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Negativ'!$G$194:$G$203</c:f>
              <c:numCache>
                <c:formatCode>0.00</c:formatCode>
                <c:ptCount val="10"/>
                <c:pt idx="0">
                  <c:v>-1.1233905351</c:v>
                </c:pt>
                <c:pt idx="1">
                  <c:v>0.23457685346099999</c:v>
                </c:pt>
                <c:pt idx="2">
                  <c:v>-1.0313597674100001</c:v>
                </c:pt>
                <c:pt idx="3">
                  <c:v>0.57013877449899997</c:v>
                </c:pt>
                <c:pt idx="4">
                  <c:v>0.75932189672299999</c:v>
                </c:pt>
                <c:pt idx="5">
                  <c:v>0.67499805351699993</c:v>
                </c:pt>
                <c:pt idx="6">
                  <c:v>9.9870063859300001E-2</c:v>
                </c:pt>
                <c:pt idx="7">
                  <c:v>0.94477318132499999</c:v>
                </c:pt>
                <c:pt idx="8">
                  <c:v>0.27644614197400003</c:v>
                </c:pt>
                <c:pt idx="9">
                  <c:v>1.97358374192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14D-4493-8DB6-AAE25D57DB6E}"/>
            </c:ext>
          </c:extLst>
        </c:ser>
        <c:ser>
          <c:idx val="20"/>
          <c:order val="20"/>
          <c:tx>
            <c:v>Durchschnittliche Abweichung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'X Negativ'!$K$43:$K$52</c:f>
              <c:numCache>
                <c:formatCode>0.00</c:formatCode>
                <c:ptCount val="10"/>
                <c:pt idx="0">
                  <c:v>-0.86084842509242754</c:v>
                </c:pt>
                <c:pt idx="1">
                  <c:v>-0.50695327007345492</c:v>
                </c:pt>
                <c:pt idx="2">
                  <c:v>-0.17496629391404001</c:v>
                </c:pt>
                <c:pt idx="3">
                  <c:v>0.17813246189422849</c:v>
                </c:pt>
                <c:pt idx="4">
                  <c:v>0.52357022821364985</c:v>
                </c:pt>
                <c:pt idx="5">
                  <c:v>0.21453183501275003</c:v>
                </c:pt>
                <c:pt idx="6">
                  <c:v>7.0052723257714972E-2</c:v>
                </c:pt>
                <c:pt idx="7">
                  <c:v>0.33440958236374002</c:v>
                </c:pt>
                <c:pt idx="8">
                  <c:v>0.88351896861199997</c:v>
                </c:pt>
                <c:pt idx="9">
                  <c:v>0.69775133339324003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5-416C-A07B-4CA85B2D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0063"/>
        <c:axId val="1116073535"/>
      </c:scatterChart>
      <c:valAx>
        <c:axId val="1090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Posen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73535"/>
        <c:crosses val="autoZero"/>
        <c:crossBetween val="midCat"/>
        <c:majorUnit val="1"/>
      </c:valAx>
      <c:valAx>
        <c:axId val="1116073535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Abweichung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006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Abweichung in sekundärer</a:t>
            </a:r>
            <a:r>
              <a:rPr lang="en-US" baseline="0">
                <a:solidFill>
                  <a:sysClr val="windowText" lastClr="000000"/>
                </a:solidFill>
              </a:rPr>
              <a:t> Richtung</a:t>
            </a:r>
            <a:r>
              <a:rPr lang="en-US">
                <a:solidFill>
                  <a:sysClr val="windowText" lastClr="000000"/>
                </a:solidFill>
              </a:rPr>
              <a:t>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'X Negativ'!$H$4:$H$13</c:f>
              <c:numCache>
                <c:formatCode>0.00</c:formatCode>
                <c:ptCount val="10"/>
                <c:pt idx="0">
                  <c:v>1.6365951491999999</c:v>
                </c:pt>
                <c:pt idx="1">
                  <c:v>1.59799644822</c:v>
                </c:pt>
                <c:pt idx="2">
                  <c:v>2.7235108914500001</c:v>
                </c:pt>
                <c:pt idx="3">
                  <c:v>1.6376209449200001</c:v>
                </c:pt>
                <c:pt idx="4">
                  <c:v>2.9996011359500003</c:v>
                </c:pt>
                <c:pt idx="5">
                  <c:v>1.55729100239</c:v>
                </c:pt>
                <c:pt idx="6">
                  <c:v>2.9750084352099999</c:v>
                </c:pt>
                <c:pt idx="7">
                  <c:v>1.81103150336</c:v>
                </c:pt>
                <c:pt idx="8">
                  <c:v>2.4191742237999998</c:v>
                </c:pt>
                <c:pt idx="9">
                  <c:v>1.3879626174900002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B-42E0-B19F-F40D3C966AC2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'X Negativ'!$H$14:$H$23</c:f>
              <c:numCache>
                <c:formatCode>0.00</c:formatCode>
                <c:ptCount val="10"/>
                <c:pt idx="0">
                  <c:v>2.3630667863000001</c:v>
                </c:pt>
                <c:pt idx="1">
                  <c:v>2.2977194566799999</c:v>
                </c:pt>
                <c:pt idx="2">
                  <c:v>2.2167152584699998</c:v>
                </c:pt>
                <c:pt idx="3">
                  <c:v>2.84914991637</c:v>
                </c:pt>
                <c:pt idx="4">
                  <c:v>0.538758633815</c:v>
                </c:pt>
                <c:pt idx="5">
                  <c:v>1.0961217486400001</c:v>
                </c:pt>
                <c:pt idx="6">
                  <c:v>4.07321953757</c:v>
                </c:pt>
                <c:pt idx="7">
                  <c:v>2.0262102184799997</c:v>
                </c:pt>
                <c:pt idx="8">
                  <c:v>0.51809906327900002</c:v>
                </c:pt>
                <c:pt idx="9">
                  <c:v>0.38215221227900004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B-42E0-B19F-F40D3C966AC2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'X Negativ'!$H$24:$H$33</c:f>
              <c:numCache>
                <c:formatCode>0.00</c:formatCode>
                <c:ptCount val="10"/>
                <c:pt idx="0">
                  <c:v>1.4902595571700001</c:v>
                </c:pt>
                <c:pt idx="1">
                  <c:v>2.8647037441400003</c:v>
                </c:pt>
                <c:pt idx="2">
                  <c:v>2.9332040506499997</c:v>
                </c:pt>
                <c:pt idx="3">
                  <c:v>2.1663565864800001</c:v>
                </c:pt>
                <c:pt idx="4">
                  <c:v>3.13477757198</c:v>
                </c:pt>
                <c:pt idx="5">
                  <c:v>1.4580857444399999</c:v>
                </c:pt>
                <c:pt idx="6">
                  <c:v>1.793954585</c:v>
                </c:pt>
                <c:pt idx="7">
                  <c:v>1.6919187365399999</c:v>
                </c:pt>
                <c:pt idx="8">
                  <c:v>0.948710433523</c:v>
                </c:pt>
                <c:pt idx="9">
                  <c:v>0.73341986792700009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B-42E0-B19F-F40D3C966AC2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'X Negativ'!$H$34:$H$43</c:f>
              <c:numCache>
                <c:formatCode>0.00</c:formatCode>
                <c:ptCount val="10"/>
                <c:pt idx="0">
                  <c:v>2.6325986139599999</c:v>
                </c:pt>
                <c:pt idx="1">
                  <c:v>2.1911479983</c:v>
                </c:pt>
                <c:pt idx="2">
                  <c:v>3.27802358381</c:v>
                </c:pt>
                <c:pt idx="3">
                  <c:v>2.7635835270500002</c:v>
                </c:pt>
                <c:pt idx="4">
                  <c:v>2.4643029316900003</c:v>
                </c:pt>
                <c:pt idx="5">
                  <c:v>1.4241111091400001</c:v>
                </c:pt>
                <c:pt idx="6">
                  <c:v>1.32763268263</c:v>
                </c:pt>
                <c:pt idx="7">
                  <c:v>1.70873375044</c:v>
                </c:pt>
                <c:pt idx="8">
                  <c:v>1.6499760407199999</c:v>
                </c:pt>
                <c:pt idx="9">
                  <c:v>0.66528732632400001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B-42E0-B19F-F40D3C966AC2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'X Negativ'!$H$44:$H$53</c:f>
              <c:numCache>
                <c:formatCode>0.00</c:formatCode>
                <c:ptCount val="10"/>
                <c:pt idx="0">
                  <c:v>2.7640370624299999</c:v>
                </c:pt>
                <c:pt idx="1">
                  <c:v>2.0945735646399997</c:v>
                </c:pt>
                <c:pt idx="2">
                  <c:v>3.1170513075400001</c:v>
                </c:pt>
                <c:pt idx="3">
                  <c:v>3.3084233315000002</c:v>
                </c:pt>
                <c:pt idx="4">
                  <c:v>3.7882652284500002</c:v>
                </c:pt>
                <c:pt idx="5">
                  <c:v>2.1500119068800001</c:v>
                </c:pt>
                <c:pt idx="6">
                  <c:v>1.2403562045800001</c:v>
                </c:pt>
                <c:pt idx="7">
                  <c:v>5.2354584003999998</c:v>
                </c:pt>
                <c:pt idx="8">
                  <c:v>3.0158639587700002</c:v>
                </c:pt>
                <c:pt idx="9">
                  <c:v>1.2597702305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EB-42E0-B19F-F40D3C966AC2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'X Negativ'!$H$54:$H$63</c:f>
              <c:numCache>
                <c:formatCode>0.00</c:formatCode>
                <c:ptCount val="10"/>
                <c:pt idx="0">
                  <c:v>1.0231287534</c:v>
                </c:pt>
                <c:pt idx="1">
                  <c:v>1.6386816631900001</c:v>
                </c:pt>
                <c:pt idx="2">
                  <c:v>2.5176915929399999</c:v>
                </c:pt>
                <c:pt idx="3">
                  <c:v>1.6290964215700001</c:v>
                </c:pt>
                <c:pt idx="4">
                  <c:v>2.1110189700599999</c:v>
                </c:pt>
                <c:pt idx="5">
                  <c:v>1.28928518215</c:v>
                </c:pt>
                <c:pt idx="6">
                  <c:v>2.1233678571299999</c:v>
                </c:pt>
                <c:pt idx="7">
                  <c:v>0.45956332100700004</c:v>
                </c:pt>
                <c:pt idx="8">
                  <c:v>-0.12555923620800002</c:v>
                </c:pt>
                <c:pt idx="9">
                  <c:v>2.52989813156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EB-42E0-B19F-F40D3C966AC2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Negativ'!$H$64:$H$73</c:f>
              <c:numCache>
                <c:formatCode>0.00</c:formatCode>
                <c:ptCount val="10"/>
                <c:pt idx="0">
                  <c:v>0.74499516815099998</c:v>
                </c:pt>
                <c:pt idx="1">
                  <c:v>1.66874342287</c:v>
                </c:pt>
                <c:pt idx="2">
                  <c:v>2.4246566457500003</c:v>
                </c:pt>
                <c:pt idx="3">
                  <c:v>2.5965200736400003</c:v>
                </c:pt>
                <c:pt idx="4">
                  <c:v>4.0149534822700002</c:v>
                </c:pt>
                <c:pt idx="5">
                  <c:v>1.8432964683900002</c:v>
                </c:pt>
                <c:pt idx="6">
                  <c:v>0.23874919410600001</c:v>
                </c:pt>
                <c:pt idx="7">
                  <c:v>-0.21349193143200001</c:v>
                </c:pt>
                <c:pt idx="8">
                  <c:v>3.55311413544</c:v>
                </c:pt>
                <c:pt idx="9">
                  <c:v>2.9302802716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EB-42E0-B19F-F40D3C966AC2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Negativ'!$H$74:$H$83</c:f>
              <c:numCache>
                <c:formatCode>0.00</c:formatCode>
                <c:ptCount val="10"/>
                <c:pt idx="0">
                  <c:v>2.4069363830800001</c:v>
                </c:pt>
                <c:pt idx="1">
                  <c:v>0.85575326570100008</c:v>
                </c:pt>
                <c:pt idx="2">
                  <c:v>2.5574055096100001</c:v>
                </c:pt>
                <c:pt idx="3">
                  <c:v>2.7778890139799999</c:v>
                </c:pt>
                <c:pt idx="4">
                  <c:v>1.89090865232</c:v>
                </c:pt>
                <c:pt idx="5">
                  <c:v>2.2331795670700001</c:v>
                </c:pt>
                <c:pt idx="6">
                  <c:v>1.7265254268199999</c:v>
                </c:pt>
                <c:pt idx="7">
                  <c:v>2.18734507877</c:v>
                </c:pt>
                <c:pt idx="8">
                  <c:v>1.17182665385</c:v>
                </c:pt>
                <c:pt idx="9">
                  <c:v>0.71217526694900002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EB-42E0-B19F-F40D3C966AC2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Negativ'!$H$84:$H$93</c:f>
              <c:numCache>
                <c:formatCode>0.00</c:formatCode>
                <c:ptCount val="10"/>
                <c:pt idx="0">
                  <c:v>1.0789161400599998</c:v>
                </c:pt>
                <c:pt idx="1">
                  <c:v>3.0211952236699999</c:v>
                </c:pt>
                <c:pt idx="2">
                  <c:v>2.7666006430899999</c:v>
                </c:pt>
                <c:pt idx="3">
                  <c:v>1.17170625017</c:v>
                </c:pt>
                <c:pt idx="4">
                  <c:v>1.7214183735499999</c:v>
                </c:pt>
                <c:pt idx="5">
                  <c:v>2.6199360441999997</c:v>
                </c:pt>
                <c:pt idx="6">
                  <c:v>1.8589801204599998</c:v>
                </c:pt>
                <c:pt idx="7">
                  <c:v>3.4597968951999998</c:v>
                </c:pt>
                <c:pt idx="8">
                  <c:v>0.48899954129200002</c:v>
                </c:pt>
                <c:pt idx="9">
                  <c:v>0.19579409245400001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EB-42E0-B19F-F40D3C966AC2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Negativ'!$H$94:$H$103</c:f>
              <c:numCache>
                <c:formatCode>0.00</c:formatCode>
                <c:ptCount val="10"/>
                <c:pt idx="0">
                  <c:v>1.04428700266</c:v>
                </c:pt>
                <c:pt idx="1">
                  <c:v>3.03311479577</c:v>
                </c:pt>
                <c:pt idx="2">
                  <c:v>2.9170741371900002</c:v>
                </c:pt>
                <c:pt idx="3">
                  <c:v>3.27254342101</c:v>
                </c:pt>
                <c:pt idx="4">
                  <c:v>2.8173379369</c:v>
                </c:pt>
                <c:pt idx="5">
                  <c:v>2.4455631114800003</c:v>
                </c:pt>
                <c:pt idx="6">
                  <c:v>2.0302862251300002</c:v>
                </c:pt>
                <c:pt idx="7">
                  <c:v>2.5577467345899998</c:v>
                </c:pt>
                <c:pt idx="8">
                  <c:v>1.0203240265800002</c:v>
                </c:pt>
                <c:pt idx="9">
                  <c:v>2.4585316695900001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EB-42E0-B19F-F40D3C966AC2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Negativ'!$H$104:$H$113</c:f>
              <c:numCache>
                <c:formatCode>0.00</c:formatCode>
                <c:ptCount val="10"/>
                <c:pt idx="0">
                  <c:v>2.0174873263900004</c:v>
                </c:pt>
                <c:pt idx="1">
                  <c:v>2.92157027409</c:v>
                </c:pt>
                <c:pt idx="2">
                  <c:v>2.9620453357800001</c:v>
                </c:pt>
                <c:pt idx="3">
                  <c:v>1.8139492985099999</c:v>
                </c:pt>
                <c:pt idx="4">
                  <c:v>3.4238342427299999</c:v>
                </c:pt>
                <c:pt idx="5">
                  <c:v>3.3709932888700003</c:v>
                </c:pt>
                <c:pt idx="6">
                  <c:v>1.14173839274</c:v>
                </c:pt>
                <c:pt idx="7">
                  <c:v>-0.59188325177200007</c:v>
                </c:pt>
                <c:pt idx="8">
                  <c:v>0.93691404537599998</c:v>
                </c:pt>
                <c:pt idx="9">
                  <c:v>1.93936545928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EB-42E0-B19F-F40D3C966AC2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Negativ'!$H$114:$H$123</c:f>
              <c:numCache>
                <c:formatCode>0.00</c:formatCode>
                <c:ptCount val="10"/>
                <c:pt idx="0">
                  <c:v>1.6986533224</c:v>
                </c:pt>
                <c:pt idx="1">
                  <c:v>1.88709705896</c:v>
                </c:pt>
                <c:pt idx="2">
                  <c:v>1.73927866406</c:v>
                </c:pt>
                <c:pt idx="3">
                  <c:v>1.9659447279700002</c:v>
                </c:pt>
                <c:pt idx="4">
                  <c:v>2.1913692504799998</c:v>
                </c:pt>
                <c:pt idx="5">
                  <c:v>4.1181718335499999</c:v>
                </c:pt>
                <c:pt idx="6">
                  <c:v>2.2661522871400002</c:v>
                </c:pt>
                <c:pt idx="7">
                  <c:v>3.3206095742200001</c:v>
                </c:pt>
                <c:pt idx="8">
                  <c:v>0.983799666653</c:v>
                </c:pt>
                <c:pt idx="9">
                  <c:v>0.96947324599999996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EB-42E0-B19F-F40D3C966AC2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Negativ'!$H$124:$H$133</c:f>
              <c:numCache>
                <c:formatCode>0.00</c:formatCode>
                <c:ptCount val="10"/>
                <c:pt idx="0">
                  <c:v>2.10819440155</c:v>
                </c:pt>
                <c:pt idx="1">
                  <c:v>2.1626241724100002</c:v>
                </c:pt>
                <c:pt idx="2">
                  <c:v>2.4017381257000001</c:v>
                </c:pt>
                <c:pt idx="3">
                  <c:v>3.06071231599</c:v>
                </c:pt>
                <c:pt idx="4">
                  <c:v>2.2174184062600002</c:v>
                </c:pt>
                <c:pt idx="5">
                  <c:v>4.8656373039100007</c:v>
                </c:pt>
                <c:pt idx="6">
                  <c:v>2.1144682743400001</c:v>
                </c:pt>
                <c:pt idx="7">
                  <c:v>2.56893433712</c:v>
                </c:pt>
                <c:pt idx="8">
                  <c:v>1.1718781674600001</c:v>
                </c:pt>
                <c:pt idx="9">
                  <c:v>0.87480059754399997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EB-42E0-B19F-F40D3C966AC2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Negativ'!$H$134:$H$143</c:f>
              <c:numCache>
                <c:formatCode>0.00</c:formatCode>
                <c:ptCount val="10"/>
                <c:pt idx="0">
                  <c:v>1.9854157910399999</c:v>
                </c:pt>
                <c:pt idx="1">
                  <c:v>1.6187994726400001</c:v>
                </c:pt>
                <c:pt idx="2">
                  <c:v>1.5697992780599999</c:v>
                </c:pt>
                <c:pt idx="3">
                  <c:v>2.5700296477200002</c:v>
                </c:pt>
                <c:pt idx="4">
                  <c:v>2.6375838726800001</c:v>
                </c:pt>
                <c:pt idx="5">
                  <c:v>2.3731369024199997</c:v>
                </c:pt>
                <c:pt idx="6">
                  <c:v>2.7078793999799999</c:v>
                </c:pt>
                <c:pt idx="7">
                  <c:v>2.5437792998100002</c:v>
                </c:pt>
                <c:pt idx="8">
                  <c:v>0.46297745088599995</c:v>
                </c:pt>
                <c:pt idx="9">
                  <c:v>0.111766722983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EB-42E0-B19F-F40D3C966AC2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Negativ'!$H$144:$H$153</c:f>
              <c:numCache>
                <c:formatCode>0.00</c:formatCode>
                <c:ptCount val="10"/>
                <c:pt idx="0">
                  <c:v>2.6116576205799999</c:v>
                </c:pt>
                <c:pt idx="1">
                  <c:v>2.1287164483600001</c:v>
                </c:pt>
                <c:pt idx="2">
                  <c:v>2.3252024952399997</c:v>
                </c:pt>
                <c:pt idx="3">
                  <c:v>0.70761837341200007</c:v>
                </c:pt>
                <c:pt idx="4">
                  <c:v>1.4280507706800001</c:v>
                </c:pt>
                <c:pt idx="5">
                  <c:v>2.1246771668100002</c:v>
                </c:pt>
                <c:pt idx="6">
                  <c:v>2.6178897898</c:v>
                </c:pt>
                <c:pt idx="7">
                  <c:v>3.2094650770399999</c:v>
                </c:pt>
                <c:pt idx="8">
                  <c:v>0.51794074839599991</c:v>
                </c:pt>
                <c:pt idx="9">
                  <c:v>1.2924956324399999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EB-42E0-B19F-F40D3C966AC2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Negativ'!$H$154:$H$163</c:f>
              <c:numCache>
                <c:formatCode>0.00</c:formatCode>
                <c:ptCount val="10"/>
                <c:pt idx="0">
                  <c:v>1.6264314465499998</c:v>
                </c:pt>
                <c:pt idx="1">
                  <c:v>1.4662661148</c:v>
                </c:pt>
                <c:pt idx="2">
                  <c:v>2.2018735016199997</c:v>
                </c:pt>
                <c:pt idx="3">
                  <c:v>2.7849949727899999</c:v>
                </c:pt>
                <c:pt idx="4">
                  <c:v>1.91196225307</c:v>
                </c:pt>
                <c:pt idx="5">
                  <c:v>2.4652031784299999</c:v>
                </c:pt>
                <c:pt idx="6">
                  <c:v>2.8214373093000003</c:v>
                </c:pt>
                <c:pt idx="7">
                  <c:v>1.13310515216</c:v>
                </c:pt>
                <c:pt idx="8">
                  <c:v>0.33134726596499997</c:v>
                </c:pt>
                <c:pt idx="9">
                  <c:v>1.59154355619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EB-42E0-B19F-F40D3C966AC2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Negativ'!$H$164:$H$173</c:f>
              <c:numCache>
                <c:formatCode>0.00</c:formatCode>
                <c:ptCount val="10"/>
                <c:pt idx="0">
                  <c:v>1.7309614144600001</c:v>
                </c:pt>
                <c:pt idx="1">
                  <c:v>2.8168850334500002</c:v>
                </c:pt>
                <c:pt idx="2">
                  <c:v>1.9551892048399999</c:v>
                </c:pt>
                <c:pt idx="3">
                  <c:v>2.2661232471500004</c:v>
                </c:pt>
                <c:pt idx="4">
                  <c:v>1.95023615762</c:v>
                </c:pt>
                <c:pt idx="5">
                  <c:v>2.2760743518500002</c:v>
                </c:pt>
                <c:pt idx="6">
                  <c:v>3.3081013925600002</c:v>
                </c:pt>
                <c:pt idx="7">
                  <c:v>4.0215888573700003</c:v>
                </c:pt>
                <c:pt idx="8">
                  <c:v>1.5320152353299998</c:v>
                </c:pt>
                <c:pt idx="9">
                  <c:v>2.1688088735200002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4EB-42E0-B19F-F40D3C966AC2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Negativ'!$H$174:$H$183</c:f>
              <c:numCache>
                <c:formatCode>0.00</c:formatCode>
                <c:ptCount val="10"/>
                <c:pt idx="0">
                  <c:v>1.54866047265</c:v>
                </c:pt>
                <c:pt idx="1">
                  <c:v>2.0645302505100003</c:v>
                </c:pt>
                <c:pt idx="2">
                  <c:v>1.7505304445799998</c:v>
                </c:pt>
                <c:pt idx="3">
                  <c:v>3.0757271987400001</c:v>
                </c:pt>
                <c:pt idx="4">
                  <c:v>2.1458265297400003</c:v>
                </c:pt>
                <c:pt idx="5">
                  <c:v>0.61768490182400004</c:v>
                </c:pt>
                <c:pt idx="6">
                  <c:v>4.5149559435700004</c:v>
                </c:pt>
                <c:pt idx="7">
                  <c:v>4.4079920056800006</c:v>
                </c:pt>
                <c:pt idx="8">
                  <c:v>3.8215500411599996</c:v>
                </c:pt>
                <c:pt idx="9">
                  <c:v>1.87629785428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4EB-42E0-B19F-F40D3C966AC2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Negativ'!$H$184:$H$193</c:f>
              <c:numCache>
                <c:formatCode>0.00</c:formatCode>
                <c:ptCount val="10"/>
                <c:pt idx="0">
                  <c:v>2.0008329687500002</c:v>
                </c:pt>
                <c:pt idx="1">
                  <c:v>1.3926632349900001</c:v>
                </c:pt>
                <c:pt idx="2">
                  <c:v>1.7010771847199999</c:v>
                </c:pt>
                <c:pt idx="3">
                  <c:v>1.9804573290399998</c:v>
                </c:pt>
                <c:pt idx="4">
                  <c:v>2.34381638249</c:v>
                </c:pt>
                <c:pt idx="5">
                  <c:v>0.80036146642600003</c:v>
                </c:pt>
                <c:pt idx="6">
                  <c:v>0.53661667080699993</c:v>
                </c:pt>
                <c:pt idx="7">
                  <c:v>3.4496145113200001</c:v>
                </c:pt>
                <c:pt idx="8">
                  <c:v>2.3613143856599996</c:v>
                </c:pt>
                <c:pt idx="9">
                  <c:v>1.5030978366700001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4EB-42E0-B19F-F40D3C966AC2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Negativ'!$H$194:$H$203</c:f>
              <c:numCache>
                <c:formatCode>0.00</c:formatCode>
                <c:ptCount val="10"/>
                <c:pt idx="0">
                  <c:v>2.40427601747</c:v>
                </c:pt>
                <c:pt idx="1">
                  <c:v>2.2718140061000001</c:v>
                </c:pt>
                <c:pt idx="2">
                  <c:v>1.8801090415299999</c:v>
                </c:pt>
                <c:pt idx="3">
                  <c:v>1.18423062443</c:v>
                </c:pt>
                <c:pt idx="4">
                  <c:v>1.67844488753</c:v>
                </c:pt>
                <c:pt idx="5">
                  <c:v>3.7920941806499999</c:v>
                </c:pt>
                <c:pt idx="6">
                  <c:v>5.0277612224499997</c:v>
                </c:pt>
                <c:pt idx="7">
                  <c:v>3.4832605942200003</c:v>
                </c:pt>
                <c:pt idx="8">
                  <c:v>0.31534214528300003</c:v>
                </c:pt>
                <c:pt idx="9">
                  <c:v>0.60313213262100007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4EB-42E0-B19F-F40D3C966AC2}"/>
            </c:ext>
          </c:extLst>
        </c:ser>
        <c:ser>
          <c:idx val="20"/>
          <c:order val="20"/>
          <c:tx>
            <c:v>Durchschnittliche Abweichung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'X Negativ'!$L$43:$L$52</c:f>
              <c:numCache>
                <c:formatCode>0.00</c:formatCode>
                <c:ptCount val="10"/>
                <c:pt idx="0">
                  <c:v>1.84586956991255</c:v>
                </c:pt>
                <c:pt idx="1">
                  <c:v>2.0997297824745504</c:v>
                </c:pt>
                <c:pt idx="2">
                  <c:v>2.3969388448314999</c:v>
                </c:pt>
                <c:pt idx="3">
                  <c:v>2.2791338611221001</c:v>
                </c:pt>
                <c:pt idx="4">
                  <c:v>2.3704942835132501</c:v>
                </c:pt>
                <c:pt idx="5">
                  <c:v>2.2460458229759999</c:v>
                </c:pt>
                <c:pt idx="6">
                  <c:v>2.3222540475661497</c:v>
                </c:pt>
                <c:pt idx="7">
                  <c:v>2.4235389432261503</c:v>
                </c:pt>
                <c:pt idx="8">
                  <c:v>1.3547803996607499</c:v>
                </c:pt>
                <c:pt idx="9">
                  <c:v>1.30930267991005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8-4259-B02F-6892C1A5F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7599"/>
        <c:axId val="1116089343"/>
      </c:scatterChart>
      <c:valAx>
        <c:axId val="1063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Posen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89343"/>
        <c:crosses val="autoZero"/>
        <c:crossBetween val="midCat"/>
        <c:majorUnit val="1"/>
      </c:valAx>
      <c:valAx>
        <c:axId val="1116089343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Abweichung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4759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Abweichung in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'X Negativ'!$AI$4:$AI$13</c:f>
              <c:numCache>
                <c:formatCode>0.00</c:formatCode>
                <c:ptCount val="10"/>
                <c:pt idx="0">
                  <c:v>-1.0958692314</c:v>
                </c:pt>
                <c:pt idx="1">
                  <c:v>-1.4339596634699998</c:v>
                </c:pt>
                <c:pt idx="2">
                  <c:v>-0.17828911284100002</c:v>
                </c:pt>
                <c:pt idx="3">
                  <c:v>0.503792958899</c:v>
                </c:pt>
                <c:pt idx="4">
                  <c:v>0.12844463300699999</c:v>
                </c:pt>
                <c:pt idx="5">
                  <c:v>-8.2951068190599997E-2</c:v>
                </c:pt>
                <c:pt idx="6">
                  <c:v>-1.1631291720899999</c:v>
                </c:pt>
                <c:pt idx="7">
                  <c:v>-0.399973704215</c:v>
                </c:pt>
                <c:pt idx="8">
                  <c:v>0.208512079046</c:v>
                </c:pt>
                <c:pt idx="9">
                  <c:v>-0.113324292583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1-4C93-B6F5-CEC76A145EB9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'X Negativ'!$AI$14:$AI$23</c:f>
              <c:numCache>
                <c:formatCode>0.00</c:formatCode>
                <c:ptCount val="10"/>
                <c:pt idx="0">
                  <c:v>-1.9739044971100002</c:v>
                </c:pt>
                <c:pt idx="1">
                  <c:v>-1.6542766097499999</c:v>
                </c:pt>
                <c:pt idx="2">
                  <c:v>-0.25446649537800003</c:v>
                </c:pt>
                <c:pt idx="3">
                  <c:v>-2.2196907266700001</c:v>
                </c:pt>
                <c:pt idx="4">
                  <c:v>1.14617413959</c:v>
                </c:pt>
                <c:pt idx="5">
                  <c:v>1.0458626925899999</c:v>
                </c:pt>
                <c:pt idx="6">
                  <c:v>-0.211912748288</c:v>
                </c:pt>
                <c:pt idx="7">
                  <c:v>-0.62479815775500003</c:v>
                </c:pt>
                <c:pt idx="8">
                  <c:v>0.509743070184</c:v>
                </c:pt>
                <c:pt idx="9">
                  <c:v>1.0410433024900001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1-4C93-B6F5-CEC76A145EB9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'X Negativ'!$AI$24:$AI$33</c:f>
              <c:numCache>
                <c:formatCode>0.00</c:formatCode>
                <c:ptCount val="10"/>
                <c:pt idx="0">
                  <c:v>-0.17976763339099999</c:v>
                </c:pt>
                <c:pt idx="1">
                  <c:v>-1.64252948906</c:v>
                </c:pt>
                <c:pt idx="2">
                  <c:v>9.8624477197699997E-2</c:v>
                </c:pt>
                <c:pt idx="3">
                  <c:v>-1.0048944770099999</c:v>
                </c:pt>
                <c:pt idx="4">
                  <c:v>-1.50578372941</c:v>
                </c:pt>
                <c:pt idx="5">
                  <c:v>0.18365380995700001</c:v>
                </c:pt>
                <c:pt idx="6">
                  <c:v>0.89516847084000006</c:v>
                </c:pt>
                <c:pt idx="7">
                  <c:v>0.92254886952799997</c:v>
                </c:pt>
                <c:pt idx="8">
                  <c:v>0.44527700113999996</c:v>
                </c:pt>
                <c:pt idx="9">
                  <c:v>0.74003728235999999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41-4C93-B6F5-CEC76A145EB9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'X Negativ'!$AI$34:$AI$43</c:f>
              <c:numCache>
                <c:formatCode>0.00</c:formatCode>
                <c:ptCount val="10"/>
                <c:pt idx="0">
                  <c:v>-0.63024855145600001</c:v>
                </c:pt>
                <c:pt idx="1">
                  <c:v>-0.65793623663099998</c:v>
                </c:pt>
                <c:pt idx="2">
                  <c:v>-0.28732944393900001</c:v>
                </c:pt>
                <c:pt idx="3">
                  <c:v>-0.25689641172199995</c:v>
                </c:pt>
                <c:pt idx="4">
                  <c:v>-0.34037943320800002</c:v>
                </c:pt>
                <c:pt idx="5">
                  <c:v>-0.54154929485699999</c:v>
                </c:pt>
                <c:pt idx="6">
                  <c:v>0.60968657131900006</c:v>
                </c:pt>
                <c:pt idx="7">
                  <c:v>1.1869224378200001</c:v>
                </c:pt>
                <c:pt idx="8">
                  <c:v>0.55594547909499992</c:v>
                </c:pt>
                <c:pt idx="9">
                  <c:v>-0.42707009678400004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1-4C93-B6F5-CEC76A145EB9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'X Negativ'!$AI$44:$AI$53</c:f>
              <c:numCache>
                <c:formatCode>0.00</c:formatCode>
                <c:ptCount val="10"/>
                <c:pt idx="0">
                  <c:v>-1.0147497591699999</c:v>
                </c:pt>
                <c:pt idx="1">
                  <c:v>-1.8123515483299999</c:v>
                </c:pt>
                <c:pt idx="2">
                  <c:v>-0.457922018381</c:v>
                </c:pt>
                <c:pt idx="3">
                  <c:v>-1.34406791104</c:v>
                </c:pt>
                <c:pt idx="4">
                  <c:v>-0.58292496273100003</c:v>
                </c:pt>
                <c:pt idx="5">
                  <c:v>0.44148735145099999</c:v>
                </c:pt>
                <c:pt idx="6">
                  <c:v>-0.85614687738000006</c:v>
                </c:pt>
                <c:pt idx="7">
                  <c:v>-0.28350372279000002</c:v>
                </c:pt>
                <c:pt idx="8">
                  <c:v>0.91510963286400004</c:v>
                </c:pt>
                <c:pt idx="9">
                  <c:v>2.1012136746099999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41-4C93-B6F5-CEC76A145EB9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'X Negativ'!$AI$54:$AI$63</c:f>
              <c:numCache>
                <c:formatCode>0.00</c:formatCode>
                <c:ptCount val="10"/>
                <c:pt idx="0">
                  <c:v>-1.3201918993900001</c:v>
                </c:pt>
                <c:pt idx="1">
                  <c:v>-1.45848425369</c:v>
                </c:pt>
                <c:pt idx="2">
                  <c:v>-0.84317718552900001</c:v>
                </c:pt>
                <c:pt idx="3">
                  <c:v>-0.61442489679900003</c:v>
                </c:pt>
                <c:pt idx="4">
                  <c:v>-0.17749481311099999</c:v>
                </c:pt>
                <c:pt idx="5">
                  <c:v>-1.04270983084</c:v>
                </c:pt>
                <c:pt idx="6">
                  <c:v>-3.3724465102699996E-2</c:v>
                </c:pt>
                <c:pt idx="7">
                  <c:v>0.33953255116200004</c:v>
                </c:pt>
                <c:pt idx="8">
                  <c:v>-0.26257583282000002</c:v>
                </c:pt>
                <c:pt idx="9">
                  <c:v>0.42010290327099997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41-4C93-B6F5-CEC76A145EB9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Negativ'!$AI$64:$AI$73</c:f>
              <c:numCache>
                <c:formatCode>0.00</c:formatCode>
                <c:ptCount val="10"/>
                <c:pt idx="0">
                  <c:v>-0.37641879735600003</c:v>
                </c:pt>
                <c:pt idx="1">
                  <c:v>-1.4191599077199999</c:v>
                </c:pt>
                <c:pt idx="2">
                  <c:v>-1.4431621616099999</c:v>
                </c:pt>
                <c:pt idx="3">
                  <c:v>0.80563334172200007</c:v>
                </c:pt>
                <c:pt idx="4">
                  <c:v>-0.198351994753</c:v>
                </c:pt>
                <c:pt idx="5">
                  <c:v>-1.2040431544600001</c:v>
                </c:pt>
                <c:pt idx="6">
                  <c:v>0.39925762616599997</c:v>
                </c:pt>
                <c:pt idx="7">
                  <c:v>0.27601393760199999</c:v>
                </c:pt>
                <c:pt idx="8">
                  <c:v>1.9712708134699999</c:v>
                </c:pt>
                <c:pt idx="9">
                  <c:v>0.26513713226700003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41-4C93-B6F5-CEC76A145EB9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Negativ'!$AI$74:$AI$83</c:f>
              <c:numCache>
                <c:formatCode>0.00</c:formatCode>
                <c:ptCount val="10"/>
                <c:pt idx="0">
                  <c:v>-1.29551000557</c:v>
                </c:pt>
                <c:pt idx="1">
                  <c:v>-1.4749668438900001</c:v>
                </c:pt>
                <c:pt idx="2">
                  <c:v>-1.26623476656</c:v>
                </c:pt>
                <c:pt idx="3">
                  <c:v>-1.0711632385500001</c:v>
                </c:pt>
                <c:pt idx="4">
                  <c:v>0.89648732038199996</c:v>
                </c:pt>
                <c:pt idx="5">
                  <c:v>-0.92715867759299997</c:v>
                </c:pt>
                <c:pt idx="6">
                  <c:v>-0.18431961884799999</c:v>
                </c:pt>
                <c:pt idx="7">
                  <c:v>0.20786832125499999</c:v>
                </c:pt>
                <c:pt idx="8">
                  <c:v>1.2828150840100001</c:v>
                </c:pt>
                <c:pt idx="9">
                  <c:v>1.15988240416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41-4C93-B6F5-CEC76A145EB9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Negativ'!$AI$84:$AI$93</c:f>
              <c:numCache>
                <c:formatCode>0.00</c:formatCode>
                <c:ptCount val="10"/>
                <c:pt idx="0">
                  <c:v>-2.0132526344700001</c:v>
                </c:pt>
                <c:pt idx="1">
                  <c:v>-0.116279535928</c:v>
                </c:pt>
                <c:pt idx="2">
                  <c:v>-0.51919367105600001</c:v>
                </c:pt>
                <c:pt idx="3">
                  <c:v>0.80094553405000002</c:v>
                </c:pt>
                <c:pt idx="4">
                  <c:v>0.56883931795700005</c:v>
                </c:pt>
                <c:pt idx="5">
                  <c:v>8.1261024368599999E-2</c:v>
                </c:pt>
                <c:pt idx="6">
                  <c:v>0.37810781809099997</c:v>
                </c:pt>
                <c:pt idx="7">
                  <c:v>0.41092051562299997</c:v>
                </c:pt>
                <c:pt idx="8">
                  <c:v>0.41606800093000001</c:v>
                </c:pt>
                <c:pt idx="9">
                  <c:v>-9.9584025434299991E-2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41-4C93-B6F5-CEC76A145EB9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Negativ'!$AI$94:$AI$103</c:f>
              <c:numCache>
                <c:formatCode>0.00</c:formatCode>
                <c:ptCount val="10"/>
                <c:pt idx="0">
                  <c:v>-0.91019293423600001</c:v>
                </c:pt>
                <c:pt idx="1">
                  <c:v>-0.78312664142599997</c:v>
                </c:pt>
                <c:pt idx="2">
                  <c:v>0.55969028958300004</c:v>
                </c:pt>
                <c:pt idx="3">
                  <c:v>-1.19229653423</c:v>
                </c:pt>
                <c:pt idx="4">
                  <c:v>0.52424589645800002</c:v>
                </c:pt>
                <c:pt idx="5">
                  <c:v>-0.12998698732900002</c:v>
                </c:pt>
                <c:pt idx="6">
                  <c:v>-0.49387970805799997</c:v>
                </c:pt>
                <c:pt idx="7">
                  <c:v>1.78294426777</c:v>
                </c:pt>
                <c:pt idx="8">
                  <c:v>-0.83278430179600005</c:v>
                </c:pt>
                <c:pt idx="9">
                  <c:v>-0.25580950647299999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41-4C93-B6F5-CEC76A145EB9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Negativ'!$AI$104:$AI$113</c:f>
              <c:numCache>
                <c:formatCode>0.00</c:formatCode>
                <c:ptCount val="10"/>
                <c:pt idx="0">
                  <c:v>-0.80767609449599997</c:v>
                </c:pt>
                <c:pt idx="1">
                  <c:v>-1.7886747035000001</c:v>
                </c:pt>
                <c:pt idx="2">
                  <c:v>-0.68047805647899995</c:v>
                </c:pt>
                <c:pt idx="3">
                  <c:v>-0.70659721456500002</c:v>
                </c:pt>
                <c:pt idx="4">
                  <c:v>0.60699638262700006</c:v>
                </c:pt>
                <c:pt idx="5">
                  <c:v>-1.8329157218299998</c:v>
                </c:pt>
                <c:pt idx="6">
                  <c:v>-0.38857866301399996</c:v>
                </c:pt>
                <c:pt idx="7">
                  <c:v>1.46166751696</c:v>
                </c:pt>
                <c:pt idx="8">
                  <c:v>-0.26497908671800002</c:v>
                </c:pt>
                <c:pt idx="9">
                  <c:v>0.37805895570599996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41-4C93-B6F5-CEC76A145EB9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Negativ'!$AI$114:$AI$123</c:f>
              <c:numCache>
                <c:formatCode>0.00</c:formatCode>
                <c:ptCount val="10"/>
                <c:pt idx="0">
                  <c:v>-1.2401307236199999</c:v>
                </c:pt>
                <c:pt idx="1">
                  <c:v>0.62127593860499997</c:v>
                </c:pt>
                <c:pt idx="2">
                  <c:v>-6.1892612498000002E-2</c:v>
                </c:pt>
                <c:pt idx="3">
                  <c:v>-2.0413632664700003</c:v>
                </c:pt>
                <c:pt idx="4">
                  <c:v>0.222162274479</c:v>
                </c:pt>
                <c:pt idx="5">
                  <c:v>0.44774841986800001</c:v>
                </c:pt>
                <c:pt idx="6">
                  <c:v>-0.93047975236400005</c:v>
                </c:pt>
                <c:pt idx="7">
                  <c:v>1.57801071209</c:v>
                </c:pt>
                <c:pt idx="8">
                  <c:v>0.56554375342499996</c:v>
                </c:pt>
                <c:pt idx="9">
                  <c:v>0.28358765208500003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41-4C93-B6F5-CEC76A145EB9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Negativ'!$AI$124:$AI$133</c:f>
              <c:numCache>
                <c:formatCode>0.00</c:formatCode>
                <c:ptCount val="10"/>
                <c:pt idx="0">
                  <c:v>-0.81644037641300005</c:v>
                </c:pt>
                <c:pt idx="1">
                  <c:v>-0.32761438870699999</c:v>
                </c:pt>
                <c:pt idx="2">
                  <c:v>-0.81620063338299997</c:v>
                </c:pt>
                <c:pt idx="3">
                  <c:v>-0.68010778490300006</c:v>
                </c:pt>
                <c:pt idx="4">
                  <c:v>-0.23787031238799999</c:v>
                </c:pt>
                <c:pt idx="5">
                  <c:v>1.1293323790600001</c:v>
                </c:pt>
                <c:pt idx="6">
                  <c:v>1.0503255984700002</c:v>
                </c:pt>
                <c:pt idx="7">
                  <c:v>-0.64202712940199991</c:v>
                </c:pt>
                <c:pt idx="8">
                  <c:v>-0.43430751929699996</c:v>
                </c:pt>
                <c:pt idx="9">
                  <c:v>0.65584585983099997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541-4C93-B6F5-CEC76A145EB9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Negativ'!$AI$134:$AI$143</c:f>
              <c:numCache>
                <c:formatCode>0.00</c:formatCode>
                <c:ptCount val="10"/>
                <c:pt idx="0">
                  <c:v>0.32996200487499999</c:v>
                </c:pt>
                <c:pt idx="1">
                  <c:v>-1.1122506626099999</c:v>
                </c:pt>
                <c:pt idx="2">
                  <c:v>-2.0779795774800003</c:v>
                </c:pt>
                <c:pt idx="3">
                  <c:v>0.63670141563499993</c:v>
                </c:pt>
                <c:pt idx="4">
                  <c:v>-0.22694020102699999</c:v>
                </c:pt>
                <c:pt idx="5">
                  <c:v>-0.12771704071899997</c:v>
                </c:pt>
                <c:pt idx="6">
                  <c:v>-0.5490575729160001</c:v>
                </c:pt>
                <c:pt idx="7">
                  <c:v>0.77524795997000007</c:v>
                </c:pt>
                <c:pt idx="8">
                  <c:v>0.19049424624399999</c:v>
                </c:pt>
                <c:pt idx="9">
                  <c:v>0.23755624102200001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541-4C93-B6F5-CEC76A145EB9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Negativ'!$AI$144:$AI$153</c:f>
              <c:numCache>
                <c:formatCode>0.00</c:formatCode>
                <c:ptCount val="10"/>
                <c:pt idx="0">
                  <c:v>-0.74561267606900006</c:v>
                </c:pt>
                <c:pt idx="1">
                  <c:v>-0.29820379088099996</c:v>
                </c:pt>
                <c:pt idx="2">
                  <c:v>-0.191528178055</c:v>
                </c:pt>
                <c:pt idx="3">
                  <c:v>-0.82509921603500003</c:v>
                </c:pt>
                <c:pt idx="4">
                  <c:v>0.38851191705600002</c:v>
                </c:pt>
                <c:pt idx="5">
                  <c:v>-1.70376995716</c:v>
                </c:pt>
                <c:pt idx="6">
                  <c:v>0.17764949594700002</c:v>
                </c:pt>
                <c:pt idx="7">
                  <c:v>-0.75459018656499999</c:v>
                </c:pt>
                <c:pt idx="8">
                  <c:v>1.1236515827200002</c:v>
                </c:pt>
                <c:pt idx="9">
                  <c:v>0.83431544433300009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541-4C93-B6F5-CEC76A145EB9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Negativ'!$AI$154:$AI$163</c:f>
              <c:numCache>
                <c:formatCode>0.00</c:formatCode>
                <c:ptCount val="10"/>
                <c:pt idx="0">
                  <c:v>-0.95656419526600001</c:v>
                </c:pt>
                <c:pt idx="1">
                  <c:v>-1.4320791797199999</c:v>
                </c:pt>
                <c:pt idx="2">
                  <c:v>0.848498574374</c:v>
                </c:pt>
                <c:pt idx="3">
                  <c:v>-1.7170416745599999</c:v>
                </c:pt>
                <c:pt idx="4">
                  <c:v>0.42558709406299999</c:v>
                </c:pt>
                <c:pt idx="5">
                  <c:v>0.61228183810899994</c:v>
                </c:pt>
                <c:pt idx="6">
                  <c:v>-0.8113050652210001</c:v>
                </c:pt>
                <c:pt idx="7">
                  <c:v>-0.50282703081399993</c:v>
                </c:pt>
                <c:pt idx="8">
                  <c:v>0.97326086730299999</c:v>
                </c:pt>
                <c:pt idx="9">
                  <c:v>0.91698906923700008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541-4C93-B6F5-CEC76A145EB9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Negativ'!$AI$164:$AI$173</c:f>
              <c:numCache>
                <c:formatCode>0.00</c:formatCode>
                <c:ptCount val="10"/>
                <c:pt idx="0">
                  <c:v>-0.908079413675</c:v>
                </c:pt>
                <c:pt idx="1">
                  <c:v>-1.5859859643799998</c:v>
                </c:pt>
                <c:pt idx="2">
                  <c:v>-0.86942132408399997</c:v>
                </c:pt>
                <c:pt idx="3">
                  <c:v>-5.6038187233300001E-2</c:v>
                </c:pt>
                <c:pt idx="4">
                  <c:v>-0.78339201526300006</c:v>
                </c:pt>
                <c:pt idx="5">
                  <c:v>-0.143105752561</c:v>
                </c:pt>
                <c:pt idx="6">
                  <c:v>0.47241374637299999</c:v>
                </c:pt>
                <c:pt idx="7">
                  <c:v>1.19068639269</c:v>
                </c:pt>
                <c:pt idx="8">
                  <c:v>0.27515440382199996</c:v>
                </c:pt>
                <c:pt idx="9">
                  <c:v>0.54975213774300002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541-4C93-B6F5-CEC76A145EB9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Negativ'!$AI$174:$AI$183</c:f>
              <c:numCache>
                <c:formatCode>0.00</c:formatCode>
                <c:ptCount val="10"/>
                <c:pt idx="0">
                  <c:v>-0.348395504473</c:v>
                </c:pt>
                <c:pt idx="1">
                  <c:v>0.19831363782899999</c:v>
                </c:pt>
                <c:pt idx="2">
                  <c:v>-2.0536411562099999</c:v>
                </c:pt>
                <c:pt idx="3">
                  <c:v>-0.232226105351</c:v>
                </c:pt>
                <c:pt idx="4">
                  <c:v>0.193284846462</c:v>
                </c:pt>
                <c:pt idx="5">
                  <c:v>-1.0438905274900001</c:v>
                </c:pt>
                <c:pt idx="6">
                  <c:v>0.40954281689700001</c:v>
                </c:pt>
                <c:pt idx="7">
                  <c:v>1.44750900584</c:v>
                </c:pt>
                <c:pt idx="8">
                  <c:v>1.8012675172999999</c:v>
                </c:pt>
                <c:pt idx="9">
                  <c:v>0.9632041048979999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541-4C93-B6F5-CEC76A145EB9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Negativ'!$AI$184:$AI$193</c:f>
              <c:numCache>
                <c:formatCode>0.00</c:formatCode>
                <c:ptCount val="10"/>
                <c:pt idx="0">
                  <c:v>-2.13600243475</c:v>
                </c:pt>
                <c:pt idx="1">
                  <c:v>-0.50211209241499999</c:v>
                </c:pt>
                <c:pt idx="2">
                  <c:v>-1.9420458462599999</c:v>
                </c:pt>
                <c:pt idx="3">
                  <c:v>-1.48952843544</c:v>
                </c:pt>
                <c:pt idx="4">
                  <c:v>1.6763523680300001</c:v>
                </c:pt>
                <c:pt idx="5">
                  <c:v>0.19544103523199999</c:v>
                </c:pt>
                <c:pt idx="6">
                  <c:v>-0.24473308600299998</c:v>
                </c:pt>
                <c:pt idx="7">
                  <c:v>8.4711103839899993E-2</c:v>
                </c:pt>
                <c:pt idx="8">
                  <c:v>-2.3567093555400001</c:v>
                </c:pt>
                <c:pt idx="9">
                  <c:v>-0.39303075940600002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541-4C93-B6F5-CEC76A145EB9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Negativ'!$AI$194:$AI$203</c:f>
              <c:numCache>
                <c:formatCode>0.00</c:formatCode>
                <c:ptCount val="10"/>
                <c:pt idx="0">
                  <c:v>-8.398618370430001E-3</c:v>
                </c:pt>
                <c:pt idx="1">
                  <c:v>0.140996074123</c:v>
                </c:pt>
                <c:pt idx="2">
                  <c:v>-0.194937173795</c:v>
                </c:pt>
                <c:pt idx="3">
                  <c:v>0.35968653547999996</c:v>
                </c:pt>
                <c:pt idx="4">
                  <c:v>0.15673981477499999</c:v>
                </c:pt>
                <c:pt idx="5">
                  <c:v>-0.14109774137100001</c:v>
                </c:pt>
                <c:pt idx="6">
                  <c:v>0.6760417625559999</c:v>
                </c:pt>
                <c:pt idx="7">
                  <c:v>1.38194807782</c:v>
                </c:pt>
                <c:pt idx="8">
                  <c:v>-0.13427441643400001</c:v>
                </c:pt>
                <c:pt idx="9">
                  <c:v>-1.4467299689399999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541-4C93-B6F5-CEC76A14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65247"/>
        <c:axId val="1116081023"/>
      </c:scatterChart>
      <c:valAx>
        <c:axId val="11141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81023"/>
        <c:crosses val="autoZero"/>
        <c:crossBetween val="midCat"/>
        <c:majorUnit val="1"/>
      </c:valAx>
      <c:valAx>
        <c:axId val="1116081023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1652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Abweichung in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'X Negativ'!$AJ$4:$AJ$13</c:f>
              <c:numCache>
                <c:formatCode>0.00</c:formatCode>
                <c:ptCount val="10"/>
                <c:pt idx="0">
                  <c:v>-1.4074328730700001</c:v>
                </c:pt>
                <c:pt idx="1">
                  <c:v>-2.2713485064499999</c:v>
                </c:pt>
                <c:pt idx="2">
                  <c:v>-3.7184876331900001</c:v>
                </c:pt>
                <c:pt idx="3">
                  <c:v>-5.2038433885000002</c:v>
                </c:pt>
                <c:pt idx="4">
                  <c:v>-3.0508554613300003</c:v>
                </c:pt>
                <c:pt idx="5">
                  <c:v>-2.7633696520100002</c:v>
                </c:pt>
                <c:pt idx="6">
                  <c:v>-1.91562216413</c:v>
                </c:pt>
                <c:pt idx="7">
                  <c:v>-0.36170501993000004</c:v>
                </c:pt>
                <c:pt idx="8">
                  <c:v>0.289786239221</c:v>
                </c:pt>
                <c:pt idx="9">
                  <c:v>-0.24674173593099999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0-4C59-BE13-8D07CD08D48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'X Negativ'!$AJ$14:$AJ$23</c:f>
              <c:numCache>
                <c:formatCode>0.00</c:formatCode>
                <c:ptCount val="10"/>
                <c:pt idx="0">
                  <c:v>-0.339274365568</c:v>
                </c:pt>
                <c:pt idx="1">
                  <c:v>-1.45374178153</c:v>
                </c:pt>
                <c:pt idx="2">
                  <c:v>-3.5647389935700002</c:v>
                </c:pt>
                <c:pt idx="3">
                  <c:v>-4.3572883576200008</c:v>
                </c:pt>
                <c:pt idx="4">
                  <c:v>-4.1971730992999996</c:v>
                </c:pt>
                <c:pt idx="5">
                  <c:v>-3.02763015217</c:v>
                </c:pt>
                <c:pt idx="6">
                  <c:v>-1.31939617116</c:v>
                </c:pt>
                <c:pt idx="7">
                  <c:v>-1.88530563602</c:v>
                </c:pt>
                <c:pt idx="8">
                  <c:v>0.25692306453800001</c:v>
                </c:pt>
                <c:pt idx="9">
                  <c:v>-3.60309081974E-2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0-4C59-BE13-8D07CD08D48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'X Negativ'!$AJ$24:$AJ$33</c:f>
              <c:numCache>
                <c:formatCode>0.00</c:formatCode>
                <c:ptCount val="10"/>
                <c:pt idx="0">
                  <c:v>0.11506793232699999</c:v>
                </c:pt>
                <c:pt idx="1">
                  <c:v>-2.88657554629</c:v>
                </c:pt>
                <c:pt idx="2">
                  <c:v>-2.4743217996100002</c:v>
                </c:pt>
                <c:pt idx="3">
                  <c:v>-4.7798955757199995</c:v>
                </c:pt>
                <c:pt idx="4">
                  <c:v>-4.6111675620800003</c:v>
                </c:pt>
                <c:pt idx="5">
                  <c:v>-3.58219637949</c:v>
                </c:pt>
                <c:pt idx="6">
                  <c:v>-2.0488209518500002</c:v>
                </c:pt>
                <c:pt idx="7">
                  <c:v>-1.1937169882800001</c:v>
                </c:pt>
                <c:pt idx="8">
                  <c:v>1.0942606150900001</c:v>
                </c:pt>
                <c:pt idx="9">
                  <c:v>0.306167673887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0-4C59-BE13-8D07CD08D48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'X Negativ'!$AJ$34:$AJ$43</c:f>
              <c:numCache>
                <c:formatCode>0.00</c:formatCode>
                <c:ptCount val="10"/>
                <c:pt idx="0">
                  <c:v>-3.0116812351100002</c:v>
                </c:pt>
                <c:pt idx="1">
                  <c:v>-4.1648477269699997</c:v>
                </c:pt>
                <c:pt idx="2">
                  <c:v>-2.8968605782100001</c:v>
                </c:pt>
                <c:pt idx="3">
                  <c:v>-5.92184316122</c:v>
                </c:pt>
                <c:pt idx="4">
                  <c:v>-3.90530356373</c:v>
                </c:pt>
                <c:pt idx="5">
                  <c:v>-2.5508129395100001</c:v>
                </c:pt>
                <c:pt idx="6">
                  <c:v>-2.0608791073399999</c:v>
                </c:pt>
                <c:pt idx="7">
                  <c:v>-0.91341322863599994</c:v>
                </c:pt>
                <c:pt idx="8">
                  <c:v>1.2164879462</c:v>
                </c:pt>
                <c:pt idx="9">
                  <c:v>0.95219188355200002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0-4C59-BE13-8D07CD08D48C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'X Negativ'!$AJ$44:$AJ$53</c:f>
              <c:numCache>
                <c:formatCode>0.00</c:formatCode>
                <c:ptCount val="10"/>
                <c:pt idx="0">
                  <c:v>-0.61943467749400005</c:v>
                </c:pt>
                <c:pt idx="1">
                  <c:v>-2.1598161603700001</c:v>
                </c:pt>
                <c:pt idx="2">
                  <c:v>-3.31488397138</c:v>
                </c:pt>
                <c:pt idx="3">
                  <c:v>-2.8424140069199999</c:v>
                </c:pt>
                <c:pt idx="4">
                  <c:v>-3.0939689305</c:v>
                </c:pt>
                <c:pt idx="5">
                  <c:v>-3.2542159476899997</c:v>
                </c:pt>
                <c:pt idx="6">
                  <c:v>-2.2879344062000002</c:v>
                </c:pt>
                <c:pt idx="7">
                  <c:v>-0.81350923401800002</c:v>
                </c:pt>
                <c:pt idx="8">
                  <c:v>0.15185112164799999</c:v>
                </c:pt>
                <c:pt idx="9">
                  <c:v>0.970617753857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0-4C59-BE13-8D07CD08D48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'X Negativ'!$AJ$54:$AJ$63</c:f>
              <c:numCache>
                <c:formatCode>0.00</c:formatCode>
                <c:ptCount val="10"/>
                <c:pt idx="0">
                  <c:v>0.15775775851500001</c:v>
                </c:pt>
                <c:pt idx="1">
                  <c:v>-1.19636275519</c:v>
                </c:pt>
                <c:pt idx="2">
                  <c:v>-2.5440863014900001</c:v>
                </c:pt>
                <c:pt idx="3">
                  <c:v>-5.0090718349699994</c:v>
                </c:pt>
                <c:pt idx="4">
                  <c:v>-4.0395315050100002</c:v>
                </c:pt>
                <c:pt idx="5">
                  <c:v>-3.1960059944400001</c:v>
                </c:pt>
                <c:pt idx="6">
                  <c:v>-2.4767654368900001</c:v>
                </c:pt>
                <c:pt idx="7">
                  <c:v>-0.58478814778700006</c:v>
                </c:pt>
                <c:pt idx="8">
                  <c:v>1.93444320981</c:v>
                </c:pt>
                <c:pt idx="9">
                  <c:v>1.2875816665299999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0-4C59-BE13-8D07CD08D48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Negativ'!$AJ$64:$AJ$73</c:f>
              <c:numCache>
                <c:formatCode>0.00</c:formatCode>
                <c:ptCount val="10"/>
                <c:pt idx="0">
                  <c:v>-1.65253553021</c:v>
                </c:pt>
                <c:pt idx="1">
                  <c:v>-1.0558480613199999</c:v>
                </c:pt>
                <c:pt idx="2">
                  <c:v>-2.1330822630100004</c:v>
                </c:pt>
                <c:pt idx="3">
                  <c:v>-4.13781566764</c:v>
                </c:pt>
                <c:pt idx="4">
                  <c:v>-5.1272119156500002</c:v>
                </c:pt>
                <c:pt idx="5">
                  <c:v>-2.0208435051999998</c:v>
                </c:pt>
                <c:pt idx="6">
                  <c:v>-2.6803543514099997</c:v>
                </c:pt>
                <c:pt idx="7">
                  <c:v>-1.5831944552600001</c:v>
                </c:pt>
                <c:pt idx="8">
                  <c:v>-0.95089385319600006</c:v>
                </c:pt>
                <c:pt idx="9">
                  <c:v>2.4695655731700001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0-4C59-BE13-8D07CD08D48C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Negativ'!$AJ$74:$AJ$83</c:f>
              <c:numCache>
                <c:formatCode>0.00</c:formatCode>
                <c:ptCount val="10"/>
                <c:pt idx="0">
                  <c:v>-1.50037111153</c:v>
                </c:pt>
                <c:pt idx="1">
                  <c:v>-2.83753073974</c:v>
                </c:pt>
                <c:pt idx="2">
                  <c:v>-4.18641683352</c:v>
                </c:pt>
                <c:pt idx="3">
                  <c:v>-2.2914640496800001</c:v>
                </c:pt>
                <c:pt idx="4">
                  <c:v>-3.5483507569000001</c:v>
                </c:pt>
                <c:pt idx="5">
                  <c:v>-2.4974749374799998</c:v>
                </c:pt>
                <c:pt idx="6">
                  <c:v>-2.17329132317</c:v>
                </c:pt>
                <c:pt idx="7">
                  <c:v>-0.36280698744899997</c:v>
                </c:pt>
                <c:pt idx="8">
                  <c:v>6.9731317792799995E-3</c:v>
                </c:pt>
                <c:pt idx="9">
                  <c:v>1.1395166409299999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0-4C59-BE13-8D07CD08D48C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Negativ'!$AJ$84:$AJ$93</c:f>
              <c:numCache>
                <c:formatCode>0.00</c:formatCode>
                <c:ptCount val="10"/>
                <c:pt idx="0">
                  <c:v>1.3909310486599999</c:v>
                </c:pt>
                <c:pt idx="1">
                  <c:v>-1.5628799253699999</c:v>
                </c:pt>
                <c:pt idx="2">
                  <c:v>-3.0555652002299998</c:v>
                </c:pt>
                <c:pt idx="3">
                  <c:v>-3.2601567388400001</c:v>
                </c:pt>
                <c:pt idx="4">
                  <c:v>-3.8008702405000001</c:v>
                </c:pt>
                <c:pt idx="5">
                  <c:v>-4.7724590873000006</c:v>
                </c:pt>
                <c:pt idx="6">
                  <c:v>-3.1545159552199999</c:v>
                </c:pt>
                <c:pt idx="7">
                  <c:v>-2.4318804091800001</c:v>
                </c:pt>
                <c:pt idx="8">
                  <c:v>0.9873024787900001</c:v>
                </c:pt>
                <c:pt idx="9">
                  <c:v>-0.32675157154400003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60-4C59-BE13-8D07CD08D48C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Negativ'!$AJ$94:$AJ$103</c:f>
              <c:numCache>
                <c:formatCode>0.00</c:formatCode>
                <c:ptCount val="10"/>
                <c:pt idx="0">
                  <c:v>-1.0389668002500001</c:v>
                </c:pt>
                <c:pt idx="1">
                  <c:v>-0.907054160208</c:v>
                </c:pt>
                <c:pt idx="2">
                  <c:v>-3.3109331961800001</c:v>
                </c:pt>
                <c:pt idx="3">
                  <c:v>-4.7364098995899999</c:v>
                </c:pt>
                <c:pt idx="4">
                  <c:v>-4.2897349151599995</c:v>
                </c:pt>
                <c:pt idx="5">
                  <c:v>-2.3093007987799998</c:v>
                </c:pt>
                <c:pt idx="6">
                  <c:v>-1.3745377300399999</c:v>
                </c:pt>
                <c:pt idx="7">
                  <c:v>-0.13071583225299999</c:v>
                </c:pt>
                <c:pt idx="8">
                  <c:v>0.32813657883700004</c:v>
                </c:pt>
                <c:pt idx="9">
                  <c:v>-0.64354526612999996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60-4C59-BE13-8D07CD08D48C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Negativ'!$AJ$104:$AJ$113</c:f>
              <c:numCache>
                <c:formatCode>0.00</c:formatCode>
                <c:ptCount val="10"/>
                <c:pt idx="0">
                  <c:v>-0.60030338528399996</c:v>
                </c:pt>
                <c:pt idx="1">
                  <c:v>-2.0419886649899999</c:v>
                </c:pt>
                <c:pt idx="2">
                  <c:v>-3.80785988965</c:v>
                </c:pt>
                <c:pt idx="3">
                  <c:v>-5.9846654701999995</c:v>
                </c:pt>
                <c:pt idx="4">
                  <c:v>-3.6418699681</c:v>
                </c:pt>
                <c:pt idx="5">
                  <c:v>-2.42903162032</c:v>
                </c:pt>
                <c:pt idx="6">
                  <c:v>-1.77941512906</c:v>
                </c:pt>
                <c:pt idx="7">
                  <c:v>-0.69001552723600001</c:v>
                </c:pt>
                <c:pt idx="8">
                  <c:v>1.2403207031200001</c:v>
                </c:pt>
                <c:pt idx="9">
                  <c:v>4.7426293510600001E-2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60-4C59-BE13-8D07CD08D48C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'X Negativ'!$AJ$114:$AJ$123</c:f>
              <c:numCache>
                <c:formatCode>0.00</c:formatCode>
                <c:ptCount val="10"/>
                <c:pt idx="0">
                  <c:v>-0.73545434320299996</c:v>
                </c:pt>
                <c:pt idx="1">
                  <c:v>-2.2073303499999999</c:v>
                </c:pt>
                <c:pt idx="2">
                  <c:v>-3.4148937984000001</c:v>
                </c:pt>
                <c:pt idx="3">
                  <c:v>-4.6275165540400005</c:v>
                </c:pt>
                <c:pt idx="4">
                  <c:v>-3.5005363253499997</c:v>
                </c:pt>
                <c:pt idx="5">
                  <c:v>-2.6328084833799998</c:v>
                </c:pt>
                <c:pt idx="6">
                  <c:v>-1.11142253215</c:v>
                </c:pt>
                <c:pt idx="7">
                  <c:v>-1.3841275905900001</c:v>
                </c:pt>
                <c:pt idx="8">
                  <c:v>1.61081301331</c:v>
                </c:pt>
                <c:pt idx="9">
                  <c:v>0.458607145449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60-4C59-BE13-8D07CD08D48C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Negativ'!$AJ$124:$AJ$133</c:f>
              <c:numCache>
                <c:formatCode>0.00</c:formatCode>
                <c:ptCount val="10"/>
                <c:pt idx="0">
                  <c:v>-0.44363270997500004</c:v>
                </c:pt>
                <c:pt idx="1">
                  <c:v>-2.52902212531</c:v>
                </c:pt>
                <c:pt idx="2">
                  <c:v>-3.9508808387899998</c:v>
                </c:pt>
                <c:pt idx="3">
                  <c:v>-5.8125985265799995</c:v>
                </c:pt>
                <c:pt idx="4">
                  <c:v>-3.6993222891099999</c:v>
                </c:pt>
                <c:pt idx="5">
                  <c:v>-4.0099638789299998</c:v>
                </c:pt>
                <c:pt idx="6">
                  <c:v>-1.3186541655900001</c:v>
                </c:pt>
                <c:pt idx="7">
                  <c:v>-0.63397780547600002</c:v>
                </c:pt>
                <c:pt idx="8">
                  <c:v>0.37917273173299998</c:v>
                </c:pt>
                <c:pt idx="9">
                  <c:v>1.0523525043999999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60-4C59-BE13-8D07CD08D48C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Negativ'!$AJ$134:$AJ$143</c:f>
              <c:numCache>
                <c:formatCode>0.00</c:formatCode>
                <c:ptCount val="10"/>
                <c:pt idx="0">
                  <c:v>-1.6539221132299999</c:v>
                </c:pt>
                <c:pt idx="1">
                  <c:v>-2.17039120475</c:v>
                </c:pt>
                <c:pt idx="2">
                  <c:v>-2.3411396339799997</c:v>
                </c:pt>
                <c:pt idx="3">
                  <c:v>-4.4154918191099997</c:v>
                </c:pt>
                <c:pt idx="4">
                  <c:v>-3.8092426924199998</c:v>
                </c:pt>
                <c:pt idx="5">
                  <c:v>-2.9123906560999999</c:v>
                </c:pt>
                <c:pt idx="6">
                  <c:v>-2.3870387823599999</c:v>
                </c:pt>
                <c:pt idx="7">
                  <c:v>-0.78137462460600005</c:v>
                </c:pt>
                <c:pt idx="8">
                  <c:v>1.3640875667900001</c:v>
                </c:pt>
                <c:pt idx="9">
                  <c:v>1.0311971680699998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60-4C59-BE13-8D07CD08D48C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Negativ'!$AJ$144:$AJ$153</c:f>
              <c:numCache>
                <c:formatCode>0.00</c:formatCode>
                <c:ptCount val="10"/>
                <c:pt idx="0">
                  <c:v>2.0854834315599999E-3</c:v>
                </c:pt>
                <c:pt idx="1">
                  <c:v>-2.2985171719599999</c:v>
                </c:pt>
                <c:pt idx="2">
                  <c:v>-4.09725226643</c:v>
                </c:pt>
                <c:pt idx="3">
                  <c:v>-5.35024247619</c:v>
                </c:pt>
                <c:pt idx="4">
                  <c:v>-3.1188006634700001</c:v>
                </c:pt>
                <c:pt idx="5">
                  <c:v>-2.74307964573</c:v>
                </c:pt>
                <c:pt idx="6">
                  <c:v>-2.5009204985100002</c:v>
                </c:pt>
                <c:pt idx="7">
                  <c:v>-0.74293574353400005</c:v>
                </c:pt>
                <c:pt idx="8">
                  <c:v>0.39389762000700002</c:v>
                </c:pt>
                <c:pt idx="9">
                  <c:v>0.76330702888099999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60-4C59-BE13-8D07CD08D48C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Negativ'!$AJ$154:$AJ$163</c:f>
              <c:numCache>
                <c:formatCode>0.00</c:formatCode>
                <c:ptCount val="10"/>
                <c:pt idx="0">
                  <c:v>-1.3616003106000001</c:v>
                </c:pt>
                <c:pt idx="1">
                  <c:v>-1.7177165666499998</c:v>
                </c:pt>
                <c:pt idx="2">
                  <c:v>-2.7057609136499998</c:v>
                </c:pt>
                <c:pt idx="3">
                  <c:v>-4.80862933486</c:v>
                </c:pt>
                <c:pt idx="4">
                  <c:v>-4.1841902092299996</c:v>
                </c:pt>
                <c:pt idx="5">
                  <c:v>-2.6974553703800002</c:v>
                </c:pt>
                <c:pt idx="6">
                  <c:v>-1.4134259494399999</c:v>
                </c:pt>
                <c:pt idx="7">
                  <c:v>-0.42819663480299996</c:v>
                </c:pt>
                <c:pt idx="8">
                  <c:v>0.51108343754499996</c:v>
                </c:pt>
                <c:pt idx="9">
                  <c:v>1.06095485144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60-4C59-BE13-8D07CD08D48C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Negativ'!$AJ$164:$AJ$173</c:f>
              <c:numCache>
                <c:formatCode>0.00</c:formatCode>
                <c:ptCount val="10"/>
                <c:pt idx="0">
                  <c:v>-1.10771898514</c:v>
                </c:pt>
                <c:pt idx="1">
                  <c:v>-0.80730448262900001</c:v>
                </c:pt>
                <c:pt idx="2">
                  <c:v>-2.8776202493999996</c:v>
                </c:pt>
                <c:pt idx="3">
                  <c:v>-3.48966398047</c:v>
                </c:pt>
                <c:pt idx="4">
                  <c:v>-2.81565162926</c:v>
                </c:pt>
                <c:pt idx="5">
                  <c:v>-3.4203306221999998</c:v>
                </c:pt>
                <c:pt idx="6">
                  <c:v>-2.58434640265</c:v>
                </c:pt>
                <c:pt idx="7">
                  <c:v>-2.0536238332700001</c:v>
                </c:pt>
                <c:pt idx="8">
                  <c:v>0.31182980295700002</c:v>
                </c:pt>
                <c:pt idx="9">
                  <c:v>1.20863619844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60-4C59-BE13-8D07CD08D48C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'X Negativ'!$AJ$174:$AJ$183</c:f>
              <c:numCache>
                <c:formatCode>0.00</c:formatCode>
                <c:ptCount val="10"/>
                <c:pt idx="0">
                  <c:v>-0.38787591746399996</c:v>
                </c:pt>
                <c:pt idx="1">
                  <c:v>-2.6050640134399998</c:v>
                </c:pt>
                <c:pt idx="2">
                  <c:v>-3.4451166318699999</c:v>
                </c:pt>
                <c:pt idx="3">
                  <c:v>-3.0331274913100001</c:v>
                </c:pt>
                <c:pt idx="4">
                  <c:v>-3.3261490998699998</c:v>
                </c:pt>
                <c:pt idx="5">
                  <c:v>-2.2883565925</c:v>
                </c:pt>
                <c:pt idx="6">
                  <c:v>-3.4240126817600003</c:v>
                </c:pt>
                <c:pt idx="7">
                  <c:v>-1.9551114701200001</c:v>
                </c:pt>
                <c:pt idx="8">
                  <c:v>-0.58009417126899998</c:v>
                </c:pt>
                <c:pt idx="9">
                  <c:v>1.27366656883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60-4C59-BE13-8D07CD08D48C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Negativ'!$AJ$184:$AJ$193</c:f>
              <c:numCache>
                <c:formatCode>0.00</c:formatCode>
                <c:ptCount val="10"/>
                <c:pt idx="0">
                  <c:v>-1.8772156209200002</c:v>
                </c:pt>
                <c:pt idx="1">
                  <c:v>-1.5853057634600001</c:v>
                </c:pt>
                <c:pt idx="2">
                  <c:v>-2.9837982421100002</c:v>
                </c:pt>
                <c:pt idx="3">
                  <c:v>-2.1961853531400002</c:v>
                </c:pt>
                <c:pt idx="4">
                  <c:v>-3.15793565826</c:v>
                </c:pt>
                <c:pt idx="5">
                  <c:v>-3.8446769930600002</c:v>
                </c:pt>
                <c:pt idx="6">
                  <c:v>-2.9205165586600002</c:v>
                </c:pt>
                <c:pt idx="7">
                  <c:v>-1.70867579789</c:v>
                </c:pt>
                <c:pt idx="8">
                  <c:v>0.66135171326200004</c:v>
                </c:pt>
                <c:pt idx="9">
                  <c:v>-0.53188795127599997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60-4C59-BE13-8D07CD08D48C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'X Negativ'!$AJ$194:$AJ$203</c:f>
              <c:numCache>
                <c:formatCode>0.00</c:formatCode>
                <c:ptCount val="10"/>
                <c:pt idx="0">
                  <c:v>-2.4254111057499999</c:v>
                </c:pt>
                <c:pt idx="1">
                  <c:v>-2.1431020977199999</c:v>
                </c:pt>
                <c:pt idx="2">
                  <c:v>-3.5599923750300002</c:v>
                </c:pt>
                <c:pt idx="3">
                  <c:v>-4.6870608271499998</c:v>
                </c:pt>
                <c:pt idx="4">
                  <c:v>-2.8830161487899999</c:v>
                </c:pt>
                <c:pt idx="5">
                  <c:v>-2.8803312606199998</c:v>
                </c:pt>
                <c:pt idx="6">
                  <c:v>-1.81438537971</c:v>
                </c:pt>
                <c:pt idx="7">
                  <c:v>-0.208877133336</c:v>
                </c:pt>
                <c:pt idx="8">
                  <c:v>1.2802381222000001</c:v>
                </c:pt>
                <c:pt idx="9">
                  <c:v>0.66889507818400007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60-4C59-BE13-8D07CD08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652159"/>
        <c:axId val="2046031215"/>
      </c:scatterChart>
      <c:valAx>
        <c:axId val="101965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6031215"/>
        <c:crosses val="autoZero"/>
        <c:crossBetween val="midCat"/>
        <c:majorUnit val="1"/>
      </c:valAx>
      <c:valAx>
        <c:axId val="204603121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6521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Abweichung in primärer Richtung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'Y Positiv'!$G$4:$G$13</c:f>
              <c:numCache>
                <c:formatCode>0.00</c:formatCode>
                <c:ptCount val="10"/>
                <c:pt idx="0">
                  <c:v>-3.3559730995099999</c:v>
                </c:pt>
                <c:pt idx="1">
                  <c:v>-3.6125259322900001</c:v>
                </c:pt>
                <c:pt idx="2">
                  <c:v>-2.4087833771100002</c:v>
                </c:pt>
                <c:pt idx="3">
                  <c:v>-2.0715216459399999</c:v>
                </c:pt>
                <c:pt idx="4">
                  <c:v>-1.8177697455699999</c:v>
                </c:pt>
                <c:pt idx="5">
                  <c:v>-2.8931054134999998</c:v>
                </c:pt>
                <c:pt idx="6">
                  <c:v>-4.0711514110899998</c:v>
                </c:pt>
                <c:pt idx="7">
                  <c:v>-5.3701027674099997</c:v>
                </c:pt>
                <c:pt idx="8">
                  <c:v>-4.9199996327500006</c:v>
                </c:pt>
                <c:pt idx="9">
                  <c:v>-4.2933210436399998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9-45E2-85CC-9F1BD2AA5CB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'Y Positiv'!$G$14:$G$23</c:f>
              <c:numCache>
                <c:formatCode>0.00</c:formatCode>
                <c:ptCount val="10"/>
                <c:pt idx="0">
                  <c:v>-3.3118520619699998</c:v>
                </c:pt>
                <c:pt idx="1">
                  <c:v>-3.64357736989</c:v>
                </c:pt>
                <c:pt idx="2">
                  <c:v>-2.7721697085999999</c:v>
                </c:pt>
                <c:pt idx="3">
                  <c:v>-2.02999865561</c:v>
                </c:pt>
                <c:pt idx="4">
                  <c:v>-2.2788270367099996</c:v>
                </c:pt>
                <c:pt idx="5">
                  <c:v>-2.7057000394300004</c:v>
                </c:pt>
                <c:pt idx="6">
                  <c:v>-4.3703475377699998</c:v>
                </c:pt>
                <c:pt idx="7">
                  <c:v>-4.7211124602599996</c:v>
                </c:pt>
                <c:pt idx="8">
                  <c:v>-5.0878866573099994</c:v>
                </c:pt>
                <c:pt idx="9">
                  <c:v>-5.5234112126400001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9-45E2-85CC-9F1BD2AA5CB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'Y Positiv'!$G$24:$G$33</c:f>
              <c:numCache>
                <c:formatCode>0.00</c:formatCode>
                <c:ptCount val="10"/>
                <c:pt idx="0">
                  <c:v>-4.3677748205199993</c:v>
                </c:pt>
                <c:pt idx="1">
                  <c:v>-3.6134854511199999</c:v>
                </c:pt>
                <c:pt idx="2">
                  <c:v>-4.5556381131399997</c:v>
                </c:pt>
                <c:pt idx="3">
                  <c:v>-3.7050212845799999</c:v>
                </c:pt>
                <c:pt idx="4">
                  <c:v>-3.6045152957099997</c:v>
                </c:pt>
                <c:pt idx="5">
                  <c:v>-3.8701475515399997</c:v>
                </c:pt>
                <c:pt idx="6">
                  <c:v>-4.8612556751799998</c:v>
                </c:pt>
                <c:pt idx="7">
                  <c:v>-5.2958462086499996</c:v>
                </c:pt>
                <c:pt idx="8">
                  <c:v>-6.1067820077299997</c:v>
                </c:pt>
                <c:pt idx="9">
                  <c:v>-3.8417531566399998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79-45E2-85CC-9F1BD2AA5CB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'Y Positiv'!$G$34:$G$43</c:f>
              <c:numCache>
                <c:formatCode>0.00</c:formatCode>
                <c:ptCount val="10"/>
                <c:pt idx="0">
                  <c:v>-2.6710877370200001</c:v>
                </c:pt>
                <c:pt idx="1">
                  <c:v>-2.09071205446</c:v>
                </c:pt>
                <c:pt idx="2">
                  <c:v>-2.4075142060500001</c:v>
                </c:pt>
                <c:pt idx="3">
                  <c:v>-3.00453415493</c:v>
                </c:pt>
                <c:pt idx="4">
                  <c:v>-3.2458615927699999</c:v>
                </c:pt>
                <c:pt idx="5">
                  <c:v>-3.2705705056500003</c:v>
                </c:pt>
                <c:pt idx="6">
                  <c:v>-2.6513534987999998</c:v>
                </c:pt>
                <c:pt idx="7">
                  <c:v>-4.5835863740199994</c:v>
                </c:pt>
                <c:pt idx="8">
                  <c:v>-4.0158829879700004</c:v>
                </c:pt>
                <c:pt idx="9">
                  <c:v>-4.4062928622799999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79-45E2-85CC-9F1BD2AA5CBC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'Y Positiv'!$G$44:$G$53</c:f>
              <c:numCache>
                <c:formatCode>0.00</c:formatCode>
                <c:ptCount val="10"/>
                <c:pt idx="0">
                  <c:v>-3.7990601706000002</c:v>
                </c:pt>
                <c:pt idx="1">
                  <c:v>-2.8562016573900002</c:v>
                </c:pt>
                <c:pt idx="2">
                  <c:v>-3.2155030330599996</c:v>
                </c:pt>
                <c:pt idx="3">
                  <c:v>-4.4214393876599996</c:v>
                </c:pt>
                <c:pt idx="4">
                  <c:v>-4.5644021390799994</c:v>
                </c:pt>
                <c:pt idx="5">
                  <c:v>-3.1248460854799998</c:v>
                </c:pt>
                <c:pt idx="6">
                  <c:v>-4.0911673285600001</c:v>
                </c:pt>
                <c:pt idx="7">
                  <c:v>-4.906016793</c:v>
                </c:pt>
                <c:pt idx="8">
                  <c:v>-5.5833832042200005</c:v>
                </c:pt>
                <c:pt idx="9">
                  <c:v>-5.4317928646200002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79-45E2-85CC-9F1BD2AA5CB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'Y Positiv'!$G$54:$G$63</c:f>
              <c:numCache>
                <c:formatCode>0.00</c:formatCode>
                <c:ptCount val="10"/>
                <c:pt idx="0">
                  <c:v>-3.73985490389</c:v>
                </c:pt>
                <c:pt idx="1">
                  <c:v>-2.4705626737500004</c:v>
                </c:pt>
                <c:pt idx="2">
                  <c:v>-2.0622823603899998</c:v>
                </c:pt>
                <c:pt idx="3">
                  <c:v>-2.6559211677599999</c:v>
                </c:pt>
                <c:pt idx="4">
                  <c:v>-3.1329560223400001</c:v>
                </c:pt>
                <c:pt idx="5">
                  <c:v>-3.30783483041</c:v>
                </c:pt>
                <c:pt idx="6">
                  <c:v>-4.2566419657700001</c:v>
                </c:pt>
                <c:pt idx="7">
                  <c:v>-4.2067149732499995</c:v>
                </c:pt>
                <c:pt idx="8">
                  <c:v>-5.5388038643300002</c:v>
                </c:pt>
                <c:pt idx="9">
                  <c:v>-4.0723950252199996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79-45E2-85CC-9F1BD2AA5CB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Positiv'!$G$64:$G$73</c:f>
              <c:numCache>
                <c:formatCode>0.00</c:formatCode>
                <c:ptCount val="10"/>
                <c:pt idx="0">
                  <c:v>-3.6215225662399999</c:v>
                </c:pt>
                <c:pt idx="1">
                  <c:v>-2.95196865516</c:v>
                </c:pt>
                <c:pt idx="2">
                  <c:v>-2.5728795235499997</c:v>
                </c:pt>
                <c:pt idx="3">
                  <c:v>-2.5576936045999998</c:v>
                </c:pt>
                <c:pt idx="4">
                  <c:v>-3.7084979590499998</c:v>
                </c:pt>
                <c:pt idx="5">
                  <c:v>-3.7004876196100001</c:v>
                </c:pt>
                <c:pt idx="6">
                  <c:v>-5.1294203974800006</c:v>
                </c:pt>
                <c:pt idx="7">
                  <c:v>-3.73640376618</c:v>
                </c:pt>
                <c:pt idx="8">
                  <c:v>-3.5392974932299999</c:v>
                </c:pt>
                <c:pt idx="9">
                  <c:v>-3.7729269261199998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79-45E2-85CC-9F1BD2AA5CBC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Positiv'!$G$74:$G$83</c:f>
              <c:numCache>
                <c:formatCode>0.00</c:formatCode>
                <c:ptCount val="10"/>
                <c:pt idx="0">
                  <c:v>-4.1806697451300003</c:v>
                </c:pt>
                <c:pt idx="1">
                  <c:v>-4.23473941505</c:v>
                </c:pt>
                <c:pt idx="2">
                  <c:v>-3.45498421886</c:v>
                </c:pt>
                <c:pt idx="3">
                  <c:v>-3.4902213030799998</c:v>
                </c:pt>
                <c:pt idx="4">
                  <c:v>-3.6404716604799998</c:v>
                </c:pt>
                <c:pt idx="5">
                  <c:v>-4.2448858999699999</c:v>
                </c:pt>
                <c:pt idx="6">
                  <c:v>-3.9967769988800002</c:v>
                </c:pt>
                <c:pt idx="7">
                  <c:v>-5.3210039849599999</c:v>
                </c:pt>
                <c:pt idx="8">
                  <c:v>-4.2076723100899995</c:v>
                </c:pt>
                <c:pt idx="9">
                  <c:v>-4.3708197908499997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79-45E2-85CC-9F1BD2AA5CBC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Positiv'!$G$84:$G$93</c:f>
              <c:numCache>
                <c:formatCode>0.00</c:formatCode>
                <c:ptCount val="10"/>
                <c:pt idx="0">
                  <c:v>-3.6643193809600003</c:v>
                </c:pt>
                <c:pt idx="1">
                  <c:v>-2.5177269083800002</c:v>
                </c:pt>
                <c:pt idx="2">
                  <c:v>-2.3603825813000001</c:v>
                </c:pt>
                <c:pt idx="3">
                  <c:v>-2.9849236613199999</c:v>
                </c:pt>
                <c:pt idx="4">
                  <c:v>-3.85449965889</c:v>
                </c:pt>
                <c:pt idx="5">
                  <c:v>-3.7006027534800001</c:v>
                </c:pt>
                <c:pt idx="6">
                  <c:v>-3.70295812127</c:v>
                </c:pt>
                <c:pt idx="7">
                  <c:v>-5.0144890586099997</c:v>
                </c:pt>
                <c:pt idx="8">
                  <c:v>-4.19457717478</c:v>
                </c:pt>
                <c:pt idx="9">
                  <c:v>-4.0071745939700003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79-45E2-85CC-9F1BD2AA5CBC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Positiv'!$G$94:$G$103</c:f>
              <c:numCache>
                <c:formatCode>0.00</c:formatCode>
                <c:ptCount val="10"/>
                <c:pt idx="0">
                  <c:v>-1.5473441507100001</c:v>
                </c:pt>
                <c:pt idx="1">
                  <c:v>-2.5567659749499998</c:v>
                </c:pt>
                <c:pt idx="2">
                  <c:v>-3.3112851330099997</c:v>
                </c:pt>
                <c:pt idx="3">
                  <c:v>-3.4363048314600002</c:v>
                </c:pt>
                <c:pt idx="4">
                  <c:v>-2.9913443055399997</c:v>
                </c:pt>
                <c:pt idx="5">
                  <c:v>-3.1978932756000003</c:v>
                </c:pt>
                <c:pt idx="6">
                  <c:v>-4.3562920355400001</c:v>
                </c:pt>
                <c:pt idx="7">
                  <c:v>-5.5730546814099995</c:v>
                </c:pt>
                <c:pt idx="8">
                  <c:v>-3.0461724008500002</c:v>
                </c:pt>
                <c:pt idx="9">
                  <c:v>-2.77720984255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79-45E2-85CC-9F1BD2AA5CBC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Positiv'!$G$104:$G$113</c:f>
              <c:numCache>
                <c:formatCode>0.00</c:formatCode>
                <c:ptCount val="10"/>
                <c:pt idx="0">
                  <c:v>-4.6169761975999997</c:v>
                </c:pt>
                <c:pt idx="1">
                  <c:v>-4.4608282640499999</c:v>
                </c:pt>
                <c:pt idx="2">
                  <c:v>-3.5956283061100001</c:v>
                </c:pt>
                <c:pt idx="3">
                  <c:v>-2.8898027390799998</c:v>
                </c:pt>
                <c:pt idx="4">
                  <c:v>-3.2669416666100002</c:v>
                </c:pt>
                <c:pt idx="5">
                  <c:v>-4.3745968823199997</c:v>
                </c:pt>
                <c:pt idx="6">
                  <c:v>-4.9927408873300001</c:v>
                </c:pt>
                <c:pt idx="7">
                  <c:v>-5.2809633075099995</c:v>
                </c:pt>
                <c:pt idx="8">
                  <c:v>-4.5163276206700003</c:v>
                </c:pt>
                <c:pt idx="9">
                  <c:v>-4.4001187283700007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79-45E2-85CC-9F1BD2AA5CBC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'Y Positiv'!$G$114:$G$123</c:f>
              <c:numCache>
                <c:formatCode>0.00</c:formatCode>
                <c:ptCount val="10"/>
                <c:pt idx="0">
                  <c:v>-2.6792032051900003</c:v>
                </c:pt>
                <c:pt idx="1">
                  <c:v>-1.7395812590599999</c:v>
                </c:pt>
                <c:pt idx="2">
                  <c:v>-3.2745456552899999</c:v>
                </c:pt>
                <c:pt idx="3">
                  <c:v>-2.5159876757899999</c:v>
                </c:pt>
                <c:pt idx="4">
                  <c:v>-3.6153050234499999</c:v>
                </c:pt>
                <c:pt idx="5">
                  <c:v>-3.5960883098099998</c:v>
                </c:pt>
                <c:pt idx="6">
                  <c:v>-4.2182650435099998</c:v>
                </c:pt>
                <c:pt idx="7">
                  <c:v>-5.7291990781799997</c:v>
                </c:pt>
                <c:pt idx="8">
                  <c:v>-5.1442583261199992</c:v>
                </c:pt>
                <c:pt idx="9">
                  <c:v>-3.86232180393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D79-45E2-85CC-9F1BD2AA5CBC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Positiv'!$G$124:$G$133</c:f>
              <c:numCache>
                <c:formatCode>0.00</c:formatCode>
                <c:ptCount val="10"/>
                <c:pt idx="0">
                  <c:v>-2.46370862735</c:v>
                </c:pt>
                <c:pt idx="1">
                  <c:v>-2.6787144193200003</c:v>
                </c:pt>
                <c:pt idx="2">
                  <c:v>-3.1534745431300002</c:v>
                </c:pt>
                <c:pt idx="3">
                  <c:v>-3.25095897416</c:v>
                </c:pt>
                <c:pt idx="4">
                  <c:v>-2.9607307221799997</c:v>
                </c:pt>
                <c:pt idx="5">
                  <c:v>-2.4502986873100001</c:v>
                </c:pt>
                <c:pt idx="6">
                  <c:v>-3.1825997945400002</c:v>
                </c:pt>
                <c:pt idx="7">
                  <c:v>-4.4651585953300001</c:v>
                </c:pt>
                <c:pt idx="8">
                  <c:v>-5.8382845569400006</c:v>
                </c:pt>
                <c:pt idx="9">
                  <c:v>-3.5047923705500001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D79-45E2-85CC-9F1BD2AA5CBC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Positiv'!$G$134:$G$143</c:f>
              <c:numCache>
                <c:formatCode>0.00</c:formatCode>
                <c:ptCount val="10"/>
                <c:pt idx="0">
                  <c:v>-3.4531027981599998</c:v>
                </c:pt>
                <c:pt idx="1">
                  <c:v>-1.20043721231</c:v>
                </c:pt>
                <c:pt idx="2">
                  <c:v>-3.0206520828399999</c:v>
                </c:pt>
                <c:pt idx="3">
                  <c:v>-3.24031337627</c:v>
                </c:pt>
                <c:pt idx="4">
                  <c:v>-2.8414760081299999</c:v>
                </c:pt>
                <c:pt idx="5">
                  <c:v>-3.7552737825299998</c:v>
                </c:pt>
                <c:pt idx="6">
                  <c:v>-2.9259266963299999</c:v>
                </c:pt>
                <c:pt idx="7">
                  <c:v>-3.8067641564600003</c:v>
                </c:pt>
                <c:pt idx="8">
                  <c:v>-5.8027002468999997</c:v>
                </c:pt>
                <c:pt idx="9">
                  <c:v>-4.0362864902100002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D79-45E2-85CC-9F1BD2AA5CBC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Positiv'!$G$144:$G$153</c:f>
              <c:numCache>
                <c:formatCode>0.00</c:formatCode>
                <c:ptCount val="10"/>
                <c:pt idx="0">
                  <c:v>-2.90573417345</c:v>
                </c:pt>
                <c:pt idx="1">
                  <c:v>-2.6160169927000001</c:v>
                </c:pt>
                <c:pt idx="2">
                  <c:v>-3.74329685932</c:v>
                </c:pt>
                <c:pt idx="3">
                  <c:v>-4.3680858626100001</c:v>
                </c:pt>
                <c:pt idx="4">
                  <c:v>-2.4607525504299996</c:v>
                </c:pt>
                <c:pt idx="5">
                  <c:v>-3.71919225668</c:v>
                </c:pt>
                <c:pt idx="6">
                  <c:v>-4.0804736177300001</c:v>
                </c:pt>
                <c:pt idx="7">
                  <c:v>-4.0653156479400003</c:v>
                </c:pt>
                <c:pt idx="8">
                  <c:v>-4.1573217392900004</c:v>
                </c:pt>
                <c:pt idx="9">
                  <c:v>-4.1104464232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D79-45E2-85CC-9F1BD2AA5CBC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Positiv'!$G$154:$G$163</c:f>
              <c:numCache>
                <c:formatCode>0.00</c:formatCode>
                <c:ptCount val="10"/>
                <c:pt idx="0">
                  <c:v>-3.7850690310099999</c:v>
                </c:pt>
                <c:pt idx="1">
                  <c:v>-3.0655691809999999</c:v>
                </c:pt>
                <c:pt idx="2">
                  <c:v>-2.88254297771</c:v>
                </c:pt>
                <c:pt idx="3">
                  <c:v>-3.4551390894499998</c:v>
                </c:pt>
                <c:pt idx="4">
                  <c:v>-3.6771243239799998</c:v>
                </c:pt>
                <c:pt idx="5">
                  <c:v>-3.8331255315299999</c:v>
                </c:pt>
                <c:pt idx="6">
                  <c:v>-4.4496735760700004</c:v>
                </c:pt>
                <c:pt idx="7">
                  <c:v>-5.9586140708499995</c:v>
                </c:pt>
                <c:pt idx="8">
                  <c:v>-4.4455751154899996</c:v>
                </c:pt>
                <c:pt idx="9">
                  <c:v>-2.2346188086300001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D79-45E2-85CC-9F1BD2AA5CBC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Positiv'!$G$164:$G$173</c:f>
              <c:numCache>
                <c:formatCode>0.00</c:formatCode>
                <c:ptCount val="10"/>
                <c:pt idx="0">
                  <c:v>-2.0021184550200002</c:v>
                </c:pt>
                <c:pt idx="1">
                  <c:v>-1.8298956122199999</c:v>
                </c:pt>
                <c:pt idx="2">
                  <c:v>-1.9620201869100002</c:v>
                </c:pt>
                <c:pt idx="3">
                  <c:v>-3.57778323478</c:v>
                </c:pt>
                <c:pt idx="4">
                  <c:v>-3.5642650299300001</c:v>
                </c:pt>
                <c:pt idx="5">
                  <c:v>-4.1717811604400001</c:v>
                </c:pt>
                <c:pt idx="6">
                  <c:v>-3.78725827888</c:v>
                </c:pt>
                <c:pt idx="7">
                  <c:v>-4.2876756141200003</c:v>
                </c:pt>
                <c:pt idx="8">
                  <c:v>-5.0936835062999997</c:v>
                </c:pt>
                <c:pt idx="9">
                  <c:v>-4.0760874856599996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D79-45E2-85CC-9F1BD2AA5CBC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'Y Positiv'!$G$174:$G$183</c:f>
              <c:numCache>
                <c:formatCode>0.00</c:formatCode>
                <c:ptCount val="10"/>
                <c:pt idx="0">
                  <c:v>-4.0864733489600003</c:v>
                </c:pt>
                <c:pt idx="1">
                  <c:v>-3.1300218175299999</c:v>
                </c:pt>
                <c:pt idx="2">
                  <c:v>-1.97938954608</c:v>
                </c:pt>
                <c:pt idx="3">
                  <c:v>-3.16737507694</c:v>
                </c:pt>
                <c:pt idx="4">
                  <c:v>-3.1169681701800003</c:v>
                </c:pt>
                <c:pt idx="5">
                  <c:v>-3.05550009316</c:v>
                </c:pt>
                <c:pt idx="6">
                  <c:v>-3.07677308898</c:v>
                </c:pt>
                <c:pt idx="7">
                  <c:v>-4.0918489405299994</c:v>
                </c:pt>
                <c:pt idx="8">
                  <c:v>-5.6774239891200002</c:v>
                </c:pt>
                <c:pt idx="9">
                  <c:v>-4.9868863761799993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D79-45E2-85CC-9F1BD2AA5CBC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Positiv'!$G$184:$G$193</c:f>
              <c:numCache>
                <c:formatCode>0.00</c:formatCode>
                <c:ptCount val="10"/>
                <c:pt idx="0">
                  <c:v>-3.0305322139299999</c:v>
                </c:pt>
                <c:pt idx="1">
                  <c:v>-1.7099556786300001</c:v>
                </c:pt>
                <c:pt idx="2">
                  <c:v>-2.3829136810399998</c:v>
                </c:pt>
                <c:pt idx="3">
                  <c:v>-2.18391413315</c:v>
                </c:pt>
                <c:pt idx="4">
                  <c:v>-2.74671319109</c:v>
                </c:pt>
                <c:pt idx="5">
                  <c:v>-3.8108127843199999</c:v>
                </c:pt>
                <c:pt idx="6">
                  <c:v>-4.5123991138799999</c:v>
                </c:pt>
                <c:pt idx="7">
                  <c:v>-5.3571469792400004</c:v>
                </c:pt>
                <c:pt idx="8">
                  <c:v>-4.94508942603</c:v>
                </c:pt>
                <c:pt idx="9">
                  <c:v>-3.9680464684299999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D79-45E2-85CC-9F1BD2AA5CBC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'Y Positiv'!$G$194:$G$203</c:f>
              <c:numCache>
                <c:formatCode>0.00</c:formatCode>
                <c:ptCount val="10"/>
                <c:pt idx="0">
                  <c:v>-3.38279836297</c:v>
                </c:pt>
                <c:pt idx="1">
                  <c:v>-2.4460980596200002</c:v>
                </c:pt>
                <c:pt idx="2">
                  <c:v>-3.0396487586800003</c:v>
                </c:pt>
                <c:pt idx="3">
                  <c:v>-3.41322221753</c:v>
                </c:pt>
                <c:pt idx="4">
                  <c:v>-3.3165195951499999</c:v>
                </c:pt>
                <c:pt idx="5">
                  <c:v>-3.8246288661399999</c:v>
                </c:pt>
                <c:pt idx="6">
                  <c:v>-4.4676139294800006</c:v>
                </c:pt>
                <c:pt idx="7">
                  <c:v>-4.37063849855</c:v>
                </c:pt>
                <c:pt idx="8">
                  <c:v>-5.2844716352100001</c:v>
                </c:pt>
                <c:pt idx="9">
                  <c:v>-4.6865240360399998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D79-45E2-85CC-9F1BD2AA5CBC}"/>
            </c:ext>
          </c:extLst>
        </c:ser>
        <c:ser>
          <c:idx val="20"/>
          <c:order val="20"/>
          <c:tx>
            <c:v>Durchschnittliche Abweichung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'Y Positiv'!$K$43:$K$52</c:f>
              <c:numCache>
                <c:formatCode>0.00</c:formatCode>
                <c:ptCount val="10"/>
                <c:pt idx="0">
                  <c:v>-3.3332587525094999</c:v>
                </c:pt>
                <c:pt idx="1">
                  <c:v>-2.771269229444</c:v>
                </c:pt>
                <c:pt idx="2">
                  <c:v>-2.9077767426090002</c:v>
                </c:pt>
                <c:pt idx="3">
                  <c:v>-3.1210081038349999</c:v>
                </c:pt>
                <c:pt idx="4">
                  <c:v>-3.2202970848635006</c:v>
                </c:pt>
                <c:pt idx="5">
                  <c:v>-3.5303686164455002</c:v>
                </c:pt>
                <c:pt idx="6">
                  <c:v>-4.0590544498534999</c:v>
                </c:pt>
                <c:pt idx="7">
                  <c:v>-4.807082797823</c:v>
                </c:pt>
                <c:pt idx="8">
                  <c:v>-4.8572796947664987</c:v>
                </c:pt>
                <c:pt idx="9">
                  <c:v>-4.1181613154864998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5-4CD1-907F-3F9C2B2B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0063"/>
        <c:axId val="1116073535"/>
      </c:scatterChart>
      <c:valAx>
        <c:axId val="1090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Posen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73535"/>
        <c:crosses val="autoZero"/>
        <c:crossBetween val="midCat"/>
        <c:majorUnit val="1"/>
      </c:valAx>
      <c:valAx>
        <c:axId val="111607353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Abweichung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006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19049</xdr:colOff>
      <xdr:row>1</xdr:row>
      <xdr:rowOff>33337</xdr:rowOff>
    </xdr:from>
    <xdr:to>
      <xdr:col>20</xdr:col>
      <xdr:colOff>468095</xdr:colOff>
      <xdr:row>20</xdr:row>
      <xdr:rowOff>13837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6D58557-BE6C-411B-8716-5CFD68E365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19049</xdr:colOff>
      <xdr:row>20</xdr:row>
      <xdr:rowOff>23812</xdr:rowOff>
    </xdr:from>
    <xdr:to>
      <xdr:col>20</xdr:col>
      <xdr:colOff>468095</xdr:colOff>
      <xdr:row>39</xdr:row>
      <xdr:rowOff>4312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785ED67-D440-48FE-8BE8-E30F0CDDF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28575</xdr:colOff>
      <xdr:row>1</xdr:row>
      <xdr:rowOff>33335</xdr:rowOff>
    </xdr:from>
    <xdr:to>
      <xdr:col>51</xdr:col>
      <xdr:colOff>465375</xdr:colOff>
      <xdr:row>20</xdr:row>
      <xdr:rowOff>13835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985386-35D6-4445-9BEF-2C1BAD3EA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28575</xdr:colOff>
      <xdr:row>20</xdr:row>
      <xdr:rowOff>4762</xdr:rowOff>
    </xdr:from>
    <xdr:to>
      <xdr:col>51</xdr:col>
      <xdr:colOff>465375</xdr:colOff>
      <xdr:row>38</xdr:row>
      <xdr:rowOff>175762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2583004-C4F6-408E-860F-93450E998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1</xdr:row>
      <xdr:rowOff>33337</xdr:rowOff>
    </xdr:from>
    <xdr:to>
      <xdr:col>21</xdr:col>
      <xdr:colOff>151050</xdr:colOff>
      <xdr:row>20</xdr:row>
      <xdr:rowOff>13837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E7BE97-F8B0-4E82-BFCE-80907BE2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19050</xdr:colOff>
      <xdr:row>20</xdr:row>
      <xdr:rowOff>23812</xdr:rowOff>
    </xdr:from>
    <xdr:to>
      <xdr:col>21</xdr:col>
      <xdr:colOff>151050</xdr:colOff>
      <xdr:row>39</xdr:row>
      <xdr:rowOff>4312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515596-4502-4F8B-BA80-BFB7E2E957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36</xdr:col>
      <xdr:colOff>28575</xdr:colOff>
      <xdr:row>1</xdr:row>
      <xdr:rowOff>33335</xdr:rowOff>
    </xdr:from>
    <xdr:to>
      <xdr:col>53</xdr:col>
      <xdr:colOff>465375</xdr:colOff>
      <xdr:row>20</xdr:row>
      <xdr:rowOff>13835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F4C9471-F267-4480-8370-C398D5CC6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28575</xdr:colOff>
      <xdr:row>20</xdr:row>
      <xdr:rowOff>23812</xdr:rowOff>
    </xdr:from>
    <xdr:to>
      <xdr:col>53</xdr:col>
      <xdr:colOff>465375</xdr:colOff>
      <xdr:row>39</xdr:row>
      <xdr:rowOff>4312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C30EC85-25B6-46FF-B1CA-D3B1753A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17842</xdr:colOff>
      <xdr:row>20</xdr:row>
      <xdr:rowOff>4762</xdr:rowOff>
    </xdr:from>
    <xdr:to>
      <xdr:col>25</xdr:col>
      <xdr:colOff>121267</xdr:colOff>
      <xdr:row>38</xdr:row>
      <xdr:rowOff>175762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60CB5A-D1F6-4C42-9E2A-DCCE7FC2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19050</xdr:colOff>
      <xdr:row>1</xdr:row>
      <xdr:rowOff>14287</xdr:rowOff>
    </xdr:from>
    <xdr:to>
      <xdr:col>25</xdr:col>
      <xdr:colOff>122475</xdr:colOff>
      <xdr:row>19</xdr:row>
      <xdr:rowOff>185287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96453EA-0E7E-45F6-8CAA-F1794F796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36</xdr:col>
      <xdr:colOff>28575</xdr:colOff>
      <xdr:row>1</xdr:row>
      <xdr:rowOff>33335</xdr:rowOff>
    </xdr:from>
    <xdr:to>
      <xdr:col>53</xdr:col>
      <xdr:colOff>465375</xdr:colOff>
      <xdr:row>20</xdr:row>
      <xdr:rowOff>13835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E6F3F45-7F95-4A02-BEC5-417AEB5B7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28575</xdr:colOff>
      <xdr:row>20</xdr:row>
      <xdr:rowOff>23812</xdr:rowOff>
    </xdr:from>
    <xdr:to>
      <xdr:col>53</xdr:col>
      <xdr:colOff>465375</xdr:colOff>
      <xdr:row>39</xdr:row>
      <xdr:rowOff>4312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7706B-64F1-4BDA-96CE-D4C6EE0F5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20</xdr:row>
      <xdr:rowOff>1416</xdr:rowOff>
    </xdr:from>
    <xdr:to>
      <xdr:col>20</xdr:col>
      <xdr:colOff>265350</xdr:colOff>
      <xdr:row>38</xdr:row>
      <xdr:rowOff>172416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B04BC8-EE13-4709-BE3E-CFD5518C2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47625</xdr:colOff>
      <xdr:row>1</xdr:row>
      <xdr:rowOff>14287</xdr:rowOff>
    </xdr:from>
    <xdr:to>
      <xdr:col>20</xdr:col>
      <xdr:colOff>265350</xdr:colOff>
      <xdr:row>19</xdr:row>
      <xdr:rowOff>185287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64D488E-5210-41DC-98E3-D26E0F416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36</xdr:col>
      <xdr:colOff>28575</xdr:colOff>
      <xdr:row>1</xdr:row>
      <xdr:rowOff>33335</xdr:rowOff>
    </xdr:from>
    <xdr:to>
      <xdr:col>53</xdr:col>
      <xdr:colOff>465375</xdr:colOff>
      <xdr:row>20</xdr:row>
      <xdr:rowOff>13835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B1B0145-DC7C-4BBA-81DC-DCF1ED0D9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28575</xdr:colOff>
      <xdr:row>19</xdr:row>
      <xdr:rowOff>185737</xdr:rowOff>
    </xdr:from>
    <xdr:to>
      <xdr:col>53</xdr:col>
      <xdr:colOff>465375</xdr:colOff>
      <xdr:row>38</xdr:row>
      <xdr:rowOff>166237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E93D83E-95F7-4EB8-B8DD-9B2BB6FC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5918A18D-3B03-464F-8E4E-2A14E8942151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FDE014A4-2C2B-4FFA-94A7-E3C268AD5B22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3" xr16:uid="{F63DC22A-C3E3-4EA0-B2F0-F624CE31174A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8" xr16:uid="{03132DD3-C0FB-4CE4-8A54-6FDE78998D69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5" xr16:uid="{DBE6FBC6-38C8-49C3-A62F-5EF815927871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4" xr16:uid="{3549A887-155E-4BAB-BAB2-59B938F26318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99CA28BE-5E42-4DC2-82FA-D0D6C344DAA4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8" xr16:uid="{103D28A7-F2D9-43CF-8C3D-89FB11D2BDD9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5" xr16:uid="{C88570C3-1BC9-45FB-A39D-75C57263ECC8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1" xr16:uid="{C688533C-9F67-4B5B-9513-F0697EFA27EC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0" xr16:uid="{AC719939-E3C3-4678-BE0D-8A27DDF35981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7" xr16:uid="{3EC8ABB2-612B-4B6B-80FC-988DAFAED369}" autoFormatId="16" applyNumberFormats="0" applyBorderFormats="0" applyFontFormats="0" applyPatternFormats="0" applyAlignmentFormats="0" applyWidthHeightFormats="0">
  <queryTableRefresh nextId="9" unboundColumnsLeft="1" unboundColumnsRight="2">
    <queryTableFields count="8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C86DF6-24C5-40C4-97F9-BF29E5D09B44}" name="lxp__3" displayName="lxp__3" ref="A3:H203" tableType="queryTable" totalsRowShown="0" headerRowDxfId="131" dataDxfId="130" tableBorderDxfId="129">
  <autoFilter ref="A3:H203" xr:uid="{79C55CC7-1B67-4E1E-AB94-C7F32C58B5B2}"/>
  <sortState xmlns:xlrd2="http://schemas.microsoft.com/office/spreadsheetml/2017/richdata2" ref="A4:H103">
    <sortCondition ref="A3:A103"/>
  </sortState>
  <tableColumns count="8">
    <tableColumn id="6" xr3:uid="{977FB2D0-0691-4BB1-A7C6-AF939A8EA888}" uniqueName="6" name="Messreihe" queryTableFieldId="6" dataDxfId="128"/>
    <tableColumn id="1" xr3:uid="{67B36D81-5C77-41CF-963B-03405EA9B748}" uniqueName="1" name="Messung" queryTableFieldId="1" dataDxfId="127"/>
    <tableColumn id="2" xr3:uid="{C78DD454-9BF1-43A1-BF66-18B3930CC6F3}" uniqueName="2" name="Soll [m]" queryTableFieldId="2" dataDxfId="126"/>
    <tableColumn id="3" xr3:uid="{F192F83A-5ED6-454D-8B86-1B6322D2241D}" uniqueName="3" name="Ist [m]" queryTableFieldId="3" dataDxfId="125"/>
    <tableColumn id="4" xr3:uid="{B02B7207-8AF7-4E4A-9D81-8A4A7EC71271}" uniqueName="4" name="Abweichung in X [m]" queryTableFieldId="4" dataDxfId="124"/>
    <tableColumn id="5" xr3:uid="{8E221EF5-5697-4486-9071-0B447EB6B80A}" uniqueName="5" name="Abweichung in Y [m]" queryTableFieldId="5" dataDxfId="123"/>
    <tableColumn id="7" xr3:uid="{D84282C2-1907-4066-B064-089E5E2A908C}" uniqueName="7" name="Abweichung in X [mm]" queryTableFieldId="7" dataDxfId="122">
      <calculatedColumnFormula>lxp__3[[#This Row],[Abweichung in X '[m']]]*1000</calculatedColumnFormula>
    </tableColumn>
    <tableColumn id="8" xr3:uid="{C828A7F6-50F5-42B1-BFCB-535391A7BE76}" uniqueName="8" name="Abweichung in Y [mm]" queryTableFieldId="8" dataDxfId="121">
      <calculatedColumnFormula>lxp__3[[#This Row],[Abweichung in Y '[m']]]*1000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063C5C-5A94-4312-920D-C97770DAEB5E}" name="lxp__32228" displayName="lxp__32228" ref="A3:H203" tableType="queryTable" totalsRowShown="0" headerRowDxfId="32" dataDxfId="31" tableBorderDxfId="30">
  <autoFilter ref="A3:H203" xr:uid="{79C55CC7-1B67-4E1E-AB94-C7F32C58B5B2}"/>
  <sortState xmlns:xlrd2="http://schemas.microsoft.com/office/spreadsheetml/2017/richdata2" ref="A4:H103">
    <sortCondition ref="A3:A103"/>
  </sortState>
  <tableColumns count="8">
    <tableColumn id="6" xr3:uid="{59D3D1B7-45D5-4476-A09B-8E813AFE8ABE}" uniqueName="6" name="Messreihe" queryTableFieldId="6" dataDxfId="29"/>
    <tableColumn id="1" xr3:uid="{4F5CD261-94F7-46FC-A1DA-F7549114E1BB}" uniqueName="1" name="Messung" queryTableFieldId="1" dataDxfId="28"/>
    <tableColumn id="2" xr3:uid="{29D45744-AD5A-4B3C-8FA4-7A7BE4C4C140}" uniqueName="2" name="Soll [m]" queryTableFieldId="2" dataDxfId="27"/>
    <tableColumn id="3" xr3:uid="{9ED916FD-9133-45AD-BA11-B48789F6AE67}" uniqueName="3" name="Ist [m]" queryTableFieldId="3" dataDxfId="26"/>
    <tableColumn id="4" xr3:uid="{C31A4CC9-A30C-4B24-8951-29576A5F0994}" uniqueName="4" name="Abweichung in Y [m]" queryTableFieldId="4" dataDxfId="25"/>
    <tableColumn id="5" xr3:uid="{A03B63A7-6D66-4819-B3A5-7A92AB440BD9}" uniqueName="5" name="Abweichung in X [m]" queryTableFieldId="5" dataDxfId="24"/>
    <tableColumn id="7" xr3:uid="{0477DF61-0DDC-4042-BDC7-6ED84B87D5E9}" uniqueName="7" name="Abweichung in Y [mm]" queryTableFieldId="7" dataDxfId="23">
      <calculatedColumnFormula>lxp__32228[[#This Row],[Abweichung in Y '[m']]]*1000</calculatedColumnFormula>
    </tableColumn>
    <tableColumn id="8" xr3:uid="{5648EE58-3FB4-473E-856F-62A7AB4DA4A8}" uniqueName="8" name="Abweichung in X [mm]" queryTableFieldId="8" dataDxfId="22">
      <calculatedColumnFormula>lxp__32228[[#This Row],[Abweichung in X '[m']]]*1000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4260C98-D08C-46BB-9CC7-C7BE14237A3E}" name="lxp__372329" displayName="lxp__372329" ref="AC3:AJ203" tableType="queryTable" totalsRowShown="0" headerRowDxfId="21" dataDxfId="20" tableBorderDxfId="19">
  <autoFilter ref="AC3:AJ203" xr:uid="{D8D5F62A-DF83-494F-95CB-C10171FF61A7}"/>
  <sortState xmlns:xlrd2="http://schemas.microsoft.com/office/spreadsheetml/2017/richdata2" ref="AC4:AJ103">
    <sortCondition ref="AC3:AC103"/>
  </sortState>
  <tableColumns count="8">
    <tableColumn id="6" xr3:uid="{92075103-A19F-429C-A900-43127C8245C1}" uniqueName="6" name="Messreihe" queryTableFieldId="6" dataDxfId="18"/>
    <tableColumn id="1" xr3:uid="{DD5D59F4-0667-4D5B-9A31-4278A1ADE459}" uniqueName="1" name="Messung" queryTableFieldId="1" dataDxfId="17"/>
    <tableColumn id="2" xr3:uid="{BC81EC90-C1F1-4615-84C0-3FC534AC6D63}" uniqueName="2" name="Soll [m]" queryTableFieldId="2" dataDxfId="16"/>
    <tableColumn id="3" xr3:uid="{ECFCFD36-63D3-4C9A-B324-9CF0EB68DFF9}" uniqueName="3" name="Ist [m]" queryTableFieldId="3" dataDxfId="15"/>
    <tableColumn id="4" xr3:uid="{DF015C70-C8D0-411E-B776-035BB9B69DCE}" uniqueName="4" name="Abweichung in Y [m]" queryTableFieldId="4" dataDxfId="14"/>
    <tableColumn id="5" xr3:uid="{61994553-9A53-4C61-B076-FDD112996803}" uniqueName="5" name="Abweichung in X [m]" queryTableFieldId="5" dataDxfId="13"/>
    <tableColumn id="7" xr3:uid="{AA0ED439-432D-4DC7-9544-5FD13AC5CFE2}" uniqueName="7" name="Abweichung in Y [mm]" queryTableFieldId="7" dataDxfId="12">
      <calculatedColumnFormula>lxp__372329[[#This Row],[Abweichung in Y '[m']]]*1000</calculatedColumnFormula>
    </tableColumn>
    <tableColumn id="8" xr3:uid="{CDCCE1DE-7943-4249-BB30-B64557E4C5FB}" uniqueName="8" name="Abweichung in X [mm]" queryTableFieldId="8" dataDxfId="11">
      <calculatedColumnFormula>lxp__372329[[#This Row],[Abweichung in X '[m']]]*1000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5606D7-02FC-4CAD-A2C0-01AC99A89F85}" name="lxp__322286" displayName="lxp__322286" ref="A206:H406" tableType="queryTable" totalsRowShown="0" headerRowDxfId="10" dataDxfId="9" tableBorderDxfId="8">
  <autoFilter ref="A206:H406" xr:uid="{B623C15B-6AA6-460E-AB0C-F69F49917EB9}"/>
  <sortState xmlns:xlrd2="http://schemas.microsoft.com/office/spreadsheetml/2017/richdata2" ref="A207:H406">
    <sortCondition ref="B206:B406"/>
  </sortState>
  <tableColumns count="8">
    <tableColumn id="6" xr3:uid="{40DC5FD0-0FB0-4C5D-BEB3-CBAB3C9BAF77}" uniqueName="6" name="Messreihe" queryTableFieldId="6" dataDxfId="7"/>
    <tableColumn id="1" xr3:uid="{FD6E9268-A5CE-4A4D-99A5-D66BA91FC7F4}" uniqueName="1" name="Messung" queryTableFieldId="1" dataDxfId="6"/>
    <tableColumn id="2" xr3:uid="{A63C5356-D77D-468D-97D0-4F5492018491}" uniqueName="2" name="Soll [m]" queryTableFieldId="2" dataDxfId="5"/>
    <tableColumn id="3" xr3:uid="{0D186E56-9CAB-4E84-8FF8-DD28A67DF108}" uniqueName="3" name="Ist [m]" queryTableFieldId="3" dataDxfId="4"/>
    <tableColumn id="4" xr3:uid="{48D4B32B-BF03-4916-B3CB-0A60AAEE383A}" uniqueName="4" name="Abweichung in Y [m]" queryTableFieldId="4" dataDxfId="3"/>
    <tableColumn id="5" xr3:uid="{AA222755-080A-440E-9851-B8206CAE95E2}" uniqueName="5" name="Abweichung in X [m]" queryTableFieldId="5" dataDxfId="2"/>
    <tableColumn id="7" xr3:uid="{99748710-DC87-42F2-A75F-F4D8202605B5}" uniqueName="7" name="Abweichung in Y [mm]" queryTableFieldId="7" dataDxfId="1">
      <calculatedColumnFormula>lxp__322286[[#This Row],[Abweichung in Y '[m']]]*1000</calculatedColumnFormula>
    </tableColumn>
    <tableColumn id="8" xr3:uid="{ACFC4969-7C75-418D-9D40-90A818340ED1}" uniqueName="8" name="Abweichung in X [mm]" queryTableFieldId="8" dataDxfId="0">
      <calculatedColumnFormula>lxp__322286[[#This Row],[Abweichung in X '[m']]]*1000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050E3A-9E3B-4A17-A57F-8BB3B55F239F}" name="lxp__37" displayName="lxp__37" ref="AA3:AH203" tableType="queryTable" totalsRowShown="0" headerRowDxfId="120" dataDxfId="119" tableBorderDxfId="118">
  <autoFilter ref="AA3:AH203" xr:uid="{D8D5F62A-DF83-494F-95CB-C10171FF61A7}"/>
  <sortState xmlns:xlrd2="http://schemas.microsoft.com/office/spreadsheetml/2017/richdata2" ref="AA4:AH103">
    <sortCondition ref="AA3:AA103"/>
  </sortState>
  <tableColumns count="8">
    <tableColumn id="6" xr3:uid="{716832F6-FDDA-4AC4-9D40-8C6F97F3F39C}" uniqueName="6" name="Messreihe" queryTableFieldId="6" dataDxfId="117"/>
    <tableColumn id="1" xr3:uid="{E5E0949F-836D-4A42-AB8A-FCFB08FC5BCA}" uniqueName="1" name="Messung" queryTableFieldId="1" dataDxfId="116"/>
    <tableColumn id="2" xr3:uid="{B32DC422-FA17-42F7-B365-6E7D2F329AAA}" uniqueName="2" name="Soll [m]" queryTableFieldId="2" dataDxfId="115"/>
    <tableColumn id="3" xr3:uid="{151DE534-C468-4E0E-A55E-BFA057DD81C1}" uniqueName="3" name="Ist [m]" queryTableFieldId="3" dataDxfId="114"/>
    <tableColumn id="4" xr3:uid="{B3D01F81-50E9-4262-B6DB-8A898DD4C000}" uniqueName="4" name="Abweichung in X [m]" queryTableFieldId="4" dataDxfId="113"/>
    <tableColumn id="5" xr3:uid="{85DBA67E-5AA2-411C-9E8A-21DEE5DA274C}" uniqueName="5" name="Abweichung in Y [m]" queryTableFieldId="5" dataDxfId="112"/>
    <tableColumn id="7" xr3:uid="{C8275C33-3087-4D97-834A-03C7F977B45A}" uniqueName="7" name="Abweichung in X [mm]" queryTableFieldId="7" dataDxfId="111">
      <calculatedColumnFormula>lxp__37[[#This Row],[Abweichung in X '[m']]]*1000</calculatedColumnFormula>
    </tableColumn>
    <tableColumn id="8" xr3:uid="{2E8538D2-D42B-4161-B5B4-7EA549540565}" uniqueName="8" name="Abweichung in Y [mm]" queryTableFieldId="8" dataDxfId="110">
      <calculatedColumnFormula>lxp__37[[#This Row],[Abweichung in Y '[m']]]*1000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B7DA5-2AF7-4A80-AD88-6D0AAF0621F3}" name="lxp__32" displayName="lxp__32" ref="A206:H406" tableType="queryTable" totalsRowShown="0" headerRowDxfId="109" dataDxfId="108" tableBorderDxfId="107">
  <autoFilter ref="A206:H406" xr:uid="{AAABEFF1-FB7E-488C-836A-62926EDAF4A5}"/>
  <sortState xmlns:xlrd2="http://schemas.microsoft.com/office/spreadsheetml/2017/richdata2" ref="A207:H406">
    <sortCondition ref="B206:B406"/>
  </sortState>
  <tableColumns count="8">
    <tableColumn id="6" xr3:uid="{E5A6BB4F-1C42-449B-B861-713DE63B8B19}" uniqueName="6" name="Messreihe" queryTableFieldId="6" dataDxfId="106"/>
    <tableColumn id="1" xr3:uid="{7677E5A9-D283-4198-9D5F-80F84F6B26E6}" uniqueName="1" name="Messung" queryTableFieldId="1" dataDxfId="105"/>
    <tableColumn id="2" xr3:uid="{FDACB9A9-4077-4433-86F0-9E214A98D60F}" uniqueName="2" name="Soll [m]" queryTableFieldId="2" dataDxfId="104"/>
    <tableColumn id="3" xr3:uid="{9A382514-0335-4274-AF4F-D09E6397842E}" uniqueName="3" name="Ist [m]" queryTableFieldId="3" dataDxfId="103"/>
    <tableColumn id="4" xr3:uid="{F8E38853-1778-407E-86BA-C41FA49EDE6F}" uniqueName="4" name="Abweichung in X [m]" queryTableFieldId="4" dataDxfId="102"/>
    <tableColumn id="5" xr3:uid="{2B84910D-2F07-419A-B8E9-FBD39616117D}" uniqueName="5" name="Abweichung in Y [m]" queryTableFieldId="5" dataDxfId="101"/>
    <tableColumn id="7" xr3:uid="{2314B67A-129B-45DD-B1B1-F651985919FF}" uniqueName="7" name="Abweichung in X [mm]" queryTableFieldId="7" dataDxfId="100">
      <calculatedColumnFormula>lxp__32[[#This Row],[Abweichung in X '[m']]]*1000</calculatedColumnFormula>
    </tableColumn>
    <tableColumn id="8" xr3:uid="{C63B7EBB-ED25-4D69-96E8-874E6C942939}" uniqueName="8" name="Abweichung in Y [mm]" queryTableFieldId="8" dataDxfId="99">
      <calculatedColumnFormula>lxp__32[[#This Row],[Abweichung in Y '[m']]]*1000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9C1C17D-EA9B-4ACA-9FBA-5DA58C3EA2F2}" name="lxp__316" displayName="lxp__316" ref="A3:H203" tableType="queryTable" totalsRowShown="0" headerRowDxfId="98" dataDxfId="97" tableBorderDxfId="96">
  <autoFilter ref="A3:H203" xr:uid="{79C55CC7-1B67-4E1E-AB94-C7F32C58B5B2}"/>
  <sortState xmlns:xlrd2="http://schemas.microsoft.com/office/spreadsheetml/2017/richdata2" ref="A4:H103">
    <sortCondition ref="A3:A103"/>
  </sortState>
  <tableColumns count="8">
    <tableColumn id="6" xr3:uid="{FE76C67A-47D9-45FE-99B9-4F1832544278}" uniqueName="6" name="Messreihe" queryTableFieldId="6" dataDxfId="95"/>
    <tableColumn id="1" xr3:uid="{37F0F82F-F31A-47DA-92EE-D379E886D900}" uniqueName="1" name="Messung" queryTableFieldId="1" dataDxfId="94"/>
    <tableColumn id="2" xr3:uid="{2F0E601F-BA21-4EDB-B2DB-71A0D6EE34D1}" uniqueName="2" name="Soll [m]" queryTableFieldId="2" dataDxfId="93"/>
    <tableColumn id="3" xr3:uid="{5589D0A6-5092-4603-A4B0-BCFD1496D9F2}" uniqueName="3" name="Ist [m]" queryTableFieldId="3" dataDxfId="92"/>
    <tableColumn id="4" xr3:uid="{5AFCB662-CB09-46D1-BEBC-335880A45A18}" uniqueName="4" name="Abweichung in X [m]" queryTableFieldId="4" dataDxfId="91"/>
    <tableColumn id="5" xr3:uid="{252DFB41-5ED8-4C8E-8506-880415F3C44C}" uniqueName="5" name="Abweichung in Y [m]" queryTableFieldId="5" dataDxfId="90"/>
    <tableColumn id="7" xr3:uid="{417D0940-E768-41BF-B3B1-67F13B71F660}" uniqueName="7" name="Abweichung in X [mm]" queryTableFieldId="7" dataDxfId="89">
      <calculatedColumnFormula>lxp__316[[#This Row],[Abweichung in X '[m']]]*1000</calculatedColumnFormula>
    </tableColumn>
    <tableColumn id="8" xr3:uid="{A2B86E4A-1CDB-4EE8-A5D1-0BCFD5AB89CF}" uniqueName="8" name="Abweichung in Y [mm]" queryTableFieldId="8" dataDxfId="88">
      <calculatedColumnFormula>lxp__316[[#This Row],[Abweichung in Y '[m']]]*1000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198DABB-D6D0-4F60-B6FB-74132041A367}" name="lxp__3717" displayName="lxp__3717" ref="AC3:AJ203" tableType="queryTable" totalsRowShown="0" headerRowDxfId="87" dataDxfId="86" tableBorderDxfId="85">
  <autoFilter ref="AC3:AJ203" xr:uid="{D8D5F62A-DF83-494F-95CB-C10171FF61A7}"/>
  <sortState xmlns:xlrd2="http://schemas.microsoft.com/office/spreadsheetml/2017/richdata2" ref="AC4:AJ103">
    <sortCondition ref="AC3:AC103"/>
  </sortState>
  <tableColumns count="8">
    <tableColumn id="6" xr3:uid="{DF1BB51B-4FBF-4491-B143-3B9198BC5C12}" uniqueName="6" name="Messreihe" queryTableFieldId="6" dataDxfId="84"/>
    <tableColumn id="1" xr3:uid="{909DD235-F819-4FA5-BE39-72A56A92F335}" uniqueName="1" name="Messung" queryTableFieldId="1" dataDxfId="83"/>
    <tableColumn id="2" xr3:uid="{A9F6484D-0579-4D7F-8392-12D2FE2E8E99}" uniqueName="2" name="Soll [m]" queryTableFieldId="2" dataDxfId="82"/>
    <tableColumn id="3" xr3:uid="{8EA42CF0-1178-4780-8C00-881AAE67A657}" uniqueName="3" name="Ist [m]" queryTableFieldId="3" dataDxfId="81"/>
    <tableColumn id="4" xr3:uid="{BEECDC20-6FB8-499A-93A1-1FC8A983A0FA}" uniqueName="4" name="Abweichung in X [m]" queryTableFieldId="4" dataDxfId="80"/>
    <tableColumn id="5" xr3:uid="{2A08DD9E-19F0-4948-8FE9-2D1247C203FF}" uniqueName="5" name="Abweichung in Y [m]" queryTableFieldId="5" dataDxfId="79"/>
    <tableColumn id="7" xr3:uid="{E5009D7B-7286-4B4D-A45D-5F001D6566BD}" uniqueName="7" name="Abweichung in X [mm]" queryTableFieldId="7" dataDxfId="78">
      <calculatedColumnFormula>lxp__3717[[#This Row],[Abweichung in X '[m']]]*1000</calculatedColumnFormula>
    </tableColumn>
    <tableColumn id="8" xr3:uid="{737CC5EE-803D-4CC4-9B1B-D5DDC9435EC5}" uniqueName="8" name="Abweichung in Y [mm]" queryTableFieldId="8" dataDxfId="77">
      <calculatedColumnFormula>lxp__3717[[#This Row],[Abweichung in Y '[m']]]*1000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A26499-3D47-4D65-A759-E58B51A91439}" name="lxp__3163" displayName="lxp__3163" ref="A206:H406" tableType="queryTable" totalsRowShown="0" headerRowDxfId="76" dataDxfId="75" tableBorderDxfId="74">
  <autoFilter ref="A206:H406" xr:uid="{1AA5D858-76F2-4E96-B4D8-54273C53A554}"/>
  <sortState xmlns:xlrd2="http://schemas.microsoft.com/office/spreadsheetml/2017/richdata2" ref="A207:H406">
    <sortCondition ref="B206:B406"/>
  </sortState>
  <tableColumns count="8">
    <tableColumn id="6" xr3:uid="{BA1BF0DE-3632-4071-8C65-C66CA7B4CDBB}" uniqueName="6" name="Messreihe" queryTableFieldId="6" dataDxfId="73"/>
    <tableColumn id="1" xr3:uid="{76C37F63-2583-404C-B5C5-99AB55AF68BB}" uniqueName="1" name="Messung" queryTableFieldId="1" dataDxfId="72"/>
    <tableColumn id="2" xr3:uid="{45202A4F-EFC5-47A1-BB45-0B7B81E886B3}" uniqueName="2" name="Soll [m]" queryTableFieldId="2" dataDxfId="71"/>
    <tableColumn id="3" xr3:uid="{B91898DB-A93C-4246-8ED5-BDE8D4F0791A}" uniqueName="3" name="Ist [m]" queryTableFieldId="3" dataDxfId="70"/>
    <tableColumn id="4" xr3:uid="{07F6BD5D-8AEC-420E-9252-7573CED76FA2}" uniqueName="4" name="Abweichung in X [m]" queryTableFieldId="4" dataDxfId="69"/>
    <tableColumn id="5" xr3:uid="{6E3B361E-474E-46CB-A7A9-0225850B82A8}" uniqueName="5" name="Abweichung in Y [m]" queryTableFieldId="5" dataDxfId="68"/>
    <tableColumn id="7" xr3:uid="{C7747892-AD21-422D-8B9E-123E2CABFA0B}" uniqueName="7" name="Abweichung in X [mm]" queryTableFieldId="7" dataDxfId="67">
      <calculatedColumnFormula>lxp__3163[[#This Row],[Abweichung in X '[m']]]*1000</calculatedColumnFormula>
    </tableColumn>
    <tableColumn id="8" xr3:uid="{8378FBBC-76D2-4F8F-9F3B-74D1BB2C67F1}" uniqueName="8" name="Abweichung in Y [mm]" queryTableFieldId="8" dataDxfId="66">
      <calculatedColumnFormula>lxp__3163[[#This Row],[Abweichung in Y '[m']]]*1000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A9E0AA5-656C-4FC8-9C68-92167BE5F416}" name="lxp__322" displayName="lxp__322" ref="A3:H203" tableType="queryTable" totalsRowShown="0" headerRowDxfId="65" dataDxfId="64" tableBorderDxfId="63">
  <autoFilter ref="A3:H203" xr:uid="{79C55CC7-1B67-4E1E-AB94-C7F32C58B5B2}"/>
  <sortState xmlns:xlrd2="http://schemas.microsoft.com/office/spreadsheetml/2017/richdata2" ref="A4:H103">
    <sortCondition ref="A3:A103"/>
  </sortState>
  <tableColumns count="8">
    <tableColumn id="6" xr3:uid="{7816C56C-7D82-4354-9ED7-E98B6D25BF28}" uniqueName="6" name="Messreihe" queryTableFieldId="6" dataDxfId="62"/>
    <tableColumn id="1" xr3:uid="{681BBACD-AD8C-41C1-87CF-14814CAF7C49}" uniqueName="1" name="Messung" queryTableFieldId="1" dataDxfId="61"/>
    <tableColumn id="2" xr3:uid="{6CA336FB-9F0B-4E80-B5B3-998D67ADFFEC}" uniqueName="2" name="Soll [m]" queryTableFieldId="2" dataDxfId="60"/>
    <tableColumn id="3" xr3:uid="{84C4AE30-E551-458E-813F-9DF113D00AAF}" uniqueName="3" name="Ist [m]" queryTableFieldId="3" dataDxfId="59"/>
    <tableColumn id="4" xr3:uid="{88655E65-C328-43E1-85F1-6657D82D33D0}" uniqueName="4" name="Abweichung in Y [m]" queryTableFieldId="4" dataDxfId="58"/>
    <tableColumn id="5" xr3:uid="{E3151F6E-B201-4206-8C5A-D2E9673B19AC}" uniqueName="5" name="Abweichung in X [m]" queryTableFieldId="5" dataDxfId="57"/>
    <tableColumn id="7" xr3:uid="{635BEFFD-03A3-4189-8293-FBA5DFBE345F}" uniqueName="7" name="Abweichung in Y [mm]" queryTableFieldId="7" dataDxfId="56">
      <calculatedColumnFormula>lxp__322[[#This Row],[Abweichung in Y '[m']]]*1000</calculatedColumnFormula>
    </tableColumn>
    <tableColumn id="8" xr3:uid="{F37F868D-EDD6-4109-8F0B-F7966BD841B3}" uniqueName="8" name="Abweichung in X [mm]" queryTableFieldId="8" dataDxfId="55">
      <calculatedColumnFormula>lxp__322[[#This Row],[Abweichung in X '[m']]]*1000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87DDB9B-0567-4F9F-A6B1-013078128714}" name="lxp__3723" displayName="lxp__3723" ref="AC3:AJ203" tableType="queryTable" totalsRowShown="0" headerRowDxfId="54" dataDxfId="53" tableBorderDxfId="52">
  <autoFilter ref="AC3:AJ203" xr:uid="{D8D5F62A-DF83-494F-95CB-C10171FF61A7}"/>
  <sortState xmlns:xlrd2="http://schemas.microsoft.com/office/spreadsheetml/2017/richdata2" ref="AC4:AJ103">
    <sortCondition ref="AC3:AC103"/>
  </sortState>
  <tableColumns count="8">
    <tableColumn id="6" xr3:uid="{D88C4CB0-3661-48E7-8935-532144EE4E86}" uniqueName="6" name="Messreihe" queryTableFieldId="6" dataDxfId="51"/>
    <tableColumn id="1" xr3:uid="{6FEC8337-33EA-4141-96E4-3669EF850E29}" uniqueName="1" name="Messung" queryTableFieldId="1" dataDxfId="50"/>
    <tableColumn id="2" xr3:uid="{611EC9B4-53A1-4668-84AD-D8452087C7F9}" uniqueName="2" name="Soll [m]" queryTableFieldId="2" dataDxfId="49"/>
    <tableColumn id="3" xr3:uid="{70E2FB59-8C6E-43C5-A80D-30565CF1C469}" uniqueName="3" name="Ist [m]" queryTableFieldId="3" dataDxfId="48"/>
    <tableColumn id="4" xr3:uid="{0FB0ED95-A72F-4D56-A32F-3922960F0937}" uniqueName="4" name="Abweichung in Y [m]" queryTableFieldId="4" dataDxfId="47"/>
    <tableColumn id="5" xr3:uid="{F082CF9C-832E-44DF-AE59-E6B94A6E962B}" uniqueName="5" name="Abweichung in X [m]" queryTableFieldId="5" dataDxfId="46"/>
    <tableColumn id="7" xr3:uid="{30F6F2C4-60AF-4A6C-93D6-EE7626B07FEF}" uniqueName="7" name="Abweichung in Y [mm]" queryTableFieldId="7" dataDxfId="45">
      <calculatedColumnFormula>lxp__3723[[#This Row],[Abweichung in Y '[m']]]*1000</calculatedColumnFormula>
    </tableColumn>
    <tableColumn id="8" xr3:uid="{2D167395-09E5-4FF2-B806-2F3867989C9C}" uniqueName="8" name="Abweichung in X [mm]" queryTableFieldId="8" dataDxfId="44">
      <calculatedColumnFormula>lxp__3723[[#This Row],[Abweichung in X '[m']]]*1000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5971F7-317C-459D-9CA2-A1B8096A1C03}" name="lxp__3225" displayName="lxp__3225" ref="A206:H406" tableType="queryTable" totalsRowShown="0" headerRowDxfId="43" dataDxfId="42" tableBorderDxfId="41">
  <autoFilter ref="A206:H406" xr:uid="{21FD8ED4-3E05-4E5E-8CC2-B5051641EA1D}"/>
  <sortState xmlns:xlrd2="http://schemas.microsoft.com/office/spreadsheetml/2017/richdata2" ref="A207:H406">
    <sortCondition ref="B206:B406"/>
  </sortState>
  <tableColumns count="8">
    <tableColumn id="6" xr3:uid="{C0A961E5-99AD-43F0-B19F-62D38790795A}" uniqueName="6" name="Messreihe" queryTableFieldId="6" dataDxfId="40"/>
    <tableColumn id="1" xr3:uid="{07BAECC8-3DBD-4613-92FC-03EF410E567A}" uniqueName="1" name="Messung" queryTableFieldId="1" dataDxfId="39"/>
    <tableColumn id="2" xr3:uid="{3405A69F-EED1-4E0C-BD88-0C3E26A38430}" uniqueName="2" name="Soll [m]" queryTableFieldId="2" dataDxfId="38"/>
    <tableColumn id="3" xr3:uid="{7E554E1E-530D-454E-9E07-BF4F995780BB}" uniqueName="3" name="Ist [m]" queryTableFieldId="3" dataDxfId="37"/>
    <tableColumn id="4" xr3:uid="{4BFCFEDF-670B-4CFF-B776-A180DB6147B9}" uniqueName="4" name="Abweichung in Y [m]" queryTableFieldId="4" dataDxfId="36"/>
    <tableColumn id="5" xr3:uid="{AF876C51-33A9-4271-A9FE-3BFBF9EF9DC6}" uniqueName="5" name="Abweichung in X [m]" queryTableFieldId="5" dataDxfId="35"/>
    <tableColumn id="7" xr3:uid="{5978CF81-2737-4473-A692-224F680E62B7}" uniqueName="7" name="Abweichung in Y [mm]" queryTableFieldId="7" dataDxfId="34">
      <calculatedColumnFormula>lxp__3225[[#This Row],[Abweichung in Y '[m']]]*1000</calculatedColumnFormula>
    </tableColumn>
    <tableColumn id="8" xr3:uid="{284732B1-2215-48C3-A033-FD7295AAF718}" uniqueName="8" name="Abweichung in X [mm]" queryTableFieldId="8" dataDxfId="33">
      <calculatedColumnFormula>lxp__3225[[#This Row],[Abweichung in X '[m']]]*1000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06"/>
  <sheetViews>
    <sheetView topLeftCell="H1" zoomScaleNormal="100" workbookViewId="0">
      <selection activeCell="X22" sqref="X22"/>
    </sheetView>
  </sheetViews>
  <sheetFormatPr baseColWidth="10" defaultColWidth="9.140625" defaultRowHeight="15" x14ac:dyDescent="0.25"/>
  <cols>
    <col min="1" max="1" width="12.7109375" style="11" bestFit="1" customWidth="1"/>
    <col min="2" max="2" width="11.28515625" style="11" bestFit="1" customWidth="1"/>
    <col min="3" max="3" width="10.140625" style="8" bestFit="1" customWidth="1"/>
    <col min="4" max="4" width="14.5703125" style="8" bestFit="1" customWidth="1"/>
    <col min="5" max="6" width="21.7109375" style="4" bestFit="1" customWidth="1"/>
    <col min="7" max="8" width="23.5703125" style="4" bestFit="1" customWidth="1"/>
    <col min="9" max="10" width="9.140625" style="4" customWidth="1"/>
    <col min="11" max="11" width="31.5703125" style="4" bestFit="1" customWidth="1"/>
    <col min="12" max="12" width="31.28515625" style="4" bestFit="1" customWidth="1"/>
    <col min="13" max="13" width="9.140625" style="4" customWidth="1"/>
    <col min="14" max="14" width="9.28515625" customWidth="1"/>
    <col min="27" max="27" width="15" bestFit="1" customWidth="1"/>
    <col min="28" max="28" width="13.5703125" bestFit="1" customWidth="1"/>
    <col min="29" max="29" width="7.85546875" bestFit="1" customWidth="1"/>
    <col min="30" max="30" width="14.5703125" bestFit="1" customWidth="1"/>
    <col min="31" max="32" width="19.42578125" bestFit="1" customWidth="1"/>
    <col min="33" max="34" width="23.5703125" bestFit="1" customWidth="1"/>
    <col min="52" max="52" width="9.140625" style="1"/>
  </cols>
  <sheetData>
    <row r="1" spans="1:52" x14ac:dyDescent="0.25">
      <c r="A1" s="20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17" t="s">
        <v>0</v>
      </c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/>
    </row>
    <row r="2" spans="1:52" x14ac:dyDescent="0.25">
      <c r="A2" s="22" t="s">
        <v>284</v>
      </c>
      <c r="B2" s="23"/>
      <c r="C2" s="23"/>
      <c r="D2" s="23"/>
      <c r="E2" s="23"/>
      <c r="F2" s="23"/>
      <c r="G2" s="23"/>
      <c r="H2" s="24"/>
      <c r="I2" s="9"/>
      <c r="J2" s="9"/>
      <c r="K2" s="9"/>
      <c r="L2" s="9"/>
      <c r="M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2" t="s">
        <v>284</v>
      </c>
      <c r="AB2" s="23"/>
      <c r="AC2" s="23"/>
      <c r="AD2" s="23"/>
      <c r="AE2" s="23"/>
      <c r="AF2" s="23"/>
      <c r="AG2" s="23"/>
      <c r="AH2" s="24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</row>
    <row r="3" spans="1:52" s="6" customFormat="1" x14ac:dyDescent="0.25">
      <c r="A3" s="11" t="s">
        <v>285</v>
      </c>
      <c r="B3" s="11" t="s">
        <v>2</v>
      </c>
      <c r="C3" s="8" t="s">
        <v>280</v>
      </c>
      <c r="D3" s="8" t="s">
        <v>281</v>
      </c>
      <c r="E3" s="4" t="s">
        <v>282</v>
      </c>
      <c r="F3" s="4" t="s">
        <v>283</v>
      </c>
      <c r="G3" s="6" t="s">
        <v>278</v>
      </c>
      <c r="H3" s="6" t="s">
        <v>279</v>
      </c>
      <c r="AA3" s="11" t="s">
        <v>285</v>
      </c>
      <c r="AB3" s="11" t="s">
        <v>2</v>
      </c>
      <c r="AC3" s="8" t="s">
        <v>280</v>
      </c>
      <c r="AD3" s="8" t="s">
        <v>281</v>
      </c>
      <c r="AE3" s="4" t="s">
        <v>282</v>
      </c>
      <c r="AF3" s="4" t="s">
        <v>283</v>
      </c>
      <c r="AG3" s="6" t="s">
        <v>278</v>
      </c>
      <c r="AH3" s="6" t="s">
        <v>279</v>
      </c>
      <c r="AZ3" s="7"/>
    </row>
    <row r="4" spans="1:52" x14ac:dyDescent="0.25">
      <c r="A4" s="12">
        <v>1</v>
      </c>
      <c r="B4" s="12" t="s">
        <v>3</v>
      </c>
      <c r="C4" s="8" t="s">
        <v>4</v>
      </c>
      <c r="D4" s="5" t="s">
        <v>286</v>
      </c>
      <c r="E4" s="5" t="s">
        <v>5</v>
      </c>
      <c r="F4" s="5" t="s">
        <v>6</v>
      </c>
      <c r="G4" s="8">
        <f>lxp__3[[#This Row],[Abweichung in X '[m']]]*1000</f>
        <v>-0.48896356118100004</v>
      </c>
      <c r="H4" s="8">
        <f>lxp__3[[#This Row],[Abweichung in Y '[m']]]*1000</f>
        <v>-0.115774029821</v>
      </c>
      <c r="I4" s="8"/>
      <c r="J4" s="8"/>
      <c r="K4" s="8"/>
      <c r="L4" s="8"/>
      <c r="M4" s="8"/>
      <c r="AA4" s="12">
        <v>1</v>
      </c>
      <c r="AB4" s="12" t="s">
        <v>3</v>
      </c>
      <c r="AC4" s="8" t="s">
        <v>4</v>
      </c>
      <c r="AD4" s="5" t="s">
        <v>631</v>
      </c>
      <c r="AE4" s="5" t="s">
        <v>632</v>
      </c>
      <c r="AF4" s="5" t="s">
        <v>633</v>
      </c>
      <c r="AG4" s="8">
        <f>lxp__37[[#This Row],[Abweichung in X '[m']]]*1000</f>
        <v>-1.1201287772999999</v>
      </c>
      <c r="AH4" s="8">
        <f>lxp__37[[#This Row],[Abweichung in Y '[m']]]*1000</f>
        <v>0.510748182504</v>
      </c>
    </row>
    <row r="5" spans="1:52" x14ac:dyDescent="0.25">
      <c r="A5" s="12">
        <v>1</v>
      </c>
      <c r="B5" s="12" t="s">
        <v>7</v>
      </c>
      <c r="C5" s="8">
        <v>0.6</v>
      </c>
      <c r="D5" s="5" t="s">
        <v>287</v>
      </c>
      <c r="E5" s="5" t="s">
        <v>9</v>
      </c>
      <c r="F5" s="5" t="s">
        <v>10</v>
      </c>
      <c r="G5" s="8">
        <f>lxp__3[[#This Row],[Abweichung in X '[m']]]*1000</f>
        <v>0.49306743813900006</v>
      </c>
      <c r="H5" s="8">
        <f>lxp__3[[#This Row],[Abweichung in Y '[m']]]*1000</f>
        <v>0.14034450837500001</v>
      </c>
      <c r="I5" s="8"/>
      <c r="J5" s="8"/>
      <c r="K5" s="8"/>
      <c r="L5" s="8"/>
      <c r="M5" s="8"/>
      <c r="AA5" s="12">
        <v>1</v>
      </c>
      <c r="AB5" s="12" t="s">
        <v>7</v>
      </c>
      <c r="AC5" s="8" t="s">
        <v>8</v>
      </c>
      <c r="AD5" s="5" t="s">
        <v>634</v>
      </c>
      <c r="AE5" s="5" t="s">
        <v>635</v>
      </c>
      <c r="AF5" s="5" t="s">
        <v>636</v>
      </c>
      <c r="AG5" s="8">
        <f>lxp__37[[#This Row],[Abweichung in X '[m']]]*1000</f>
        <v>-0.71936784640200002</v>
      </c>
      <c r="AH5" s="8">
        <f>lxp__37[[#This Row],[Abweichung in Y '[m']]]*1000</f>
        <v>1.0672230273500001</v>
      </c>
    </row>
    <row r="6" spans="1:52" x14ac:dyDescent="0.25">
      <c r="A6" s="12">
        <v>1</v>
      </c>
      <c r="B6" s="12" t="s">
        <v>11</v>
      </c>
      <c r="C6" s="8" t="s">
        <v>12</v>
      </c>
      <c r="D6" s="5" t="s">
        <v>288</v>
      </c>
      <c r="E6" s="5" t="s">
        <v>13</v>
      </c>
      <c r="F6" s="5" t="s">
        <v>14</v>
      </c>
      <c r="G6" s="8">
        <f>lxp__3[[#This Row],[Abweichung in X '[m']]]*1000</f>
        <v>-0.75808359736800002</v>
      </c>
      <c r="H6" s="8">
        <f>lxp__3[[#This Row],[Abweichung in Y '[m']]]*1000</f>
        <v>-0.68990134710100004</v>
      </c>
      <c r="I6" s="8"/>
      <c r="J6" s="8"/>
      <c r="K6" s="8"/>
      <c r="L6" s="8"/>
      <c r="M6" s="8"/>
      <c r="AA6" s="12">
        <v>1</v>
      </c>
      <c r="AB6" s="12" t="s">
        <v>11</v>
      </c>
      <c r="AC6" s="8" t="s">
        <v>12</v>
      </c>
      <c r="AD6" s="5" t="s">
        <v>637</v>
      </c>
      <c r="AE6" s="5" t="s">
        <v>638</v>
      </c>
      <c r="AF6" s="5" t="s">
        <v>639</v>
      </c>
      <c r="AG6" s="8">
        <f>lxp__37[[#This Row],[Abweichung in X '[m']]]*1000</f>
        <v>0.14352906719399999</v>
      </c>
      <c r="AH6" s="8">
        <f>lxp__37[[#This Row],[Abweichung in Y '[m']]]*1000</f>
        <v>2.1738785691900002</v>
      </c>
    </row>
    <row r="7" spans="1:52" x14ac:dyDescent="0.25">
      <c r="A7" s="12">
        <v>1</v>
      </c>
      <c r="B7" s="12" t="s">
        <v>15</v>
      </c>
      <c r="C7" s="8" t="s">
        <v>16</v>
      </c>
      <c r="D7" s="5" t="s">
        <v>289</v>
      </c>
      <c r="E7" s="5" t="s">
        <v>17</v>
      </c>
      <c r="F7" s="5" t="s">
        <v>18</v>
      </c>
      <c r="G7" s="8">
        <f>lxp__3[[#This Row],[Abweichung in X '[m']]]*1000</f>
        <v>0.73483290345499996</v>
      </c>
      <c r="H7" s="8">
        <f>lxp__3[[#This Row],[Abweichung in Y '[m']]]*1000</f>
        <v>-0.45939375866500004</v>
      </c>
      <c r="I7" s="8"/>
      <c r="J7" s="8"/>
      <c r="K7" s="8"/>
      <c r="L7" s="8"/>
      <c r="M7" s="8"/>
      <c r="AA7" s="12">
        <v>1</v>
      </c>
      <c r="AB7" s="12" t="s">
        <v>15</v>
      </c>
      <c r="AC7" s="8" t="s">
        <v>16</v>
      </c>
      <c r="AD7" s="5" t="s">
        <v>640</v>
      </c>
      <c r="AE7" s="5" t="s">
        <v>641</v>
      </c>
      <c r="AF7" s="5" t="s">
        <v>642</v>
      </c>
      <c r="AG7" s="8">
        <f>lxp__37[[#This Row],[Abweichung in X '[m']]]*1000</f>
        <v>0.27417902521499998</v>
      </c>
      <c r="AH7" s="8">
        <f>lxp__37[[#This Row],[Abweichung in Y '[m']]]*1000</f>
        <v>0.43507953768700003</v>
      </c>
    </row>
    <row r="8" spans="1:52" x14ac:dyDescent="0.25">
      <c r="A8" s="12">
        <v>1</v>
      </c>
      <c r="B8" s="12" t="s">
        <v>19</v>
      </c>
      <c r="C8" s="8" t="s">
        <v>20</v>
      </c>
      <c r="D8" s="5" t="s">
        <v>290</v>
      </c>
      <c r="E8" s="5" t="s">
        <v>21</v>
      </c>
      <c r="F8" s="5" t="s">
        <v>22</v>
      </c>
      <c r="G8" s="8">
        <f>lxp__3[[#This Row],[Abweichung in X '[m']]]*1000</f>
        <v>-0.24837054639800002</v>
      </c>
      <c r="H8" s="8">
        <f>lxp__3[[#This Row],[Abweichung in Y '[m']]]*1000</f>
        <v>-0.62959699333000008</v>
      </c>
      <c r="I8" s="8"/>
      <c r="J8" s="8"/>
      <c r="K8" s="8"/>
      <c r="L8" s="8"/>
      <c r="M8" s="8"/>
      <c r="AA8" s="12">
        <v>1</v>
      </c>
      <c r="AB8" s="12" t="s">
        <v>19</v>
      </c>
      <c r="AC8" s="8" t="s">
        <v>20</v>
      </c>
      <c r="AD8" s="5" t="s">
        <v>643</v>
      </c>
      <c r="AE8" s="5" t="s">
        <v>644</v>
      </c>
      <c r="AF8" s="5" t="s">
        <v>645</v>
      </c>
      <c r="AG8" s="8">
        <f>lxp__37[[#This Row],[Abweichung in X '[m']]]*1000</f>
        <v>1.66682839974</v>
      </c>
      <c r="AH8" s="8">
        <f>lxp__37[[#This Row],[Abweichung in Y '[m']]]*1000</f>
        <v>0.90877523259000004</v>
      </c>
    </row>
    <row r="9" spans="1:52" x14ac:dyDescent="0.25">
      <c r="A9" s="12">
        <v>1</v>
      </c>
      <c r="B9" s="12" t="s">
        <v>23</v>
      </c>
      <c r="C9" s="8" t="s">
        <v>24</v>
      </c>
      <c r="D9" s="5" t="s">
        <v>25</v>
      </c>
      <c r="E9" s="5" t="s">
        <v>26</v>
      </c>
      <c r="F9" s="5" t="s">
        <v>27</v>
      </c>
      <c r="G9" s="8">
        <f>lxp__3[[#This Row],[Abweichung in X '[m']]]*1000</f>
        <v>0.37320491797200001</v>
      </c>
      <c r="H9" s="8">
        <f>lxp__3[[#This Row],[Abweichung in Y '[m']]]*1000</f>
        <v>-0.66035991091399993</v>
      </c>
      <c r="I9" s="8"/>
      <c r="J9" s="8"/>
      <c r="K9" s="8"/>
      <c r="L9" s="8"/>
      <c r="M9" s="8"/>
      <c r="AA9" s="12">
        <v>1</v>
      </c>
      <c r="AB9" s="12" t="s">
        <v>23</v>
      </c>
      <c r="AC9" s="8" t="s">
        <v>24</v>
      </c>
      <c r="AD9" s="5" t="s">
        <v>646</v>
      </c>
      <c r="AE9" s="5" t="s">
        <v>647</v>
      </c>
      <c r="AF9" s="5" t="s">
        <v>648</v>
      </c>
      <c r="AG9" s="8">
        <f>lxp__37[[#This Row],[Abweichung in X '[m']]]*1000</f>
        <v>-0.110238966257</v>
      </c>
      <c r="AH9" s="8">
        <f>lxp__37[[#This Row],[Abweichung in Y '[m']]]*1000</f>
        <v>0.89742367372499998</v>
      </c>
    </row>
    <row r="10" spans="1:52" x14ac:dyDescent="0.25">
      <c r="A10" s="12">
        <v>1</v>
      </c>
      <c r="B10" s="12" t="s">
        <v>28</v>
      </c>
      <c r="C10" s="8">
        <v>0.7</v>
      </c>
      <c r="D10" s="5" t="s">
        <v>30</v>
      </c>
      <c r="E10" s="5" t="s">
        <v>31</v>
      </c>
      <c r="F10" s="5" t="s">
        <v>32</v>
      </c>
      <c r="G10" s="8">
        <f>lxp__3[[#This Row],[Abweichung in X '[m']]]*1000</f>
        <v>-2.5533941203399999E-2</v>
      </c>
      <c r="H10" s="8">
        <f>lxp__3[[#This Row],[Abweichung in Y '[m']]]*1000</f>
        <v>-1.34970316555</v>
      </c>
      <c r="I10" s="8"/>
      <c r="J10" s="8"/>
      <c r="K10" s="8"/>
      <c r="L10" s="8"/>
      <c r="M10" s="8"/>
      <c r="AA10" s="12">
        <v>1</v>
      </c>
      <c r="AB10" s="12" t="s">
        <v>28</v>
      </c>
      <c r="AC10" s="8" t="s">
        <v>29</v>
      </c>
      <c r="AD10" s="5" t="s">
        <v>649</v>
      </c>
      <c r="AE10" s="5" t="s">
        <v>650</v>
      </c>
      <c r="AF10" s="5" t="s">
        <v>651</v>
      </c>
      <c r="AG10" s="8">
        <f>lxp__37[[#This Row],[Abweichung in X '[m']]]*1000</f>
        <v>0.26422800937200003</v>
      </c>
      <c r="AH10" s="8">
        <f>lxp__37[[#This Row],[Abweichung in Y '[m']]]*1000</f>
        <v>2.2659456275199998</v>
      </c>
    </row>
    <row r="11" spans="1:52" x14ac:dyDescent="0.25">
      <c r="A11" s="12">
        <v>1</v>
      </c>
      <c r="B11" s="12" t="s">
        <v>33</v>
      </c>
      <c r="C11" s="8" t="s">
        <v>34</v>
      </c>
      <c r="D11" s="5" t="s">
        <v>35</v>
      </c>
      <c r="E11" s="5" t="s">
        <v>36</v>
      </c>
      <c r="F11" s="5" t="s">
        <v>37</v>
      </c>
      <c r="G11" s="8">
        <f>lxp__3[[#This Row],[Abweichung in X '[m']]]*1000</f>
        <v>0.71828008433099999</v>
      </c>
      <c r="H11" s="8">
        <f>lxp__3[[#This Row],[Abweichung in Y '[m']]]*1000</f>
        <v>-0.94105616834999994</v>
      </c>
      <c r="I11" s="8"/>
      <c r="J11" s="8"/>
      <c r="K11" s="8"/>
      <c r="L11" s="8"/>
      <c r="M11" s="8"/>
      <c r="AA11" s="12">
        <v>1</v>
      </c>
      <c r="AB11" s="12" t="s">
        <v>33</v>
      </c>
      <c r="AC11" s="8" t="s">
        <v>34</v>
      </c>
      <c r="AD11" s="5" t="s">
        <v>652</v>
      </c>
      <c r="AE11" s="5" t="s">
        <v>653</v>
      </c>
      <c r="AF11" s="5" t="s">
        <v>654</v>
      </c>
      <c r="AG11" s="8">
        <f>lxp__37[[#This Row],[Abweichung in X '[m']]]*1000</f>
        <v>0.45231720669000003</v>
      </c>
      <c r="AH11" s="8">
        <f>lxp__37[[#This Row],[Abweichung in Y '[m']]]*1000</f>
        <v>4.2220607120900002</v>
      </c>
    </row>
    <row r="12" spans="1:52" x14ac:dyDescent="0.25">
      <c r="A12" s="12">
        <v>1</v>
      </c>
      <c r="B12" s="12" t="s">
        <v>38</v>
      </c>
      <c r="C12" s="8" t="s">
        <v>39</v>
      </c>
      <c r="D12" s="5" t="s">
        <v>40</v>
      </c>
      <c r="E12" s="5" t="s">
        <v>41</v>
      </c>
      <c r="F12" s="5" t="s">
        <v>42</v>
      </c>
      <c r="G12" s="8">
        <f>lxp__3[[#This Row],[Abweichung in X '[m']]]*1000</f>
        <v>0.74790685208800001</v>
      </c>
      <c r="H12" s="8">
        <f>lxp__3[[#This Row],[Abweichung in Y '[m']]]*1000</f>
        <v>0.125604623769</v>
      </c>
      <c r="I12" s="8"/>
      <c r="J12" s="8"/>
      <c r="K12" s="8"/>
      <c r="L12" s="8"/>
      <c r="M12" s="8"/>
      <c r="AA12" s="12">
        <v>1</v>
      </c>
      <c r="AB12" s="12" t="s">
        <v>38</v>
      </c>
      <c r="AC12" s="8" t="s">
        <v>39</v>
      </c>
      <c r="AD12" s="5" t="s">
        <v>655</v>
      </c>
      <c r="AE12" s="5" t="s">
        <v>656</v>
      </c>
      <c r="AF12" s="5" t="s">
        <v>657</v>
      </c>
      <c r="AG12" s="8">
        <f>lxp__37[[#This Row],[Abweichung in X '[m']]]*1000</f>
        <v>1.0237757027900001</v>
      </c>
      <c r="AH12" s="8">
        <f>lxp__37[[#This Row],[Abweichung in Y '[m']]]*1000</f>
        <v>3.3204569036899998</v>
      </c>
    </row>
    <row r="13" spans="1:52" x14ac:dyDescent="0.25">
      <c r="A13" s="12">
        <v>1</v>
      </c>
      <c r="B13" s="12" t="s">
        <v>43</v>
      </c>
      <c r="C13" s="8" t="s">
        <v>44</v>
      </c>
      <c r="D13" s="5" t="s">
        <v>291</v>
      </c>
      <c r="E13" s="5" t="s">
        <v>45</v>
      </c>
      <c r="F13" s="5" t="s">
        <v>46</v>
      </c>
      <c r="G13" s="8">
        <f>lxp__3[[#This Row],[Abweichung in X '[m']]]*1000</f>
        <v>2.2910972030000001E-2</v>
      </c>
      <c r="H13" s="8">
        <f>lxp__3[[#This Row],[Abweichung in Y '[m']]]*1000</f>
        <v>0.117944714041</v>
      </c>
      <c r="I13" s="8"/>
      <c r="J13" s="8"/>
      <c r="K13" s="8"/>
      <c r="L13" s="8"/>
      <c r="M13" s="8"/>
      <c r="AA13" s="12">
        <v>1</v>
      </c>
      <c r="AB13" s="12" t="s">
        <v>43</v>
      </c>
      <c r="AC13" s="8" t="s">
        <v>44</v>
      </c>
      <c r="AD13" s="5" t="s">
        <v>658</v>
      </c>
      <c r="AE13" s="5" t="s">
        <v>659</v>
      </c>
      <c r="AF13" s="5" t="s">
        <v>660</v>
      </c>
      <c r="AG13" s="8">
        <f>lxp__37[[#This Row],[Abweichung in X '[m']]]*1000</f>
        <v>0.54583390287300004</v>
      </c>
      <c r="AH13" s="8">
        <f>lxp__37[[#This Row],[Abweichung in Y '[m']]]*1000</f>
        <v>2.39113342981</v>
      </c>
    </row>
    <row r="14" spans="1:52" x14ac:dyDescent="0.25">
      <c r="A14" s="12">
        <v>2</v>
      </c>
      <c r="B14" s="12" t="s">
        <v>3</v>
      </c>
      <c r="C14" s="8" t="s">
        <v>4</v>
      </c>
      <c r="D14" s="5" t="s">
        <v>292</v>
      </c>
      <c r="E14" s="5" t="s">
        <v>47</v>
      </c>
      <c r="F14" s="5" t="s">
        <v>48</v>
      </c>
      <c r="G14" s="8">
        <f>lxp__3[[#This Row],[Abweichung in X '[m']]]*1000</f>
        <v>0.67196311322399993</v>
      </c>
      <c r="H14" s="8">
        <f>lxp__3[[#This Row],[Abweichung in Y '[m']]]*1000</f>
        <v>-1.35155914518</v>
      </c>
      <c r="I14" s="8"/>
      <c r="J14" s="8"/>
      <c r="K14" s="8"/>
      <c r="L14" s="8"/>
      <c r="M14" s="8"/>
      <c r="AA14" s="12">
        <v>2</v>
      </c>
      <c r="AB14" s="12" t="s">
        <v>3</v>
      </c>
      <c r="AC14" s="8" t="s">
        <v>4</v>
      </c>
      <c r="AD14" s="5" t="s">
        <v>661</v>
      </c>
      <c r="AE14" s="5" t="s">
        <v>662</v>
      </c>
      <c r="AF14" s="5" t="s">
        <v>663</v>
      </c>
      <c r="AG14" s="8">
        <f>lxp__37[[#This Row],[Abweichung in X '[m']]]*1000</f>
        <v>-1.58024986975</v>
      </c>
      <c r="AH14" s="8">
        <f>lxp__37[[#This Row],[Abweichung in Y '[m']]]*1000</f>
        <v>2.2163829539799997</v>
      </c>
    </row>
    <row r="15" spans="1:52" x14ac:dyDescent="0.25">
      <c r="A15" s="12">
        <v>2</v>
      </c>
      <c r="B15" s="12" t="s">
        <v>7</v>
      </c>
      <c r="C15" s="8">
        <v>0.6</v>
      </c>
      <c r="D15" s="5" t="s">
        <v>293</v>
      </c>
      <c r="E15" s="5" t="s">
        <v>49</v>
      </c>
      <c r="F15" s="5" t="s">
        <v>50</v>
      </c>
      <c r="G15" s="8">
        <f>lxp__3[[#This Row],[Abweichung in X '[m']]]*1000</f>
        <v>-0.22005235306699999</v>
      </c>
      <c r="H15" s="8">
        <f>lxp__3[[#This Row],[Abweichung in Y '[m']]]*1000</f>
        <v>-2.1542871077200001</v>
      </c>
      <c r="I15" s="8"/>
      <c r="J15" s="8"/>
      <c r="K15" s="8"/>
      <c r="L15" s="8"/>
      <c r="M15" s="8"/>
      <c r="AA15" s="12">
        <v>2</v>
      </c>
      <c r="AB15" s="12" t="s">
        <v>7</v>
      </c>
      <c r="AC15" s="8" t="s">
        <v>8</v>
      </c>
      <c r="AD15" s="5" t="s">
        <v>664</v>
      </c>
      <c r="AE15" s="5" t="s">
        <v>665</v>
      </c>
      <c r="AF15" s="5" t="s">
        <v>666</v>
      </c>
      <c r="AG15" s="8">
        <f>lxp__37[[#This Row],[Abweichung in X '[m']]]*1000</f>
        <v>-1.0871256621700001</v>
      </c>
      <c r="AH15" s="8">
        <f>lxp__37[[#This Row],[Abweichung in Y '[m']]]*1000</f>
        <v>6.5494406294399996E-2</v>
      </c>
    </row>
    <row r="16" spans="1:52" x14ac:dyDescent="0.25">
      <c r="A16" s="12">
        <v>2</v>
      </c>
      <c r="B16" s="12" t="s">
        <v>11</v>
      </c>
      <c r="C16" s="8" t="s">
        <v>12</v>
      </c>
      <c r="D16" s="5" t="s">
        <v>51</v>
      </c>
      <c r="E16" s="5" t="s">
        <v>52</v>
      </c>
      <c r="F16" s="5" t="s">
        <v>53</v>
      </c>
      <c r="G16" s="8">
        <f>lxp__3[[#This Row],[Abweichung in X '[m']]]*1000</f>
        <v>-0.34153260527200002</v>
      </c>
      <c r="H16" s="8">
        <f>lxp__3[[#This Row],[Abweichung in Y '[m']]]*1000</f>
        <v>-0.80689432405299999</v>
      </c>
      <c r="I16" s="8"/>
      <c r="J16" s="8"/>
      <c r="K16" s="8"/>
      <c r="L16" s="8"/>
      <c r="M16" s="8"/>
      <c r="AA16" s="12">
        <v>2</v>
      </c>
      <c r="AB16" s="12" t="s">
        <v>11</v>
      </c>
      <c r="AC16" s="8" t="s">
        <v>12</v>
      </c>
      <c r="AD16" s="5" t="s">
        <v>667</v>
      </c>
      <c r="AE16" s="5" t="s">
        <v>668</v>
      </c>
      <c r="AF16" s="5" t="s">
        <v>669</v>
      </c>
      <c r="AG16" s="8">
        <f>lxp__37[[#This Row],[Abweichung in X '[m']]]*1000</f>
        <v>-0.34362323509000003</v>
      </c>
      <c r="AH16" s="8">
        <f>lxp__37[[#This Row],[Abweichung in Y '[m']]]*1000</f>
        <v>0.301017752197</v>
      </c>
    </row>
    <row r="17" spans="1:34" x14ac:dyDescent="0.25">
      <c r="A17" s="12">
        <v>2</v>
      </c>
      <c r="B17" s="12" t="s">
        <v>15</v>
      </c>
      <c r="C17" s="8" t="s">
        <v>16</v>
      </c>
      <c r="D17" s="5" t="s">
        <v>54</v>
      </c>
      <c r="E17" s="5" t="s">
        <v>55</v>
      </c>
      <c r="F17" s="5" t="s">
        <v>56</v>
      </c>
      <c r="G17" s="8">
        <f>lxp__3[[#This Row],[Abweichung in X '[m']]]*1000</f>
        <v>-0.49325556215099997</v>
      </c>
      <c r="H17" s="8">
        <f>lxp__3[[#This Row],[Abweichung in Y '[m']]]*1000</f>
        <v>-1.0372965322100001</v>
      </c>
      <c r="I17" s="8"/>
      <c r="J17" s="8"/>
      <c r="K17" s="8"/>
      <c r="L17" s="8"/>
      <c r="M17" s="8"/>
      <c r="AA17" s="12">
        <v>2</v>
      </c>
      <c r="AB17" s="12" t="s">
        <v>15</v>
      </c>
      <c r="AC17" s="8" t="s">
        <v>16</v>
      </c>
      <c r="AD17" s="5" t="s">
        <v>670</v>
      </c>
      <c r="AE17" s="5" t="s">
        <v>671</v>
      </c>
      <c r="AF17" s="5" t="s">
        <v>672</v>
      </c>
      <c r="AG17" s="8">
        <f>lxp__37[[#This Row],[Abweichung in X '[m']]]*1000</f>
        <v>0.50127946283799996</v>
      </c>
      <c r="AH17" s="8">
        <f>lxp__37[[#This Row],[Abweichung in Y '[m']]]*1000</f>
        <v>-5.0014043251300003E-2</v>
      </c>
    </row>
    <row r="18" spans="1:34" x14ac:dyDescent="0.25">
      <c r="A18" s="12">
        <v>2</v>
      </c>
      <c r="B18" s="12" t="s">
        <v>19</v>
      </c>
      <c r="C18" s="8" t="s">
        <v>20</v>
      </c>
      <c r="D18" s="5" t="s">
        <v>57</v>
      </c>
      <c r="E18" s="5" t="s">
        <v>58</v>
      </c>
      <c r="F18" s="5" t="s">
        <v>59</v>
      </c>
      <c r="G18" s="8">
        <f>lxp__3[[#This Row],[Abweichung in X '[m']]]*1000</f>
        <v>1.2386184292099998E-2</v>
      </c>
      <c r="H18" s="8">
        <f>lxp__3[[#This Row],[Abweichung in Y '[m']]]*1000</f>
        <v>-0.91814009826999998</v>
      </c>
      <c r="I18" s="8"/>
      <c r="J18" s="8"/>
      <c r="K18" s="8"/>
      <c r="L18" s="8"/>
      <c r="M18" s="8"/>
      <c r="AA18" s="12">
        <v>2</v>
      </c>
      <c r="AB18" s="12" t="s">
        <v>19</v>
      </c>
      <c r="AC18" s="8" t="s">
        <v>20</v>
      </c>
      <c r="AD18" s="5" t="s">
        <v>673</v>
      </c>
      <c r="AE18" s="5" t="s">
        <v>674</v>
      </c>
      <c r="AF18" s="5" t="s">
        <v>675</v>
      </c>
      <c r="AG18" s="8">
        <f>lxp__37[[#This Row],[Abweichung in X '[m']]]*1000</f>
        <v>1.3230663374399998</v>
      </c>
      <c r="AH18" s="8">
        <f>lxp__37[[#This Row],[Abweichung in Y '[m']]]*1000</f>
        <v>1.74623631538</v>
      </c>
    </row>
    <row r="19" spans="1:34" x14ac:dyDescent="0.25">
      <c r="A19" s="12">
        <v>2</v>
      </c>
      <c r="B19" s="12" t="s">
        <v>23</v>
      </c>
      <c r="C19" s="8" t="s">
        <v>24</v>
      </c>
      <c r="D19" s="5" t="s">
        <v>60</v>
      </c>
      <c r="E19" s="5" t="s">
        <v>61</v>
      </c>
      <c r="F19" s="5" t="s">
        <v>62</v>
      </c>
      <c r="G19" s="8">
        <f>lxp__3[[#This Row],[Abweichung in X '[m']]]*1000</f>
        <v>0.45603066640000001</v>
      </c>
      <c r="H19" s="8">
        <f>lxp__3[[#This Row],[Abweichung in Y '[m']]]*1000</f>
        <v>-0.82953653259300009</v>
      </c>
      <c r="I19" s="8"/>
      <c r="J19" s="8"/>
      <c r="K19" s="8"/>
      <c r="L19" s="8"/>
      <c r="M19" s="8"/>
      <c r="AA19" s="12">
        <v>2</v>
      </c>
      <c r="AB19" s="12" t="s">
        <v>23</v>
      </c>
      <c r="AC19" s="8" t="s">
        <v>24</v>
      </c>
      <c r="AD19" s="5" t="s">
        <v>676</v>
      </c>
      <c r="AE19" s="5" t="s">
        <v>677</v>
      </c>
      <c r="AF19" s="5" t="s">
        <v>678</v>
      </c>
      <c r="AG19" s="8">
        <f>lxp__37[[#This Row],[Abweichung in X '[m']]]*1000</f>
        <v>0.33448634394800003</v>
      </c>
      <c r="AH19" s="8">
        <f>lxp__37[[#This Row],[Abweichung in Y '[m']]]*1000</f>
        <v>0.87455655785999997</v>
      </c>
    </row>
    <row r="20" spans="1:34" x14ac:dyDescent="0.25">
      <c r="A20" s="12">
        <v>2</v>
      </c>
      <c r="B20" s="12" t="s">
        <v>28</v>
      </c>
      <c r="C20" s="8">
        <v>0.7</v>
      </c>
      <c r="D20" s="5" t="s">
        <v>63</v>
      </c>
      <c r="E20" s="5" t="s">
        <v>64</v>
      </c>
      <c r="F20" s="5" t="s">
        <v>65</v>
      </c>
      <c r="G20" s="8">
        <f>lxp__3[[#This Row],[Abweichung in X '[m']]]*1000</f>
        <v>-0.30950579160199998</v>
      </c>
      <c r="H20" s="8">
        <f>lxp__3[[#This Row],[Abweichung in Y '[m']]]*1000</f>
        <v>-0.12875698531999999</v>
      </c>
      <c r="I20" s="8"/>
      <c r="J20" s="8"/>
      <c r="K20" s="8"/>
      <c r="L20" s="8"/>
      <c r="M20" s="8"/>
      <c r="AA20" s="12">
        <v>2</v>
      </c>
      <c r="AB20" s="12" t="s">
        <v>28</v>
      </c>
      <c r="AC20" s="8" t="s">
        <v>29</v>
      </c>
      <c r="AD20" s="5" t="s">
        <v>679</v>
      </c>
      <c r="AE20" s="5" t="s">
        <v>680</v>
      </c>
      <c r="AF20" s="5" t="s">
        <v>681</v>
      </c>
      <c r="AG20" s="8">
        <f>lxp__37[[#This Row],[Abweichung in X '[m']]]*1000</f>
        <v>0.84192655389100002</v>
      </c>
      <c r="AH20" s="8">
        <f>lxp__37[[#This Row],[Abweichung in Y '[m']]]*1000</f>
        <v>3.1521470889499996</v>
      </c>
    </row>
    <row r="21" spans="1:34" x14ac:dyDescent="0.25">
      <c r="A21" s="12">
        <v>2</v>
      </c>
      <c r="B21" s="12" t="s">
        <v>33</v>
      </c>
      <c r="C21" s="8" t="s">
        <v>34</v>
      </c>
      <c r="D21" s="5" t="s">
        <v>294</v>
      </c>
      <c r="E21" s="5" t="s">
        <v>66</v>
      </c>
      <c r="F21" s="5" t="s">
        <v>67</v>
      </c>
      <c r="G21" s="8">
        <f>lxp__3[[#This Row],[Abweichung in X '[m']]]*1000</f>
        <v>0.244140056016</v>
      </c>
      <c r="H21" s="8">
        <f>lxp__3[[#This Row],[Abweichung in Y '[m']]]*1000</f>
        <v>-0.993714490447</v>
      </c>
      <c r="I21" s="8"/>
      <c r="J21" s="8"/>
      <c r="K21" s="8"/>
      <c r="L21" s="8"/>
      <c r="M21" s="8"/>
      <c r="AA21" s="12">
        <v>2</v>
      </c>
      <c r="AB21" s="12" t="s">
        <v>33</v>
      </c>
      <c r="AC21" s="8" t="s">
        <v>34</v>
      </c>
      <c r="AD21" s="5" t="s">
        <v>682</v>
      </c>
      <c r="AE21" s="5" t="s">
        <v>683</v>
      </c>
      <c r="AF21" s="5" t="s">
        <v>684</v>
      </c>
      <c r="AG21" s="8">
        <f>lxp__37[[#This Row],[Abweichung in X '[m']]]*1000</f>
        <v>0.99048490078399998</v>
      </c>
      <c r="AH21" s="8">
        <f>lxp__37[[#This Row],[Abweichung in Y '[m']]]*1000</f>
        <v>4.8640463368499995</v>
      </c>
    </row>
    <row r="22" spans="1:34" x14ac:dyDescent="0.25">
      <c r="A22" s="12">
        <v>2</v>
      </c>
      <c r="B22" s="12" t="s">
        <v>38</v>
      </c>
      <c r="C22" s="8" t="s">
        <v>39</v>
      </c>
      <c r="D22" s="5" t="s">
        <v>68</v>
      </c>
      <c r="E22" s="5" t="s">
        <v>69</v>
      </c>
      <c r="F22" s="5" t="s">
        <v>70</v>
      </c>
      <c r="G22" s="8">
        <f>lxp__3[[#This Row],[Abweichung in X '[m']]]*1000</f>
        <v>0.40360170612900004</v>
      </c>
      <c r="H22" s="8">
        <f>lxp__3[[#This Row],[Abweichung in Y '[m']]]*1000</f>
        <v>-0.450721528654</v>
      </c>
      <c r="I22" s="8"/>
      <c r="J22" s="8"/>
      <c r="K22" s="8"/>
      <c r="L22" s="8"/>
      <c r="M22" s="8"/>
      <c r="AA22" s="12">
        <v>2</v>
      </c>
      <c r="AB22" s="12" t="s">
        <v>38</v>
      </c>
      <c r="AC22" s="8" t="s">
        <v>39</v>
      </c>
      <c r="AD22" s="5" t="s">
        <v>685</v>
      </c>
      <c r="AE22" s="5" t="s">
        <v>686</v>
      </c>
      <c r="AF22" s="5" t="s">
        <v>687</v>
      </c>
      <c r="AG22" s="8">
        <f>lxp__37[[#This Row],[Abweichung in X '[m']]]*1000</f>
        <v>0.70651047490500007</v>
      </c>
      <c r="AH22" s="8">
        <f>lxp__37[[#This Row],[Abweichung in Y '[m']]]*1000</f>
        <v>3.1454281905800001</v>
      </c>
    </row>
    <row r="23" spans="1:34" x14ac:dyDescent="0.25">
      <c r="A23" s="12">
        <v>2</v>
      </c>
      <c r="B23" s="12" t="s">
        <v>43</v>
      </c>
      <c r="C23" s="8" t="s">
        <v>44</v>
      </c>
      <c r="D23" s="5" t="s">
        <v>295</v>
      </c>
      <c r="E23" s="5" t="s">
        <v>71</v>
      </c>
      <c r="F23" s="5" t="s">
        <v>72</v>
      </c>
      <c r="G23" s="8">
        <f>lxp__3[[#This Row],[Abweichung in X '[m']]]*1000</f>
        <v>0.47530853091099995</v>
      </c>
      <c r="H23" s="8">
        <f>lxp__3[[#This Row],[Abweichung in Y '[m']]]*1000</f>
        <v>-0.78269574268499997</v>
      </c>
      <c r="I23" s="8"/>
      <c r="J23" s="8"/>
      <c r="K23" s="8"/>
      <c r="L23" s="8"/>
      <c r="M23" s="8"/>
      <c r="AA23" s="12">
        <v>2</v>
      </c>
      <c r="AB23" s="12" t="s">
        <v>43</v>
      </c>
      <c r="AC23" s="8" t="s">
        <v>44</v>
      </c>
      <c r="AD23" s="5" t="s">
        <v>688</v>
      </c>
      <c r="AE23" s="5" t="s">
        <v>689</v>
      </c>
      <c r="AF23" s="5" t="s">
        <v>690</v>
      </c>
      <c r="AG23" s="8">
        <f>lxp__37[[#This Row],[Abweichung in X '[m']]]*1000</f>
        <v>1.03065267463</v>
      </c>
      <c r="AH23" s="8">
        <f>lxp__37[[#This Row],[Abweichung in Y '[m']]]*1000</f>
        <v>2.64367582603</v>
      </c>
    </row>
    <row r="24" spans="1:34" x14ac:dyDescent="0.25">
      <c r="A24" s="12">
        <v>3</v>
      </c>
      <c r="B24" s="12" t="s">
        <v>3</v>
      </c>
      <c r="C24" s="8" t="s">
        <v>4</v>
      </c>
      <c r="D24" s="5" t="s">
        <v>296</v>
      </c>
      <c r="E24" s="5" t="s">
        <v>73</v>
      </c>
      <c r="F24" s="5" t="s">
        <v>74</v>
      </c>
      <c r="G24" s="8">
        <f>lxp__3[[#This Row],[Abweichung in X '[m']]]*1000</f>
        <v>-0.19702509468900001</v>
      </c>
      <c r="H24" s="8">
        <f>lxp__3[[#This Row],[Abweichung in Y '[m']]]*1000</f>
        <v>-0.79353419039000006</v>
      </c>
      <c r="I24" s="8"/>
      <c r="J24" s="8"/>
      <c r="K24" s="8"/>
      <c r="L24" s="8"/>
      <c r="M24" s="8"/>
      <c r="AA24" s="12">
        <v>3</v>
      </c>
      <c r="AB24" s="12" t="s">
        <v>3</v>
      </c>
      <c r="AC24" s="8" t="s">
        <v>4</v>
      </c>
      <c r="AD24" s="5" t="s">
        <v>691</v>
      </c>
      <c r="AE24" s="5" t="s">
        <v>692</v>
      </c>
      <c r="AF24" s="5" t="s">
        <v>693</v>
      </c>
      <c r="AG24" s="8">
        <f>lxp__37[[#This Row],[Abweichung in X '[m']]]*1000</f>
        <v>-0.80580510530400007</v>
      </c>
      <c r="AH24" s="8">
        <f>lxp__37[[#This Row],[Abweichung in Y '[m']]]*1000</f>
        <v>2.41601003716</v>
      </c>
    </row>
    <row r="25" spans="1:34" x14ac:dyDescent="0.25">
      <c r="A25" s="12">
        <v>3</v>
      </c>
      <c r="B25" s="12" t="s">
        <v>7</v>
      </c>
      <c r="C25" s="8">
        <v>0.6</v>
      </c>
      <c r="D25" s="5" t="s">
        <v>297</v>
      </c>
      <c r="E25" s="5" t="s">
        <v>75</v>
      </c>
      <c r="F25" s="5" t="s">
        <v>76</v>
      </c>
      <c r="G25" s="8">
        <f>lxp__3[[#This Row],[Abweichung in X '[m']]]*1000</f>
        <v>0.51636815666500002</v>
      </c>
      <c r="H25" s="8">
        <f>lxp__3[[#This Row],[Abweichung in Y '[m']]]*1000</f>
        <v>-2.0679482152599999</v>
      </c>
      <c r="I25" s="8"/>
      <c r="J25" s="8"/>
      <c r="K25" s="8"/>
      <c r="L25" s="8"/>
      <c r="M25" s="8"/>
      <c r="AA25" s="12">
        <v>3</v>
      </c>
      <c r="AB25" s="12" t="s">
        <v>7</v>
      </c>
      <c r="AC25" s="8" t="s">
        <v>8</v>
      </c>
      <c r="AD25" s="5" t="s">
        <v>694</v>
      </c>
      <c r="AE25" s="5" t="s">
        <v>695</v>
      </c>
      <c r="AF25" s="5" t="s">
        <v>696</v>
      </c>
      <c r="AG25" s="8">
        <f>lxp__37[[#This Row],[Abweichung in X '[m']]]*1000</f>
        <v>-0.23760855795800001</v>
      </c>
      <c r="AH25" s="8">
        <f>lxp__37[[#This Row],[Abweichung in Y '[m']]]*1000</f>
        <v>1.76527599613</v>
      </c>
    </row>
    <row r="26" spans="1:34" x14ac:dyDescent="0.25">
      <c r="A26" s="12">
        <v>3</v>
      </c>
      <c r="B26" s="12" t="s">
        <v>11</v>
      </c>
      <c r="C26" s="8" t="s">
        <v>12</v>
      </c>
      <c r="D26" s="5" t="s">
        <v>77</v>
      </c>
      <c r="E26" s="5" t="s">
        <v>78</v>
      </c>
      <c r="F26" s="5" t="s">
        <v>79</v>
      </c>
      <c r="G26" s="8">
        <f>lxp__3[[#This Row],[Abweichung in X '[m']]]*1000</f>
        <v>0.11286924691899999</v>
      </c>
      <c r="H26" s="8">
        <f>lxp__3[[#This Row],[Abweichung in Y '[m']]]*1000</f>
        <v>-0.25214900269099999</v>
      </c>
      <c r="I26" s="8"/>
      <c r="J26" s="8"/>
      <c r="K26" s="8"/>
      <c r="L26" s="8"/>
      <c r="M26" s="8"/>
      <c r="AA26" s="12">
        <v>3</v>
      </c>
      <c r="AB26" s="12" t="s">
        <v>11</v>
      </c>
      <c r="AC26" s="8" t="s">
        <v>12</v>
      </c>
      <c r="AD26" s="5" t="s">
        <v>697</v>
      </c>
      <c r="AE26" s="5" t="s">
        <v>698</v>
      </c>
      <c r="AF26" s="5" t="s">
        <v>699</v>
      </c>
      <c r="AG26" s="8">
        <f>lxp__37[[#This Row],[Abweichung in X '[m']]]*1000</f>
        <v>0.241600654035</v>
      </c>
      <c r="AH26" s="8">
        <f>lxp__37[[#This Row],[Abweichung in Y '[m']]]*1000</f>
        <v>0.60659091083899996</v>
      </c>
    </row>
    <row r="27" spans="1:34" x14ac:dyDescent="0.25">
      <c r="A27" s="12">
        <v>3</v>
      </c>
      <c r="B27" s="12" t="s">
        <v>15</v>
      </c>
      <c r="C27" s="8" t="s">
        <v>16</v>
      </c>
      <c r="D27" s="5" t="s">
        <v>80</v>
      </c>
      <c r="E27" s="5" t="s">
        <v>81</v>
      </c>
      <c r="F27" s="5" t="s">
        <v>82</v>
      </c>
      <c r="G27" s="8">
        <f>lxp__3[[#This Row],[Abweichung in X '[m']]]*1000</f>
        <v>-6.6090778928600005E-2</v>
      </c>
      <c r="H27" s="8">
        <f>lxp__3[[#This Row],[Abweichung in Y '[m']]]*1000</f>
        <v>-2.59720776196</v>
      </c>
      <c r="I27" s="8"/>
      <c r="J27" s="8"/>
      <c r="K27" s="8"/>
      <c r="L27" s="8"/>
      <c r="M27" s="8"/>
      <c r="AA27" s="12">
        <v>3</v>
      </c>
      <c r="AB27" s="12" t="s">
        <v>15</v>
      </c>
      <c r="AC27" s="8" t="s">
        <v>16</v>
      </c>
      <c r="AD27" s="5" t="s">
        <v>700</v>
      </c>
      <c r="AE27" s="5" t="s">
        <v>701</v>
      </c>
      <c r="AF27" s="5" t="s">
        <v>702</v>
      </c>
      <c r="AG27" s="8">
        <f>lxp__37[[#This Row],[Abweichung in X '[m']]]*1000</f>
        <v>0.57152014908800008</v>
      </c>
      <c r="AH27" s="8">
        <f>lxp__37[[#This Row],[Abweichung in Y '[m']]]*1000</f>
        <v>0.32941930941899999</v>
      </c>
    </row>
    <row r="28" spans="1:34" x14ac:dyDescent="0.25">
      <c r="A28" s="12">
        <v>3</v>
      </c>
      <c r="B28" s="12" t="s">
        <v>19</v>
      </c>
      <c r="C28" s="8" t="s">
        <v>20</v>
      </c>
      <c r="D28" s="5" t="s">
        <v>83</v>
      </c>
      <c r="E28" s="5" t="s">
        <v>84</v>
      </c>
      <c r="F28" s="5" t="s">
        <v>85</v>
      </c>
      <c r="G28" s="8">
        <f>lxp__3[[#This Row],[Abweichung in X '[m']]]*1000</f>
        <v>-0.70841953778199995</v>
      </c>
      <c r="H28" s="8">
        <f>lxp__3[[#This Row],[Abweichung in Y '[m']]]*1000</f>
        <v>-1.09106203753</v>
      </c>
      <c r="I28" s="8"/>
      <c r="J28" s="8"/>
      <c r="K28" s="8"/>
      <c r="L28" s="8"/>
      <c r="M28" s="8"/>
      <c r="AA28" s="12">
        <v>3</v>
      </c>
      <c r="AB28" s="12" t="s">
        <v>19</v>
      </c>
      <c r="AC28" s="8" t="s">
        <v>20</v>
      </c>
      <c r="AD28" s="5" t="s">
        <v>703</v>
      </c>
      <c r="AE28" s="5" t="s">
        <v>704</v>
      </c>
      <c r="AF28" s="5" t="s">
        <v>705</v>
      </c>
      <c r="AG28" s="8">
        <f>lxp__37[[#This Row],[Abweichung in X '[m']]]*1000</f>
        <v>0.61639929134299998</v>
      </c>
      <c r="AH28" s="8">
        <f>lxp__37[[#This Row],[Abweichung in Y '[m']]]*1000</f>
        <v>1.0625375663100001</v>
      </c>
    </row>
    <row r="29" spans="1:34" x14ac:dyDescent="0.25">
      <c r="A29" s="12">
        <v>3</v>
      </c>
      <c r="B29" s="12" t="s">
        <v>23</v>
      </c>
      <c r="C29" s="8" t="s">
        <v>24</v>
      </c>
      <c r="D29" s="5" t="s">
        <v>86</v>
      </c>
      <c r="E29" s="5" t="s">
        <v>87</v>
      </c>
      <c r="F29" s="5" t="s">
        <v>88</v>
      </c>
      <c r="G29" s="8">
        <f>lxp__3[[#This Row],[Abweichung in X '[m']]]*1000</f>
        <v>0.39781221769199998</v>
      </c>
      <c r="H29" s="8">
        <f>lxp__3[[#This Row],[Abweichung in Y '[m']]]*1000</f>
        <v>-0.95341921700699994</v>
      </c>
      <c r="I29" s="8"/>
      <c r="J29" s="8"/>
      <c r="K29" s="8"/>
      <c r="L29" s="8"/>
      <c r="M29" s="8"/>
      <c r="AA29" s="12">
        <v>3</v>
      </c>
      <c r="AB29" s="12" t="s">
        <v>23</v>
      </c>
      <c r="AC29" s="8" t="s">
        <v>24</v>
      </c>
      <c r="AD29" s="5" t="s">
        <v>706</v>
      </c>
      <c r="AE29" s="5" t="s">
        <v>707</v>
      </c>
      <c r="AF29" s="5" t="s">
        <v>708</v>
      </c>
      <c r="AG29" s="8">
        <f>lxp__37[[#This Row],[Abweichung in X '[m']]]*1000</f>
        <v>0.249961484441</v>
      </c>
      <c r="AH29" s="8">
        <f>lxp__37[[#This Row],[Abweichung in Y '[m']]]*1000</f>
        <v>0.71552429655100003</v>
      </c>
    </row>
    <row r="30" spans="1:34" x14ac:dyDescent="0.25">
      <c r="A30" s="12">
        <v>3</v>
      </c>
      <c r="B30" s="12" t="s">
        <v>28</v>
      </c>
      <c r="C30" s="8">
        <v>0.7</v>
      </c>
      <c r="D30" s="5" t="s">
        <v>89</v>
      </c>
      <c r="E30" s="5" t="s">
        <v>90</v>
      </c>
      <c r="F30" s="5" t="s">
        <v>91</v>
      </c>
      <c r="G30" s="8">
        <f>lxp__3[[#This Row],[Abweichung in X '[m']]]*1000</f>
        <v>-0.28923668074499997</v>
      </c>
      <c r="H30" s="8">
        <f>lxp__3[[#This Row],[Abweichung in Y '[m']]]*1000</f>
        <v>-0.85064448312399998</v>
      </c>
      <c r="I30" s="8"/>
      <c r="J30" s="8"/>
      <c r="K30" s="8"/>
      <c r="L30" s="8"/>
      <c r="M30" s="8"/>
      <c r="AA30" s="12">
        <v>3</v>
      </c>
      <c r="AB30" s="12" t="s">
        <v>28</v>
      </c>
      <c r="AC30" s="8" t="s">
        <v>29</v>
      </c>
      <c r="AD30" s="5" t="s">
        <v>709</v>
      </c>
      <c r="AE30" s="5" t="s">
        <v>710</v>
      </c>
      <c r="AF30" s="5" t="s">
        <v>711</v>
      </c>
      <c r="AG30" s="8">
        <f>lxp__37[[#This Row],[Abweichung in X '[m']]]*1000</f>
        <v>5.0642008547399996E-2</v>
      </c>
      <c r="AH30" s="8">
        <f>lxp__37[[#This Row],[Abweichung in Y '[m']]]*1000</f>
        <v>3.2189409768899999</v>
      </c>
    </row>
    <row r="31" spans="1:34" x14ac:dyDescent="0.25">
      <c r="A31" s="12">
        <v>3</v>
      </c>
      <c r="B31" s="12" t="s">
        <v>33</v>
      </c>
      <c r="C31" s="8" t="s">
        <v>34</v>
      </c>
      <c r="D31" s="5" t="s">
        <v>92</v>
      </c>
      <c r="E31" s="5" t="s">
        <v>93</v>
      </c>
      <c r="F31" s="5" t="s">
        <v>94</v>
      </c>
      <c r="G31" s="8">
        <f>lxp__3[[#This Row],[Abweichung in X '[m']]]*1000</f>
        <v>0.63631465876399995</v>
      </c>
      <c r="H31" s="8">
        <f>lxp__3[[#This Row],[Abweichung in Y '[m']]]*1000</f>
        <v>-0.70357553723599997</v>
      </c>
      <c r="I31" s="8"/>
      <c r="J31" s="8"/>
      <c r="K31" s="8"/>
      <c r="L31" s="8"/>
      <c r="M31" s="8"/>
      <c r="AA31" s="12">
        <v>3</v>
      </c>
      <c r="AB31" s="12" t="s">
        <v>33</v>
      </c>
      <c r="AC31" s="8" t="s">
        <v>34</v>
      </c>
      <c r="AD31" s="5" t="s">
        <v>712</v>
      </c>
      <c r="AE31" s="5" t="s">
        <v>713</v>
      </c>
      <c r="AF31" s="5" t="s">
        <v>714</v>
      </c>
      <c r="AG31" s="8">
        <f>lxp__37[[#This Row],[Abweichung in X '[m']]]*1000</f>
        <v>0.83483961662600004</v>
      </c>
      <c r="AH31" s="8">
        <f>lxp__37[[#This Row],[Abweichung in Y '[m']]]*1000</f>
        <v>4.6684003235099993</v>
      </c>
    </row>
    <row r="32" spans="1:34" x14ac:dyDescent="0.25">
      <c r="A32" s="12">
        <v>3</v>
      </c>
      <c r="B32" s="12" t="s">
        <v>38</v>
      </c>
      <c r="C32" s="8" t="s">
        <v>39</v>
      </c>
      <c r="D32" s="5" t="s">
        <v>95</v>
      </c>
      <c r="E32" s="5" t="s">
        <v>96</v>
      </c>
      <c r="F32" s="5" t="s">
        <v>97</v>
      </c>
      <c r="G32" s="8">
        <f>lxp__3[[#This Row],[Abweichung in X '[m']]]*1000</f>
        <v>0.30363535538699998</v>
      </c>
      <c r="H32" s="8">
        <f>lxp__3[[#This Row],[Abweichung in Y '[m']]]*1000</f>
        <v>-1.2041631394000001</v>
      </c>
      <c r="I32" s="8"/>
      <c r="J32" s="8"/>
      <c r="K32" s="8"/>
      <c r="L32" s="8"/>
      <c r="M32" s="8"/>
      <c r="AA32" s="12">
        <v>3</v>
      </c>
      <c r="AB32" s="12" t="s">
        <v>38</v>
      </c>
      <c r="AC32" s="8" t="s">
        <v>39</v>
      </c>
      <c r="AD32" s="5" t="s">
        <v>715</v>
      </c>
      <c r="AE32" s="5" t="s">
        <v>716</v>
      </c>
      <c r="AF32" s="5" t="s">
        <v>717</v>
      </c>
      <c r="AG32" s="8">
        <f>lxp__37[[#This Row],[Abweichung in X '[m']]]*1000</f>
        <v>1.4524094462699999</v>
      </c>
      <c r="AH32" s="8">
        <f>lxp__37[[#This Row],[Abweichung in Y '[m']]]*1000</f>
        <v>2.8603455092000001</v>
      </c>
    </row>
    <row r="33" spans="1:34" x14ac:dyDescent="0.25">
      <c r="A33" s="12">
        <v>3</v>
      </c>
      <c r="B33" s="12" t="s">
        <v>43</v>
      </c>
      <c r="C33" s="8" t="s">
        <v>44</v>
      </c>
      <c r="D33" s="5" t="s">
        <v>298</v>
      </c>
      <c r="E33" s="5" t="s">
        <v>98</v>
      </c>
      <c r="F33" s="5" t="s">
        <v>99</v>
      </c>
      <c r="G33" s="8">
        <f>lxp__3[[#This Row],[Abweichung in X '[m']]]*1000</f>
        <v>-0.43522574367299999</v>
      </c>
      <c r="H33" s="8">
        <f>lxp__3[[#This Row],[Abweichung in Y '[m']]]*1000</f>
        <v>-0.66375315495999998</v>
      </c>
      <c r="I33" s="8"/>
      <c r="J33" s="8"/>
      <c r="K33" s="8"/>
      <c r="L33" s="8"/>
      <c r="M33" s="8"/>
      <c r="AA33" s="12">
        <v>3</v>
      </c>
      <c r="AB33" s="12" t="s">
        <v>43</v>
      </c>
      <c r="AC33" s="8" t="s">
        <v>44</v>
      </c>
      <c r="AD33" s="5" t="s">
        <v>718</v>
      </c>
      <c r="AE33" s="5" t="s">
        <v>719</v>
      </c>
      <c r="AF33" s="5" t="s">
        <v>720</v>
      </c>
      <c r="AG33" s="8">
        <f>lxp__37[[#This Row],[Abweichung in X '[m']]]*1000</f>
        <v>0.48974809676099995</v>
      </c>
      <c r="AH33" s="8">
        <f>lxp__37[[#This Row],[Abweichung in Y '[m']]]*1000</f>
        <v>2.9248460816399997</v>
      </c>
    </row>
    <row r="34" spans="1:34" x14ac:dyDescent="0.25">
      <c r="A34" s="12">
        <v>4</v>
      </c>
      <c r="B34" s="12" t="s">
        <v>3</v>
      </c>
      <c r="C34" s="8" t="s">
        <v>4</v>
      </c>
      <c r="D34" s="5" t="s">
        <v>299</v>
      </c>
      <c r="E34" s="5" t="s">
        <v>100</v>
      </c>
      <c r="F34" s="5" t="s">
        <v>101</v>
      </c>
      <c r="G34" s="8">
        <f>lxp__3[[#This Row],[Abweichung in X '[m']]]*1000</f>
        <v>-0.442813515697</v>
      </c>
      <c r="H34" s="8">
        <f>lxp__3[[#This Row],[Abweichung in Y '[m']]]*1000</f>
        <v>-2.3498908225500004</v>
      </c>
      <c r="I34" s="8"/>
      <c r="J34" s="8"/>
      <c r="K34" s="8"/>
      <c r="L34" s="8"/>
      <c r="M34" s="8"/>
      <c r="AA34" s="12">
        <v>4</v>
      </c>
      <c r="AB34" s="12" t="s">
        <v>3</v>
      </c>
      <c r="AC34" s="8" t="s">
        <v>4</v>
      </c>
      <c r="AD34" s="5" t="s">
        <v>721</v>
      </c>
      <c r="AE34" s="5" t="s">
        <v>722</v>
      </c>
      <c r="AF34" s="5" t="s">
        <v>723</v>
      </c>
      <c r="AG34" s="8">
        <f>lxp__37[[#This Row],[Abweichung in X '[m']]]*1000</f>
        <v>-1.7850067294700001</v>
      </c>
      <c r="AH34" s="8">
        <f>lxp__37[[#This Row],[Abweichung in Y '[m']]]*1000</f>
        <v>2.1000142252499998</v>
      </c>
    </row>
    <row r="35" spans="1:34" x14ac:dyDescent="0.25">
      <c r="A35" s="12">
        <v>4</v>
      </c>
      <c r="B35" s="12" t="s">
        <v>7</v>
      </c>
      <c r="C35" s="8">
        <v>0.6</v>
      </c>
      <c r="D35" s="5" t="s">
        <v>300</v>
      </c>
      <c r="E35" s="5" t="s">
        <v>102</v>
      </c>
      <c r="F35" s="5" t="s">
        <v>103</v>
      </c>
      <c r="G35" s="8">
        <f>lxp__3[[#This Row],[Abweichung in X '[m']]]*1000</f>
        <v>-2.1508709252500001E-2</v>
      </c>
      <c r="H35" s="8">
        <f>lxp__3[[#This Row],[Abweichung in Y '[m']]]*1000</f>
        <v>-2.7329542333599997</v>
      </c>
      <c r="I35" s="8"/>
      <c r="J35" s="8"/>
      <c r="K35" s="8"/>
      <c r="L35" s="8"/>
      <c r="M35" s="8"/>
      <c r="AA35" s="12">
        <v>4</v>
      </c>
      <c r="AB35" s="12" t="s">
        <v>7</v>
      </c>
      <c r="AC35" s="8" t="s">
        <v>8</v>
      </c>
      <c r="AD35" s="5" t="s">
        <v>724</v>
      </c>
      <c r="AE35" s="5" t="s">
        <v>725</v>
      </c>
      <c r="AF35" s="5" t="s">
        <v>726</v>
      </c>
      <c r="AG35" s="8">
        <f>lxp__37[[#This Row],[Abweichung in X '[m']]]*1000</f>
        <v>0.30708476378800004</v>
      </c>
      <c r="AH35" s="8">
        <f>lxp__37[[#This Row],[Abweichung in Y '[m']]]*1000</f>
        <v>0.160194459618</v>
      </c>
    </row>
    <row r="36" spans="1:34" x14ac:dyDescent="0.25">
      <c r="A36" s="12">
        <v>4</v>
      </c>
      <c r="B36" s="12" t="s">
        <v>11</v>
      </c>
      <c r="C36" s="8" t="s">
        <v>12</v>
      </c>
      <c r="D36" s="5" t="s">
        <v>104</v>
      </c>
      <c r="E36" s="5" t="s">
        <v>105</v>
      </c>
      <c r="F36" s="5" t="s">
        <v>106</v>
      </c>
      <c r="G36" s="8">
        <f>lxp__3[[#This Row],[Abweichung in X '[m']]]*1000</f>
        <v>-0.39549398151999998</v>
      </c>
      <c r="H36" s="8">
        <f>lxp__3[[#This Row],[Abweichung in Y '[m']]]*1000</f>
        <v>-1.3606970064100001</v>
      </c>
      <c r="I36" s="8"/>
      <c r="J36" s="8"/>
      <c r="K36" s="8"/>
      <c r="L36" s="8"/>
      <c r="M36" s="8"/>
      <c r="AA36" s="12">
        <v>4</v>
      </c>
      <c r="AB36" s="12" t="s">
        <v>11</v>
      </c>
      <c r="AC36" s="8" t="s">
        <v>12</v>
      </c>
      <c r="AD36" s="5" t="s">
        <v>727</v>
      </c>
      <c r="AE36" s="5" t="s">
        <v>728</v>
      </c>
      <c r="AF36" s="5" t="s">
        <v>729</v>
      </c>
      <c r="AG36" s="8">
        <f>lxp__37[[#This Row],[Abweichung in X '[m']]]*1000</f>
        <v>0.171087492905</v>
      </c>
      <c r="AH36" s="8">
        <f>lxp__37[[#This Row],[Abweichung in Y '[m']]]*1000</f>
        <v>1.1602200915999998</v>
      </c>
    </row>
    <row r="37" spans="1:34" x14ac:dyDescent="0.25">
      <c r="A37" s="12">
        <v>4</v>
      </c>
      <c r="B37" s="12" t="s">
        <v>15</v>
      </c>
      <c r="C37" s="8" t="s">
        <v>16</v>
      </c>
      <c r="D37" s="5" t="s">
        <v>107</v>
      </c>
      <c r="E37" s="5" t="s">
        <v>108</v>
      </c>
      <c r="F37" s="5" t="s">
        <v>109</v>
      </c>
      <c r="G37" s="8">
        <f>lxp__3[[#This Row],[Abweichung in X '[m']]]*1000</f>
        <v>-0.32005701919099999</v>
      </c>
      <c r="H37" s="8">
        <f>lxp__3[[#This Row],[Abweichung in Y '[m']]]*1000</f>
        <v>-0.75105615511000001</v>
      </c>
      <c r="I37" s="8"/>
      <c r="J37" s="8"/>
      <c r="K37" s="8"/>
      <c r="L37" s="8"/>
      <c r="M37" s="8"/>
      <c r="AA37" s="12">
        <v>4</v>
      </c>
      <c r="AB37" s="12" t="s">
        <v>15</v>
      </c>
      <c r="AC37" s="8" t="s">
        <v>16</v>
      </c>
      <c r="AD37" s="5" t="s">
        <v>730</v>
      </c>
      <c r="AE37" s="5" t="s">
        <v>731</v>
      </c>
      <c r="AF37" s="5" t="s">
        <v>732</v>
      </c>
      <c r="AG37" s="8">
        <f>lxp__37[[#This Row],[Abweichung in X '[m']]]*1000</f>
        <v>0.43112764020900002</v>
      </c>
      <c r="AH37" s="8">
        <f>lxp__37[[#This Row],[Abweichung in Y '[m']]]*1000</f>
        <v>0.42875335188000002</v>
      </c>
    </row>
    <row r="38" spans="1:34" x14ac:dyDescent="0.25">
      <c r="A38" s="12">
        <v>4</v>
      </c>
      <c r="B38" s="12" t="s">
        <v>19</v>
      </c>
      <c r="C38" s="8" t="s">
        <v>20</v>
      </c>
      <c r="D38" s="5" t="s">
        <v>110</v>
      </c>
      <c r="E38" s="5" t="s">
        <v>111</v>
      </c>
      <c r="F38" s="5" t="s">
        <v>112</v>
      </c>
      <c r="G38" s="8">
        <f>lxp__3[[#This Row],[Abweichung in X '[m']]]*1000</f>
        <v>0.77967680876400003</v>
      </c>
      <c r="H38" s="8">
        <f>lxp__3[[#This Row],[Abweichung in Y '[m']]]*1000</f>
        <v>-0.83817254979</v>
      </c>
      <c r="I38" s="8"/>
      <c r="J38" s="8"/>
      <c r="K38" s="8"/>
      <c r="L38" s="8"/>
      <c r="M38" s="8"/>
      <c r="AA38" s="12">
        <v>4</v>
      </c>
      <c r="AB38" s="12" t="s">
        <v>19</v>
      </c>
      <c r="AC38" s="8" t="s">
        <v>20</v>
      </c>
      <c r="AD38" s="5" t="s">
        <v>733</v>
      </c>
      <c r="AE38" s="5" t="s">
        <v>734</v>
      </c>
      <c r="AF38" s="5" t="s">
        <v>735</v>
      </c>
      <c r="AG38" s="8">
        <f>lxp__37[[#This Row],[Abweichung in X '[m']]]*1000</f>
        <v>1.2677299406</v>
      </c>
      <c r="AH38" s="8">
        <f>lxp__37[[#This Row],[Abweichung in Y '[m']]]*1000</f>
        <v>0.66401588635200004</v>
      </c>
    </row>
    <row r="39" spans="1:34" x14ac:dyDescent="0.25">
      <c r="A39" s="12">
        <v>4</v>
      </c>
      <c r="B39" s="12" t="s">
        <v>23</v>
      </c>
      <c r="C39" s="8" t="s">
        <v>24</v>
      </c>
      <c r="D39" s="5" t="s">
        <v>113</v>
      </c>
      <c r="E39" s="5" t="s">
        <v>114</v>
      </c>
      <c r="F39" s="5" t="s">
        <v>115</v>
      </c>
      <c r="G39" s="8">
        <f>lxp__3[[#This Row],[Abweichung in X '[m']]]*1000</f>
        <v>0.44776238543499997</v>
      </c>
      <c r="H39" s="8">
        <f>lxp__3[[#This Row],[Abweichung in Y '[m']]]*1000</f>
        <v>-0.89140635297199999</v>
      </c>
      <c r="I39" s="8"/>
      <c r="J39" s="8"/>
      <c r="K39" s="8"/>
      <c r="L39" s="8"/>
      <c r="M39" s="8"/>
      <c r="AA39" s="12">
        <v>4</v>
      </c>
      <c r="AB39" s="12" t="s">
        <v>23</v>
      </c>
      <c r="AC39" s="8" t="s">
        <v>24</v>
      </c>
      <c r="AD39" s="5" t="s">
        <v>736</v>
      </c>
      <c r="AE39" s="5" t="s">
        <v>737</v>
      </c>
      <c r="AF39" s="5" t="s">
        <v>738</v>
      </c>
      <c r="AG39" s="8">
        <f>lxp__37[[#This Row],[Abweichung in X '[m']]]*1000</f>
        <v>1.1358176097200001</v>
      </c>
      <c r="AH39" s="8">
        <f>lxp__37[[#This Row],[Abweichung in Y '[m']]]*1000</f>
        <v>1.5958973079599998</v>
      </c>
    </row>
    <row r="40" spans="1:34" x14ac:dyDescent="0.25">
      <c r="A40" s="12">
        <v>4</v>
      </c>
      <c r="B40" s="12" t="s">
        <v>28</v>
      </c>
      <c r="C40" s="8">
        <v>0.7</v>
      </c>
      <c r="D40" s="5" t="s">
        <v>116</v>
      </c>
      <c r="E40" s="5" t="s">
        <v>117</v>
      </c>
      <c r="F40" s="5" t="s">
        <v>118</v>
      </c>
      <c r="G40" s="8">
        <f>lxp__3[[#This Row],[Abweichung in X '[m']]]*1000</f>
        <v>-4.2254957625200006E-2</v>
      </c>
      <c r="H40" s="8">
        <f>lxp__3[[#This Row],[Abweichung in Y '[m']]]*1000</f>
        <v>-0.90363947957300006</v>
      </c>
      <c r="I40" s="8"/>
      <c r="J40" s="8"/>
      <c r="K40" s="8"/>
      <c r="L40" s="8"/>
      <c r="M40" s="8"/>
      <c r="AA40" s="12">
        <v>4</v>
      </c>
      <c r="AB40" s="12" t="s">
        <v>28</v>
      </c>
      <c r="AC40" s="8" t="s">
        <v>29</v>
      </c>
      <c r="AD40" s="5" t="s">
        <v>739</v>
      </c>
      <c r="AE40" s="5" t="s">
        <v>740</v>
      </c>
      <c r="AF40" s="5" t="s">
        <v>741</v>
      </c>
      <c r="AG40" s="8">
        <f>lxp__37[[#This Row],[Abweichung in X '[m']]]*1000</f>
        <v>0.30895397903899996</v>
      </c>
      <c r="AH40" s="8">
        <f>lxp__37[[#This Row],[Abweichung in Y '[m']]]*1000</f>
        <v>2.8453617875399999</v>
      </c>
    </row>
    <row r="41" spans="1:34" x14ac:dyDescent="0.25">
      <c r="A41" s="12">
        <v>4</v>
      </c>
      <c r="B41" s="12" t="s">
        <v>33</v>
      </c>
      <c r="C41" s="8" t="s">
        <v>34</v>
      </c>
      <c r="D41" s="5" t="s">
        <v>119</v>
      </c>
      <c r="E41" s="5" t="s">
        <v>120</v>
      </c>
      <c r="F41" s="5" t="s">
        <v>121</v>
      </c>
      <c r="G41" s="8">
        <f>lxp__3[[#This Row],[Abweichung in X '[m']]]*1000</f>
        <v>8.6103354317499992E-2</v>
      </c>
      <c r="H41" s="8">
        <f>lxp__3[[#This Row],[Abweichung in Y '[m']]]*1000</f>
        <v>-0.68039649975100003</v>
      </c>
      <c r="I41" s="8"/>
      <c r="J41" s="8"/>
      <c r="K41" s="8"/>
      <c r="L41" s="8"/>
      <c r="M41" s="8"/>
      <c r="AA41" s="12">
        <v>4</v>
      </c>
      <c r="AB41" s="12" t="s">
        <v>33</v>
      </c>
      <c r="AC41" s="8" t="s">
        <v>34</v>
      </c>
      <c r="AD41" s="5" t="s">
        <v>742</v>
      </c>
      <c r="AE41" s="5" t="s">
        <v>743</v>
      </c>
      <c r="AF41" s="5" t="s">
        <v>744</v>
      </c>
      <c r="AG41" s="8">
        <f>lxp__37[[#This Row],[Abweichung in X '[m']]]*1000</f>
        <v>1.4307316809099999</v>
      </c>
      <c r="AH41" s="8">
        <f>lxp__37[[#This Row],[Abweichung in Y '[m']]]*1000</f>
        <v>4.1732658774100004</v>
      </c>
    </row>
    <row r="42" spans="1:34" x14ac:dyDescent="0.25">
      <c r="A42" s="12">
        <v>4</v>
      </c>
      <c r="B42" s="12" t="s">
        <v>38</v>
      </c>
      <c r="C42" s="8" t="s">
        <v>39</v>
      </c>
      <c r="D42" s="5" t="s">
        <v>122</v>
      </c>
      <c r="E42" s="5" t="s">
        <v>123</v>
      </c>
      <c r="F42" s="5" t="s">
        <v>124</v>
      </c>
      <c r="G42" s="8">
        <f>lxp__3[[#This Row],[Abweichung in X '[m']]]*1000</f>
        <v>1.93759469409</v>
      </c>
      <c r="H42" s="8">
        <f>lxp__3[[#This Row],[Abweichung in Y '[m']]]*1000</f>
        <v>-0.87602628438800001</v>
      </c>
      <c r="I42" s="8"/>
      <c r="J42" s="8"/>
      <c r="K42" s="8"/>
      <c r="L42" s="8"/>
      <c r="M42" s="8"/>
      <c r="AA42" s="12">
        <v>4</v>
      </c>
      <c r="AB42" s="12" t="s">
        <v>38</v>
      </c>
      <c r="AC42" s="8" t="s">
        <v>39</v>
      </c>
      <c r="AD42" s="5" t="s">
        <v>745</v>
      </c>
      <c r="AE42" s="5" t="s">
        <v>746</v>
      </c>
      <c r="AF42" s="5" t="s">
        <v>747</v>
      </c>
      <c r="AG42" s="8">
        <f>lxp__37[[#This Row],[Abweichung in X '[m']]]*1000</f>
        <v>0.48520192176900001</v>
      </c>
      <c r="AH42" s="8">
        <f>lxp__37[[#This Row],[Abweichung in Y '[m']]]*1000</f>
        <v>3.2721462270599999</v>
      </c>
    </row>
    <row r="43" spans="1:34" x14ac:dyDescent="0.25">
      <c r="A43" s="12">
        <v>4</v>
      </c>
      <c r="B43" s="12" t="s">
        <v>43</v>
      </c>
      <c r="C43" s="8" t="s">
        <v>44</v>
      </c>
      <c r="D43" s="5" t="s">
        <v>301</v>
      </c>
      <c r="E43" s="5" t="s">
        <v>125</v>
      </c>
      <c r="F43" s="5" t="s">
        <v>126</v>
      </c>
      <c r="G43" s="8">
        <f>lxp__3[[#This Row],[Abweichung in X '[m']]]*1000</f>
        <v>0.343312553144</v>
      </c>
      <c r="H43" s="8">
        <f>lxp__3[[#This Row],[Abweichung in Y '[m']]]*1000</f>
        <v>-1.4160376215600001</v>
      </c>
      <c r="I43" s="8"/>
      <c r="J43" s="8"/>
      <c r="K43" s="8"/>
      <c r="L43" s="8"/>
      <c r="M43" s="8"/>
      <c r="AA43" s="12">
        <v>4</v>
      </c>
      <c r="AB43" s="12" t="s">
        <v>43</v>
      </c>
      <c r="AC43" s="8" t="s">
        <v>44</v>
      </c>
      <c r="AD43" s="5" t="s">
        <v>748</v>
      </c>
      <c r="AE43" s="5" t="s">
        <v>749</v>
      </c>
      <c r="AF43" s="5" t="s">
        <v>750</v>
      </c>
      <c r="AG43" s="8">
        <f>lxp__37[[#This Row],[Abweichung in X '[m']]]*1000</f>
        <v>1.3198394003699998</v>
      </c>
      <c r="AH43" s="8">
        <f>lxp__37[[#This Row],[Abweichung in Y '[m']]]*1000</f>
        <v>3.1726677217599999</v>
      </c>
    </row>
    <row r="44" spans="1:34" x14ac:dyDescent="0.25">
      <c r="A44" s="12">
        <v>5</v>
      </c>
      <c r="B44" s="12" t="s">
        <v>3</v>
      </c>
      <c r="C44" s="8" t="s">
        <v>4</v>
      </c>
      <c r="D44" s="5" t="s">
        <v>302</v>
      </c>
      <c r="E44" s="5" t="s">
        <v>127</v>
      </c>
      <c r="F44" s="5" t="s">
        <v>128</v>
      </c>
      <c r="G44" s="8">
        <f>lxp__3[[#This Row],[Abweichung in X '[m']]]*1000</f>
        <v>-0.42306918642399999</v>
      </c>
      <c r="H44" s="8">
        <f>lxp__3[[#This Row],[Abweichung in Y '[m']]]*1000</f>
        <v>-1.9053896023699999</v>
      </c>
      <c r="I44" s="8"/>
      <c r="J44" s="8"/>
      <c r="K44" s="8"/>
      <c r="L44" s="8"/>
      <c r="M44" s="8"/>
      <c r="AA44" s="12">
        <v>5</v>
      </c>
      <c r="AB44" s="12" t="s">
        <v>3</v>
      </c>
      <c r="AC44" s="8" t="s">
        <v>4</v>
      </c>
      <c r="AD44" s="5" t="s">
        <v>751</v>
      </c>
      <c r="AE44" s="5" t="s">
        <v>752</v>
      </c>
      <c r="AF44" s="5" t="s">
        <v>753</v>
      </c>
      <c r="AG44" s="8">
        <f>lxp__37[[#This Row],[Abweichung in X '[m']]]*1000</f>
        <v>-0.61635473657100004</v>
      </c>
      <c r="AH44" s="8">
        <f>lxp__37[[#This Row],[Abweichung in Y '[m']]]*1000</f>
        <v>1.04816597156</v>
      </c>
    </row>
    <row r="45" spans="1:34" x14ac:dyDescent="0.25">
      <c r="A45" s="12">
        <v>5</v>
      </c>
      <c r="B45" s="12" t="s">
        <v>7</v>
      </c>
      <c r="C45" s="8">
        <v>0.6</v>
      </c>
      <c r="D45" s="5" t="s">
        <v>129</v>
      </c>
      <c r="E45" s="5" t="s">
        <v>130</v>
      </c>
      <c r="F45" s="5" t="s">
        <v>131</v>
      </c>
      <c r="G45" s="8">
        <f>lxp__3[[#This Row],[Abweichung in X '[m']]]*1000</f>
        <v>8.5985705964500003E-2</v>
      </c>
      <c r="H45" s="8">
        <f>lxp__3[[#This Row],[Abweichung in Y '[m']]]*1000</f>
        <v>-1.15742465684</v>
      </c>
      <c r="I45" s="8"/>
      <c r="J45" s="8"/>
      <c r="K45" s="8"/>
      <c r="L45" s="8"/>
      <c r="M45" s="8"/>
      <c r="AA45" s="12">
        <v>5</v>
      </c>
      <c r="AB45" s="12" t="s">
        <v>7</v>
      </c>
      <c r="AC45" s="8" t="s">
        <v>8</v>
      </c>
      <c r="AD45" s="5" t="s">
        <v>754</v>
      </c>
      <c r="AE45" s="5" t="s">
        <v>755</v>
      </c>
      <c r="AF45" s="5" t="s">
        <v>756</v>
      </c>
      <c r="AG45" s="8">
        <f>lxp__37[[#This Row],[Abweichung in X '[m']]]*1000</f>
        <v>-0.86453599367099998</v>
      </c>
      <c r="AH45" s="8">
        <f>lxp__37[[#This Row],[Abweichung in Y '[m']]]*1000</f>
        <v>1.6658913200700001</v>
      </c>
    </row>
    <row r="46" spans="1:34" x14ac:dyDescent="0.25">
      <c r="A46" s="12">
        <v>5</v>
      </c>
      <c r="B46" s="12" t="s">
        <v>11</v>
      </c>
      <c r="C46" s="8" t="s">
        <v>12</v>
      </c>
      <c r="D46" s="5" t="s">
        <v>132</v>
      </c>
      <c r="E46" s="5" t="s">
        <v>133</v>
      </c>
      <c r="F46" s="5" t="s">
        <v>134</v>
      </c>
      <c r="G46" s="8">
        <f>lxp__3[[#This Row],[Abweichung in X '[m']]]*1000</f>
        <v>0.350301630074</v>
      </c>
      <c r="H46" s="8">
        <f>lxp__3[[#This Row],[Abweichung in Y '[m']]]*1000</f>
        <v>-2.2453193265399998</v>
      </c>
      <c r="I46" s="8"/>
      <c r="J46" s="8"/>
      <c r="K46" s="8"/>
      <c r="L46" s="8"/>
      <c r="M46" s="8"/>
      <c r="AA46" s="12">
        <v>5</v>
      </c>
      <c r="AB46" s="12" t="s">
        <v>11</v>
      </c>
      <c r="AC46" s="8" t="s">
        <v>12</v>
      </c>
      <c r="AD46" s="5" t="s">
        <v>757</v>
      </c>
      <c r="AE46" s="5" t="s">
        <v>758</v>
      </c>
      <c r="AF46" s="5" t="s">
        <v>759</v>
      </c>
      <c r="AG46" s="8">
        <f>lxp__37[[#This Row],[Abweichung in X '[m']]]*1000</f>
        <v>-0.35715290746299999</v>
      </c>
      <c r="AH46" s="8">
        <f>lxp__37[[#This Row],[Abweichung in Y '[m']]]*1000</f>
        <v>0.54937010984099999</v>
      </c>
    </row>
    <row r="47" spans="1:34" x14ac:dyDescent="0.25">
      <c r="A47" s="12">
        <v>5</v>
      </c>
      <c r="B47" s="12" t="s">
        <v>15</v>
      </c>
      <c r="C47" s="8" t="s">
        <v>16</v>
      </c>
      <c r="D47" s="5" t="s">
        <v>135</v>
      </c>
      <c r="E47" s="5" t="s">
        <v>136</v>
      </c>
      <c r="F47" s="5" t="s">
        <v>137</v>
      </c>
      <c r="G47" s="8">
        <f>lxp__3[[#This Row],[Abweichung in X '[m']]]*1000</f>
        <v>-8.2429700972699999E-2</v>
      </c>
      <c r="H47" s="8">
        <f>lxp__3[[#This Row],[Abweichung in Y '[m']]]*1000</f>
        <v>-0.78944107910900008</v>
      </c>
      <c r="I47" s="8"/>
      <c r="J47" s="8"/>
      <c r="K47" s="8"/>
      <c r="L47" s="8"/>
      <c r="M47" s="8"/>
      <c r="AA47" s="12">
        <v>5</v>
      </c>
      <c r="AB47" s="12" t="s">
        <v>15</v>
      </c>
      <c r="AC47" s="8" t="s">
        <v>16</v>
      </c>
      <c r="AD47" s="5" t="s">
        <v>760</v>
      </c>
      <c r="AE47" s="5" t="s">
        <v>761</v>
      </c>
      <c r="AF47" s="5" t="s">
        <v>762</v>
      </c>
      <c r="AG47" s="8">
        <f>lxp__37[[#This Row],[Abweichung in X '[m']]]*1000</f>
        <v>-0.16909067033299999</v>
      </c>
      <c r="AH47" s="8">
        <f>lxp__37[[#This Row],[Abweichung in Y '[m']]]*1000</f>
        <v>0.47307788543499996</v>
      </c>
    </row>
    <row r="48" spans="1:34" x14ac:dyDescent="0.25">
      <c r="A48" s="12">
        <v>5</v>
      </c>
      <c r="B48" s="12" t="s">
        <v>19</v>
      </c>
      <c r="C48" s="8" t="s">
        <v>20</v>
      </c>
      <c r="D48" s="5" t="s">
        <v>138</v>
      </c>
      <c r="E48" s="5" t="s">
        <v>139</v>
      </c>
      <c r="F48" s="5" t="s">
        <v>140</v>
      </c>
      <c r="G48" s="8">
        <f>lxp__3[[#This Row],[Abweichung in X '[m']]]*1000</f>
        <v>0.34333715191899999</v>
      </c>
      <c r="H48" s="8">
        <f>lxp__3[[#This Row],[Abweichung in Y '[m']]]*1000</f>
        <v>-0.97959034082200003</v>
      </c>
      <c r="I48" s="8"/>
      <c r="J48" s="8"/>
      <c r="K48" s="8"/>
      <c r="L48" s="8"/>
      <c r="M48" s="8"/>
      <c r="AA48" s="12">
        <v>5</v>
      </c>
      <c r="AB48" s="12" t="s">
        <v>19</v>
      </c>
      <c r="AC48" s="8" t="s">
        <v>20</v>
      </c>
      <c r="AD48" s="5" t="s">
        <v>763</v>
      </c>
      <c r="AE48" s="5" t="s">
        <v>764</v>
      </c>
      <c r="AF48" s="5" t="s">
        <v>765</v>
      </c>
      <c r="AG48" s="8">
        <f>lxp__37[[#This Row],[Abweichung in X '[m']]]*1000</f>
        <v>0.52709138575699999</v>
      </c>
      <c r="AH48" s="8">
        <f>lxp__37[[#This Row],[Abweichung in Y '[m']]]*1000</f>
        <v>0.76071357404400008</v>
      </c>
    </row>
    <row r="49" spans="1:34" x14ac:dyDescent="0.25">
      <c r="A49" s="12">
        <v>5</v>
      </c>
      <c r="B49" s="12" t="s">
        <v>23</v>
      </c>
      <c r="C49" s="8" t="s">
        <v>24</v>
      </c>
      <c r="D49" s="5" t="s">
        <v>141</v>
      </c>
      <c r="E49" s="5" t="s">
        <v>142</v>
      </c>
      <c r="F49" s="5" t="s">
        <v>143</v>
      </c>
      <c r="G49" s="8">
        <f>lxp__3[[#This Row],[Abweichung in X '[m']]]*1000</f>
        <v>0.56565575053700001</v>
      </c>
      <c r="H49" s="8">
        <f>lxp__3[[#This Row],[Abweichung in Y '[m']]]*1000</f>
        <v>-0.34083418075400002</v>
      </c>
      <c r="I49" s="8"/>
      <c r="J49" s="8"/>
      <c r="K49" s="8"/>
      <c r="L49" s="8"/>
      <c r="M49" s="8"/>
      <c r="AA49" s="12">
        <v>5</v>
      </c>
      <c r="AB49" s="12" t="s">
        <v>23</v>
      </c>
      <c r="AC49" s="8" t="s">
        <v>24</v>
      </c>
      <c r="AD49" s="5" t="s">
        <v>766</v>
      </c>
      <c r="AE49" s="5" t="s">
        <v>767</v>
      </c>
      <c r="AF49" s="5" t="s">
        <v>768</v>
      </c>
      <c r="AG49" s="8">
        <f>lxp__37[[#This Row],[Abweichung in X '[m']]]*1000</f>
        <v>0.106099616073</v>
      </c>
      <c r="AH49" s="8">
        <f>lxp__37[[#This Row],[Abweichung in Y '[m']]]*1000</f>
        <v>1.97050969739</v>
      </c>
    </row>
    <row r="50" spans="1:34" x14ac:dyDescent="0.25">
      <c r="A50" s="12">
        <v>5</v>
      </c>
      <c r="B50" s="12" t="s">
        <v>28</v>
      </c>
      <c r="C50" s="8">
        <v>0.7</v>
      </c>
      <c r="D50" s="5" t="s">
        <v>144</v>
      </c>
      <c r="E50" s="5" t="s">
        <v>145</v>
      </c>
      <c r="F50" s="5" t="s">
        <v>146</v>
      </c>
      <c r="G50" s="8">
        <f>lxp__3[[#This Row],[Abweichung in X '[m']]]*1000</f>
        <v>-0.35393659193600002</v>
      </c>
      <c r="H50" s="8">
        <f>lxp__3[[#This Row],[Abweichung in Y '[m']]]*1000</f>
        <v>-3.0800689177499996E-2</v>
      </c>
      <c r="I50" s="8"/>
      <c r="J50" s="8"/>
      <c r="K50" s="8"/>
      <c r="L50" s="8"/>
      <c r="M50" s="8"/>
      <c r="AA50" s="12">
        <v>5</v>
      </c>
      <c r="AB50" s="12" t="s">
        <v>28</v>
      </c>
      <c r="AC50" s="8" t="s">
        <v>29</v>
      </c>
      <c r="AD50" s="5" t="s">
        <v>769</v>
      </c>
      <c r="AE50" s="5" t="s">
        <v>770</v>
      </c>
      <c r="AF50" s="5" t="s">
        <v>771</v>
      </c>
      <c r="AG50" s="8">
        <f>lxp__37[[#This Row],[Abweichung in X '[m']]]*1000</f>
        <v>0.751903384387</v>
      </c>
      <c r="AH50" s="8">
        <f>lxp__37[[#This Row],[Abweichung in Y '[m']]]*1000</f>
        <v>4.3206474585199999</v>
      </c>
    </row>
    <row r="51" spans="1:34" x14ac:dyDescent="0.25">
      <c r="A51" s="12">
        <v>5</v>
      </c>
      <c r="B51" s="12" t="s">
        <v>33</v>
      </c>
      <c r="C51" s="8" t="s">
        <v>34</v>
      </c>
      <c r="D51" s="5" t="s">
        <v>147</v>
      </c>
      <c r="E51" s="5" t="s">
        <v>148</v>
      </c>
      <c r="F51" s="5" t="s">
        <v>149</v>
      </c>
      <c r="G51" s="8">
        <f>lxp__3[[#This Row],[Abweichung in X '[m']]]*1000</f>
        <v>0.51262819043899999</v>
      </c>
      <c r="H51" s="8">
        <f>lxp__3[[#This Row],[Abweichung in Y '[m']]]*1000</f>
        <v>-0.75541653295</v>
      </c>
      <c r="I51" s="8"/>
      <c r="J51" s="8"/>
      <c r="K51" s="8"/>
      <c r="L51" s="8"/>
      <c r="M51" s="8"/>
      <c r="AA51" s="12">
        <v>5</v>
      </c>
      <c r="AB51" s="12" t="s">
        <v>33</v>
      </c>
      <c r="AC51" s="8" t="s">
        <v>34</v>
      </c>
      <c r="AD51" s="5" t="s">
        <v>772</v>
      </c>
      <c r="AE51" s="5" t="s">
        <v>773</v>
      </c>
      <c r="AF51" s="5" t="s">
        <v>774</v>
      </c>
      <c r="AG51" s="8">
        <f>lxp__37[[#This Row],[Abweichung in X '[m']]]*1000</f>
        <v>1.2994574843300002</v>
      </c>
      <c r="AH51" s="8">
        <f>lxp__37[[#This Row],[Abweichung in Y '[m']]]*1000</f>
        <v>3.8661925797699999</v>
      </c>
    </row>
    <row r="52" spans="1:34" x14ac:dyDescent="0.25">
      <c r="A52" s="12">
        <v>5</v>
      </c>
      <c r="B52" s="12" t="s">
        <v>38</v>
      </c>
      <c r="C52" s="8" t="s">
        <v>39</v>
      </c>
      <c r="D52" s="5" t="s">
        <v>150</v>
      </c>
      <c r="E52" s="5" t="s">
        <v>151</v>
      </c>
      <c r="F52" s="5" t="s">
        <v>152</v>
      </c>
      <c r="G52" s="8">
        <f>lxp__3[[#This Row],[Abweichung in X '[m']]]*1000</f>
        <v>0.72649882986199998</v>
      </c>
      <c r="H52" s="8">
        <f>lxp__3[[#This Row],[Abweichung in Y '[m']]]*1000</f>
        <v>0.22413298730599998</v>
      </c>
      <c r="I52" s="8"/>
      <c r="J52" s="8"/>
      <c r="K52" s="8"/>
      <c r="L52" s="8"/>
      <c r="M52" s="8"/>
      <c r="AA52" s="12">
        <v>5</v>
      </c>
      <c r="AB52" s="12" t="s">
        <v>38</v>
      </c>
      <c r="AC52" s="8" t="s">
        <v>39</v>
      </c>
      <c r="AD52" s="5" t="s">
        <v>775</v>
      </c>
      <c r="AE52" s="5" t="s">
        <v>776</v>
      </c>
      <c r="AF52" s="5" t="s">
        <v>777</v>
      </c>
      <c r="AG52" s="8">
        <f>lxp__37[[#This Row],[Abweichung in X '[m']]]*1000</f>
        <v>0.42578516963099999</v>
      </c>
      <c r="AH52" s="8">
        <f>lxp__37[[#This Row],[Abweichung in Y '[m']]]*1000</f>
        <v>2.47555378231</v>
      </c>
    </row>
    <row r="53" spans="1:34" x14ac:dyDescent="0.25">
      <c r="A53" s="12">
        <v>5</v>
      </c>
      <c r="B53" s="12" t="s">
        <v>43</v>
      </c>
      <c r="C53" s="8" t="s">
        <v>44</v>
      </c>
      <c r="D53" s="5" t="s">
        <v>303</v>
      </c>
      <c r="E53" s="5" t="s">
        <v>153</v>
      </c>
      <c r="F53" s="5" t="s">
        <v>154</v>
      </c>
      <c r="G53" s="8">
        <f>lxp__3[[#This Row],[Abweichung in X '[m']]]*1000</f>
        <v>0.64262567963299999</v>
      </c>
      <c r="H53" s="8">
        <f>lxp__3[[#This Row],[Abweichung in Y '[m']]]*1000</f>
        <v>0.57643224154500006</v>
      </c>
      <c r="I53" s="8"/>
      <c r="J53" s="8"/>
      <c r="K53" s="8"/>
      <c r="L53" s="8"/>
      <c r="M53" s="8"/>
      <c r="AA53" s="12">
        <v>5</v>
      </c>
      <c r="AB53" s="12" t="s">
        <v>43</v>
      </c>
      <c r="AC53" s="8" t="s">
        <v>44</v>
      </c>
      <c r="AD53" s="5" t="s">
        <v>778</v>
      </c>
      <c r="AE53" s="5" t="s">
        <v>779</v>
      </c>
      <c r="AF53" s="5" t="s">
        <v>780</v>
      </c>
      <c r="AG53" s="8">
        <f>lxp__37[[#This Row],[Abweichung in X '[m']]]*1000</f>
        <v>5.3787659459799998E-2</v>
      </c>
      <c r="AH53" s="8">
        <f>lxp__37[[#This Row],[Abweichung in Y '[m']]]*1000</f>
        <v>0.89831656817299999</v>
      </c>
    </row>
    <row r="54" spans="1:34" x14ac:dyDescent="0.25">
      <c r="A54" s="12">
        <v>6</v>
      </c>
      <c r="B54" s="12" t="s">
        <v>3</v>
      </c>
      <c r="C54" s="8" t="s">
        <v>4</v>
      </c>
      <c r="D54" s="5" t="s">
        <v>304</v>
      </c>
      <c r="E54" s="5" t="s">
        <v>155</v>
      </c>
      <c r="F54" s="5" t="s">
        <v>156</v>
      </c>
      <c r="G54" s="8">
        <f>lxp__3[[#This Row],[Abweichung in X '[m']]]*1000</f>
        <v>6.2378902525800001E-2</v>
      </c>
      <c r="H54" s="8">
        <f>lxp__3[[#This Row],[Abweichung in Y '[m']]]*1000</f>
        <v>-2.7588132662099998</v>
      </c>
      <c r="I54" s="8"/>
      <c r="J54" s="8"/>
      <c r="K54" s="8"/>
      <c r="L54" s="8"/>
      <c r="M54" s="8"/>
      <c r="AA54" s="12">
        <v>6</v>
      </c>
      <c r="AB54" s="12" t="s">
        <v>3</v>
      </c>
      <c r="AC54" s="8" t="s">
        <v>4</v>
      </c>
      <c r="AD54" s="5" t="s">
        <v>781</v>
      </c>
      <c r="AE54" s="5" t="s">
        <v>782</v>
      </c>
      <c r="AF54" s="5" t="s">
        <v>783</v>
      </c>
      <c r="AG54" s="8">
        <f>lxp__37[[#This Row],[Abweichung in X '[m']]]*1000</f>
        <v>-0.28097705994399996</v>
      </c>
      <c r="AH54" s="8">
        <f>lxp__37[[#This Row],[Abweichung in Y '[m']]]*1000</f>
        <v>0.18018320117800002</v>
      </c>
    </row>
    <row r="55" spans="1:34" x14ac:dyDescent="0.25">
      <c r="A55" s="12">
        <v>6</v>
      </c>
      <c r="B55" s="12" t="s">
        <v>7</v>
      </c>
      <c r="C55" s="8">
        <v>0.6</v>
      </c>
      <c r="D55" s="5" t="s">
        <v>157</v>
      </c>
      <c r="E55" s="5" t="s">
        <v>158</v>
      </c>
      <c r="F55" s="5" t="s">
        <v>159</v>
      </c>
      <c r="G55" s="8">
        <f>lxp__3[[#This Row],[Abweichung in X '[m']]]*1000</f>
        <v>-0.84798290190699999</v>
      </c>
      <c r="H55" s="8">
        <f>lxp__3[[#This Row],[Abweichung in Y '[m']]]*1000</f>
        <v>-1.4421934760199999</v>
      </c>
      <c r="I55" s="8"/>
      <c r="J55" s="8"/>
      <c r="K55" s="8"/>
      <c r="L55" s="8"/>
      <c r="M55" s="8"/>
      <c r="AA55" s="12">
        <v>6</v>
      </c>
      <c r="AB55" s="12" t="s">
        <v>7</v>
      </c>
      <c r="AC55" s="8" t="s">
        <v>8</v>
      </c>
      <c r="AD55" s="5" t="s">
        <v>784</v>
      </c>
      <c r="AE55" s="5" t="s">
        <v>785</v>
      </c>
      <c r="AF55" s="5" t="s">
        <v>786</v>
      </c>
      <c r="AG55" s="8">
        <f>lxp__37[[#This Row],[Abweichung in X '[m']]]*1000</f>
        <v>-0.81653444525200003</v>
      </c>
      <c r="AH55" s="8">
        <f>lxp__37[[#This Row],[Abweichung in Y '[m']]]*1000</f>
        <v>0.70697787882900009</v>
      </c>
    </row>
    <row r="56" spans="1:34" x14ac:dyDescent="0.25">
      <c r="A56" s="12">
        <v>6</v>
      </c>
      <c r="B56" s="12" t="s">
        <v>11</v>
      </c>
      <c r="C56" s="8" t="s">
        <v>12</v>
      </c>
      <c r="D56" s="5" t="s">
        <v>160</v>
      </c>
      <c r="E56" s="5" t="s">
        <v>161</v>
      </c>
      <c r="F56" s="5" t="s">
        <v>162</v>
      </c>
      <c r="G56" s="8">
        <f>lxp__3[[#This Row],[Abweichung in X '[m']]]*1000</f>
        <v>-0.11810891859799999</v>
      </c>
      <c r="H56" s="8">
        <f>lxp__3[[#This Row],[Abweichung in Y '[m']]]*1000</f>
        <v>-1.4929052461899999</v>
      </c>
      <c r="I56" s="8"/>
      <c r="J56" s="8"/>
      <c r="K56" s="8"/>
      <c r="L56" s="8"/>
      <c r="M56" s="8"/>
      <c r="AA56" s="12">
        <v>6</v>
      </c>
      <c r="AB56" s="12" t="s">
        <v>11</v>
      </c>
      <c r="AC56" s="8" t="s">
        <v>12</v>
      </c>
      <c r="AD56" s="5" t="s">
        <v>787</v>
      </c>
      <c r="AE56" s="5" t="s">
        <v>788</v>
      </c>
      <c r="AF56" s="5" t="s">
        <v>789</v>
      </c>
      <c r="AG56" s="8">
        <f>lxp__37[[#This Row],[Abweichung in X '[m']]]*1000</f>
        <v>0.51682081322700002</v>
      </c>
      <c r="AH56" s="8">
        <f>lxp__37[[#This Row],[Abweichung in Y '[m']]]*1000</f>
        <v>0.21525088794200001</v>
      </c>
    </row>
    <row r="57" spans="1:34" x14ac:dyDescent="0.25">
      <c r="A57" s="12">
        <v>6</v>
      </c>
      <c r="B57" s="12" t="s">
        <v>15</v>
      </c>
      <c r="C57" s="8" t="s">
        <v>16</v>
      </c>
      <c r="D57" s="5" t="s">
        <v>163</v>
      </c>
      <c r="E57" s="5" t="s">
        <v>164</v>
      </c>
      <c r="F57" s="5" t="s">
        <v>165</v>
      </c>
      <c r="G57" s="8">
        <f>lxp__3[[#This Row],[Abweichung in X '[m']]]*1000</f>
        <v>0.75328338937299999</v>
      </c>
      <c r="H57" s="8">
        <f>lxp__3[[#This Row],[Abweichung in Y '[m']]]*1000</f>
        <v>-1.1313613848299999</v>
      </c>
      <c r="I57" s="8"/>
      <c r="J57" s="8"/>
      <c r="K57" s="8"/>
      <c r="L57" s="8"/>
      <c r="M57" s="8"/>
      <c r="AA57" s="12">
        <v>6</v>
      </c>
      <c r="AB57" s="12" t="s">
        <v>15</v>
      </c>
      <c r="AC57" s="8" t="s">
        <v>16</v>
      </c>
      <c r="AD57" s="5" t="s">
        <v>790</v>
      </c>
      <c r="AE57" s="5" t="s">
        <v>791</v>
      </c>
      <c r="AF57" s="5" t="s">
        <v>792</v>
      </c>
      <c r="AG57" s="8">
        <f>lxp__37[[#This Row],[Abweichung in X '[m']]]*1000</f>
        <v>0.14950827184599999</v>
      </c>
      <c r="AH57" s="8">
        <f>lxp__37[[#This Row],[Abweichung in Y '[m']]]*1000</f>
        <v>0.6393195111429999</v>
      </c>
    </row>
    <row r="58" spans="1:34" x14ac:dyDescent="0.25">
      <c r="A58" s="12">
        <v>6</v>
      </c>
      <c r="B58" s="12" t="s">
        <v>19</v>
      </c>
      <c r="C58" s="8" t="s">
        <v>20</v>
      </c>
      <c r="D58" s="5" t="s">
        <v>166</v>
      </c>
      <c r="E58" s="5" t="s">
        <v>167</v>
      </c>
      <c r="F58" s="5" t="s">
        <v>168</v>
      </c>
      <c r="G58" s="8">
        <f>lxp__3[[#This Row],[Abweichung in X '[m']]]*1000</f>
        <v>0.23767372184899999</v>
      </c>
      <c r="H58" s="8">
        <f>lxp__3[[#This Row],[Abweichung in Y '[m']]]*1000</f>
        <v>-1.04436473217</v>
      </c>
      <c r="I58" s="8"/>
      <c r="J58" s="8"/>
      <c r="K58" s="8"/>
      <c r="L58" s="8"/>
      <c r="M58" s="8"/>
      <c r="AA58" s="12">
        <v>6</v>
      </c>
      <c r="AB58" s="12" t="s">
        <v>19</v>
      </c>
      <c r="AC58" s="8" t="s">
        <v>20</v>
      </c>
      <c r="AD58" s="5" t="s">
        <v>793</v>
      </c>
      <c r="AE58" s="5" t="s">
        <v>794</v>
      </c>
      <c r="AF58" s="5" t="s">
        <v>795</v>
      </c>
      <c r="AG58" s="8">
        <f>lxp__37[[#This Row],[Abweichung in X '[m']]]*1000</f>
        <v>-0.17164164532099999</v>
      </c>
      <c r="AH58" s="8">
        <f>lxp__37[[#This Row],[Abweichung in Y '[m']]]*1000</f>
        <v>1.4722541414799999</v>
      </c>
    </row>
    <row r="59" spans="1:34" x14ac:dyDescent="0.25">
      <c r="A59" s="12">
        <v>6</v>
      </c>
      <c r="B59" s="12" t="s">
        <v>23</v>
      </c>
      <c r="C59" s="8" t="s">
        <v>24</v>
      </c>
      <c r="D59" s="5" t="s">
        <v>169</v>
      </c>
      <c r="E59" s="5" t="s">
        <v>170</v>
      </c>
      <c r="F59" s="5" t="s">
        <v>171</v>
      </c>
      <c r="G59" s="8">
        <f>lxp__3[[#This Row],[Abweichung in X '[m']]]*1000</f>
        <v>0.14662027728399998</v>
      </c>
      <c r="H59" s="8">
        <f>lxp__3[[#This Row],[Abweichung in Y '[m']]]*1000</f>
        <v>-0.28820724957100002</v>
      </c>
      <c r="I59" s="8"/>
      <c r="J59" s="8"/>
      <c r="K59" s="8"/>
      <c r="L59" s="8"/>
      <c r="M59" s="8"/>
      <c r="AA59" s="12">
        <v>6</v>
      </c>
      <c r="AB59" s="12" t="s">
        <v>23</v>
      </c>
      <c r="AC59" s="8" t="s">
        <v>24</v>
      </c>
      <c r="AD59" s="5" t="s">
        <v>796</v>
      </c>
      <c r="AE59" s="5" t="s">
        <v>797</v>
      </c>
      <c r="AF59" s="5" t="s">
        <v>798</v>
      </c>
      <c r="AG59" s="8">
        <f>lxp__37[[#This Row],[Abweichung in X '[m']]]*1000</f>
        <v>0.27253401435200003</v>
      </c>
      <c r="AH59" s="8">
        <f>lxp__37[[#This Row],[Abweichung in Y '[m']]]*1000</f>
        <v>2.9273489803500001</v>
      </c>
    </row>
    <row r="60" spans="1:34" x14ac:dyDescent="0.25">
      <c r="A60" s="12">
        <v>6</v>
      </c>
      <c r="B60" s="12" t="s">
        <v>28</v>
      </c>
      <c r="C60" s="8">
        <v>0.7</v>
      </c>
      <c r="D60" s="5" t="s">
        <v>172</v>
      </c>
      <c r="E60" s="5" t="s">
        <v>173</v>
      </c>
      <c r="F60" s="5" t="s">
        <v>174</v>
      </c>
      <c r="G60" s="8">
        <f>lxp__3[[#This Row],[Abweichung in X '[m']]]*1000</f>
        <v>0.22304227072400001</v>
      </c>
      <c r="H60" s="8">
        <f>lxp__3[[#This Row],[Abweichung in Y '[m']]]*1000</f>
        <v>0.31802883720300001</v>
      </c>
      <c r="I60" s="8"/>
      <c r="J60" s="8"/>
      <c r="K60" s="8"/>
      <c r="L60" s="8"/>
      <c r="M60" s="8"/>
      <c r="AA60" s="12">
        <v>6</v>
      </c>
      <c r="AB60" s="12" t="s">
        <v>28</v>
      </c>
      <c r="AC60" s="8" t="s">
        <v>29</v>
      </c>
      <c r="AD60" s="5" t="s">
        <v>799</v>
      </c>
      <c r="AE60" s="5" t="s">
        <v>800</v>
      </c>
      <c r="AF60" s="5" t="s">
        <v>801</v>
      </c>
      <c r="AG60" s="8">
        <f>lxp__37[[#This Row],[Abweichung in X '[m']]]*1000</f>
        <v>0.90014480034400002</v>
      </c>
      <c r="AH60" s="8">
        <f>lxp__37[[#This Row],[Abweichung in Y '[m']]]*1000</f>
        <v>3.51278647577</v>
      </c>
    </row>
    <row r="61" spans="1:34" x14ac:dyDescent="0.25">
      <c r="A61" s="12">
        <v>6</v>
      </c>
      <c r="B61" s="12" t="s">
        <v>33</v>
      </c>
      <c r="C61" s="8" t="s">
        <v>34</v>
      </c>
      <c r="D61" s="5" t="s">
        <v>175</v>
      </c>
      <c r="E61" s="5" t="s">
        <v>176</v>
      </c>
      <c r="F61" s="5" t="s">
        <v>177</v>
      </c>
      <c r="G61" s="8">
        <f>lxp__3[[#This Row],[Abweichung in X '[m']]]*1000</f>
        <v>0.16496899157099998</v>
      </c>
      <c r="H61" s="8">
        <f>lxp__3[[#This Row],[Abweichung in Y '[m']]]*1000</f>
        <v>-0.57055699277900007</v>
      </c>
      <c r="I61" s="8"/>
      <c r="J61" s="8"/>
      <c r="K61" s="8"/>
      <c r="L61" s="8"/>
      <c r="M61" s="8"/>
      <c r="AA61" s="12">
        <v>6</v>
      </c>
      <c r="AB61" s="12" t="s">
        <v>33</v>
      </c>
      <c r="AC61" s="8" t="s">
        <v>34</v>
      </c>
      <c r="AD61" s="5" t="s">
        <v>802</v>
      </c>
      <c r="AE61" s="5" t="s">
        <v>803</v>
      </c>
      <c r="AF61" s="5" t="s">
        <v>804</v>
      </c>
      <c r="AG61" s="8">
        <f>lxp__37[[#This Row],[Abweichung in X '[m']]]*1000</f>
        <v>0.87363839891299999</v>
      </c>
      <c r="AH61" s="8">
        <f>lxp__37[[#This Row],[Abweichung in Y '[m']]]*1000</f>
        <v>3.0773219628700001</v>
      </c>
    </row>
    <row r="62" spans="1:34" x14ac:dyDescent="0.25">
      <c r="A62" s="12">
        <v>6</v>
      </c>
      <c r="B62" s="12" t="s">
        <v>38</v>
      </c>
      <c r="C62" s="8" t="s">
        <v>39</v>
      </c>
      <c r="D62" s="5" t="s">
        <v>178</v>
      </c>
      <c r="E62" s="5" t="s">
        <v>179</v>
      </c>
      <c r="F62" s="5" t="s">
        <v>180</v>
      </c>
      <c r="G62" s="8">
        <f>lxp__3[[#This Row],[Abweichung in X '[m']]]*1000</f>
        <v>0.92756960576300007</v>
      </c>
      <c r="H62" s="8">
        <f>lxp__3[[#This Row],[Abweichung in Y '[m']]]*1000</f>
        <v>0.189298996893</v>
      </c>
      <c r="I62" s="8"/>
      <c r="J62" s="8"/>
      <c r="K62" s="8"/>
      <c r="L62" s="8"/>
      <c r="M62" s="8"/>
      <c r="AA62" s="12">
        <v>6</v>
      </c>
      <c r="AB62" s="12" t="s">
        <v>38</v>
      </c>
      <c r="AC62" s="8" t="s">
        <v>39</v>
      </c>
      <c r="AD62" s="5" t="s">
        <v>805</v>
      </c>
      <c r="AE62" s="5" t="s">
        <v>806</v>
      </c>
      <c r="AF62" s="5" t="s">
        <v>807</v>
      </c>
      <c r="AG62" s="8">
        <f>lxp__37[[#This Row],[Abweichung in X '[m']]]*1000</f>
        <v>1.0372666002699999</v>
      </c>
      <c r="AH62" s="8">
        <f>lxp__37[[#This Row],[Abweichung in Y '[m']]]*1000</f>
        <v>2.2465432990399998</v>
      </c>
    </row>
    <row r="63" spans="1:34" x14ac:dyDescent="0.25">
      <c r="A63" s="12">
        <v>6</v>
      </c>
      <c r="B63" s="12" t="s">
        <v>43</v>
      </c>
      <c r="C63" s="8" t="s">
        <v>44</v>
      </c>
      <c r="D63" s="5" t="s">
        <v>305</v>
      </c>
      <c r="E63" s="5" t="s">
        <v>181</v>
      </c>
      <c r="F63" s="5" t="s">
        <v>182</v>
      </c>
      <c r="G63" s="8">
        <f>lxp__3[[#This Row],[Abweichung in X '[m']]]*1000</f>
        <v>0.92110684568000001</v>
      </c>
      <c r="H63" s="8">
        <f>lxp__3[[#This Row],[Abweichung in Y '[m']]]*1000</f>
        <v>0.83936014062300002</v>
      </c>
      <c r="I63" s="8"/>
      <c r="J63" s="8"/>
      <c r="K63" s="8"/>
      <c r="L63" s="8"/>
      <c r="M63" s="8"/>
      <c r="AA63" s="12">
        <v>6</v>
      </c>
      <c r="AB63" s="12" t="s">
        <v>43</v>
      </c>
      <c r="AC63" s="8" t="s">
        <v>44</v>
      </c>
      <c r="AD63" s="5" t="s">
        <v>808</v>
      </c>
      <c r="AE63" s="5" t="s">
        <v>809</v>
      </c>
      <c r="AF63" s="5" t="s">
        <v>810</v>
      </c>
      <c r="AG63" s="8">
        <f>lxp__37[[#This Row],[Abweichung in X '[m']]]*1000</f>
        <v>-0.282843551543</v>
      </c>
      <c r="AH63" s="8">
        <f>lxp__37[[#This Row],[Abweichung in Y '[m']]]*1000</f>
        <v>0.80586875846100003</v>
      </c>
    </row>
    <row r="64" spans="1:34" x14ac:dyDescent="0.25">
      <c r="A64" s="12">
        <v>7</v>
      </c>
      <c r="B64" s="12" t="s">
        <v>3</v>
      </c>
      <c r="C64" s="8" t="s">
        <v>4</v>
      </c>
      <c r="D64" s="5" t="s">
        <v>306</v>
      </c>
      <c r="E64" s="5" t="s">
        <v>183</v>
      </c>
      <c r="F64" s="5" t="s">
        <v>184</v>
      </c>
      <c r="G64" s="8">
        <f>lxp__3[[#This Row],[Abweichung in X '[m']]]*1000</f>
        <v>0.57186074509899998</v>
      </c>
      <c r="H64" s="8">
        <f>lxp__3[[#This Row],[Abweichung in Y '[m']]]*1000</f>
        <v>-1.7340976325000002</v>
      </c>
      <c r="I64" s="8"/>
      <c r="J64" s="8"/>
      <c r="K64" s="8"/>
      <c r="L64" s="8"/>
      <c r="M64" s="8"/>
      <c r="AA64" s="12">
        <v>7</v>
      </c>
      <c r="AB64" s="12" t="s">
        <v>3</v>
      </c>
      <c r="AC64" s="8" t="s">
        <v>4</v>
      </c>
      <c r="AD64" s="5" t="s">
        <v>811</v>
      </c>
      <c r="AE64" s="5" t="s">
        <v>812</v>
      </c>
      <c r="AF64" s="5" t="s">
        <v>813</v>
      </c>
      <c r="AG64" s="8">
        <f>lxp__37[[#This Row],[Abweichung in X '[m']]]*1000</f>
        <v>-0.94047196967800006</v>
      </c>
      <c r="AH64" s="8">
        <f>lxp__37[[#This Row],[Abweichung in Y '[m']]]*1000</f>
        <v>1.3567934505599999</v>
      </c>
    </row>
    <row r="65" spans="1:34" x14ac:dyDescent="0.25">
      <c r="A65" s="12">
        <v>7</v>
      </c>
      <c r="B65" s="12" t="s">
        <v>7</v>
      </c>
      <c r="C65" s="8">
        <v>0.6</v>
      </c>
      <c r="D65" s="5" t="s">
        <v>185</v>
      </c>
      <c r="E65" s="5" t="s">
        <v>186</v>
      </c>
      <c r="F65" s="5" t="s">
        <v>187</v>
      </c>
      <c r="G65" s="8">
        <f>lxp__3[[#This Row],[Abweichung in X '[m']]]*1000</f>
        <v>0.43720917253799996</v>
      </c>
      <c r="H65" s="8">
        <f>lxp__3[[#This Row],[Abweichung in Y '[m']]]*1000</f>
        <v>-0.96495017914399994</v>
      </c>
      <c r="I65" s="8"/>
      <c r="J65" s="8"/>
      <c r="K65" s="8"/>
      <c r="L65" s="8"/>
      <c r="M65" s="8"/>
      <c r="AA65" s="12">
        <v>7</v>
      </c>
      <c r="AB65" s="12" t="s">
        <v>7</v>
      </c>
      <c r="AC65" s="8" t="s">
        <v>8</v>
      </c>
      <c r="AD65" s="5" t="s">
        <v>814</v>
      </c>
      <c r="AE65" s="5" t="s">
        <v>815</v>
      </c>
      <c r="AF65" s="5" t="s">
        <v>816</v>
      </c>
      <c r="AG65" s="8">
        <f>lxp__37[[#This Row],[Abweichung in X '[m']]]*1000</f>
        <v>-0.25441558534099995</v>
      </c>
      <c r="AH65" s="8">
        <f>lxp__37[[#This Row],[Abweichung in Y '[m']]]*1000</f>
        <v>0.87583626213199994</v>
      </c>
    </row>
    <row r="66" spans="1:34" x14ac:dyDescent="0.25">
      <c r="A66" s="12">
        <v>7</v>
      </c>
      <c r="B66" s="12" t="s">
        <v>11</v>
      </c>
      <c r="C66" s="8" t="s">
        <v>12</v>
      </c>
      <c r="D66" s="5" t="s">
        <v>188</v>
      </c>
      <c r="E66" s="5" t="s">
        <v>189</v>
      </c>
      <c r="F66" s="5" t="s">
        <v>190</v>
      </c>
      <c r="G66" s="8">
        <f>lxp__3[[#This Row],[Abweichung in X '[m']]]*1000</f>
        <v>2.6119522611399997E-3</v>
      </c>
      <c r="H66" s="8">
        <f>lxp__3[[#This Row],[Abweichung in Y '[m']]]*1000</f>
        <v>-0.53420197474999997</v>
      </c>
      <c r="I66" s="8"/>
      <c r="J66" s="8"/>
      <c r="K66" s="8"/>
      <c r="L66" s="8"/>
      <c r="M66" s="8"/>
      <c r="AA66" s="12">
        <v>7</v>
      </c>
      <c r="AB66" s="12" t="s">
        <v>11</v>
      </c>
      <c r="AC66" s="8" t="s">
        <v>12</v>
      </c>
      <c r="AD66" s="5" t="s">
        <v>817</v>
      </c>
      <c r="AE66" s="5" t="s">
        <v>818</v>
      </c>
      <c r="AF66" s="5" t="s">
        <v>819</v>
      </c>
      <c r="AG66" s="8">
        <f>lxp__37[[#This Row],[Abweichung in X '[m']]]*1000</f>
        <v>0.533987688706</v>
      </c>
      <c r="AH66" s="8">
        <f>lxp__37[[#This Row],[Abweichung in Y '[m']]]*1000</f>
        <v>1.7364473725599998</v>
      </c>
    </row>
    <row r="67" spans="1:34" x14ac:dyDescent="0.25">
      <c r="A67" s="12">
        <v>7</v>
      </c>
      <c r="B67" s="12" t="s">
        <v>15</v>
      </c>
      <c r="C67" s="8" t="s">
        <v>16</v>
      </c>
      <c r="D67" s="5" t="s">
        <v>191</v>
      </c>
      <c r="E67" s="5" t="s">
        <v>192</v>
      </c>
      <c r="F67" s="5" t="s">
        <v>193</v>
      </c>
      <c r="G67" s="8">
        <f>lxp__3[[#This Row],[Abweichung in X '[m']]]*1000</f>
        <v>0.98662051896699987</v>
      </c>
      <c r="H67" s="8">
        <f>lxp__3[[#This Row],[Abweichung in Y '[m']]]*1000</f>
        <v>-0.48699144186499999</v>
      </c>
      <c r="I67" s="8"/>
      <c r="J67" s="8"/>
      <c r="K67" s="8"/>
      <c r="L67" s="8"/>
      <c r="M67" s="8"/>
      <c r="AA67" s="12">
        <v>7</v>
      </c>
      <c r="AB67" s="12" t="s">
        <v>15</v>
      </c>
      <c r="AC67" s="8" t="s">
        <v>16</v>
      </c>
      <c r="AD67" s="5" t="s">
        <v>820</v>
      </c>
      <c r="AE67" s="5" t="s">
        <v>821</v>
      </c>
      <c r="AF67" s="5" t="s">
        <v>822</v>
      </c>
      <c r="AG67" s="8">
        <f>lxp__37[[#This Row],[Abweichung in X '[m']]]*1000</f>
        <v>6.3972816948E-2</v>
      </c>
      <c r="AH67" s="8">
        <f>lxp__37[[#This Row],[Abweichung in Y '[m']]]*1000</f>
        <v>0.28766411548500004</v>
      </c>
    </row>
    <row r="68" spans="1:34" x14ac:dyDescent="0.25">
      <c r="A68" s="12">
        <v>7</v>
      </c>
      <c r="B68" s="12" t="s">
        <v>19</v>
      </c>
      <c r="C68" s="8" t="s">
        <v>20</v>
      </c>
      <c r="D68" s="5" t="s">
        <v>194</v>
      </c>
      <c r="E68" s="5" t="s">
        <v>195</v>
      </c>
      <c r="F68" s="5" t="s">
        <v>196</v>
      </c>
      <c r="G68" s="8">
        <f>lxp__3[[#This Row],[Abweichung in X '[m']]]*1000</f>
        <v>-0.49777039160100001</v>
      </c>
      <c r="H68" s="8">
        <f>lxp__3[[#This Row],[Abweichung in Y '[m']]]*1000</f>
        <v>-0.725970590576</v>
      </c>
      <c r="I68" s="8"/>
      <c r="J68" s="8"/>
      <c r="K68" s="8"/>
      <c r="L68" s="8"/>
      <c r="M68" s="8"/>
      <c r="AA68" s="12">
        <v>7</v>
      </c>
      <c r="AB68" s="12" t="s">
        <v>19</v>
      </c>
      <c r="AC68" s="8" t="s">
        <v>20</v>
      </c>
      <c r="AD68" s="5" t="s">
        <v>823</v>
      </c>
      <c r="AE68" s="5" t="s">
        <v>824</v>
      </c>
      <c r="AF68" s="5" t="s">
        <v>825</v>
      </c>
      <c r="AG68" s="8">
        <f>lxp__37[[#This Row],[Abweichung in X '[m']]]*1000</f>
        <v>0.39728346553300004</v>
      </c>
      <c r="AH68" s="8">
        <f>lxp__37[[#This Row],[Abweichung in Y '[m']]]*1000</f>
        <v>1.2768485512299999</v>
      </c>
    </row>
    <row r="69" spans="1:34" x14ac:dyDescent="0.25">
      <c r="A69" s="12">
        <v>7</v>
      </c>
      <c r="B69" s="12" t="s">
        <v>23</v>
      </c>
      <c r="C69" s="8" t="s">
        <v>24</v>
      </c>
      <c r="D69" s="5" t="s">
        <v>197</v>
      </c>
      <c r="E69" s="5" t="s">
        <v>198</v>
      </c>
      <c r="F69" s="5" t="s">
        <v>199</v>
      </c>
      <c r="G69" s="8">
        <f>lxp__3[[#This Row],[Abweichung in X '[m']]]*1000</f>
        <v>0.92753402946099994</v>
      </c>
      <c r="H69" s="8">
        <f>lxp__3[[#This Row],[Abweichung in Y '[m']]]*1000</f>
        <v>-9.3609704583100001E-2</v>
      </c>
      <c r="I69" s="8"/>
      <c r="J69" s="8"/>
      <c r="K69" s="8"/>
      <c r="L69" s="8"/>
      <c r="M69" s="8"/>
      <c r="AA69" s="12">
        <v>7</v>
      </c>
      <c r="AB69" s="12" t="s">
        <v>23</v>
      </c>
      <c r="AC69" s="8" t="s">
        <v>24</v>
      </c>
      <c r="AD69" s="5" t="s">
        <v>826</v>
      </c>
      <c r="AE69" s="5" t="s">
        <v>827</v>
      </c>
      <c r="AF69" s="5" t="s">
        <v>828</v>
      </c>
      <c r="AG69" s="8">
        <f>lxp__37[[#This Row],[Abweichung in X '[m']]]*1000</f>
        <v>1.2240587231300001E-2</v>
      </c>
      <c r="AH69" s="8">
        <f>lxp__37[[#This Row],[Abweichung in Y '[m']]]*1000</f>
        <v>3.3619048891600003</v>
      </c>
    </row>
    <row r="70" spans="1:34" x14ac:dyDescent="0.25">
      <c r="A70" s="12">
        <v>7</v>
      </c>
      <c r="B70" s="12" t="s">
        <v>28</v>
      </c>
      <c r="C70" s="8">
        <v>0.7</v>
      </c>
      <c r="D70" s="5" t="s">
        <v>200</v>
      </c>
      <c r="E70" s="5" t="s">
        <v>201</v>
      </c>
      <c r="F70" s="5" t="s">
        <v>202</v>
      </c>
      <c r="G70" s="8">
        <f>lxp__3[[#This Row],[Abweichung in X '[m']]]*1000</f>
        <v>0.37939344477000003</v>
      </c>
      <c r="H70" s="8">
        <f>lxp__3[[#This Row],[Abweichung in Y '[m']]]*1000</f>
        <v>-0.56305701339500003</v>
      </c>
      <c r="I70" s="8"/>
      <c r="J70" s="8"/>
      <c r="K70" s="8"/>
      <c r="L70" s="8"/>
      <c r="M70" s="8"/>
      <c r="AA70" s="12">
        <v>7</v>
      </c>
      <c r="AB70" s="12" t="s">
        <v>28</v>
      </c>
      <c r="AC70" s="8" t="s">
        <v>29</v>
      </c>
      <c r="AD70" s="5" t="s">
        <v>829</v>
      </c>
      <c r="AE70" s="5" t="s">
        <v>830</v>
      </c>
      <c r="AF70" s="5" t="s">
        <v>831</v>
      </c>
      <c r="AG70" s="8">
        <f>lxp__37[[#This Row],[Abweichung in X '[m']]]*1000</f>
        <v>1.4450490922400001</v>
      </c>
      <c r="AH70" s="8">
        <f>lxp__37[[#This Row],[Abweichung in Y '[m']]]*1000</f>
        <v>4.2810219790700001</v>
      </c>
    </row>
    <row r="71" spans="1:34" x14ac:dyDescent="0.25">
      <c r="A71" s="12">
        <v>7</v>
      </c>
      <c r="B71" s="12" t="s">
        <v>33</v>
      </c>
      <c r="C71" s="8" t="s">
        <v>34</v>
      </c>
      <c r="D71" s="5" t="s">
        <v>203</v>
      </c>
      <c r="E71" s="5" t="s">
        <v>204</v>
      </c>
      <c r="F71" s="5" t="s">
        <v>205</v>
      </c>
      <c r="G71" s="8">
        <f>lxp__3[[#This Row],[Abweichung in X '[m']]]*1000</f>
        <v>0.34226828634599998</v>
      </c>
      <c r="H71" s="8">
        <f>lxp__3[[#This Row],[Abweichung in Y '[m']]]*1000</f>
        <v>-0.32133521652199998</v>
      </c>
      <c r="I71" s="8"/>
      <c r="J71" s="8"/>
      <c r="K71" s="8"/>
      <c r="L71" s="8"/>
      <c r="M71" s="8"/>
      <c r="AA71" s="12">
        <v>7</v>
      </c>
      <c r="AB71" s="12" t="s">
        <v>33</v>
      </c>
      <c r="AC71" s="8" t="s">
        <v>34</v>
      </c>
      <c r="AD71" s="5" t="s">
        <v>832</v>
      </c>
      <c r="AE71" s="5" t="s">
        <v>833</v>
      </c>
      <c r="AF71" s="5" t="s">
        <v>834</v>
      </c>
      <c r="AG71" s="8">
        <f>lxp__37[[#This Row],[Abweichung in X '[m']]]*1000</f>
        <v>0.423194232542</v>
      </c>
      <c r="AH71" s="8">
        <f>lxp__37[[#This Row],[Abweichung in Y '[m']]]*1000</f>
        <v>4.01408837463</v>
      </c>
    </row>
    <row r="72" spans="1:34" x14ac:dyDescent="0.25">
      <c r="A72" s="12">
        <v>7</v>
      </c>
      <c r="B72" s="12" t="s">
        <v>38</v>
      </c>
      <c r="C72" s="8" t="s">
        <v>39</v>
      </c>
      <c r="D72" s="5" t="s">
        <v>206</v>
      </c>
      <c r="E72" s="5" t="s">
        <v>207</v>
      </c>
      <c r="F72" s="5" t="s">
        <v>208</v>
      </c>
      <c r="G72" s="8">
        <f>lxp__3[[#This Row],[Abweichung in X '[m']]]*1000</f>
        <v>7.9703134260100006E-2</v>
      </c>
      <c r="H72" s="8">
        <f>lxp__3[[#This Row],[Abweichung in Y '[m']]]*1000</f>
        <v>0.58910203061499999</v>
      </c>
      <c r="I72" s="8"/>
      <c r="J72" s="8"/>
      <c r="K72" s="8"/>
      <c r="L72" s="8"/>
      <c r="M72" s="8"/>
      <c r="AA72" s="12">
        <v>7</v>
      </c>
      <c r="AB72" s="12" t="s">
        <v>38</v>
      </c>
      <c r="AC72" s="8" t="s">
        <v>39</v>
      </c>
      <c r="AD72" s="5" t="s">
        <v>835</v>
      </c>
      <c r="AE72" s="5" t="s">
        <v>836</v>
      </c>
      <c r="AF72" s="5" t="s">
        <v>837</v>
      </c>
      <c r="AG72" s="8">
        <f>lxp__37[[#This Row],[Abweichung in X '[m']]]*1000</f>
        <v>0.88745292127499997</v>
      </c>
      <c r="AH72" s="8">
        <f>lxp__37[[#This Row],[Abweichung in Y '[m']]]*1000</f>
        <v>3.0883308177900002</v>
      </c>
    </row>
    <row r="73" spans="1:34" x14ac:dyDescent="0.25">
      <c r="A73" s="12">
        <v>7</v>
      </c>
      <c r="B73" s="12" t="s">
        <v>43</v>
      </c>
      <c r="C73" s="8" t="s">
        <v>44</v>
      </c>
      <c r="D73" s="5" t="s">
        <v>307</v>
      </c>
      <c r="E73" s="5" t="s">
        <v>209</v>
      </c>
      <c r="F73" s="5" t="s">
        <v>210</v>
      </c>
      <c r="G73" s="8">
        <f>lxp__3[[#This Row],[Abweichung in X '[m']]]*1000</f>
        <v>0.34194428162999996</v>
      </c>
      <c r="H73" s="8">
        <f>lxp__3[[#This Row],[Abweichung in Y '[m']]]*1000</f>
        <v>0.44226692565499998</v>
      </c>
      <c r="I73" s="8"/>
      <c r="J73" s="8"/>
      <c r="K73" s="8"/>
      <c r="L73" s="8"/>
      <c r="M73" s="8"/>
      <c r="AA73" s="12">
        <v>7</v>
      </c>
      <c r="AB73" s="12" t="s">
        <v>43</v>
      </c>
      <c r="AC73" s="8" t="s">
        <v>44</v>
      </c>
      <c r="AD73" s="5" t="s">
        <v>838</v>
      </c>
      <c r="AE73" s="5" t="s">
        <v>839</v>
      </c>
      <c r="AF73" s="5" t="s">
        <v>840</v>
      </c>
      <c r="AG73" s="8">
        <f>lxp__37[[#This Row],[Abweichung in X '[m']]]*1000</f>
        <v>0.883718551129</v>
      </c>
      <c r="AH73" s="8">
        <f>lxp__37[[#This Row],[Abweichung in Y '[m']]]*1000</f>
        <v>0.93264319250899996</v>
      </c>
    </row>
    <row r="74" spans="1:34" x14ac:dyDescent="0.25">
      <c r="A74" s="12">
        <v>8</v>
      </c>
      <c r="B74" s="12" t="s">
        <v>3</v>
      </c>
      <c r="C74" s="8" t="s">
        <v>4</v>
      </c>
      <c r="D74" s="5" t="s">
        <v>308</v>
      </c>
      <c r="E74" s="5" t="s">
        <v>211</v>
      </c>
      <c r="F74" s="5" t="s">
        <v>212</v>
      </c>
      <c r="G74" s="8">
        <f>lxp__3[[#This Row],[Abweichung in X '[m']]]*1000</f>
        <v>-0.24644225506299999</v>
      </c>
      <c r="H74" s="8">
        <f>lxp__3[[#This Row],[Abweichung in Y '[m']]]*1000</f>
        <v>-2.1457575364600001</v>
      </c>
      <c r="I74" s="8"/>
      <c r="J74" s="8"/>
      <c r="K74" s="8"/>
      <c r="L74" s="8"/>
      <c r="M74" s="8"/>
      <c r="AA74" s="12">
        <v>8</v>
      </c>
      <c r="AB74" s="12" t="s">
        <v>3</v>
      </c>
      <c r="AC74" s="8" t="s">
        <v>4</v>
      </c>
      <c r="AD74" s="5" t="s">
        <v>841</v>
      </c>
      <c r="AE74" s="5" t="s">
        <v>842</v>
      </c>
      <c r="AF74" s="5" t="s">
        <v>843</v>
      </c>
      <c r="AG74" s="8">
        <f>lxp__37[[#This Row],[Abweichung in X '[m']]]*1000</f>
        <v>-2.0487368137999997</v>
      </c>
      <c r="AH74" s="8">
        <f>lxp__37[[#This Row],[Abweichung in Y '[m']]]*1000</f>
        <v>0.33080849965199999</v>
      </c>
    </row>
    <row r="75" spans="1:34" x14ac:dyDescent="0.25">
      <c r="A75" s="12">
        <v>8</v>
      </c>
      <c r="B75" s="12" t="s">
        <v>7</v>
      </c>
      <c r="C75" s="8">
        <v>0.6</v>
      </c>
      <c r="D75" s="5" t="s">
        <v>213</v>
      </c>
      <c r="E75" s="5" t="s">
        <v>214</v>
      </c>
      <c r="F75" s="5" t="s">
        <v>215</v>
      </c>
      <c r="G75" s="8">
        <f>lxp__3[[#This Row],[Abweichung in X '[m']]]*1000</f>
        <v>0.37874471270499999</v>
      </c>
      <c r="H75" s="8">
        <f>lxp__3[[#This Row],[Abweichung in Y '[m']]]*1000</f>
        <v>-0.25553541412399999</v>
      </c>
      <c r="I75" s="8"/>
      <c r="J75" s="8"/>
      <c r="K75" s="8"/>
      <c r="L75" s="8"/>
      <c r="M75" s="8"/>
      <c r="AA75" s="12">
        <v>8</v>
      </c>
      <c r="AB75" s="12" t="s">
        <v>7</v>
      </c>
      <c r="AC75" s="8" t="s">
        <v>8</v>
      </c>
      <c r="AD75" s="5" t="s">
        <v>844</v>
      </c>
      <c r="AE75" s="5" t="s">
        <v>845</v>
      </c>
      <c r="AF75" s="5" t="s">
        <v>846</v>
      </c>
      <c r="AG75" s="8">
        <f>lxp__37[[#This Row],[Abweichung in X '[m']]]*1000</f>
        <v>-0.87191856441100002</v>
      </c>
      <c r="AH75" s="8">
        <f>lxp__37[[#This Row],[Abweichung in Y '[m']]]*1000</f>
        <v>0.729162991288</v>
      </c>
    </row>
    <row r="76" spans="1:34" x14ac:dyDescent="0.25">
      <c r="A76" s="12">
        <v>8</v>
      </c>
      <c r="B76" s="12" t="s">
        <v>11</v>
      </c>
      <c r="C76" s="8" t="s">
        <v>12</v>
      </c>
      <c r="D76" s="5" t="s">
        <v>216</v>
      </c>
      <c r="E76" s="5" t="s">
        <v>217</v>
      </c>
      <c r="F76" s="5" t="s">
        <v>218</v>
      </c>
      <c r="G76" s="8">
        <f>lxp__3[[#This Row],[Abweichung in X '[m']]]*1000</f>
        <v>-0.66172042005700005</v>
      </c>
      <c r="H76" s="8">
        <f>lxp__3[[#This Row],[Abweichung in Y '[m']]]*1000</f>
        <v>-1.46790221961</v>
      </c>
      <c r="I76" s="8"/>
      <c r="J76" s="8"/>
      <c r="K76" s="8"/>
      <c r="L76" s="8"/>
      <c r="M76" s="8"/>
      <c r="AA76" s="12">
        <v>8</v>
      </c>
      <c r="AB76" s="12" t="s">
        <v>11</v>
      </c>
      <c r="AC76" s="8" t="s">
        <v>12</v>
      </c>
      <c r="AD76" s="5" t="s">
        <v>847</v>
      </c>
      <c r="AE76" s="5" t="s">
        <v>848</v>
      </c>
      <c r="AF76" s="5" t="s">
        <v>849</v>
      </c>
      <c r="AG76" s="8">
        <f>lxp__37[[#This Row],[Abweichung in X '[m']]]*1000</f>
        <v>0.132122300444</v>
      </c>
      <c r="AH76" s="8">
        <f>lxp__37[[#This Row],[Abweichung in Y '[m']]]*1000</f>
        <v>0.19440855923400002</v>
      </c>
    </row>
    <row r="77" spans="1:34" x14ac:dyDescent="0.25">
      <c r="A77" s="12">
        <v>8</v>
      </c>
      <c r="B77" s="12" t="s">
        <v>15</v>
      </c>
      <c r="C77" s="8" t="s">
        <v>16</v>
      </c>
      <c r="D77" s="5" t="s">
        <v>219</v>
      </c>
      <c r="E77" s="5" t="s">
        <v>220</v>
      </c>
      <c r="F77" s="5" t="s">
        <v>221</v>
      </c>
      <c r="G77" s="8">
        <f>lxp__3[[#This Row],[Abweichung in X '[m']]]*1000</f>
        <v>-0.29092058128699999</v>
      </c>
      <c r="H77" s="8">
        <f>lxp__3[[#This Row],[Abweichung in Y '[m']]]*1000</f>
        <v>0.18052382256999999</v>
      </c>
      <c r="I77" s="8"/>
      <c r="J77" s="8"/>
      <c r="K77" s="8"/>
      <c r="L77" s="8"/>
      <c r="M77" s="8"/>
      <c r="AA77" s="12">
        <v>8</v>
      </c>
      <c r="AB77" s="12" t="s">
        <v>15</v>
      </c>
      <c r="AC77" s="8" t="s">
        <v>16</v>
      </c>
      <c r="AD77" s="5" t="s">
        <v>850</v>
      </c>
      <c r="AE77" s="5" t="s">
        <v>851</v>
      </c>
      <c r="AF77" s="5" t="s">
        <v>852</v>
      </c>
      <c r="AG77" s="8">
        <f>lxp__37[[#This Row],[Abweichung in X '[m']]]*1000</f>
        <v>0.80677126976899993</v>
      </c>
      <c r="AH77" s="8">
        <f>lxp__37[[#This Row],[Abweichung in Y '[m']]]*1000</f>
        <v>-0.43723203526599996</v>
      </c>
    </row>
    <row r="78" spans="1:34" x14ac:dyDescent="0.25">
      <c r="A78" s="12">
        <v>8</v>
      </c>
      <c r="B78" s="12" t="s">
        <v>19</v>
      </c>
      <c r="C78" s="8" t="s">
        <v>20</v>
      </c>
      <c r="D78" s="5" t="s">
        <v>222</v>
      </c>
      <c r="E78" s="5" t="s">
        <v>223</v>
      </c>
      <c r="F78" s="5" t="s">
        <v>224</v>
      </c>
      <c r="G78" s="8">
        <f>lxp__3[[#This Row],[Abweichung in X '[m']]]*1000</f>
        <v>-0.282246408143</v>
      </c>
      <c r="H78" s="8">
        <f>lxp__3[[#This Row],[Abweichung in Y '[m']]]*1000</f>
        <v>-0.70511707823199998</v>
      </c>
      <c r="I78" s="8"/>
      <c r="J78" s="8"/>
      <c r="K78" s="8"/>
      <c r="L78" s="8"/>
      <c r="M78" s="8"/>
      <c r="AA78" s="12">
        <v>8</v>
      </c>
      <c r="AB78" s="12" t="s">
        <v>19</v>
      </c>
      <c r="AC78" s="8" t="s">
        <v>20</v>
      </c>
      <c r="AD78" s="5" t="s">
        <v>853</v>
      </c>
      <c r="AE78" s="5" t="s">
        <v>854</v>
      </c>
      <c r="AF78" s="5" t="s">
        <v>855</v>
      </c>
      <c r="AG78" s="8">
        <f>lxp__37[[#This Row],[Abweichung in X '[m']]]*1000</f>
        <v>0.37127194868800001</v>
      </c>
      <c r="AH78" s="8">
        <f>lxp__37[[#This Row],[Abweichung in Y '[m']]]*1000</f>
        <v>0.38794830022900001</v>
      </c>
    </row>
    <row r="79" spans="1:34" x14ac:dyDescent="0.25">
      <c r="A79" s="12">
        <v>8</v>
      </c>
      <c r="B79" s="12" t="s">
        <v>23</v>
      </c>
      <c r="C79" s="8" t="s">
        <v>24</v>
      </c>
      <c r="D79" s="5" t="s">
        <v>225</v>
      </c>
      <c r="E79" s="5" t="s">
        <v>226</v>
      </c>
      <c r="F79" s="5" t="s">
        <v>227</v>
      </c>
      <c r="G79" s="8">
        <f>lxp__3[[#This Row],[Abweichung in X '[m']]]*1000</f>
        <v>0.56953462963699997</v>
      </c>
      <c r="H79" s="8">
        <f>lxp__3[[#This Row],[Abweichung in Y '[m']]]*1000</f>
        <v>-0.49384288046200003</v>
      </c>
      <c r="I79" s="8"/>
      <c r="J79" s="8"/>
      <c r="K79" s="8"/>
      <c r="L79" s="8"/>
      <c r="M79" s="8"/>
      <c r="AA79" s="12">
        <v>8</v>
      </c>
      <c r="AB79" s="12" t="s">
        <v>23</v>
      </c>
      <c r="AC79" s="8" t="s">
        <v>24</v>
      </c>
      <c r="AD79" s="5" t="s">
        <v>856</v>
      </c>
      <c r="AE79" s="5" t="s">
        <v>857</v>
      </c>
      <c r="AF79" s="5" t="s">
        <v>858</v>
      </c>
      <c r="AG79" s="8">
        <f>lxp__37[[#This Row],[Abweichung in X '[m']]]*1000</f>
        <v>0.90932192363499997</v>
      </c>
      <c r="AH79" s="8">
        <f>lxp__37[[#This Row],[Abweichung in Y '[m']]]*1000</f>
        <v>2.0852551914499999</v>
      </c>
    </row>
    <row r="80" spans="1:34" x14ac:dyDescent="0.25">
      <c r="A80" s="12">
        <v>8</v>
      </c>
      <c r="B80" s="12" t="s">
        <v>28</v>
      </c>
      <c r="C80" s="8">
        <v>0.7</v>
      </c>
      <c r="D80" s="5" t="s">
        <v>228</v>
      </c>
      <c r="E80" s="5" t="s">
        <v>229</v>
      </c>
      <c r="F80" s="5" t="s">
        <v>230</v>
      </c>
      <c r="G80" s="8">
        <f>lxp__3[[#This Row],[Abweichung in X '[m']]]*1000</f>
        <v>0.20402624810300002</v>
      </c>
      <c r="H80" s="8">
        <f>lxp__3[[#This Row],[Abweichung in Y '[m']]]*1000</f>
        <v>0.46270255017999995</v>
      </c>
      <c r="I80" s="8"/>
      <c r="J80" s="8"/>
      <c r="K80" s="8"/>
      <c r="L80" s="8"/>
      <c r="M80" s="8"/>
      <c r="AA80" s="12">
        <v>8</v>
      </c>
      <c r="AB80" s="12" t="s">
        <v>28</v>
      </c>
      <c r="AC80" s="8" t="s">
        <v>29</v>
      </c>
      <c r="AD80" s="5" t="s">
        <v>859</v>
      </c>
      <c r="AE80" s="5" t="s">
        <v>860</v>
      </c>
      <c r="AF80" s="5" t="s">
        <v>861</v>
      </c>
      <c r="AG80" s="8">
        <f>lxp__37[[#This Row],[Abweichung in X '[m']]]*1000</f>
        <v>0.27770618061800001</v>
      </c>
      <c r="AH80" s="8">
        <f>lxp__37[[#This Row],[Abweichung in Y '[m']]]*1000</f>
        <v>4.0429629663500002</v>
      </c>
    </row>
    <row r="81" spans="1:34" x14ac:dyDescent="0.25">
      <c r="A81" s="12">
        <v>8</v>
      </c>
      <c r="B81" s="12" t="s">
        <v>33</v>
      </c>
      <c r="C81" s="8" t="s">
        <v>34</v>
      </c>
      <c r="D81" s="5" t="s">
        <v>231</v>
      </c>
      <c r="E81" s="5" t="s">
        <v>232</v>
      </c>
      <c r="F81" s="5" t="s">
        <v>233</v>
      </c>
      <c r="G81" s="8">
        <f>lxp__3[[#This Row],[Abweichung in X '[m']]]*1000</f>
        <v>-0.29360999570599999</v>
      </c>
      <c r="H81" s="8">
        <f>lxp__3[[#This Row],[Abweichung in Y '[m']]]*1000</f>
        <v>-1.80553873433</v>
      </c>
      <c r="I81" s="8"/>
      <c r="J81" s="8"/>
      <c r="K81" s="8"/>
      <c r="L81" s="8"/>
      <c r="M81" s="8"/>
      <c r="AA81" s="12">
        <v>8</v>
      </c>
      <c r="AB81" s="12" t="s">
        <v>33</v>
      </c>
      <c r="AC81" s="8" t="s">
        <v>34</v>
      </c>
      <c r="AD81" s="5" t="s">
        <v>862</v>
      </c>
      <c r="AE81" s="5" t="s">
        <v>863</v>
      </c>
      <c r="AF81" s="5" t="s">
        <v>864</v>
      </c>
      <c r="AG81" s="8">
        <f>lxp__37[[#This Row],[Abweichung in X '[m']]]*1000</f>
        <v>0.33719038567999998</v>
      </c>
      <c r="AH81" s="8">
        <f>lxp__37[[#This Row],[Abweichung in Y '[m']]]*1000</f>
        <v>2.5735644832499998</v>
      </c>
    </row>
    <row r="82" spans="1:34" x14ac:dyDescent="0.25">
      <c r="A82" s="12">
        <v>8</v>
      </c>
      <c r="B82" s="12" t="s">
        <v>38</v>
      </c>
      <c r="C82" s="8" t="s">
        <v>39</v>
      </c>
      <c r="D82" s="5" t="s">
        <v>234</v>
      </c>
      <c r="E82" s="5" t="s">
        <v>235</v>
      </c>
      <c r="F82" s="5" t="s">
        <v>236</v>
      </c>
      <c r="G82" s="8">
        <f>lxp__3[[#This Row],[Abweichung in X '[m']]]*1000</f>
        <v>-0.38714570013099997</v>
      </c>
      <c r="H82" s="8">
        <f>lxp__3[[#This Row],[Abweichung in Y '[m']]]*1000</f>
        <v>4.2685616431600001E-2</v>
      </c>
      <c r="I82" s="8"/>
      <c r="J82" s="8"/>
      <c r="K82" s="8"/>
      <c r="L82" s="8"/>
      <c r="M82" s="8"/>
      <c r="AA82" s="12">
        <v>8</v>
      </c>
      <c r="AB82" s="12" t="s">
        <v>38</v>
      </c>
      <c r="AC82" s="8" t="s">
        <v>39</v>
      </c>
      <c r="AD82" s="5" t="s">
        <v>865</v>
      </c>
      <c r="AE82" s="5" t="s">
        <v>866</v>
      </c>
      <c r="AF82" s="5" t="s">
        <v>867</v>
      </c>
      <c r="AG82" s="8">
        <f>lxp__37[[#This Row],[Abweichung in X '[m']]]*1000</f>
        <v>1.32518677867</v>
      </c>
      <c r="AH82" s="8">
        <f>lxp__37[[#This Row],[Abweichung in Y '[m']]]*1000</f>
        <v>2.5427250130900001</v>
      </c>
    </row>
    <row r="83" spans="1:34" x14ac:dyDescent="0.25">
      <c r="A83" s="12">
        <v>8</v>
      </c>
      <c r="B83" s="12" t="s">
        <v>43</v>
      </c>
      <c r="C83" s="8" t="s">
        <v>44</v>
      </c>
      <c r="D83" s="5" t="s">
        <v>309</v>
      </c>
      <c r="E83" s="5" t="s">
        <v>237</v>
      </c>
      <c r="F83" s="5" t="s">
        <v>238</v>
      </c>
      <c r="G83" s="8">
        <f>lxp__3[[#This Row],[Abweichung in X '[m']]]*1000</f>
        <v>0.55152196085100003</v>
      </c>
      <c r="H83" s="8">
        <f>lxp__3[[#This Row],[Abweichung in Y '[m']]]*1000</f>
        <v>-0.25811208117500001</v>
      </c>
      <c r="I83" s="8"/>
      <c r="J83" s="8"/>
      <c r="K83" s="8"/>
      <c r="L83" s="8"/>
      <c r="M83" s="8"/>
      <c r="AA83" s="12">
        <v>8</v>
      </c>
      <c r="AB83" s="12" t="s">
        <v>43</v>
      </c>
      <c r="AC83" s="8" t="s">
        <v>44</v>
      </c>
      <c r="AD83" s="5" t="s">
        <v>868</v>
      </c>
      <c r="AE83" s="5" t="s">
        <v>869</v>
      </c>
      <c r="AF83" s="5" t="s">
        <v>870</v>
      </c>
      <c r="AG83" s="8">
        <f>lxp__37[[#This Row],[Abweichung in X '[m']]]*1000</f>
        <v>1.66632841335E-2</v>
      </c>
      <c r="AH83" s="8">
        <f>lxp__37[[#This Row],[Abweichung in Y '[m']]]*1000</f>
        <v>2.77170968717</v>
      </c>
    </row>
    <row r="84" spans="1:34" x14ac:dyDescent="0.25">
      <c r="A84" s="12">
        <v>9</v>
      </c>
      <c r="B84" s="12" t="s">
        <v>3</v>
      </c>
      <c r="C84" s="8" t="s">
        <v>4</v>
      </c>
      <c r="D84" s="5" t="s">
        <v>310</v>
      </c>
      <c r="E84" s="5" t="s">
        <v>239</v>
      </c>
      <c r="F84" s="5" t="s">
        <v>240</v>
      </c>
      <c r="G84" s="8">
        <f>lxp__3[[#This Row],[Abweichung in X '[m']]]*1000</f>
        <v>0.26012713300200002</v>
      </c>
      <c r="H84" s="8">
        <f>lxp__3[[#This Row],[Abweichung in Y '[m']]]*1000</f>
        <v>-1.5295581956900002</v>
      </c>
      <c r="I84" s="8"/>
      <c r="J84" s="8"/>
      <c r="K84" s="8"/>
      <c r="L84" s="8"/>
      <c r="M84" s="8"/>
      <c r="AA84" s="12">
        <v>9</v>
      </c>
      <c r="AB84" s="12" t="s">
        <v>3</v>
      </c>
      <c r="AC84" s="8" t="s">
        <v>4</v>
      </c>
      <c r="AD84" s="5" t="s">
        <v>871</v>
      </c>
      <c r="AE84" s="5" t="s">
        <v>872</v>
      </c>
      <c r="AF84" s="5" t="s">
        <v>873</v>
      </c>
      <c r="AG84" s="8">
        <f>lxp__37[[#This Row],[Abweichung in X '[m']]]*1000</f>
        <v>-1.4426926500300001</v>
      </c>
      <c r="AH84" s="8">
        <f>lxp__37[[#This Row],[Abweichung in Y '[m']]]*1000</f>
        <v>0.56326425916300005</v>
      </c>
    </row>
    <row r="85" spans="1:34" x14ac:dyDescent="0.25">
      <c r="A85" s="12">
        <v>9</v>
      </c>
      <c r="B85" s="12" t="s">
        <v>7</v>
      </c>
      <c r="C85" s="8">
        <v>0.6</v>
      </c>
      <c r="D85" s="5" t="s">
        <v>311</v>
      </c>
      <c r="E85" s="5" t="s">
        <v>241</v>
      </c>
      <c r="F85" s="5" t="s">
        <v>242</v>
      </c>
      <c r="G85" s="8">
        <f>lxp__3[[#This Row],[Abweichung in X '[m']]]*1000</f>
        <v>0.74203632360800009</v>
      </c>
      <c r="H85" s="8">
        <f>lxp__3[[#This Row],[Abweichung in Y '[m']]]*1000</f>
        <v>-0.9815114249789999</v>
      </c>
      <c r="I85" s="8"/>
      <c r="J85" s="8"/>
      <c r="K85" s="8"/>
      <c r="L85" s="8"/>
      <c r="M85" s="8"/>
      <c r="AA85" s="12">
        <v>9</v>
      </c>
      <c r="AB85" s="12" t="s">
        <v>7</v>
      </c>
      <c r="AC85" s="8" t="s">
        <v>8</v>
      </c>
      <c r="AD85" s="5" t="s">
        <v>874</v>
      </c>
      <c r="AE85" s="5" t="s">
        <v>875</v>
      </c>
      <c r="AF85" s="5" t="s">
        <v>876</v>
      </c>
      <c r="AG85" s="8">
        <f>lxp__37[[#This Row],[Abweichung in X '[m']]]*1000</f>
        <v>-6.3353364149499991E-2</v>
      </c>
      <c r="AH85" s="8">
        <f>lxp__37[[#This Row],[Abweichung in Y '[m']]]*1000</f>
        <v>0.41984617804899999</v>
      </c>
    </row>
    <row r="86" spans="1:34" x14ac:dyDescent="0.25">
      <c r="A86" s="12">
        <v>9</v>
      </c>
      <c r="B86" s="12" t="s">
        <v>11</v>
      </c>
      <c r="C86" s="8" t="s">
        <v>12</v>
      </c>
      <c r="D86" s="5" t="s">
        <v>312</v>
      </c>
      <c r="E86" s="5" t="s">
        <v>243</v>
      </c>
      <c r="F86" s="5" t="s">
        <v>244</v>
      </c>
      <c r="G86" s="8">
        <f>lxp__3[[#This Row],[Abweichung in X '[m']]]*1000</f>
        <v>0.21725412179</v>
      </c>
      <c r="H86" s="8">
        <f>lxp__3[[#This Row],[Abweichung in Y '[m']]]*1000</f>
        <v>-1.21758744788</v>
      </c>
      <c r="I86" s="8"/>
      <c r="J86" s="8"/>
      <c r="K86" s="8"/>
      <c r="L86" s="8"/>
      <c r="M86" s="8"/>
      <c r="AA86" s="12">
        <v>9</v>
      </c>
      <c r="AB86" s="12" t="s">
        <v>11</v>
      </c>
      <c r="AC86" s="8" t="s">
        <v>12</v>
      </c>
      <c r="AD86" s="5" t="s">
        <v>877</v>
      </c>
      <c r="AE86" s="5" t="s">
        <v>878</v>
      </c>
      <c r="AF86" s="5" t="s">
        <v>879</v>
      </c>
      <c r="AG86" s="8">
        <f>lxp__37[[#This Row],[Abweichung in X '[m']]]*1000</f>
        <v>-2.25587586312E-2</v>
      </c>
      <c r="AH86" s="8">
        <f>lxp__37[[#This Row],[Abweichung in Y '[m']]]*1000</f>
        <v>0.50755452559500003</v>
      </c>
    </row>
    <row r="87" spans="1:34" x14ac:dyDescent="0.25">
      <c r="A87" s="12">
        <v>9</v>
      </c>
      <c r="B87" s="12" t="s">
        <v>15</v>
      </c>
      <c r="C87" s="8" t="s">
        <v>16</v>
      </c>
      <c r="D87" s="5" t="s">
        <v>313</v>
      </c>
      <c r="E87" s="5" t="s">
        <v>245</v>
      </c>
      <c r="F87" s="5" t="s">
        <v>246</v>
      </c>
      <c r="G87" s="8">
        <f>lxp__3[[#This Row],[Abweichung in X '[m']]]*1000</f>
        <v>-0.16795384385699999</v>
      </c>
      <c r="H87" s="8">
        <f>lxp__3[[#This Row],[Abweichung in Y '[m']]]*1000</f>
        <v>-0.41762920942199999</v>
      </c>
      <c r="I87" s="8"/>
      <c r="J87" s="8"/>
      <c r="K87" s="8"/>
      <c r="L87" s="8"/>
      <c r="M87" s="8"/>
      <c r="AA87" s="12">
        <v>9</v>
      </c>
      <c r="AB87" s="12" t="s">
        <v>15</v>
      </c>
      <c r="AC87" s="8" t="s">
        <v>16</v>
      </c>
      <c r="AD87" s="5" t="s">
        <v>880</v>
      </c>
      <c r="AE87" s="5" t="s">
        <v>881</v>
      </c>
      <c r="AF87" s="5" t="s">
        <v>882</v>
      </c>
      <c r="AG87" s="8">
        <f>lxp__37[[#This Row],[Abweichung in X '[m']]]*1000</f>
        <v>-0.185111174287</v>
      </c>
      <c r="AH87" s="8">
        <f>lxp__37[[#This Row],[Abweichung in Y '[m']]]*1000</f>
        <v>0.153223485952</v>
      </c>
    </row>
    <row r="88" spans="1:34" x14ac:dyDescent="0.25">
      <c r="A88" s="12">
        <v>9</v>
      </c>
      <c r="B88" s="12" t="s">
        <v>19</v>
      </c>
      <c r="C88" s="8" t="s">
        <v>20</v>
      </c>
      <c r="D88" s="5" t="s">
        <v>314</v>
      </c>
      <c r="E88" s="5" t="s">
        <v>247</v>
      </c>
      <c r="F88" s="5" t="s">
        <v>248</v>
      </c>
      <c r="G88" s="8">
        <f>lxp__3[[#This Row],[Abweichung in X '[m']]]*1000</f>
        <v>0.24021838270500001</v>
      </c>
      <c r="H88" s="8">
        <f>lxp__3[[#This Row],[Abweichung in Y '[m']]]*1000</f>
        <v>-0.63102227308199998</v>
      </c>
      <c r="I88" s="8"/>
      <c r="J88" s="8"/>
      <c r="K88" s="8"/>
      <c r="L88" s="8"/>
      <c r="M88" s="8"/>
      <c r="AA88" s="12">
        <v>9</v>
      </c>
      <c r="AB88" s="12" t="s">
        <v>19</v>
      </c>
      <c r="AC88" s="8" t="s">
        <v>20</v>
      </c>
      <c r="AD88" s="5" t="s">
        <v>883</v>
      </c>
      <c r="AE88" s="5" t="s">
        <v>884</v>
      </c>
      <c r="AF88" s="5" t="s">
        <v>885</v>
      </c>
      <c r="AG88" s="8">
        <f>lxp__37[[#This Row],[Abweichung in X '[m']]]*1000</f>
        <v>0.94936433943200005</v>
      </c>
      <c r="AH88" s="8">
        <f>lxp__37[[#This Row],[Abweichung in Y '[m']]]*1000</f>
        <v>0.81702768420399996</v>
      </c>
    </row>
    <row r="89" spans="1:34" x14ac:dyDescent="0.25">
      <c r="A89" s="12">
        <v>9</v>
      </c>
      <c r="B89" s="12" t="s">
        <v>23</v>
      </c>
      <c r="C89" s="8" t="s">
        <v>24</v>
      </c>
      <c r="D89" s="5" t="s">
        <v>315</v>
      </c>
      <c r="E89" s="5" t="s">
        <v>249</v>
      </c>
      <c r="F89" s="5" t="s">
        <v>250</v>
      </c>
      <c r="G89" s="8">
        <f>lxp__3[[#This Row],[Abweichung in X '[m']]]*1000</f>
        <v>-0.50223318399299999</v>
      </c>
      <c r="H89" s="8">
        <f>lxp__3[[#This Row],[Abweichung in Y '[m']]]*1000</f>
        <v>0.10888580015499999</v>
      </c>
      <c r="I89" s="8"/>
      <c r="J89" s="8"/>
      <c r="K89" s="8"/>
      <c r="L89" s="8"/>
      <c r="M89" s="8"/>
      <c r="AA89" s="12">
        <v>9</v>
      </c>
      <c r="AB89" s="12" t="s">
        <v>23</v>
      </c>
      <c r="AC89" s="8" t="s">
        <v>24</v>
      </c>
      <c r="AD89" s="5" t="s">
        <v>886</v>
      </c>
      <c r="AE89" s="5" t="s">
        <v>887</v>
      </c>
      <c r="AF89" s="5" t="s">
        <v>888</v>
      </c>
      <c r="AG89" s="8">
        <f>lxp__37[[#This Row],[Abweichung in X '[m']]]*1000</f>
        <v>-2.0436701028800002E-2</v>
      </c>
      <c r="AH89" s="8">
        <f>lxp__37[[#This Row],[Abweichung in Y '[m']]]*1000</f>
        <v>2.80453931522</v>
      </c>
    </row>
    <row r="90" spans="1:34" x14ac:dyDescent="0.25">
      <c r="A90" s="12">
        <v>9</v>
      </c>
      <c r="B90" s="12" t="s">
        <v>28</v>
      </c>
      <c r="C90" s="8">
        <v>0.7</v>
      </c>
      <c r="D90" s="5" t="s">
        <v>316</v>
      </c>
      <c r="E90" s="5" t="s">
        <v>251</v>
      </c>
      <c r="F90" s="5" t="s">
        <v>252</v>
      </c>
      <c r="G90" s="8">
        <f>lxp__3[[#This Row],[Abweichung in X '[m']]]*1000</f>
        <v>-0.122148187385</v>
      </c>
      <c r="H90" s="8">
        <f>lxp__3[[#This Row],[Abweichung in Y '[m']]]*1000</f>
        <v>-0.53201787628500008</v>
      </c>
      <c r="I90" s="8"/>
      <c r="J90" s="8"/>
      <c r="K90" s="8"/>
      <c r="L90" s="8"/>
      <c r="M90" s="8"/>
      <c r="AA90" s="12">
        <v>9</v>
      </c>
      <c r="AB90" s="12" t="s">
        <v>28</v>
      </c>
      <c r="AC90" s="8" t="s">
        <v>29</v>
      </c>
      <c r="AD90" s="5" t="s">
        <v>889</v>
      </c>
      <c r="AE90" s="5" t="s">
        <v>890</v>
      </c>
      <c r="AF90" s="5" t="s">
        <v>891</v>
      </c>
      <c r="AG90" s="8">
        <f>lxp__37[[#This Row],[Abweichung in X '[m']]]*1000</f>
        <v>2.1107916902200001</v>
      </c>
      <c r="AH90" s="8">
        <f>lxp__37[[#This Row],[Abweichung in Y '[m']]]*1000</f>
        <v>5.2082403643899999</v>
      </c>
    </row>
    <row r="91" spans="1:34" x14ac:dyDescent="0.25">
      <c r="A91" s="12">
        <v>9</v>
      </c>
      <c r="B91" s="12" t="s">
        <v>33</v>
      </c>
      <c r="C91" s="8" t="s">
        <v>34</v>
      </c>
      <c r="D91" s="5" t="s">
        <v>317</v>
      </c>
      <c r="E91" s="5" t="s">
        <v>253</v>
      </c>
      <c r="F91" s="5" t="s">
        <v>254</v>
      </c>
      <c r="G91" s="8">
        <f>lxp__3[[#This Row],[Abweichung in X '[m']]]*1000</f>
        <v>-0.25714217703999998</v>
      </c>
      <c r="H91" s="8">
        <f>lxp__3[[#This Row],[Abweichung in Y '[m']]]*1000</f>
        <v>-0.450519870451</v>
      </c>
      <c r="I91" s="8"/>
      <c r="J91" s="8"/>
      <c r="K91" s="8"/>
      <c r="L91" s="8"/>
      <c r="M91" s="8"/>
      <c r="AA91" s="12">
        <v>9</v>
      </c>
      <c r="AB91" s="12" t="s">
        <v>33</v>
      </c>
      <c r="AC91" s="8" t="s">
        <v>34</v>
      </c>
      <c r="AD91" s="5" t="s">
        <v>892</v>
      </c>
      <c r="AE91" s="5" t="s">
        <v>893</v>
      </c>
      <c r="AF91" s="5" t="s">
        <v>894</v>
      </c>
      <c r="AG91" s="8">
        <f>lxp__37[[#This Row],[Abweichung in X '[m']]]*1000</f>
        <v>0.42913244529700001</v>
      </c>
      <c r="AH91" s="8">
        <f>lxp__37[[#This Row],[Abweichung in Y '[m']]]*1000</f>
        <v>2.6922116244600001</v>
      </c>
    </row>
    <row r="92" spans="1:34" x14ac:dyDescent="0.25">
      <c r="A92" s="12">
        <v>9</v>
      </c>
      <c r="B92" s="12" t="s">
        <v>38</v>
      </c>
      <c r="C92" s="8" t="s">
        <v>39</v>
      </c>
      <c r="D92" s="5" t="s">
        <v>318</v>
      </c>
      <c r="E92" s="5" t="s">
        <v>255</v>
      </c>
      <c r="F92" s="5" t="s">
        <v>256</v>
      </c>
      <c r="G92" s="8">
        <f>lxp__3[[#This Row],[Abweichung in X '[m']]]*1000</f>
        <v>-0.64368096787700002</v>
      </c>
      <c r="H92" s="8">
        <f>lxp__3[[#This Row],[Abweichung in Y '[m']]]*1000</f>
        <v>1.02788488042</v>
      </c>
      <c r="I92" s="8"/>
      <c r="J92" s="8"/>
      <c r="K92" s="8"/>
      <c r="L92" s="8"/>
      <c r="M92" s="8"/>
      <c r="AA92" s="12">
        <v>9</v>
      </c>
      <c r="AB92" s="12" t="s">
        <v>38</v>
      </c>
      <c r="AC92" s="8" t="s">
        <v>39</v>
      </c>
      <c r="AD92" s="5" t="s">
        <v>895</v>
      </c>
      <c r="AE92" s="5" t="s">
        <v>896</v>
      </c>
      <c r="AF92" s="5" t="s">
        <v>897</v>
      </c>
      <c r="AG92" s="8">
        <f>lxp__37[[#This Row],[Abweichung in X '[m']]]*1000</f>
        <v>1.6900818663200001</v>
      </c>
      <c r="AH92" s="8">
        <f>lxp__37[[#This Row],[Abweichung in Y '[m']]]*1000</f>
        <v>2.7578058976099999</v>
      </c>
    </row>
    <row r="93" spans="1:34" x14ac:dyDescent="0.25">
      <c r="A93" s="12">
        <v>9</v>
      </c>
      <c r="B93" s="12" t="s">
        <v>43</v>
      </c>
      <c r="C93" s="8" t="s">
        <v>44</v>
      </c>
      <c r="D93" s="5" t="s">
        <v>319</v>
      </c>
      <c r="E93" s="5" t="s">
        <v>257</v>
      </c>
      <c r="F93" s="5" t="s">
        <v>258</v>
      </c>
      <c r="G93" s="8">
        <f>lxp__3[[#This Row],[Abweichung in X '[m']]]*1000</f>
        <v>0.98904379395699993</v>
      </c>
      <c r="H93" s="8">
        <f>lxp__3[[#This Row],[Abweichung in Y '[m']]]*1000</f>
        <v>0.27413512396799999</v>
      </c>
      <c r="I93" s="8"/>
      <c r="J93" s="8"/>
      <c r="K93" s="8"/>
      <c r="L93" s="8"/>
      <c r="M93" s="8"/>
      <c r="AA93" s="12">
        <v>9</v>
      </c>
      <c r="AB93" s="12" t="s">
        <v>43</v>
      </c>
      <c r="AC93" s="8" t="s">
        <v>44</v>
      </c>
      <c r="AD93" s="5" t="s">
        <v>898</v>
      </c>
      <c r="AE93" s="5" t="s">
        <v>899</v>
      </c>
      <c r="AF93" s="5" t="s">
        <v>900</v>
      </c>
      <c r="AG93" s="8">
        <f>lxp__37[[#This Row],[Abweichung in X '[m']]]*1000</f>
        <v>7.0935793383699996E-3</v>
      </c>
      <c r="AH93" s="8">
        <f>lxp__37[[#This Row],[Abweichung in Y '[m']]]*1000</f>
        <v>1.8895654602</v>
      </c>
    </row>
    <row r="94" spans="1:34" x14ac:dyDescent="0.25">
      <c r="A94" s="12">
        <v>10</v>
      </c>
      <c r="B94" s="12" t="s">
        <v>3</v>
      </c>
      <c r="C94" s="8" t="s">
        <v>4</v>
      </c>
      <c r="D94" s="5" t="s">
        <v>320</v>
      </c>
      <c r="E94" s="5" t="s">
        <v>259</v>
      </c>
      <c r="F94" s="5" t="s">
        <v>260</v>
      </c>
      <c r="G94" s="8">
        <f>lxp__3[[#This Row],[Abweichung in X '[m']]]*1000</f>
        <v>-0.37064678443400001</v>
      </c>
      <c r="H94" s="8">
        <f>lxp__3[[#This Row],[Abweichung in Y '[m']]]*1000</f>
        <v>-3.4092893668399999</v>
      </c>
      <c r="I94" s="8"/>
      <c r="J94" s="8"/>
      <c r="K94" s="8"/>
      <c r="L94" s="8"/>
      <c r="M94" s="8"/>
      <c r="AA94" s="12">
        <v>10</v>
      </c>
      <c r="AB94" s="12" t="s">
        <v>3</v>
      </c>
      <c r="AC94" s="8" t="s">
        <v>4</v>
      </c>
      <c r="AD94" s="5" t="s">
        <v>901</v>
      </c>
      <c r="AE94" s="5" t="s">
        <v>902</v>
      </c>
      <c r="AF94" s="5" t="s">
        <v>903</v>
      </c>
      <c r="AG94" s="8">
        <f>lxp__37[[#This Row],[Abweichung in X '[m']]]*1000</f>
        <v>-1.9951500037199998</v>
      </c>
      <c r="AH94" s="8">
        <f>lxp__37[[#This Row],[Abweichung in Y '[m']]]*1000</f>
        <v>0.67244050766999997</v>
      </c>
    </row>
    <row r="95" spans="1:34" x14ac:dyDescent="0.25">
      <c r="A95" s="12">
        <v>10</v>
      </c>
      <c r="B95" s="12" t="s">
        <v>7</v>
      </c>
      <c r="C95" s="8">
        <v>0.6</v>
      </c>
      <c r="D95" s="5" t="s">
        <v>321</v>
      </c>
      <c r="E95" s="5" t="s">
        <v>261</v>
      </c>
      <c r="F95" s="5" t="s">
        <v>262</v>
      </c>
      <c r="G95" s="8">
        <f>lxp__3[[#This Row],[Abweichung in X '[m']]]*1000</f>
        <v>-0.37585238042500002</v>
      </c>
      <c r="H95" s="8">
        <f>lxp__3[[#This Row],[Abweichung in Y '[m']]]*1000</f>
        <v>-1.02608891379</v>
      </c>
      <c r="I95" s="8"/>
      <c r="J95" s="8"/>
      <c r="K95" s="8"/>
      <c r="L95" s="8"/>
      <c r="M95" s="8"/>
      <c r="AA95" s="12">
        <v>10</v>
      </c>
      <c r="AB95" s="12" t="s">
        <v>7</v>
      </c>
      <c r="AC95" s="8" t="s">
        <v>8</v>
      </c>
      <c r="AD95" s="5" t="s">
        <v>904</v>
      </c>
      <c r="AE95" s="5" t="s">
        <v>905</v>
      </c>
      <c r="AF95" s="5" t="s">
        <v>906</v>
      </c>
      <c r="AG95" s="8">
        <f>lxp__37[[#This Row],[Abweichung in X '[m']]]*1000</f>
        <v>-0.43891493345499999</v>
      </c>
      <c r="AH95" s="8">
        <f>lxp__37[[#This Row],[Abweichung in Y '[m']]]*1000</f>
        <v>1.1600635837900002</v>
      </c>
    </row>
    <row r="96" spans="1:34" x14ac:dyDescent="0.25">
      <c r="A96" s="12">
        <v>10</v>
      </c>
      <c r="B96" s="12" t="s">
        <v>11</v>
      </c>
      <c r="C96" s="8" t="s">
        <v>12</v>
      </c>
      <c r="D96" s="5" t="s">
        <v>322</v>
      </c>
      <c r="E96" s="5" t="s">
        <v>263</v>
      </c>
      <c r="F96" s="5" t="s">
        <v>264</v>
      </c>
      <c r="G96" s="8">
        <f>lxp__3[[#This Row],[Abweichung in X '[m']]]*1000</f>
        <v>-0.54590989405299994</v>
      </c>
      <c r="H96" s="8">
        <f>lxp__3[[#This Row],[Abweichung in Y '[m']]]*1000</f>
        <v>-1.35126534643</v>
      </c>
      <c r="I96" s="8"/>
      <c r="J96" s="8"/>
      <c r="K96" s="8"/>
      <c r="L96" s="8"/>
      <c r="M96" s="8"/>
      <c r="AA96" s="12">
        <v>10</v>
      </c>
      <c r="AB96" s="12" t="s">
        <v>11</v>
      </c>
      <c r="AC96" s="8" t="s">
        <v>12</v>
      </c>
      <c r="AD96" s="5" t="s">
        <v>907</v>
      </c>
      <c r="AE96" s="5" t="s">
        <v>908</v>
      </c>
      <c r="AF96" s="5" t="s">
        <v>909</v>
      </c>
      <c r="AG96" s="8">
        <f>lxp__37[[#This Row],[Abweichung in X '[m']]]*1000</f>
        <v>1.2673713659599999</v>
      </c>
      <c r="AH96" s="8">
        <f>lxp__37[[#This Row],[Abweichung in Y '[m']]]*1000</f>
        <v>0.75392750549699994</v>
      </c>
    </row>
    <row r="97" spans="1:34" x14ac:dyDescent="0.25">
      <c r="A97" s="12">
        <v>10</v>
      </c>
      <c r="B97" s="12" t="s">
        <v>15</v>
      </c>
      <c r="C97" s="8" t="s">
        <v>16</v>
      </c>
      <c r="D97" s="5" t="s">
        <v>323</v>
      </c>
      <c r="E97" s="5" t="s">
        <v>265</v>
      </c>
      <c r="F97" s="5" t="s">
        <v>266</v>
      </c>
      <c r="G97" s="8">
        <f>lxp__3[[#This Row],[Abweichung in X '[m']]]*1000</f>
        <v>0.95702354299400005</v>
      </c>
      <c r="H97" s="8">
        <f>lxp__3[[#This Row],[Abweichung in Y '[m']]]*1000</f>
        <v>0.55553536624800004</v>
      </c>
      <c r="I97" s="8"/>
      <c r="J97" s="8"/>
      <c r="K97" s="8"/>
      <c r="L97" s="8"/>
      <c r="M97" s="8"/>
      <c r="AA97" s="12">
        <v>10</v>
      </c>
      <c r="AB97" s="12" t="s">
        <v>15</v>
      </c>
      <c r="AC97" s="8" t="s">
        <v>16</v>
      </c>
      <c r="AD97" s="5" t="s">
        <v>910</v>
      </c>
      <c r="AE97" s="5" t="s">
        <v>911</v>
      </c>
      <c r="AF97" s="5" t="s">
        <v>912</v>
      </c>
      <c r="AG97" s="8">
        <f>lxp__37[[#This Row],[Abweichung in X '[m']]]*1000</f>
        <v>0.68135178399200003</v>
      </c>
      <c r="AH97" s="8">
        <f>lxp__37[[#This Row],[Abweichung in Y '[m']]]*1000</f>
        <v>0.74375739740200009</v>
      </c>
    </row>
    <row r="98" spans="1:34" x14ac:dyDescent="0.25">
      <c r="A98" s="12">
        <v>10</v>
      </c>
      <c r="B98" s="12" t="s">
        <v>19</v>
      </c>
      <c r="C98" s="8" t="s">
        <v>20</v>
      </c>
      <c r="D98" s="5" t="s">
        <v>324</v>
      </c>
      <c r="E98" s="5" t="s">
        <v>267</v>
      </c>
      <c r="F98" s="5" t="s">
        <v>268</v>
      </c>
      <c r="G98" s="8">
        <f>lxp__3[[#This Row],[Abweichung in X '[m']]]*1000</f>
        <v>-0.73004957383500002</v>
      </c>
      <c r="H98" s="8">
        <f>lxp__3[[#This Row],[Abweichung in Y '[m']]]*1000</f>
        <v>0.27863547953599999</v>
      </c>
      <c r="I98" s="8"/>
      <c r="J98" s="8"/>
      <c r="K98" s="8"/>
      <c r="L98" s="8"/>
      <c r="M98" s="8"/>
      <c r="AA98" s="12">
        <v>10</v>
      </c>
      <c r="AB98" s="12" t="s">
        <v>19</v>
      </c>
      <c r="AC98" s="8" t="s">
        <v>20</v>
      </c>
      <c r="AD98" s="5" t="s">
        <v>913</v>
      </c>
      <c r="AE98" s="5" t="s">
        <v>914</v>
      </c>
      <c r="AF98" s="5" t="s">
        <v>915</v>
      </c>
      <c r="AG98" s="8">
        <f>lxp__37[[#This Row],[Abweichung in X '[m']]]*1000</f>
        <v>0.27269072552000001</v>
      </c>
      <c r="AH98" s="8">
        <f>lxp__37[[#This Row],[Abweichung in Y '[m']]]*1000</f>
        <v>0.65624045152900001</v>
      </c>
    </row>
    <row r="99" spans="1:34" x14ac:dyDescent="0.25">
      <c r="A99" s="12">
        <v>10</v>
      </c>
      <c r="B99" s="12" t="s">
        <v>23</v>
      </c>
      <c r="C99" s="8" t="s">
        <v>24</v>
      </c>
      <c r="D99" s="5" t="s">
        <v>325</v>
      </c>
      <c r="E99" s="5" t="s">
        <v>269</v>
      </c>
      <c r="F99" s="5" t="s">
        <v>270</v>
      </c>
      <c r="G99" s="8">
        <f>lxp__3[[#This Row],[Abweichung in X '[m']]]*1000</f>
        <v>8.8438679580700008E-2</v>
      </c>
      <c r="H99" s="8">
        <f>lxp__3[[#This Row],[Abweichung in Y '[m']]]*1000</f>
        <v>0.70833866053899996</v>
      </c>
      <c r="I99" s="8"/>
      <c r="J99" s="8"/>
      <c r="K99" s="8"/>
      <c r="L99" s="8"/>
      <c r="M99" s="8"/>
      <c r="AA99" s="12">
        <v>10</v>
      </c>
      <c r="AB99" s="12" t="s">
        <v>23</v>
      </c>
      <c r="AC99" s="8" t="s">
        <v>24</v>
      </c>
      <c r="AD99" s="5" t="s">
        <v>916</v>
      </c>
      <c r="AE99" s="5" t="s">
        <v>917</v>
      </c>
      <c r="AF99" s="5" t="s">
        <v>918</v>
      </c>
      <c r="AG99" s="8">
        <f>lxp__37[[#This Row],[Abweichung in X '[m']]]*1000</f>
        <v>1.2199847292900001</v>
      </c>
      <c r="AH99" s="8">
        <f>lxp__37[[#This Row],[Abweichung in Y '[m']]]*1000</f>
        <v>3.1840312615800004</v>
      </c>
    </row>
    <row r="100" spans="1:34" x14ac:dyDescent="0.25">
      <c r="A100" s="12">
        <v>10</v>
      </c>
      <c r="B100" s="12" t="s">
        <v>28</v>
      </c>
      <c r="C100" s="8">
        <v>0.7</v>
      </c>
      <c r="D100" s="5" t="s">
        <v>326</v>
      </c>
      <c r="E100" s="5" t="s">
        <v>271</v>
      </c>
      <c r="F100" s="5" t="s">
        <v>272</v>
      </c>
      <c r="G100" s="8">
        <f>lxp__3[[#This Row],[Abweichung in X '[m']]]*1000</f>
        <v>-0.14415592498500002</v>
      </c>
      <c r="H100" s="8">
        <f>lxp__3[[#This Row],[Abweichung in Y '[m']]]*1000</f>
        <v>-0.75601135329699998</v>
      </c>
      <c r="I100" s="8"/>
      <c r="J100" s="8"/>
      <c r="K100" s="8"/>
      <c r="L100" s="8"/>
      <c r="M100" s="8"/>
      <c r="AA100" s="12">
        <v>10</v>
      </c>
      <c r="AB100" s="12" t="s">
        <v>28</v>
      </c>
      <c r="AC100" s="8" t="s">
        <v>29</v>
      </c>
      <c r="AD100" s="5" t="s">
        <v>919</v>
      </c>
      <c r="AE100" s="5" t="s">
        <v>920</v>
      </c>
      <c r="AF100" s="5" t="s">
        <v>921</v>
      </c>
      <c r="AG100" s="8">
        <f>lxp__37[[#This Row],[Abweichung in X '[m']]]*1000</f>
        <v>0.91282164793599996</v>
      </c>
      <c r="AH100" s="8">
        <f>lxp__37[[#This Row],[Abweichung in Y '[m']]]*1000</f>
        <v>4.1582279318699999</v>
      </c>
    </row>
    <row r="101" spans="1:34" x14ac:dyDescent="0.25">
      <c r="A101" s="12">
        <v>10</v>
      </c>
      <c r="B101" s="12" t="s">
        <v>33</v>
      </c>
      <c r="C101" s="8" t="s">
        <v>34</v>
      </c>
      <c r="D101" s="5" t="s">
        <v>327</v>
      </c>
      <c r="E101" s="5" t="s">
        <v>273</v>
      </c>
      <c r="F101" s="5" t="s">
        <v>274</v>
      </c>
      <c r="G101" s="8">
        <f>lxp__3[[#This Row],[Abweichung in X '[m']]]*1000</f>
        <v>1.44891658122</v>
      </c>
      <c r="H101" s="8">
        <f>lxp__3[[#This Row],[Abweichung in Y '[m']]]*1000</f>
        <v>-0.296070982052</v>
      </c>
      <c r="I101" s="8"/>
      <c r="J101" s="8"/>
      <c r="K101" s="8"/>
      <c r="L101" s="8"/>
      <c r="M101" s="8"/>
      <c r="AA101" s="12">
        <v>10</v>
      </c>
      <c r="AB101" s="12" t="s">
        <v>33</v>
      </c>
      <c r="AC101" s="8" t="s">
        <v>34</v>
      </c>
      <c r="AD101" s="5" t="s">
        <v>922</v>
      </c>
      <c r="AE101" s="5" t="s">
        <v>923</v>
      </c>
      <c r="AF101" s="5" t="s">
        <v>924</v>
      </c>
      <c r="AG101" s="8">
        <f>lxp__37[[#This Row],[Abweichung in X '[m']]]*1000</f>
        <v>0.215554324316</v>
      </c>
      <c r="AH101" s="8">
        <f>lxp__37[[#This Row],[Abweichung in Y '[m']]]*1000</f>
        <v>2.9946578116899998</v>
      </c>
    </row>
    <row r="102" spans="1:34" x14ac:dyDescent="0.25">
      <c r="A102" s="12">
        <v>10</v>
      </c>
      <c r="B102" s="12" t="s">
        <v>38</v>
      </c>
      <c r="C102" s="8" t="s">
        <v>39</v>
      </c>
      <c r="D102" s="5" t="s">
        <v>328</v>
      </c>
      <c r="E102" s="5" t="s">
        <v>275</v>
      </c>
      <c r="F102" s="5" t="s">
        <v>276</v>
      </c>
      <c r="G102" s="8">
        <f>lxp__3[[#This Row],[Abweichung in X '[m']]]*1000</f>
        <v>0.81092397429700003</v>
      </c>
      <c r="H102" s="8">
        <f>lxp__3[[#This Row],[Abweichung in Y '[m']]]*1000</f>
        <v>-2.0573710486799999</v>
      </c>
      <c r="I102" s="8"/>
      <c r="J102" s="8"/>
      <c r="K102" s="8"/>
      <c r="L102" s="8"/>
      <c r="M102" s="8"/>
      <c r="AA102" s="12">
        <v>10</v>
      </c>
      <c r="AB102" s="12" t="s">
        <v>38</v>
      </c>
      <c r="AC102" s="8" t="s">
        <v>39</v>
      </c>
      <c r="AD102" s="5" t="s">
        <v>925</v>
      </c>
      <c r="AE102" s="5" t="s">
        <v>926</v>
      </c>
      <c r="AF102" s="5" t="s">
        <v>927</v>
      </c>
      <c r="AG102" s="8">
        <f>lxp__37[[#This Row],[Abweichung in X '[m']]]*1000</f>
        <v>0.97060706877199998</v>
      </c>
      <c r="AH102" s="8">
        <f>lxp__37[[#This Row],[Abweichung in Y '[m']]]*1000</f>
        <v>2.3732896453500003</v>
      </c>
    </row>
    <row r="103" spans="1:34" x14ac:dyDescent="0.25">
      <c r="A103" s="12">
        <v>10</v>
      </c>
      <c r="B103" s="12" t="s">
        <v>43</v>
      </c>
      <c r="C103" s="8" t="s">
        <v>44</v>
      </c>
      <c r="D103" s="5" t="s">
        <v>329</v>
      </c>
      <c r="E103" s="5" t="s">
        <v>330</v>
      </c>
      <c r="F103" s="5" t="s">
        <v>277</v>
      </c>
      <c r="G103" s="8">
        <f>lxp__3[[#This Row],[Abweichung in X '[m']]]*1000</f>
        <v>0.80705248185599998</v>
      </c>
      <c r="H103" s="8">
        <f>lxp__3[[#This Row],[Abweichung in Y '[m']]]*1000</f>
        <v>-0.27786638874399999</v>
      </c>
      <c r="I103" s="8"/>
      <c r="J103" s="8"/>
      <c r="K103" s="8"/>
      <c r="L103" s="8"/>
      <c r="M103" s="8"/>
      <c r="AA103" s="12">
        <v>10</v>
      </c>
      <c r="AB103" s="12" t="s">
        <v>43</v>
      </c>
      <c r="AC103" s="8" t="s">
        <v>44</v>
      </c>
      <c r="AD103" s="5" t="s">
        <v>928</v>
      </c>
      <c r="AE103" s="5" t="s">
        <v>929</v>
      </c>
      <c r="AF103" s="5" t="s">
        <v>930</v>
      </c>
      <c r="AG103" s="8">
        <f>lxp__37[[#This Row],[Abweichung in X '[m']]]*1000</f>
        <v>0.41657363138499998</v>
      </c>
      <c r="AH103" s="8">
        <f>lxp__37[[#This Row],[Abweichung in Y '[m']]]*1000</f>
        <v>2.1264853476900001</v>
      </c>
    </row>
    <row r="104" spans="1:34" x14ac:dyDescent="0.25">
      <c r="A104" s="12">
        <v>11</v>
      </c>
      <c r="B104" s="12" t="s">
        <v>3</v>
      </c>
      <c r="C104" s="5" t="s">
        <v>4</v>
      </c>
      <c r="D104" s="5" t="s">
        <v>331</v>
      </c>
      <c r="E104" s="5" t="s">
        <v>332</v>
      </c>
      <c r="F104" s="5" t="s">
        <v>333</v>
      </c>
      <c r="G104" s="8">
        <f>lxp__3[[#This Row],[Abweichung in X '[m']]]*1000</f>
        <v>2.8248608756799999E-2</v>
      </c>
      <c r="H104" s="8">
        <f>lxp__3[[#This Row],[Abweichung in Y '[m']]]*1000</f>
        <v>-0.83132864485700009</v>
      </c>
      <c r="AA104" s="12">
        <v>11</v>
      </c>
      <c r="AB104" s="12" t="s">
        <v>3</v>
      </c>
      <c r="AC104" s="8" t="s">
        <v>4</v>
      </c>
      <c r="AD104" s="5" t="s">
        <v>931</v>
      </c>
      <c r="AE104" s="5" t="s">
        <v>932</v>
      </c>
      <c r="AF104" s="5" t="s">
        <v>933</v>
      </c>
      <c r="AG104" s="8">
        <f>lxp__37[[#This Row],[Abweichung in X '[m']]]*1000</f>
        <v>-1.8022516662899999</v>
      </c>
      <c r="AH104" s="8">
        <f>lxp__37[[#This Row],[Abweichung in Y '[m']]]*1000</f>
        <v>2.3425360126300001</v>
      </c>
    </row>
    <row r="105" spans="1:34" x14ac:dyDescent="0.25">
      <c r="A105" s="12">
        <v>11</v>
      </c>
      <c r="B105" s="12" t="s">
        <v>7</v>
      </c>
      <c r="C105" s="5" t="s">
        <v>8</v>
      </c>
      <c r="D105" s="5" t="s">
        <v>334</v>
      </c>
      <c r="E105" s="5" t="s">
        <v>335</v>
      </c>
      <c r="F105" s="5" t="s">
        <v>336</v>
      </c>
      <c r="G105" s="8">
        <f>lxp__3[[#This Row],[Abweichung in X '[m']]]*1000</f>
        <v>1.63372983444</v>
      </c>
      <c r="H105" s="8">
        <f>lxp__3[[#This Row],[Abweichung in Y '[m']]]*1000</f>
        <v>0.164250503252</v>
      </c>
      <c r="AA105" s="12">
        <v>11</v>
      </c>
      <c r="AB105" s="12" t="s">
        <v>7</v>
      </c>
      <c r="AC105" s="8" t="s">
        <v>8</v>
      </c>
      <c r="AD105" s="5" t="s">
        <v>934</v>
      </c>
      <c r="AE105" s="5" t="s">
        <v>935</v>
      </c>
      <c r="AF105" s="5" t="s">
        <v>936</v>
      </c>
      <c r="AG105" s="8">
        <f>lxp__37[[#This Row],[Abweichung in X '[m']]]*1000</f>
        <v>0.31793175739399998</v>
      </c>
      <c r="AH105" s="8">
        <f>lxp__37[[#This Row],[Abweichung in Y '[m']]]*1000</f>
        <v>1.0780197945499999</v>
      </c>
    </row>
    <row r="106" spans="1:34" x14ac:dyDescent="0.25">
      <c r="A106" s="12">
        <v>11</v>
      </c>
      <c r="B106" s="12" t="s">
        <v>11</v>
      </c>
      <c r="C106" s="5" t="s">
        <v>12</v>
      </c>
      <c r="D106" s="5" t="s">
        <v>337</v>
      </c>
      <c r="E106" s="5" t="s">
        <v>338</v>
      </c>
      <c r="F106" s="5" t="s">
        <v>339</v>
      </c>
      <c r="G106" s="8">
        <f>lxp__3[[#This Row],[Abweichung in X '[m']]]*1000</f>
        <v>-8.5817763053100002E-2</v>
      </c>
      <c r="H106" s="8">
        <f>lxp__3[[#This Row],[Abweichung in Y '[m']]]*1000</f>
        <v>7.9413739537600003E-2</v>
      </c>
      <c r="AA106" s="12">
        <v>11</v>
      </c>
      <c r="AB106" s="12" t="s">
        <v>11</v>
      </c>
      <c r="AC106" s="8" t="s">
        <v>12</v>
      </c>
      <c r="AD106" s="5" t="s">
        <v>937</v>
      </c>
      <c r="AE106" s="5" t="s">
        <v>938</v>
      </c>
      <c r="AF106" s="5" t="s">
        <v>939</v>
      </c>
      <c r="AG106" s="8">
        <f>lxp__37[[#This Row],[Abweichung in X '[m']]]*1000</f>
        <v>0.50713453589500002</v>
      </c>
      <c r="AH106" s="8">
        <f>lxp__37[[#This Row],[Abweichung in Y '[m']]]*1000</f>
        <v>1.30466504019</v>
      </c>
    </row>
    <row r="107" spans="1:34" x14ac:dyDescent="0.25">
      <c r="A107" s="12">
        <v>11</v>
      </c>
      <c r="B107" s="12" t="s">
        <v>15</v>
      </c>
      <c r="C107" s="5" t="s">
        <v>16</v>
      </c>
      <c r="D107" s="5" t="s">
        <v>340</v>
      </c>
      <c r="E107" s="5" t="s">
        <v>341</v>
      </c>
      <c r="F107" s="5" t="s">
        <v>342</v>
      </c>
      <c r="G107" s="8">
        <f>lxp__3[[#This Row],[Abweichung in X '[m']]]*1000</f>
        <v>0.973125891593</v>
      </c>
      <c r="H107" s="8">
        <f>lxp__3[[#This Row],[Abweichung in Y '[m']]]*1000</f>
        <v>-0.26593309172400004</v>
      </c>
      <c r="AA107" s="12">
        <v>11</v>
      </c>
      <c r="AB107" s="12" t="s">
        <v>15</v>
      </c>
      <c r="AC107" s="8" t="s">
        <v>16</v>
      </c>
      <c r="AD107" s="5" t="s">
        <v>940</v>
      </c>
      <c r="AE107" s="5" t="s">
        <v>941</v>
      </c>
      <c r="AF107" s="5" t="s">
        <v>942</v>
      </c>
      <c r="AG107" s="8">
        <f>lxp__37[[#This Row],[Abweichung in X '[m']]]*1000</f>
        <v>0.10692827842200001</v>
      </c>
      <c r="AH107" s="8">
        <f>lxp__37[[#This Row],[Abweichung in Y '[m']]]*1000</f>
        <v>1.2911810857800001</v>
      </c>
    </row>
    <row r="108" spans="1:34" x14ac:dyDescent="0.25">
      <c r="A108" s="12">
        <v>11</v>
      </c>
      <c r="B108" s="12" t="s">
        <v>19</v>
      </c>
      <c r="C108" s="5" t="s">
        <v>20</v>
      </c>
      <c r="D108" s="5" t="s">
        <v>343</v>
      </c>
      <c r="E108" s="5" t="s">
        <v>344</v>
      </c>
      <c r="F108" s="5" t="s">
        <v>345</v>
      </c>
      <c r="G108" s="8">
        <f>lxp__3[[#This Row],[Abweichung in X '[m']]]*1000</f>
        <v>-0.29740350429199996</v>
      </c>
      <c r="H108" s="8">
        <f>lxp__3[[#This Row],[Abweichung in Y '[m']]]*1000</f>
        <v>-0.67952409873200004</v>
      </c>
      <c r="AA108" s="12">
        <v>11</v>
      </c>
      <c r="AB108" s="12" t="s">
        <v>19</v>
      </c>
      <c r="AC108" s="8" t="s">
        <v>20</v>
      </c>
      <c r="AD108" s="5" t="s">
        <v>943</v>
      </c>
      <c r="AE108" s="5" t="s">
        <v>944</v>
      </c>
      <c r="AF108" s="5" t="s">
        <v>945</v>
      </c>
      <c r="AG108" s="8">
        <f>lxp__37[[#This Row],[Abweichung in X '[m']]]*1000</f>
        <v>0.58732332983699997</v>
      </c>
      <c r="AH108" s="8">
        <f>lxp__37[[#This Row],[Abweichung in Y '[m']]]*1000</f>
        <v>-0.28396639445799998</v>
      </c>
    </row>
    <row r="109" spans="1:34" x14ac:dyDescent="0.25">
      <c r="A109" s="12">
        <v>11</v>
      </c>
      <c r="B109" s="12" t="s">
        <v>23</v>
      </c>
      <c r="C109" s="5" t="s">
        <v>24</v>
      </c>
      <c r="D109" s="5" t="s">
        <v>346</v>
      </c>
      <c r="E109" s="5" t="s">
        <v>347</v>
      </c>
      <c r="F109" s="5" t="s">
        <v>348</v>
      </c>
      <c r="G109" s="8">
        <f>lxp__3[[#This Row],[Abweichung in X '[m']]]*1000</f>
        <v>0.50541392587599998</v>
      </c>
      <c r="H109" s="8">
        <f>lxp__3[[#This Row],[Abweichung in Y '[m']]]*1000</f>
        <v>-0.490868004207</v>
      </c>
      <c r="AA109" s="12">
        <v>11</v>
      </c>
      <c r="AB109" s="12" t="s">
        <v>23</v>
      </c>
      <c r="AC109" s="8" t="s">
        <v>24</v>
      </c>
      <c r="AD109" s="5" t="s">
        <v>946</v>
      </c>
      <c r="AE109" s="5" t="s">
        <v>947</v>
      </c>
      <c r="AF109" s="5" t="s">
        <v>948</v>
      </c>
      <c r="AG109" s="8">
        <f>lxp__37[[#This Row],[Abweichung in X '[m']]]*1000</f>
        <v>0.655878432821</v>
      </c>
      <c r="AH109" s="8">
        <f>lxp__37[[#This Row],[Abweichung in Y '[m']]]*1000</f>
        <v>1.05254596794</v>
      </c>
    </row>
    <row r="110" spans="1:34" x14ac:dyDescent="0.25">
      <c r="A110" s="12">
        <v>11</v>
      </c>
      <c r="B110" s="12" t="s">
        <v>28</v>
      </c>
      <c r="C110" s="5" t="s">
        <v>29</v>
      </c>
      <c r="D110" s="5" t="s">
        <v>349</v>
      </c>
      <c r="E110" s="5" t="s">
        <v>350</v>
      </c>
      <c r="F110" s="5" t="s">
        <v>351</v>
      </c>
      <c r="G110" s="8">
        <f>lxp__3[[#This Row],[Abweichung in X '[m']]]*1000</f>
        <v>-0.28835005306100003</v>
      </c>
      <c r="H110" s="8">
        <f>lxp__3[[#This Row],[Abweichung in Y '[m']]]*1000</f>
        <v>-0.26444574505399998</v>
      </c>
      <c r="AA110" s="12">
        <v>11</v>
      </c>
      <c r="AB110" s="12" t="s">
        <v>28</v>
      </c>
      <c r="AC110" s="8" t="s">
        <v>29</v>
      </c>
      <c r="AD110" s="5" t="s">
        <v>949</v>
      </c>
      <c r="AE110" s="5" t="s">
        <v>950</v>
      </c>
      <c r="AF110" s="5" t="s">
        <v>951</v>
      </c>
      <c r="AG110" s="8">
        <f>lxp__37[[#This Row],[Abweichung in X '[m']]]*1000</f>
        <v>0.88685566564899998</v>
      </c>
      <c r="AH110" s="8">
        <f>lxp__37[[#This Row],[Abweichung in Y '[m']]]*1000</f>
        <v>2.2934229858599999</v>
      </c>
    </row>
    <row r="111" spans="1:34" x14ac:dyDescent="0.25">
      <c r="A111" s="12">
        <v>11</v>
      </c>
      <c r="B111" s="12" t="s">
        <v>33</v>
      </c>
      <c r="C111" s="5" t="s">
        <v>34</v>
      </c>
      <c r="D111" s="5" t="s">
        <v>352</v>
      </c>
      <c r="E111" s="5" t="s">
        <v>353</v>
      </c>
      <c r="F111" s="5" t="s">
        <v>354</v>
      </c>
      <c r="G111" s="8">
        <f>lxp__3[[#This Row],[Abweichung in X '[m']]]*1000</f>
        <v>0.42801885884300001</v>
      </c>
      <c r="H111" s="8">
        <f>lxp__3[[#This Row],[Abweichung in Y '[m']]]*1000</f>
        <v>-1.85669424909</v>
      </c>
      <c r="AA111" s="12">
        <v>11</v>
      </c>
      <c r="AB111" s="12" t="s">
        <v>33</v>
      </c>
      <c r="AC111" s="8" t="s">
        <v>34</v>
      </c>
      <c r="AD111" s="5" t="s">
        <v>952</v>
      </c>
      <c r="AE111" s="5" t="s">
        <v>953</v>
      </c>
      <c r="AF111" s="5" t="s">
        <v>954</v>
      </c>
      <c r="AG111" s="8">
        <f>lxp__37[[#This Row],[Abweichung in X '[m']]]*1000</f>
        <v>1.7127818081600001</v>
      </c>
      <c r="AH111" s="8">
        <f>lxp__37[[#This Row],[Abweichung in Y '[m']]]*1000</f>
        <v>1.7555635868200001</v>
      </c>
    </row>
    <row r="112" spans="1:34" x14ac:dyDescent="0.25">
      <c r="A112" s="12">
        <v>11</v>
      </c>
      <c r="B112" s="12" t="s">
        <v>38</v>
      </c>
      <c r="C112" s="5" t="s">
        <v>39</v>
      </c>
      <c r="D112" s="5" t="s">
        <v>355</v>
      </c>
      <c r="E112" s="5" t="s">
        <v>356</v>
      </c>
      <c r="F112" s="5" t="s">
        <v>357</v>
      </c>
      <c r="G112" s="8">
        <f>lxp__3[[#This Row],[Abweichung in X '[m']]]*1000</f>
        <v>0.31058281103399998</v>
      </c>
      <c r="H112" s="8">
        <f>lxp__3[[#This Row],[Abweichung in Y '[m']]]*1000</f>
        <v>-1.30516966762</v>
      </c>
      <c r="AA112" s="12">
        <v>11</v>
      </c>
      <c r="AB112" s="12" t="s">
        <v>38</v>
      </c>
      <c r="AC112" s="8" t="s">
        <v>39</v>
      </c>
      <c r="AD112" s="5" t="s">
        <v>955</v>
      </c>
      <c r="AE112" s="5" t="s">
        <v>956</v>
      </c>
      <c r="AF112" s="5" t="s">
        <v>957</v>
      </c>
      <c r="AG112" s="8">
        <f>lxp__37[[#This Row],[Abweichung in X '[m']]]*1000</f>
        <v>1.1219579348399999</v>
      </c>
      <c r="AH112" s="8">
        <f>lxp__37[[#This Row],[Abweichung in Y '[m']]]*1000</f>
        <v>3.2773225454000001</v>
      </c>
    </row>
    <row r="113" spans="1:34" x14ac:dyDescent="0.25">
      <c r="A113" s="12">
        <v>11</v>
      </c>
      <c r="B113" s="12" t="s">
        <v>43</v>
      </c>
      <c r="C113" s="5" t="s">
        <v>44</v>
      </c>
      <c r="D113" s="5" t="s">
        <v>358</v>
      </c>
      <c r="E113" s="5" t="s">
        <v>359</v>
      </c>
      <c r="F113" s="5" t="s">
        <v>360</v>
      </c>
      <c r="G113" s="8">
        <f>lxp__3[[#This Row],[Abweichung in X '[m']]]*1000</f>
        <v>0.24433135399299999</v>
      </c>
      <c r="H113" s="8">
        <f>lxp__3[[#This Row],[Abweichung in Y '[m']]]*1000</f>
        <v>-1.57794213239</v>
      </c>
      <c r="AA113" s="12">
        <v>11</v>
      </c>
      <c r="AB113" s="12" t="s">
        <v>43</v>
      </c>
      <c r="AC113" s="8" t="s">
        <v>44</v>
      </c>
      <c r="AD113" s="5" t="s">
        <v>958</v>
      </c>
      <c r="AE113" s="5" t="s">
        <v>959</v>
      </c>
      <c r="AF113" s="5" t="s">
        <v>960</v>
      </c>
      <c r="AG113" s="8">
        <f>lxp__37[[#This Row],[Abweichung in X '[m']]]*1000</f>
        <v>0.18414017693999998</v>
      </c>
      <c r="AH113" s="8">
        <f>lxp__37[[#This Row],[Abweichung in Y '[m']]]*1000</f>
        <v>2.6552647289899998</v>
      </c>
    </row>
    <row r="114" spans="1:34" x14ac:dyDescent="0.25">
      <c r="A114" s="12">
        <v>12</v>
      </c>
      <c r="B114" s="12" t="s">
        <v>3</v>
      </c>
      <c r="C114" s="5" t="s">
        <v>4</v>
      </c>
      <c r="D114" s="5" t="s">
        <v>361</v>
      </c>
      <c r="E114" s="5" t="s">
        <v>362</v>
      </c>
      <c r="F114" s="5" t="s">
        <v>363</v>
      </c>
      <c r="G114" s="8">
        <f>lxp__3[[#This Row],[Abweichung in X '[m']]]*1000</f>
        <v>-1.5394841232300001</v>
      </c>
      <c r="H114" s="8">
        <f>lxp__3[[#This Row],[Abweichung in Y '[m']]]*1000</f>
        <v>-1.67019079928</v>
      </c>
      <c r="AA114" s="12">
        <v>12</v>
      </c>
      <c r="AB114" s="12" t="s">
        <v>3</v>
      </c>
      <c r="AC114" s="8" t="s">
        <v>4</v>
      </c>
      <c r="AD114" s="5" t="s">
        <v>961</v>
      </c>
      <c r="AE114" s="5" t="s">
        <v>962</v>
      </c>
      <c r="AF114" s="5" t="s">
        <v>963</v>
      </c>
      <c r="AG114" s="8">
        <f>lxp__37[[#This Row],[Abweichung in X '[m']]]*1000</f>
        <v>-0.59010428484599997</v>
      </c>
      <c r="AH114" s="8">
        <f>lxp__37[[#This Row],[Abweichung in Y '[m']]]*1000</f>
        <v>0.66465968682200005</v>
      </c>
    </row>
    <row r="115" spans="1:34" x14ac:dyDescent="0.25">
      <c r="A115" s="12">
        <v>12</v>
      </c>
      <c r="B115" s="12" t="s">
        <v>7</v>
      </c>
      <c r="C115" s="5" t="s">
        <v>8</v>
      </c>
      <c r="D115" s="5" t="s">
        <v>364</v>
      </c>
      <c r="E115" s="5" t="s">
        <v>365</v>
      </c>
      <c r="F115" s="5" t="s">
        <v>366</v>
      </c>
      <c r="G115" s="8">
        <f>lxp__3[[#This Row],[Abweichung in X '[m']]]*1000</f>
        <v>0.37572145367700005</v>
      </c>
      <c r="H115" s="8">
        <f>lxp__3[[#This Row],[Abweichung in Y '[m']]]*1000</f>
        <v>-0.67382641362200002</v>
      </c>
      <c r="AA115" s="12">
        <v>12</v>
      </c>
      <c r="AB115" s="12" t="s">
        <v>7</v>
      </c>
      <c r="AC115" s="8" t="s">
        <v>8</v>
      </c>
      <c r="AD115" s="5" t="s">
        <v>964</v>
      </c>
      <c r="AE115" s="5" t="s">
        <v>965</v>
      </c>
      <c r="AF115" s="5" t="s">
        <v>966</v>
      </c>
      <c r="AG115" s="8">
        <f>lxp__37[[#This Row],[Abweichung in X '[m']]]*1000</f>
        <v>-0.77809703029300004</v>
      </c>
      <c r="AH115" s="8">
        <f>lxp__37[[#This Row],[Abweichung in Y '[m']]]*1000</f>
        <v>1.5552922317</v>
      </c>
    </row>
    <row r="116" spans="1:34" x14ac:dyDescent="0.25">
      <c r="A116" s="12">
        <v>12</v>
      </c>
      <c r="B116" s="12" t="s">
        <v>11</v>
      </c>
      <c r="C116" s="5" t="s">
        <v>12</v>
      </c>
      <c r="D116" s="5" t="s">
        <v>367</v>
      </c>
      <c r="E116" s="5" t="s">
        <v>368</v>
      </c>
      <c r="F116" s="5" t="s">
        <v>369</v>
      </c>
      <c r="G116" s="8">
        <f>lxp__3[[#This Row],[Abweichung in X '[m']]]*1000</f>
        <v>0.329911779016</v>
      </c>
      <c r="H116" s="8">
        <f>lxp__3[[#This Row],[Abweichung in Y '[m']]]*1000</f>
        <v>-1.67833730916</v>
      </c>
      <c r="AA116" s="12">
        <v>12</v>
      </c>
      <c r="AB116" s="12" t="s">
        <v>11</v>
      </c>
      <c r="AC116" s="8" t="s">
        <v>12</v>
      </c>
      <c r="AD116" s="5" t="s">
        <v>967</v>
      </c>
      <c r="AE116" s="5" t="s">
        <v>968</v>
      </c>
      <c r="AF116" s="5" t="s">
        <v>969</v>
      </c>
      <c r="AG116" s="8">
        <f>lxp__37[[#This Row],[Abweichung in X '[m']]]*1000</f>
        <v>0.49735053510500005</v>
      </c>
      <c r="AH116" s="8">
        <f>lxp__37[[#This Row],[Abweichung in Y '[m']]]*1000</f>
        <v>1.51040182276</v>
      </c>
    </row>
    <row r="117" spans="1:34" x14ac:dyDescent="0.25">
      <c r="A117" s="12">
        <v>12</v>
      </c>
      <c r="B117" s="12" t="s">
        <v>15</v>
      </c>
      <c r="C117" s="5" t="s">
        <v>16</v>
      </c>
      <c r="D117" s="5" t="s">
        <v>370</v>
      </c>
      <c r="E117" s="5" t="s">
        <v>371</v>
      </c>
      <c r="F117" s="5" t="s">
        <v>372</v>
      </c>
      <c r="G117" s="8">
        <f>lxp__3[[#This Row],[Abweichung in X '[m']]]*1000</f>
        <v>0.35620958016799997</v>
      </c>
      <c r="H117" s="8">
        <f>lxp__3[[#This Row],[Abweichung in Y '[m']]]*1000</f>
        <v>-1.3472641164999999</v>
      </c>
      <c r="AA117" s="12">
        <v>12</v>
      </c>
      <c r="AB117" s="12" t="s">
        <v>15</v>
      </c>
      <c r="AC117" s="8" t="s">
        <v>16</v>
      </c>
      <c r="AD117" s="5" t="s">
        <v>970</v>
      </c>
      <c r="AE117" s="5" t="s">
        <v>971</v>
      </c>
      <c r="AF117" s="5" t="s">
        <v>972</v>
      </c>
      <c r="AG117" s="8">
        <f>lxp__37[[#This Row],[Abweichung in X '[m']]]*1000</f>
        <v>1.4140417362900002</v>
      </c>
      <c r="AH117" s="8">
        <f>lxp__37[[#This Row],[Abweichung in Y '[m']]]*1000</f>
        <v>1.5195938039399999</v>
      </c>
    </row>
    <row r="118" spans="1:34" x14ac:dyDescent="0.25">
      <c r="A118" s="12">
        <v>12</v>
      </c>
      <c r="B118" s="12" t="s">
        <v>19</v>
      </c>
      <c r="C118" s="5" t="s">
        <v>20</v>
      </c>
      <c r="D118" s="5" t="s">
        <v>373</v>
      </c>
      <c r="E118" s="5" t="s">
        <v>374</v>
      </c>
      <c r="F118" s="5" t="s">
        <v>375</v>
      </c>
      <c r="G118" s="8">
        <f>lxp__3[[#This Row],[Abweichung in X '[m']]]*1000</f>
        <v>-0.16609009506799999</v>
      </c>
      <c r="H118" s="8">
        <f>lxp__3[[#This Row],[Abweichung in Y '[m']]]*1000</f>
        <v>1.6444350827999998E-2</v>
      </c>
      <c r="AA118" s="12">
        <v>12</v>
      </c>
      <c r="AB118" s="12" t="s">
        <v>19</v>
      </c>
      <c r="AC118" s="8" t="s">
        <v>20</v>
      </c>
      <c r="AD118" s="5" t="s">
        <v>973</v>
      </c>
      <c r="AE118" s="5" t="s">
        <v>974</v>
      </c>
      <c r="AF118" s="5" t="s">
        <v>975</v>
      </c>
      <c r="AG118" s="8">
        <f>lxp__37[[#This Row],[Abweichung in X '[m']]]*1000</f>
        <v>0.704288062755</v>
      </c>
      <c r="AH118" s="8">
        <f>lxp__37[[#This Row],[Abweichung in Y '[m']]]*1000</f>
        <v>1.41011563601</v>
      </c>
    </row>
    <row r="119" spans="1:34" x14ac:dyDescent="0.25">
      <c r="A119" s="12">
        <v>12</v>
      </c>
      <c r="B119" s="12" t="s">
        <v>23</v>
      </c>
      <c r="C119" s="5" t="s">
        <v>24</v>
      </c>
      <c r="D119" s="5" t="s">
        <v>376</v>
      </c>
      <c r="E119" s="5" t="s">
        <v>377</v>
      </c>
      <c r="F119" s="5" t="s">
        <v>378</v>
      </c>
      <c r="G119" s="8">
        <f>lxp__3[[#This Row],[Abweichung in X '[m']]]*1000</f>
        <v>0.38273246701000002</v>
      </c>
      <c r="H119" s="8">
        <f>lxp__3[[#This Row],[Abweichung in Y '[m']]]*1000</f>
        <v>0.24186738502299998</v>
      </c>
      <c r="AA119" s="12">
        <v>12</v>
      </c>
      <c r="AB119" s="12" t="s">
        <v>23</v>
      </c>
      <c r="AC119" s="8" t="s">
        <v>24</v>
      </c>
      <c r="AD119" s="5" t="s">
        <v>976</v>
      </c>
      <c r="AE119" s="5" t="s">
        <v>977</v>
      </c>
      <c r="AF119" s="5" t="s">
        <v>978</v>
      </c>
      <c r="AG119" s="8">
        <f>lxp__37[[#This Row],[Abweichung in X '[m']]]*1000</f>
        <v>0.33393054168499997</v>
      </c>
      <c r="AH119" s="8">
        <f>lxp__37[[#This Row],[Abweichung in Y '[m']]]*1000</f>
        <v>1.44612330314</v>
      </c>
    </row>
    <row r="120" spans="1:34" x14ac:dyDescent="0.25">
      <c r="A120" s="12">
        <v>12</v>
      </c>
      <c r="B120" s="12" t="s">
        <v>28</v>
      </c>
      <c r="C120" s="5" t="s">
        <v>29</v>
      </c>
      <c r="D120" s="5" t="s">
        <v>379</v>
      </c>
      <c r="E120" s="5" t="s">
        <v>380</v>
      </c>
      <c r="F120" s="5" t="s">
        <v>381</v>
      </c>
      <c r="G120" s="8">
        <f>lxp__3[[#This Row],[Abweichung in X '[m']]]*1000</f>
        <v>-0.94290213851800009</v>
      </c>
      <c r="H120" s="8">
        <f>lxp__3[[#This Row],[Abweichung in Y '[m']]]*1000</f>
        <v>-0.88299209070599993</v>
      </c>
      <c r="AA120" s="12">
        <v>12</v>
      </c>
      <c r="AB120" s="12" t="s">
        <v>28</v>
      </c>
      <c r="AC120" s="8" t="s">
        <v>29</v>
      </c>
      <c r="AD120" s="5" t="s">
        <v>979</v>
      </c>
      <c r="AE120" s="5" t="s">
        <v>980</v>
      </c>
      <c r="AF120" s="5" t="s">
        <v>981</v>
      </c>
      <c r="AG120" s="8">
        <f>lxp__37[[#This Row],[Abweichung in X '[m']]]*1000</f>
        <v>1.20889568689</v>
      </c>
      <c r="AH120" s="8">
        <f>lxp__37[[#This Row],[Abweichung in Y '[m']]]*1000</f>
        <v>0.79096223333900006</v>
      </c>
    </row>
    <row r="121" spans="1:34" x14ac:dyDescent="0.25">
      <c r="A121" s="12">
        <v>12</v>
      </c>
      <c r="B121" s="12" t="s">
        <v>33</v>
      </c>
      <c r="C121" s="5" t="s">
        <v>34</v>
      </c>
      <c r="D121" s="5" t="s">
        <v>382</v>
      </c>
      <c r="E121" s="5" t="s">
        <v>383</v>
      </c>
      <c r="F121" s="5" t="s">
        <v>384</v>
      </c>
      <c r="G121" s="8">
        <f>lxp__3[[#This Row],[Abweichung in X '[m']]]*1000</f>
        <v>-0.32296520544000001</v>
      </c>
      <c r="H121" s="8">
        <f>lxp__3[[#This Row],[Abweichung in Y '[m']]]*1000</f>
        <v>-0.25334647812800004</v>
      </c>
      <c r="AA121" s="12">
        <v>12</v>
      </c>
      <c r="AB121" s="12" t="s">
        <v>33</v>
      </c>
      <c r="AC121" s="8" t="s">
        <v>34</v>
      </c>
      <c r="AD121" s="5" t="s">
        <v>982</v>
      </c>
      <c r="AE121" s="5" t="s">
        <v>983</v>
      </c>
      <c r="AF121" s="5" t="s">
        <v>984</v>
      </c>
      <c r="AG121" s="8">
        <f>lxp__37[[#This Row],[Abweichung in X '[m']]]*1000</f>
        <v>0.95829075991800006</v>
      </c>
      <c r="AH121" s="8">
        <f>lxp__37[[#This Row],[Abweichung in Y '[m']]]*1000</f>
        <v>2.90789182942</v>
      </c>
    </row>
    <row r="122" spans="1:34" x14ac:dyDescent="0.25">
      <c r="A122" s="12">
        <v>12</v>
      </c>
      <c r="B122" s="12" t="s">
        <v>38</v>
      </c>
      <c r="C122" s="5" t="s">
        <v>39</v>
      </c>
      <c r="D122" s="5" t="s">
        <v>385</v>
      </c>
      <c r="E122" s="5" t="s">
        <v>386</v>
      </c>
      <c r="F122" s="5" t="s">
        <v>387</v>
      </c>
      <c r="G122" s="8">
        <f>lxp__3[[#This Row],[Abweichung in X '[m']]]*1000</f>
        <v>1.0120706368200001</v>
      </c>
      <c r="H122" s="8">
        <f>lxp__3[[#This Row],[Abweichung in Y '[m']]]*1000</f>
        <v>-0.31814795940099999</v>
      </c>
      <c r="AA122" s="12">
        <v>12</v>
      </c>
      <c r="AB122" s="12" t="s">
        <v>38</v>
      </c>
      <c r="AC122" s="8" t="s">
        <v>39</v>
      </c>
      <c r="AD122" s="5" t="s">
        <v>985</v>
      </c>
      <c r="AE122" s="5" t="s">
        <v>986</v>
      </c>
      <c r="AF122" s="5" t="s">
        <v>987</v>
      </c>
      <c r="AG122" s="8">
        <f>lxp__37[[#This Row],[Abweichung in X '[m']]]*1000</f>
        <v>1.7050922446299999</v>
      </c>
      <c r="AH122" s="8">
        <f>lxp__37[[#This Row],[Abweichung in Y '[m']]]*1000</f>
        <v>3.3698119101700001</v>
      </c>
    </row>
    <row r="123" spans="1:34" x14ac:dyDescent="0.25">
      <c r="A123" s="12">
        <v>12</v>
      </c>
      <c r="B123" s="12" t="s">
        <v>43</v>
      </c>
      <c r="C123" s="5" t="s">
        <v>44</v>
      </c>
      <c r="D123" s="5" t="s">
        <v>388</v>
      </c>
      <c r="E123" s="5" t="s">
        <v>389</v>
      </c>
      <c r="F123" s="5" t="s">
        <v>390</v>
      </c>
      <c r="G123" s="8">
        <f>lxp__3[[#This Row],[Abweichung in X '[m']]]*1000</f>
        <v>0.61909881580500004</v>
      </c>
      <c r="H123" s="8">
        <f>lxp__3[[#This Row],[Abweichung in Y '[m']]]*1000</f>
        <v>-0.63673173217099999</v>
      </c>
      <c r="AA123" s="12">
        <v>12</v>
      </c>
      <c r="AB123" s="12" t="s">
        <v>43</v>
      </c>
      <c r="AC123" s="8" t="s">
        <v>44</v>
      </c>
      <c r="AD123" s="5" t="s">
        <v>988</v>
      </c>
      <c r="AE123" s="5" t="s">
        <v>989</v>
      </c>
      <c r="AF123" s="5" t="s">
        <v>990</v>
      </c>
      <c r="AG123" s="8">
        <f>lxp__37[[#This Row],[Abweichung in X '[m']]]*1000</f>
        <v>0.22092316029800002</v>
      </c>
      <c r="AH123" s="8">
        <f>lxp__37[[#This Row],[Abweichung in Y '[m']]]*1000</f>
        <v>3.6991872420199998</v>
      </c>
    </row>
    <row r="124" spans="1:34" x14ac:dyDescent="0.25">
      <c r="A124" s="12">
        <v>13</v>
      </c>
      <c r="B124" s="12" t="s">
        <v>3</v>
      </c>
      <c r="C124" s="5" t="s">
        <v>4</v>
      </c>
      <c r="D124" s="5" t="s">
        <v>391</v>
      </c>
      <c r="E124" s="5" t="s">
        <v>392</v>
      </c>
      <c r="F124" s="5" t="s">
        <v>393</v>
      </c>
      <c r="G124" s="8">
        <f>lxp__3[[#This Row],[Abweichung in X '[m']]]*1000</f>
        <v>0.37012825435699998</v>
      </c>
      <c r="H124" s="8">
        <f>lxp__3[[#This Row],[Abweichung in Y '[m']]]*1000</f>
        <v>-1.5313282098400001</v>
      </c>
      <c r="AA124" s="12">
        <v>13</v>
      </c>
      <c r="AB124" s="12" t="s">
        <v>3</v>
      </c>
      <c r="AC124" s="8" t="s">
        <v>4</v>
      </c>
      <c r="AD124" s="5" t="s">
        <v>991</v>
      </c>
      <c r="AE124" s="5" t="s">
        <v>992</v>
      </c>
      <c r="AF124" s="5" t="s">
        <v>993</v>
      </c>
      <c r="AG124" s="8">
        <f>lxp__37[[#This Row],[Abweichung in X '[m']]]*1000</f>
        <v>-0.805363839862</v>
      </c>
      <c r="AH124" s="8">
        <f>lxp__37[[#This Row],[Abweichung in Y '[m']]]*1000</f>
        <v>2.6622713505700002</v>
      </c>
    </row>
    <row r="125" spans="1:34" x14ac:dyDescent="0.25">
      <c r="A125" s="12">
        <v>13</v>
      </c>
      <c r="B125" s="12" t="s">
        <v>7</v>
      </c>
      <c r="C125" s="5" t="s">
        <v>8</v>
      </c>
      <c r="D125" s="5" t="s">
        <v>394</v>
      </c>
      <c r="E125" s="5" t="s">
        <v>395</v>
      </c>
      <c r="F125" s="5" t="s">
        <v>396</v>
      </c>
      <c r="G125" s="8">
        <f>lxp__3[[#This Row],[Abweichung in X '[m']]]*1000</f>
        <v>-9.7562350109399995E-2</v>
      </c>
      <c r="H125" s="8">
        <f>lxp__3[[#This Row],[Abweichung in Y '[m']]]*1000</f>
        <v>-0.82386485482600003</v>
      </c>
      <c r="AA125" s="12">
        <v>13</v>
      </c>
      <c r="AB125" s="12" t="s">
        <v>7</v>
      </c>
      <c r="AC125" s="8" t="s">
        <v>8</v>
      </c>
      <c r="AD125" s="5" t="s">
        <v>994</v>
      </c>
      <c r="AE125" s="5" t="s">
        <v>995</v>
      </c>
      <c r="AF125" s="5" t="s">
        <v>996</v>
      </c>
      <c r="AG125" s="8">
        <f>lxp__37[[#This Row],[Abweichung in X '[m']]]*1000</f>
        <v>-0.51110756584400008</v>
      </c>
      <c r="AH125" s="8">
        <f>lxp__37[[#This Row],[Abweichung in Y '[m']]]*1000</f>
        <v>1.6596654449899999</v>
      </c>
    </row>
    <row r="126" spans="1:34" x14ac:dyDescent="0.25">
      <c r="A126" s="12">
        <v>13</v>
      </c>
      <c r="B126" s="12" t="s">
        <v>11</v>
      </c>
      <c r="C126" s="5" t="s">
        <v>12</v>
      </c>
      <c r="D126" s="5" t="s">
        <v>397</v>
      </c>
      <c r="E126" s="5" t="s">
        <v>398</v>
      </c>
      <c r="F126" s="5" t="s">
        <v>399</v>
      </c>
      <c r="G126" s="8">
        <f>lxp__3[[#This Row],[Abweichung in X '[m']]]*1000</f>
        <v>0.41787842296200001</v>
      </c>
      <c r="H126" s="8">
        <f>lxp__3[[#This Row],[Abweichung in Y '[m']]]*1000</f>
        <v>-0.64639978968699996</v>
      </c>
      <c r="AA126" s="12">
        <v>13</v>
      </c>
      <c r="AB126" s="12" t="s">
        <v>11</v>
      </c>
      <c r="AC126" s="8" t="s">
        <v>12</v>
      </c>
      <c r="AD126" s="5" t="s">
        <v>997</v>
      </c>
      <c r="AE126" s="5" t="s">
        <v>998</v>
      </c>
      <c r="AF126" s="5" t="s">
        <v>999</v>
      </c>
      <c r="AG126" s="8">
        <f>lxp__37[[#This Row],[Abweichung in X '[m']]]*1000</f>
        <v>-0.29214490587300002</v>
      </c>
      <c r="AH126" s="8">
        <f>lxp__37[[#This Row],[Abweichung in Y '[m']]]*1000</f>
        <v>0.43636560483699999</v>
      </c>
    </row>
    <row r="127" spans="1:34" x14ac:dyDescent="0.25">
      <c r="A127" s="12">
        <v>13</v>
      </c>
      <c r="B127" s="12" t="s">
        <v>15</v>
      </c>
      <c r="C127" s="5" t="s">
        <v>16</v>
      </c>
      <c r="D127" s="5" t="s">
        <v>400</v>
      </c>
      <c r="E127" s="5" t="s">
        <v>401</v>
      </c>
      <c r="F127" s="5" t="s">
        <v>402</v>
      </c>
      <c r="G127" s="8">
        <f>lxp__3[[#This Row],[Abweichung in X '[m']]]*1000</f>
        <v>-0.29293445831799997</v>
      </c>
      <c r="H127" s="8">
        <f>lxp__3[[#This Row],[Abweichung in Y '[m']]]*1000</f>
        <v>-0.867848042461</v>
      </c>
      <c r="AA127" s="12">
        <v>13</v>
      </c>
      <c r="AB127" s="12" t="s">
        <v>15</v>
      </c>
      <c r="AC127" s="8" t="s">
        <v>16</v>
      </c>
      <c r="AD127" s="5" t="s">
        <v>1000</v>
      </c>
      <c r="AE127" s="5" t="s">
        <v>1001</v>
      </c>
      <c r="AF127" s="5" t="s">
        <v>1002</v>
      </c>
      <c r="AG127" s="8">
        <f>lxp__37[[#This Row],[Abweichung in X '[m']]]*1000</f>
        <v>0.378987527416</v>
      </c>
      <c r="AH127" s="8">
        <f>lxp__37[[#This Row],[Abweichung in Y '[m']]]*1000</f>
        <v>0.34210941796400002</v>
      </c>
    </row>
    <row r="128" spans="1:34" x14ac:dyDescent="0.25">
      <c r="A128" s="12">
        <v>13</v>
      </c>
      <c r="B128" s="12" t="s">
        <v>19</v>
      </c>
      <c r="C128" s="5" t="s">
        <v>20</v>
      </c>
      <c r="D128" s="5" t="s">
        <v>403</v>
      </c>
      <c r="E128" s="5" t="s">
        <v>404</v>
      </c>
      <c r="F128" s="5" t="s">
        <v>405</v>
      </c>
      <c r="G128" s="8">
        <f>lxp__3[[#This Row],[Abweichung in X '[m']]]*1000</f>
        <v>-0.79326217716400005</v>
      </c>
      <c r="H128" s="8">
        <f>lxp__3[[#This Row],[Abweichung in Y '[m']]]*1000</f>
        <v>-1.5431616677200002</v>
      </c>
      <c r="AA128" s="12">
        <v>13</v>
      </c>
      <c r="AB128" s="12" t="s">
        <v>19</v>
      </c>
      <c r="AC128" s="8" t="s">
        <v>20</v>
      </c>
      <c r="AD128" s="5" t="s">
        <v>1003</v>
      </c>
      <c r="AE128" s="5" t="s">
        <v>1004</v>
      </c>
      <c r="AF128" s="5" t="s">
        <v>1005</v>
      </c>
      <c r="AG128" s="8">
        <f>lxp__37[[#This Row],[Abweichung in X '[m']]]*1000</f>
        <v>0.25994475132</v>
      </c>
      <c r="AH128" s="8">
        <f>lxp__37[[#This Row],[Abweichung in Y '[m']]]*1000</f>
        <v>-0.35223916633899999</v>
      </c>
    </row>
    <row r="129" spans="1:34" x14ac:dyDescent="0.25">
      <c r="A129" s="12">
        <v>13</v>
      </c>
      <c r="B129" s="12" t="s">
        <v>23</v>
      </c>
      <c r="C129" s="5" t="s">
        <v>24</v>
      </c>
      <c r="D129" s="5" t="s">
        <v>406</v>
      </c>
      <c r="E129" s="5" t="s">
        <v>407</v>
      </c>
      <c r="F129" s="5" t="s">
        <v>408</v>
      </c>
      <c r="G129" s="8">
        <f>lxp__3[[#This Row],[Abweichung in X '[m']]]*1000</f>
        <v>0.187252536957</v>
      </c>
      <c r="H129" s="8">
        <f>lxp__3[[#This Row],[Abweichung in Y '[m']]]*1000</f>
        <v>-0.155449689344</v>
      </c>
      <c r="AA129" s="12">
        <v>13</v>
      </c>
      <c r="AB129" s="12" t="s">
        <v>23</v>
      </c>
      <c r="AC129" s="8" t="s">
        <v>24</v>
      </c>
      <c r="AD129" s="5" t="s">
        <v>1006</v>
      </c>
      <c r="AE129" s="5" t="s">
        <v>1007</v>
      </c>
      <c r="AF129" s="5" t="s">
        <v>1008</v>
      </c>
      <c r="AG129" s="8">
        <f>lxp__37[[#This Row],[Abweichung in X '[m']]]*1000</f>
        <v>9.7720408634999999E-3</v>
      </c>
      <c r="AH129" s="8">
        <f>lxp__37[[#This Row],[Abweichung in Y '[m']]]*1000</f>
        <v>0.27217822383399998</v>
      </c>
    </row>
    <row r="130" spans="1:34" x14ac:dyDescent="0.25">
      <c r="A130" s="12">
        <v>13</v>
      </c>
      <c r="B130" s="12" t="s">
        <v>28</v>
      </c>
      <c r="C130" s="5" t="s">
        <v>29</v>
      </c>
      <c r="D130" s="5" t="s">
        <v>409</v>
      </c>
      <c r="E130" s="5" t="s">
        <v>410</v>
      </c>
      <c r="F130" s="5" t="s">
        <v>411</v>
      </c>
      <c r="G130" s="8">
        <f>lxp__3[[#This Row],[Abweichung in X '[m']]]*1000</f>
        <v>-0.45981018316099997</v>
      </c>
      <c r="H130" s="8">
        <f>lxp__3[[#This Row],[Abweichung in Y '[m']]]*1000</f>
        <v>0.109654239609</v>
      </c>
      <c r="AA130" s="12">
        <v>13</v>
      </c>
      <c r="AB130" s="12" t="s">
        <v>28</v>
      </c>
      <c r="AC130" s="8" t="s">
        <v>29</v>
      </c>
      <c r="AD130" s="5" t="s">
        <v>1009</v>
      </c>
      <c r="AE130" s="5" t="s">
        <v>1010</v>
      </c>
      <c r="AF130" s="5" t="s">
        <v>1011</v>
      </c>
      <c r="AG130" s="8">
        <f>lxp__37[[#This Row],[Abweichung in X '[m']]]*1000</f>
        <v>0.92190848152299998</v>
      </c>
      <c r="AH130" s="8">
        <f>lxp__37[[#This Row],[Abweichung in Y '[m']]]*1000</f>
        <v>2.21537357423</v>
      </c>
    </row>
    <row r="131" spans="1:34" x14ac:dyDescent="0.25">
      <c r="A131" s="12">
        <v>13</v>
      </c>
      <c r="B131" s="12" t="s">
        <v>33</v>
      </c>
      <c r="C131" s="5" t="s">
        <v>34</v>
      </c>
      <c r="D131" s="5" t="s">
        <v>412</v>
      </c>
      <c r="E131" s="5" t="s">
        <v>413</v>
      </c>
      <c r="F131" s="5" t="s">
        <v>414</v>
      </c>
      <c r="G131" s="8">
        <f>lxp__3[[#This Row],[Abweichung in X '[m']]]*1000</f>
        <v>0.82012068440899999</v>
      </c>
      <c r="H131" s="8">
        <f>lxp__3[[#This Row],[Abweichung in Y '[m']]]*1000</f>
        <v>-0.62549551129100001</v>
      </c>
      <c r="AA131" s="12">
        <v>13</v>
      </c>
      <c r="AB131" s="12" t="s">
        <v>33</v>
      </c>
      <c r="AC131" s="8" t="s">
        <v>34</v>
      </c>
      <c r="AD131" s="5" t="s">
        <v>1012</v>
      </c>
      <c r="AE131" s="5" t="s">
        <v>1013</v>
      </c>
      <c r="AF131" s="5" t="s">
        <v>1014</v>
      </c>
      <c r="AG131" s="8">
        <f>lxp__37[[#This Row],[Abweichung in X '[m']]]*1000</f>
        <v>0.43433553611100001</v>
      </c>
      <c r="AH131" s="8">
        <f>lxp__37[[#This Row],[Abweichung in Y '[m']]]*1000</f>
        <v>2.6665952010600003</v>
      </c>
    </row>
    <row r="132" spans="1:34" x14ac:dyDescent="0.25">
      <c r="A132" s="12">
        <v>13</v>
      </c>
      <c r="B132" s="12" t="s">
        <v>38</v>
      </c>
      <c r="C132" s="5" t="s">
        <v>39</v>
      </c>
      <c r="D132" s="5" t="s">
        <v>415</v>
      </c>
      <c r="E132" s="5" t="s">
        <v>416</v>
      </c>
      <c r="F132" s="5" t="s">
        <v>417</v>
      </c>
      <c r="G132" s="8">
        <f>lxp__3[[#This Row],[Abweichung in X '[m']]]*1000</f>
        <v>0.89300847667399996</v>
      </c>
      <c r="H132" s="8">
        <f>lxp__3[[#This Row],[Abweichung in Y '[m']]]*1000</f>
        <v>0.236481596328</v>
      </c>
      <c r="AA132" s="12">
        <v>13</v>
      </c>
      <c r="AB132" s="12" t="s">
        <v>38</v>
      </c>
      <c r="AC132" s="8" t="s">
        <v>39</v>
      </c>
      <c r="AD132" s="5" t="s">
        <v>1015</v>
      </c>
      <c r="AE132" s="5" t="s">
        <v>1016</v>
      </c>
      <c r="AF132" s="5" t="s">
        <v>1017</v>
      </c>
      <c r="AG132" s="8">
        <f>lxp__37[[#This Row],[Abweichung in X '[m']]]*1000</f>
        <v>1.20054194577</v>
      </c>
      <c r="AH132" s="8">
        <f>lxp__37[[#This Row],[Abweichung in Y '[m']]]*1000</f>
        <v>4.4941632728199998</v>
      </c>
    </row>
    <row r="133" spans="1:34" x14ac:dyDescent="0.25">
      <c r="A133" s="12">
        <v>13</v>
      </c>
      <c r="B133" s="12" t="s">
        <v>43</v>
      </c>
      <c r="C133" s="5" t="s">
        <v>44</v>
      </c>
      <c r="D133" s="5" t="s">
        <v>418</v>
      </c>
      <c r="E133" s="5" t="s">
        <v>419</v>
      </c>
      <c r="F133" s="5" t="s">
        <v>420</v>
      </c>
      <c r="G133" s="8">
        <f>lxp__3[[#This Row],[Abweichung in X '[m']]]*1000</f>
        <v>0.86937149870499997</v>
      </c>
      <c r="H133" s="8">
        <f>lxp__3[[#This Row],[Abweichung in Y '[m']]]*1000</f>
        <v>-0.24301163622899999</v>
      </c>
      <c r="AA133" s="12">
        <v>13</v>
      </c>
      <c r="AB133" s="12" t="s">
        <v>43</v>
      </c>
      <c r="AC133" s="8" t="s">
        <v>44</v>
      </c>
      <c r="AD133" s="5" t="s">
        <v>1018</v>
      </c>
      <c r="AE133" s="5" t="s">
        <v>1019</v>
      </c>
      <c r="AF133" s="5" t="s">
        <v>1020</v>
      </c>
      <c r="AG133" s="8">
        <f>lxp__37[[#This Row],[Abweichung in X '[m']]]*1000</f>
        <v>0.14519552712699998</v>
      </c>
      <c r="AH133" s="8">
        <f>lxp__37[[#This Row],[Abweichung in Y '[m']]]*1000</f>
        <v>4.5996230818699999</v>
      </c>
    </row>
    <row r="134" spans="1:34" x14ac:dyDescent="0.25">
      <c r="A134" s="12">
        <v>14</v>
      </c>
      <c r="B134" s="12" t="s">
        <v>3</v>
      </c>
      <c r="C134" s="5" t="s">
        <v>4</v>
      </c>
      <c r="D134" s="5" t="s">
        <v>421</v>
      </c>
      <c r="E134" s="5" t="s">
        <v>422</v>
      </c>
      <c r="F134" s="5" t="s">
        <v>423</v>
      </c>
      <c r="G134" s="8">
        <f>lxp__3[[#This Row],[Abweichung in X '[m']]]*1000</f>
        <v>-0.10797933051</v>
      </c>
      <c r="H134" s="8">
        <f>lxp__3[[#This Row],[Abweichung in Y '[m']]]*1000</f>
        <v>-2.4144517042000002</v>
      </c>
      <c r="AA134" s="12">
        <v>14</v>
      </c>
      <c r="AB134" s="12" t="s">
        <v>3</v>
      </c>
      <c r="AC134" s="8" t="s">
        <v>4</v>
      </c>
      <c r="AD134" s="5" t="s">
        <v>1021</v>
      </c>
      <c r="AE134" s="5" t="s">
        <v>1022</v>
      </c>
      <c r="AF134" s="5" t="s">
        <v>1023</v>
      </c>
      <c r="AG134" s="8">
        <f>lxp__37[[#This Row],[Abweichung in X '[m']]]*1000</f>
        <v>-1.3712040027400001</v>
      </c>
      <c r="AH134" s="8">
        <f>lxp__37[[#This Row],[Abweichung in Y '[m']]]*1000</f>
        <v>2.5530625521100001</v>
      </c>
    </row>
    <row r="135" spans="1:34" x14ac:dyDescent="0.25">
      <c r="A135" s="12">
        <v>14</v>
      </c>
      <c r="B135" s="12" t="s">
        <v>7</v>
      </c>
      <c r="C135" s="5" t="s">
        <v>8</v>
      </c>
      <c r="D135" s="5" t="s">
        <v>424</v>
      </c>
      <c r="E135" s="5" t="s">
        <v>425</v>
      </c>
      <c r="F135" s="5" t="s">
        <v>426</v>
      </c>
      <c r="G135" s="8">
        <f>lxp__3[[#This Row],[Abweichung in X '[m']]]*1000</f>
        <v>-6.0244853928399997E-2</v>
      </c>
      <c r="H135" s="8">
        <f>lxp__3[[#This Row],[Abweichung in Y '[m']]]*1000</f>
        <v>-0.40352976819199998</v>
      </c>
      <c r="AA135" s="12">
        <v>14</v>
      </c>
      <c r="AB135" s="12" t="s">
        <v>7</v>
      </c>
      <c r="AC135" s="8" t="s">
        <v>8</v>
      </c>
      <c r="AD135" s="5" t="s">
        <v>1024</v>
      </c>
      <c r="AE135" s="5" t="s">
        <v>1025</v>
      </c>
      <c r="AF135" s="5" t="s">
        <v>1026</v>
      </c>
      <c r="AG135" s="8">
        <f>lxp__37[[#This Row],[Abweichung in X '[m']]]*1000</f>
        <v>-0.25980916959900002</v>
      </c>
      <c r="AH135" s="8">
        <f>lxp__37[[#This Row],[Abweichung in Y '[m']]]*1000</f>
        <v>1.8222822036800002</v>
      </c>
    </row>
    <row r="136" spans="1:34" x14ac:dyDescent="0.25">
      <c r="A136" s="12">
        <v>14</v>
      </c>
      <c r="B136" s="12" t="s">
        <v>11</v>
      </c>
      <c r="C136" s="5" t="s">
        <v>12</v>
      </c>
      <c r="D136" s="5" t="s">
        <v>427</v>
      </c>
      <c r="E136" s="5" t="s">
        <v>428</v>
      </c>
      <c r="F136" s="5" t="s">
        <v>429</v>
      </c>
      <c r="G136" s="8">
        <f>lxp__3[[#This Row],[Abweichung in X '[m']]]*1000</f>
        <v>0.45988678989699999</v>
      </c>
      <c r="H136" s="8">
        <f>lxp__3[[#This Row],[Abweichung in Y '[m']]]*1000</f>
        <v>-0.74663804774599996</v>
      </c>
      <c r="AA136" s="12">
        <v>14</v>
      </c>
      <c r="AB136" s="12" t="s">
        <v>11</v>
      </c>
      <c r="AC136" s="8" t="s">
        <v>12</v>
      </c>
      <c r="AD136" s="5" t="s">
        <v>1027</v>
      </c>
      <c r="AE136" s="5" t="s">
        <v>1028</v>
      </c>
      <c r="AF136" s="5" t="s">
        <v>1029</v>
      </c>
      <c r="AG136" s="8">
        <f>lxp__37[[#This Row],[Abweichung in X '[m']]]*1000</f>
        <v>-0.35715449077200001</v>
      </c>
      <c r="AH136" s="8">
        <f>lxp__37[[#This Row],[Abweichung in Y '[m']]]*1000</f>
        <v>0.27636060807400004</v>
      </c>
    </row>
    <row r="137" spans="1:34" x14ac:dyDescent="0.25">
      <c r="A137" s="12">
        <v>14</v>
      </c>
      <c r="B137" s="12" t="s">
        <v>15</v>
      </c>
      <c r="C137" s="5" t="s">
        <v>16</v>
      </c>
      <c r="D137" s="5" t="s">
        <v>430</v>
      </c>
      <c r="E137" s="5" t="s">
        <v>431</v>
      </c>
      <c r="F137" s="5" t="s">
        <v>432</v>
      </c>
      <c r="G137" s="8">
        <f>lxp__3[[#This Row],[Abweichung in X '[m']]]*1000</f>
        <v>0.69530934548000001</v>
      </c>
      <c r="H137" s="8">
        <f>lxp__3[[#This Row],[Abweichung in Y '[m']]]*1000</f>
        <v>-0.388122458093</v>
      </c>
      <c r="AA137" s="12">
        <v>14</v>
      </c>
      <c r="AB137" s="12" t="s">
        <v>15</v>
      </c>
      <c r="AC137" s="8" t="s">
        <v>16</v>
      </c>
      <c r="AD137" s="5" t="s">
        <v>1030</v>
      </c>
      <c r="AE137" s="5" t="s">
        <v>1031</v>
      </c>
      <c r="AF137" s="5" t="s">
        <v>1032</v>
      </c>
      <c r="AG137" s="8">
        <f>lxp__37[[#This Row],[Abweichung in X '[m']]]*1000</f>
        <v>9.702051802440001E-2</v>
      </c>
      <c r="AH137" s="8">
        <f>lxp__37[[#This Row],[Abweichung in Y '[m']]]*1000</f>
        <v>0.76334812795600004</v>
      </c>
    </row>
    <row r="138" spans="1:34" x14ac:dyDescent="0.25">
      <c r="A138" s="12">
        <v>14</v>
      </c>
      <c r="B138" s="12" t="s">
        <v>19</v>
      </c>
      <c r="C138" s="5" t="s">
        <v>20</v>
      </c>
      <c r="D138" s="5" t="s">
        <v>433</v>
      </c>
      <c r="E138" s="5" t="s">
        <v>434</v>
      </c>
      <c r="F138" s="5" t="s">
        <v>435</v>
      </c>
      <c r="G138" s="8">
        <f>lxp__3[[#This Row],[Abweichung in X '[m']]]*1000</f>
        <v>-0.10897966769299999</v>
      </c>
      <c r="H138" s="8">
        <f>lxp__3[[#This Row],[Abweichung in Y '[m']]]*1000</f>
        <v>-0.50716297089899998</v>
      </c>
      <c r="AA138" s="12">
        <v>14</v>
      </c>
      <c r="AB138" s="12" t="s">
        <v>19</v>
      </c>
      <c r="AC138" s="8" t="s">
        <v>20</v>
      </c>
      <c r="AD138" s="5" t="s">
        <v>1033</v>
      </c>
      <c r="AE138" s="5" t="s">
        <v>1034</v>
      </c>
      <c r="AF138" s="5" t="s">
        <v>1035</v>
      </c>
      <c r="AG138" s="8">
        <f>lxp__37[[#This Row],[Abweichung in X '[m']]]*1000</f>
        <v>-8.7775079216400001E-2</v>
      </c>
      <c r="AH138" s="8">
        <f>lxp__37[[#This Row],[Abweichung in Y '[m']]]*1000</f>
        <v>0.85122589747799993</v>
      </c>
    </row>
    <row r="139" spans="1:34" x14ac:dyDescent="0.25">
      <c r="A139" s="12">
        <v>14</v>
      </c>
      <c r="B139" s="12" t="s">
        <v>23</v>
      </c>
      <c r="C139" s="5" t="s">
        <v>24</v>
      </c>
      <c r="D139" s="5" t="s">
        <v>436</v>
      </c>
      <c r="E139" s="5" t="s">
        <v>437</v>
      </c>
      <c r="F139" s="5" t="s">
        <v>438</v>
      </c>
      <c r="G139" s="8">
        <f>lxp__3[[#This Row],[Abweichung in X '[m']]]*1000</f>
        <v>0.29077054612800002</v>
      </c>
      <c r="H139" s="8">
        <f>lxp__3[[#This Row],[Abweichung in Y '[m']]]*1000</f>
        <v>-0.511259731873</v>
      </c>
      <c r="AA139" s="12">
        <v>14</v>
      </c>
      <c r="AB139" s="12" t="s">
        <v>23</v>
      </c>
      <c r="AC139" s="8" t="s">
        <v>24</v>
      </c>
      <c r="AD139" s="5" t="s">
        <v>1036</v>
      </c>
      <c r="AE139" s="5" t="s">
        <v>1037</v>
      </c>
      <c r="AF139" s="5" t="s">
        <v>1038</v>
      </c>
      <c r="AG139" s="8">
        <f>lxp__37[[#This Row],[Abweichung in X '[m']]]*1000</f>
        <v>-7.7047293352299998E-2</v>
      </c>
      <c r="AH139" s="8">
        <f>lxp__37[[#This Row],[Abweichung in Y '[m']]]*1000</f>
        <v>1.02784162574</v>
      </c>
    </row>
    <row r="140" spans="1:34" x14ac:dyDescent="0.25">
      <c r="A140" s="12">
        <v>14</v>
      </c>
      <c r="B140" s="12" t="s">
        <v>28</v>
      </c>
      <c r="C140" s="5" t="s">
        <v>29</v>
      </c>
      <c r="D140" s="5" t="s">
        <v>439</v>
      </c>
      <c r="E140" s="5" t="s">
        <v>440</v>
      </c>
      <c r="F140" s="5" t="s">
        <v>441</v>
      </c>
      <c r="G140" s="8">
        <f>lxp__3[[#This Row],[Abweichung in X '[m']]]*1000</f>
        <v>-0.15305701280099998</v>
      </c>
      <c r="H140" s="8">
        <f>lxp__3[[#This Row],[Abweichung in Y '[m']]]*1000</f>
        <v>-1.0593662774899999</v>
      </c>
      <c r="AA140" s="12">
        <v>14</v>
      </c>
      <c r="AB140" s="12" t="s">
        <v>28</v>
      </c>
      <c r="AC140" s="8" t="s">
        <v>29</v>
      </c>
      <c r="AD140" s="5" t="s">
        <v>1039</v>
      </c>
      <c r="AE140" s="5" t="s">
        <v>1040</v>
      </c>
      <c r="AF140" s="5" t="s">
        <v>1041</v>
      </c>
      <c r="AG140" s="8">
        <f>lxp__37[[#This Row],[Abweichung in X '[m']]]*1000</f>
        <v>0.82075850268499995</v>
      </c>
      <c r="AH140" s="8">
        <f>lxp__37[[#This Row],[Abweichung in Y '[m']]]*1000</f>
        <v>0.92402823649599997</v>
      </c>
    </row>
    <row r="141" spans="1:34" x14ac:dyDescent="0.25">
      <c r="A141" s="12">
        <v>14</v>
      </c>
      <c r="B141" s="12" t="s">
        <v>33</v>
      </c>
      <c r="C141" s="5" t="s">
        <v>34</v>
      </c>
      <c r="D141" s="5" t="s">
        <v>442</v>
      </c>
      <c r="E141" s="5" t="s">
        <v>443</v>
      </c>
      <c r="F141" s="5" t="s">
        <v>444</v>
      </c>
      <c r="G141" s="8">
        <f>lxp__3[[#This Row],[Abweichung in X '[m']]]*1000</f>
        <v>0.68715002802999992</v>
      </c>
      <c r="H141" s="8">
        <f>lxp__3[[#This Row],[Abweichung in Y '[m']]]*1000</f>
        <v>-1.1509218189699999</v>
      </c>
      <c r="AA141" s="12">
        <v>14</v>
      </c>
      <c r="AB141" s="12" t="s">
        <v>33</v>
      </c>
      <c r="AC141" s="8" t="s">
        <v>34</v>
      </c>
      <c r="AD141" s="5" t="s">
        <v>1042</v>
      </c>
      <c r="AE141" s="5" t="s">
        <v>1043</v>
      </c>
      <c r="AF141" s="5" t="s">
        <v>1044</v>
      </c>
      <c r="AG141" s="8">
        <f>lxp__37[[#This Row],[Abweichung in X '[m']]]*1000</f>
        <v>0.253185437545</v>
      </c>
      <c r="AH141" s="8">
        <f>lxp__37[[#This Row],[Abweichung in Y '[m']]]*1000</f>
        <v>2.77858834829</v>
      </c>
    </row>
    <row r="142" spans="1:34" x14ac:dyDescent="0.25">
      <c r="A142" s="12">
        <v>14</v>
      </c>
      <c r="B142" s="12" t="s">
        <v>38</v>
      </c>
      <c r="C142" s="5" t="s">
        <v>39</v>
      </c>
      <c r="D142" s="5" t="s">
        <v>445</v>
      </c>
      <c r="E142" s="5" t="s">
        <v>446</v>
      </c>
      <c r="F142" s="5" t="s">
        <v>447</v>
      </c>
      <c r="G142" s="8">
        <f>lxp__3[[#This Row],[Abweichung in X '[m']]]*1000</f>
        <v>0.80909869899300002</v>
      </c>
      <c r="H142" s="8">
        <f>lxp__3[[#This Row],[Abweichung in Y '[m']]]*1000</f>
        <v>0.34698187202399999</v>
      </c>
      <c r="AA142" s="12">
        <v>14</v>
      </c>
      <c r="AB142" s="12" t="s">
        <v>38</v>
      </c>
      <c r="AC142" s="8" t="s">
        <v>39</v>
      </c>
      <c r="AD142" s="5" t="s">
        <v>1045</v>
      </c>
      <c r="AE142" s="5" t="s">
        <v>1046</v>
      </c>
      <c r="AF142" s="5" t="s">
        <v>1047</v>
      </c>
      <c r="AG142" s="8">
        <f>lxp__37[[#This Row],[Abweichung in X '[m']]]*1000</f>
        <v>0.96558457304200007</v>
      </c>
      <c r="AH142" s="8">
        <f>lxp__37[[#This Row],[Abweichung in Y '[m']]]*1000</f>
        <v>5.8988959895100006</v>
      </c>
    </row>
    <row r="143" spans="1:34" x14ac:dyDescent="0.25">
      <c r="A143" s="12">
        <v>14</v>
      </c>
      <c r="B143" s="12" t="s">
        <v>43</v>
      </c>
      <c r="C143" s="5" t="s">
        <v>44</v>
      </c>
      <c r="D143" s="5" t="s">
        <v>448</v>
      </c>
      <c r="E143" s="5" t="s">
        <v>449</v>
      </c>
      <c r="F143" s="5" t="s">
        <v>450</v>
      </c>
      <c r="G143" s="8">
        <f>lxp__3[[#This Row],[Abweichung in X '[m']]]*1000</f>
        <v>2.0672583555499999</v>
      </c>
      <c r="H143" s="8">
        <f>lxp__3[[#This Row],[Abweichung in Y '[m']]]*1000</f>
        <v>-0.22099958079699999</v>
      </c>
      <c r="AA143" s="12">
        <v>14</v>
      </c>
      <c r="AB143" s="12" t="s">
        <v>43</v>
      </c>
      <c r="AC143" s="8" t="s">
        <v>44</v>
      </c>
      <c r="AD143" s="5" t="s">
        <v>1048</v>
      </c>
      <c r="AE143" s="5" t="s">
        <v>1049</v>
      </c>
      <c r="AF143" s="5" t="s">
        <v>1050</v>
      </c>
      <c r="AG143" s="8">
        <f>lxp__37[[#This Row],[Abweichung in X '[m']]]*1000</f>
        <v>8.5372388375799996E-2</v>
      </c>
      <c r="AH143" s="8">
        <f>lxp__37[[#This Row],[Abweichung in Y '[m']]]*1000</f>
        <v>3.5738214137400002</v>
      </c>
    </row>
    <row r="144" spans="1:34" x14ac:dyDescent="0.25">
      <c r="A144" s="12">
        <v>15</v>
      </c>
      <c r="B144" s="12" t="s">
        <v>3</v>
      </c>
      <c r="C144" s="5" t="s">
        <v>4</v>
      </c>
      <c r="D144" s="5" t="s">
        <v>451</v>
      </c>
      <c r="E144" s="5" t="s">
        <v>452</v>
      </c>
      <c r="F144" s="5" t="s">
        <v>453</v>
      </c>
      <c r="G144" s="8">
        <f>lxp__3[[#This Row],[Abweichung in X '[m']]]*1000</f>
        <v>-0.371871431674</v>
      </c>
      <c r="H144" s="8">
        <f>lxp__3[[#This Row],[Abweichung in Y '[m']]]*1000</f>
        <v>-1.40665103684</v>
      </c>
      <c r="AA144" s="12">
        <v>15</v>
      </c>
      <c r="AB144" s="12" t="s">
        <v>3</v>
      </c>
      <c r="AC144" s="8" t="s">
        <v>4</v>
      </c>
      <c r="AD144" s="5" t="s">
        <v>1051</v>
      </c>
      <c r="AE144" s="5" t="s">
        <v>1052</v>
      </c>
      <c r="AF144" s="5" t="s">
        <v>1053</v>
      </c>
      <c r="AG144" s="8">
        <f>lxp__37[[#This Row],[Abweichung in X '[m']]]*1000</f>
        <v>-0.25147892955899998</v>
      </c>
      <c r="AH144" s="8">
        <f>lxp__37[[#This Row],[Abweichung in Y '[m']]]*1000</f>
        <v>2.1915495642799998</v>
      </c>
    </row>
    <row r="145" spans="1:34" x14ac:dyDescent="0.25">
      <c r="A145" s="12">
        <v>15</v>
      </c>
      <c r="B145" s="12" t="s">
        <v>7</v>
      </c>
      <c r="C145" s="5" t="s">
        <v>8</v>
      </c>
      <c r="D145" s="5" t="s">
        <v>454</v>
      </c>
      <c r="E145" s="5" t="s">
        <v>455</v>
      </c>
      <c r="F145" s="5" t="s">
        <v>456</v>
      </c>
      <c r="G145" s="8">
        <f>lxp__3[[#This Row],[Abweichung in X '[m']]]*1000</f>
        <v>-4.4327660116099996E-2</v>
      </c>
      <c r="H145" s="8">
        <f>lxp__3[[#This Row],[Abweichung in Y '[m']]]*1000</f>
        <v>-0.94338719232400003</v>
      </c>
      <c r="AA145" s="12">
        <v>15</v>
      </c>
      <c r="AB145" s="12" t="s">
        <v>7</v>
      </c>
      <c r="AC145" s="8" t="s">
        <v>8</v>
      </c>
      <c r="AD145" s="5" t="s">
        <v>1054</v>
      </c>
      <c r="AE145" s="5" t="s">
        <v>1055</v>
      </c>
      <c r="AF145" s="5" t="s">
        <v>1056</v>
      </c>
      <c r="AG145" s="8">
        <f>lxp__37[[#This Row],[Abweichung in X '[m']]]*1000</f>
        <v>-0.38584588897299998</v>
      </c>
      <c r="AH145" s="8">
        <f>lxp__37[[#This Row],[Abweichung in Y '[m']]]*1000</f>
        <v>0.31222890185800001</v>
      </c>
    </row>
    <row r="146" spans="1:34" x14ac:dyDescent="0.25">
      <c r="A146" s="12">
        <v>15</v>
      </c>
      <c r="B146" s="12" t="s">
        <v>11</v>
      </c>
      <c r="C146" s="5" t="s">
        <v>12</v>
      </c>
      <c r="D146" s="5" t="s">
        <v>457</v>
      </c>
      <c r="E146" s="5" t="s">
        <v>458</v>
      </c>
      <c r="F146" s="5" t="s">
        <v>459</v>
      </c>
      <c r="G146" s="8">
        <f>lxp__3[[#This Row],[Abweichung in X '[m']]]*1000</f>
        <v>0.21949019837699998</v>
      </c>
      <c r="H146" s="8">
        <f>lxp__3[[#This Row],[Abweichung in Y '[m']]]*1000</f>
        <v>-1.27094415778</v>
      </c>
      <c r="AA146" s="12">
        <v>15</v>
      </c>
      <c r="AB146" s="12" t="s">
        <v>11</v>
      </c>
      <c r="AC146" s="8" t="s">
        <v>12</v>
      </c>
      <c r="AD146" s="5" t="s">
        <v>1057</v>
      </c>
      <c r="AE146" s="5" t="s">
        <v>1058</v>
      </c>
      <c r="AF146" s="5" t="s">
        <v>1059</v>
      </c>
      <c r="AG146" s="8">
        <f>lxp__37[[#This Row],[Abweichung in X '[m']]]*1000</f>
        <v>1.17785299363</v>
      </c>
      <c r="AH146" s="8">
        <f>lxp__37[[#This Row],[Abweichung in Y '[m']]]*1000</f>
        <v>0.86857422235900006</v>
      </c>
    </row>
    <row r="147" spans="1:34" x14ac:dyDescent="0.25">
      <c r="A147" s="12">
        <v>15</v>
      </c>
      <c r="B147" s="12" t="s">
        <v>15</v>
      </c>
      <c r="C147" s="5" t="s">
        <v>16</v>
      </c>
      <c r="D147" s="5" t="s">
        <v>460</v>
      </c>
      <c r="E147" s="5" t="s">
        <v>461</v>
      </c>
      <c r="F147" s="5" t="s">
        <v>462</v>
      </c>
      <c r="G147" s="8">
        <f>lxp__3[[#This Row],[Abweichung in X '[m']]]*1000</f>
        <v>0.65671613204500001</v>
      </c>
      <c r="H147" s="8">
        <f>lxp__3[[#This Row],[Abweichung in Y '[m']]]*1000</f>
        <v>-0.26316173916800001</v>
      </c>
      <c r="AA147" s="12">
        <v>15</v>
      </c>
      <c r="AB147" s="12" t="s">
        <v>15</v>
      </c>
      <c r="AC147" s="8" t="s">
        <v>16</v>
      </c>
      <c r="AD147" s="5" t="s">
        <v>1060</v>
      </c>
      <c r="AE147" s="5" t="s">
        <v>1061</v>
      </c>
      <c r="AF147" s="5" t="s">
        <v>1062</v>
      </c>
      <c r="AG147" s="8">
        <f>lxp__37[[#This Row],[Abweichung in X '[m']]]*1000</f>
        <v>7.5406609958799997E-2</v>
      </c>
      <c r="AH147" s="8">
        <f>lxp__37[[#This Row],[Abweichung in Y '[m']]]*1000</f>
        <v>1.1021636956300001</v>
      </c>
    </row>
    <row r="148" spans="1:34" x14ac:dyDescent="0.25">
      <c r="A148" s="12">
        <v>15</v>
      </c>
      <c r="B148" s="12" t="s">
        <v>19</v>
      </c>
      <c r="C148" s="5" t="s">
        <v>20</v>
      </c>
      <c r="D148" s="5" t="s">
        <v>463</v>
      </c>
      <c r="E148" s="5" t="s">
        <v>464</v>
      </c>
      <c r="F148" s="5" t="s">
        <v>465</v>
      </c>
      <c r="G148" s="8">
        <f>lxp__3[[#This Row],[Abweichung in X '[m']]]*1000</f>
        <v>0.43355167294499997</v>
      </c>
      <c r="H148" s="8">
        <f>lxp__3[[#This Row],[Abweichung in Y '[m']]]*1000</f>
        <v>-4.9716685415800002E-2</v>
      </c>
      <c r="AA148" s="12">
        <v>15</v>
      </c>
      <c r="AB148" s="12" t="s">
        <v>19</v>
      </c>
      <c r="AC148" s="8" t="s">
        <v>20</v>
      </c>
      <c r="AD148" s="5" t="s">
        <v>1063</v>
      </c>
      <c r="AE148" s="5" t="s">
        <v>1064</v>
      </c>
      <c r="AF148" s="5" t="s">
        <v>1065</v>
      </c>
      <c r="AG148" s="8">
        <f>lxp__37[[#This Row],[Abweichung in X '[m']]]*1000</f>
        <v>0.90655743121999999</v>
      </c>
      <c r="AH148" s="8">
        <f>lxp__37[[#This Row],[Abweichung in Y '[m']]]*1000</f>
        <v>0.56634627716100006</v>
      </c>
    </row>
    <row r="149" spans="1:34" x14ac:dyDescent="0.25">
      <c r="A149" s="12">
        <v>15</v>
      </c>
      <c r="B149" s="12" t="s">
        <v>23</v>
      </c>
      <c r="C149" s="5" t="s">
        <v>24</v>
      </c>
      <c r="D149" s="5" t="s">
        <v>466</v>
      </c>
      <c r="E149" s="5" t="s">
        <v>467</v>
      </c>
      <c r="F149" s="5" t="s">
        <v>468</v>
      </c>
      <c r="G149" s="8">
        <f>lxp__3[[#This Row],[Abweichung in X '[m']]]*1000</f>
        <v>3.5891468240600001E-2</v>
      </c>
      <c r="H149" s="8">
        <f>lxp__3[[#This Row],[Abweichung in Y '[m']]]*1000</f>
        <v>-0.97542469687200006</v>
      </c>
      <c r="AA149" s="12">
        <v>15</v>
      </c>
      <c r="AB149" s="12" t="s">
        <v>23</v>
      </c>
      <c r="AC149" s="8" t="s">
        <v>24</v>
      </c>
      <c r="AD149" s="5" t="s">
        <v>1066</v>
      </c>
      <c r="AE149" s="5" t="s">
        <v>1067</v>
      </c>
      <c r="AF149" s="5" t="s">
        <v>1068</v>
      </c>
      <c r="AG149" s="8">
        <f>lxp__37[[#This Row],[Abweichung in X '[m']]]*1000</f>
        <v>0.40801840222899999</v>
      </c>
      <c r="AH149" s="8">
        <f>lxp__37[[#This Row],[Abweichung in Y '[m']]]*1000</f>
        <v>0.61734590883500007</v>
      </c>
    </row>
    <row r="150" spans="1:34" x14ac:dyDescent="0.25">
      <c r="A150" s="12">
        <v>15</v>
      </c>
      <c r="B150" s="12" t="s">
        <v>28</v>
      </c>
      <c r="C150" s="5" t="s">
        <v>29</v>
      </c>
      <c r="D150" s="5" t="s">
        <v>469</v>
      </c>
      <c r="E150" s="5" t="s">
        <v>470</v>
      </c>
      <c r="F150" s="5" t="s">
        <v>471</v>
      </c>
      <c r="G150" s="8">
        <f>lxp__3[[#This Row],[Abweichung in X '[m']]]*1000</f>
        <v>0.29281909108900001</v>
      </c>
      <c r="H150" s="8">
        <f>lxp__3[[#This Row],[Abweichung in Y '[m']]]*1000</f>
        <v>-0.596849404837</v>
      </c>
      <c r="AA150" s="12">
        <v>15</v>
      </c>
      <c r="AB150" s="12" t="s">
        <v>28</v>
      </c>
      <c r="AC150" s="8" t="s">
        <v>29</v>
      </c>
      <c r="AD150" s="5" t="s">
        <v>1069</v>
      </c>
      <c r="AE150" s="5" t="s">
        <v>1070</v>
      </c>
      <c r="AF150" s="5" t="s">
        <v>1071</v>
      </c>
      <c r="AG150" s="8">
        <f>lxp__37[[#This Row],[Abweichung in X '[m']]]*1000</f>
        <v>1.29395257408</v>
      </c>
      <c r="AH150" s="8">
        <f>lxp__37[[#This Row],[Abweichung in Y '[m']]]*1000</f>
        <v>2.9815874673600002</v>
      </c>
    </row>
    <row r="151" spans="1:34" x14ac:dyDescent="0.25">
      <c r="A151" s="12">
        <v>15</v>
      </c>
      <c r="B151" s="12" t="s">
        <v>33</v>
      </c>
      <c r="C151" s="5" t="s">
        <v>34</v>
      </c>
      <c r="D151" s="5" t="s">
        <v>472</v>
      </c>
      <c r="E151" s="5" t="s">
        <v>473</v>
      </c>
      <c r="F151" s="5" t="s">
        <v>474</v>
      </c>
      <c r="G151" s="8">
        <f>lxp__3[[#This Row],[Abweichung in X '[m']]]*1000</f>
        <v>0.57530729807999992</v>
      </c>
      <c r="H151" s="8">
        <f>lxp__3[[#This Row],[Abweichung in Y '[m']]]*1000</f>
        <v>-1.21894959187</v>
      </c>
      <c r="AA151" s="12">
        <v>15</v>
      </c>
      <c r="AB151" s="12" t="s">
        <v>33</v>
      </c>
      <c r="AC151" s="8" t="s">
        <v>34</v>
      </c>
      <c r="AD151" s="5" t="s">
        <v>1072</v>
      </c>
      <c r="AE151" s="5" t="s">
        <v>1073</v>
      </c>
      <c r="AF151" s="5" t="s">
        <v>1074</v>
      </c>
      <c r="AG151" s="8">
        <f>lxp__37[[#This Row],[Abweichung in X '[m']]]*1000</f>
        <v>0.44504530017799998</v>
      </c>
      <c r="AH151" s="8">
        <f>lxp__37[[#This Row],[Abweichung in Y '[m']]]*1000</f>
        <v>3.9017728964899998</v>
      </c>
    </row>
    <row r="152" spans="1:34" x14ac:dyDescent="0.25">
      <c r="A152" s="12">
        <v>15</v>
      </c>
      <c r="B152" s="12" t="s">
        <v>38</v>
      </c>
      <c r="C152" s="5" t="s">
        <v>39</v>
      </c>
      <c r="D152" s="5" t="s">
        <v>475</v>
      </c>
      <c r="E152" s="5" t="s">
        <v>476</v>
      </c>
      <c r="F152" s="5" t="s">
        <v>477</v>
      </c>
      <c r="G152" s="8">
        <f>lxp__3[[#This Row],[Abweichung in X '[m']]]*1000</f>
        <v>0.466084331101</v>
      </c>
      <c r="H152" s="8">
        <f>lxp__3[[#This Row],[Abweichung in Y '[m']]]*1000</f>
        <v>0.10735961962700001</v>
      </c>
      <c r="AA152" s="12">
        <v>15</v>
      </c>
      <c r="AB152" s="12" t="s">
        <v>38</v>
      </c>
      <c r="AC152" s="8" t="s">
        <v>39</v>
      </c>
      <c r="AD152" s="5" t="s">
        <v>1075</v>
      </c>
      <c r="AE152" s="5" t="s">
        <v>1076</v>
      </c>
      <c r="AF152" s="5" t="s">
        <v>1077</v>
      </c>
      <c r="AG152" s="8">
        <f>lxp__37[[#This Row],[Abweichung in X '[m']]]*1000</f>
        <v>1.0320554288600001</v>
      </c>
      <c r="AH152" s="8">
        <f>lxp__37[[#This Row],[Abweichung in Y '[m']]]*1000</f>
        <v>3.6576744533299999</v>
      </c>
    </row>
    <row r="153" spans="1:34" x14ac:dyDescent="0.25">
      <c r="A153" s="12">
        <v>15</v>
      </c>
      <c r="B153" s="12" t="s">
        <v>43</v>
      </c>
      <c r="C153" s="5" t="s">
        <v>44</v>
      </c>
      <c r="D153" s="5" t="s">
        <v>478</v>
      </c>
      <c r="E153" s="5" t="s">
        <v>479</v>
      </c>
      <c r="F153" s="5" t="s">
        <v>480</v>
      </c>
      <c r="G153" s="8">
        <f>lxp__3[[#This Row],[Abweichung in X '[m']]]*1000</f>
        <v>0.73406207205699991</v>
      </c>
      <c r="H153" s="8">
        <f>lxp__3[[#This Row],[Abweichung in Y '[m']]]*1000</f>
        <v>0.220118756675</v>
      </c>
      <c r="AA153" s="12">
        <v>15</v>
      </c>
      <c r="AB153" s="12" t="s">
        <v>43</v>
      </c>
      <c r="AC153" s="8" t="s">
        <v>44</v>
      </c>
      <c r="AD153" s="5" t="s">
        <v>1078</v>
      </c>
      <c r="AE153" s="5" t="s">
        <v>1079</v>
      </c>
      <c r="AF153" s="5" t="s">
        <v>1080</v>
      </c>
      <c r="AG153" s="8">
        <f>lxp__37[[#This Row],[Abweichung in X '[m']]]*1000</f>
        <v>0.66092260974500006</v>
      </c>
      <c r="AH153" s="8">
        <f>lxp__37[[#This Row],[Abweichung in Y '[m']]]*1000</f>
        <v>4.0820863801899998</v>
      </c>
    </row>
    <row r="154" spans="1:34" x14ac:dyDescent="0.25">
      <c r="A154" s="12">
        <v>16</v>
      </c>
      <c r="B154" s="12" t="s">
        <v>3</v>
      </c>
      <c r="C154" s="5" t="s">
        <v>4</v>
      </c>
      <c r="D154" s="5" t="s">
        <v>481</v>
      </c>
      <c r="E154" s="5" t="s">
        <v>482</v>
      </c>
      <c r="F154" s="5" t="s">
        <v>483</v>
      </c>
      <c r="G154" s="8">
        <f>lxp__3[[#This Row],[Abweichung in X '[m']]]*1000</f>
        <v>-0.171429755514</v>
      </c>
      <c r="H154" s="8">
        <f>lxp__3[[#This Row],[Abweichung in Y '[m']]]*1000</f>
        <v>-1.55966840146</v>
      </c>
      <c r="AA154" s="12">
        <v>16</v>
      </c>
      <c r="AB154" s="12" t="s">
        <v>3</v>
      </c>
      <c r="AC154" s="8" t="s">
        <v>4</v>
      </c>
      <c r="AD154" s="5" t="s">
        <v>1081</v>
      </c>
      <c r="AE154" s="5" t="s">
        <v>1082</v>
      </c>
      <c r="AF154" s="5" t="s">
        <v>1083</v>
      </c>
      <c r="AG154" s="8">
        <f>lxp__37[[#This Row],[Abweichung in X '[m']]]*1000</f>
        <v>-1.8519577846799999</v>
      </c>
      <c r="AH154" s="8">
        <f>lxp__37[[#This Row],[Abweichung in Y '[m']]]*1000</f>
        <v>2.91390156768</v>
      </c>
    </row>
    <row r="155" spans="1:34" x14ac:dyDescent="0.25">
      <c r="A155" s="12">
        <v>16</v>
      </c>
      <c r="B155" s="12" t="s">
        <v>7</v>
      </c>
      <c r="C155" s="5" t="s">
        <v>8</v>
      </c>
      <c r="D155" s="5" t="s">
        <v>484</v>
      </c>
      <c r="E155" s="5" t="s">
        <v>485</v>
      </c>
      <c r="F155" s="5" t="s">
        <v>486</v>
      </c>
      <c r="G155" s="8">
        <f>lxp__3[[#This Row],[Abweichung in X '[m']]]*1000</f>
        <v>0.12571666743700002</v>
      </c>
      <c r="H155" s="8">
        <f>lxp__3[[#This Row],[Abweichung in Y '[m']]]*1000</f>
        <v>-1.2627900223399999</v>
      </c>
      <c r="AA155" s="12">
        <v>16</v>
      </c>
      <c r="AB155" s="12" t="s">
        <v>7</v>
      </c>
      <c r="AC155" s="8" t="s">
        <v>8</v>
      </c>
      <c r="AD155" s="5" t="s">
        <v>1084</v>
      </c>
      <c r="AE155" s="5" t="s">
        <v>1085</v>
      </c>
      <c r="AF155" s="5" t="s">
        <v>1086</v>
      </c>
      <c r="AG155" s="8">
        <f>lxp__37[[#This Row],[Abweichung in X '[m']]]*1000</f>
        <v>-1.1408134539500001</v>
      </c>
      <c r="AH155" s="8">
        <f>lxp__37[[#This Row],[Abweichung in Y '[m']]]*1000</f>
        <v>1.70631988657</v>
      </c>
    </row>
    <row r="156" spans="1:34" x14ac:dyDescent="0.25">
      <c r="A156" s="12">
        <v>16</v>
      </c>
      <c r="B156" s="12" t="s">
        <v>11</v>
      </c>
      <c r="C156" s="5" t="s">
        <v>12</v>
      </c>
      <c r="D156" s="5" t="s">
        <v>487</v>
      </c>
      <c r="E156" s="5" t="s">
        <v>488</v>
      </c>
      <c r="F156" s="5" t="s">
        <v>489</v>
      </c>
      <c r="G156" s="8">
        <f>lxp__3[[#This Row],[Abweichung in X '[m']]]*1000</f>
        <v>0.62772294332199996</v>
      </c>
      <c r="H156" s="8">
        <f>lxp__3[[#This Row],[Abweichung in Y '[m']]]*1000</f>
        <v>-1.8312001410200001</v>
      </c>
      <c r="AA156" s="12">
        <v>16</v>
      </c>
      <c r="AB156" s="12" t="s">
        <v>11</v>
      </c>
      <c r="AC156" s="8" t="s">
        <v>12</v>
      </c>
      <c r="AD156" s="5" t="s">
        <v>1087</v>
      </c>
      <c r="AE156" s="5" t="s">
        <v>1088</v>
      </c>
      <c r="AF156" s="5" t="s">
        <v>1089</v>
      </c>
      <c r="AG156" s="8">
        <f>lxp__37[[#This Row],[Abweichung in X '[m']]]*1000</f>
        <v>0.10480841633100001</v>
      </c>
      <c r="AH156" s="8">
        <f>lxp__37[[#This Row],[Abweichung in Y '[m']]]*1000</f>
        <v>0.99201801377100007</v>
      </c>
    </row>
    <row r="157" spans="1:34" x14ac:dyDescent="0.25">
      <c r="A157" s="12">
        <v>16</v>
      </c>
      <c r="B157" s="12" t="s">
        <v>15</v>
      </c>
      <c r="C157" s="5" t="s">
        <v>16</v>
      </c>
      <c r="D157" s="5" t="s">
        <v>490</v>
      </c>
      <c r="E157" s="5" t="s">
        <v>491</v>
      </c>
      <c r="F157" s="5" t="s">
        <v>492</v>
      </c>
      <c r="G157" s="8">
        <f>lxp__3[[#This Row],[Abweichung in X '[m']]]*1000</f>
        <v>0.52418269628399994</v>
      </c>
      <c r="H157" s="8">
        <f>lxp__3[[#This Row],[Abweichung in Y '[m']]]*1000</f>
        <v>-0.29272691910799997</v>
      </c>
      <c r="AA157" s="12">
        <v>16</v>
      </c>
      <c r="AB157" s="12" t="s">
        <v>15</v>
      </c>
      <c r="AC157" s="8" t="s">
        <v>16</v>
      </c>
      <c r="AD157" s="5" t="s">
        <v>1090</v>
      </c>
      <c r="AE157" s="5" t="s">
        <v>1091</v>
      </c>
      <c r="AF157" s="5" t="s">
        <v>1092</v>
      </c>
      <c r="AG157" s="8">
        <f>lxp__37[[#This Row],[Abweichung in X '[m']]]*1000</f>
        <v>0.55930342753000006</v>
      </c>
      <c r="AH157" s="8">
        <f>lxp__37[[#This Row],[Abweichung in Y '[m']]]*1000</f>
        <v>0.91892577326500002</v>
      </c>
    </row>
    <row r="158" spans="1:34" x14ac:dyDescent="0.25">
      <c r="A158" s="12">
        <v>16</v>
      </c>
      <c r="B158" s="12" t="s">
        <v>19</v>
      </c>
      <c r="C158" s="5" t="s">
        <v>20</v>
      </c>
      <c r="D158" s="5" t="s">
        <v>493</v>
      </c>
      <c r="E158" s="5" t="s">
        <v>494</v>
      </c>
      <c r="F158" s="5" t="s">
        <v>495</v>
      </c>
      <c r="G158" s="8">
        <f>lxp__3[[#This Row],[Abweichung in X '[m']]]*1000</f>
        <v>0.69960130163300005</v>
      </c>
      <c r="H158" s="8">
        <f>lxp__3[[#This Row],[Abweichung in Y '[m']]]*1000</f>
        <v>-0.72666792538699998</v>
      </c>
      <c r="AA158" s="12">
        <v>16</v>
      </c>
      <c r="AB158" s="12" t="s">
        <v>19</v>
      </c>
      <c r="AC158" s="8" t="s">
        <v>20</v>
      </c>
      <c r="AD158" s="5" t="s">
        <v>1093</v>
      </c>
      <c r="AE158" s="5" t="s">
        <v>1094</v>
      </c>
      <c r="AF158" s="5" t="s">
        <v>1095</v>
      </c>
      <c r="AG158" s="8">
        <f>lxp__37[[#This Row],[Abweichung in X '[m']]]*1000</f>
        <v>0.97720120507800001</v>
      </c>
      <c r="AH158" s="8">
        <f>lxp__37[[#This Row],[Abweichung in Y '[m']]]*1000</f>
        <v>1.4278336461599999</v>
      </c>
    </row>
    <row r="159" spans="1:34" x14ac:dyDescent="0.25">
      <c r="A159" s="12">
        <v>16</v>
      </c>
      <c r="B159" s="12" t="s">
        <v>23</v>
      </c>
      <c r="C159" s="5" t="s">
        <v>24</v>
      </c>
      <c r="D159" s="5" t="s">
        <v>496</v>
      </c>
      <c r="E159" s="5" t="s">
        <v>497</v>
      </c>
      <c r="F159" s="5" t="s">
        <v>498</v>
      </c>
      <c r="G159" s="8">
        <f>lxp__3[[#This Row],[Abweichung in X '[m']]]*1000</f>
        <v>0.85587551241199999</v>
      </c>
      <c r="H159" s="8">
        <f>lxp__3[[#This Row],[Abweichung in Y '[m']]]*1000</f>
        <v>-0.590060954187</v>
      </c>
      <c r="AA159" s="12">
        <v>16</v>
      </c>
      <c r="AB159" s="12" t="s">
        <v>23</v>
      </c>
      <c r="AC159" s="8" t="s">
        <v>24</v>
      </c>
      <c r="AD159" s="5" t="s">
        <v>1096</v>
      </c>
      <c r="AE159" s="5" t="s">
        <v>1097</v>
      </c>
      <c r="AF159" s="5" t="s">
        <v>1098</v>
      </c>
      <c r="AG159" s="8">
        <f>lxp__37[[#This Row],[Abweichung in X '[m']]]*1000</f>
        <v>1.12921135689</v>
      </c>
      <c r="AH159" s="8">
        <f>lxp__37[[#This Row],[Abweichung in Y '[m']]]*1000</f>
        <v>1.7241015120300001</v>
      </c>
    </row>
    <row r="160" spans="1:34" x14ac:dyDescent="0.25">
      <c r="A160" s="12">
        <v>16</v>
      </c>
      <c r="B160" s="12" t="s">
        <v>28</v>
      </c>
      <c r="C160" s="5" t="s">
        <v>29</v>
      </c>
      <c r="D160" s="5" t="s">
        <v>499</v>
      </c>
      <c r="E160" s="5" t="s">
        <v>500</v>
      </c>
      <c r="F160" s="5" t="s">
        <v>501</v>
      </c>
      <c r="G160" s="8">
        <f>lxp__3[[#This Row],[Abweichung in X '[m']]]*1000</f>
        <v>0.326372870521</v>
      </c>
      <c r="H160" s="8">
        <f>lxp__3[[#This Row],[Abweichung in Y '[m']]]*1000</f>
        <v>-9.525654659289999E-2</v>
      </c>
      <c r="AA160" s="12">
        <v>16</v>
      </c>
      <c r="AB160" s="12" t="s">
        <v>28</v>
      </c>
      <c r="AC160" s="8" t="s">
        <v>29</v>
      </c>
      <c r="AD160" s="5" t="s">
        <v>1099</v>
      </c>
      <c r="AE160" s="5" t="s">
        <v>1100</v>
      </c>
      <c r="AF160" s="5" t="s">
        <v>1101</v>
      </c>
      <c r="AG160" s="8">
        <f>lxp__37[[#This Row],[Abweichung in X '[m']]]*1000</f>
        <v>0.437776600801</v>
      </c>
      <c r="AH160" s="8">
        <f>lxp__37[[#This Row],[Abweichung in Y '[m']]]*1000</f>
        <v>2.8094414275799999</v>
      </c>
    </row>
    <row r="161" spans="1:34" x14ac:dyDescent="0.25">
      <c r="A161" s="12">
        <v>16</v>
      </c>
      <c r="B161" s="12" t="s">
        <v>33</v>
      </c>
      <c r="C161" s="5" t="s">
        <v>34</v>
      </c>
      <c r="D161" s="5" t="s">
        <v>502</v>
      </c>
      <c r="E161" s="5" t="s">
        <v>503</v>
      </c>
      <c r="F161" s="5" t="s">
        <v>504</v>
      </c>
      <c r="G161" s="8">
        <f>lxp__3[[#This Row],[Abweichung in X '[m']]]*1000</f>
        <v>-0.14423936719200001</v>
      </c>
      <c r="H161" s="8">
        <f>lxp__3[[#This Row],[Abweichung in Y '[m']]]*1000</f>
        <v>-0.115325163255</v>
      </c>
      <c r="AA161" s="12">
        <v>16</v>
      </c>
      <c r="AB161" s="12" t="s">
        <v>33</v>
      </c>
      <c r="AC161" s="8" t="s">
        <v>34</v>
      </c>
      <c r="AD161" s="5" t="s">
        <v>1102</v>
      </c>
      <c r="AE161" s="5" t="s">
        <v>1103</v>
      </c>
      <c r="AF161" s="5" t="s">
        <v>1104</v>
      </c>
      <c r="AG161" s="8">
        <f>lxp__37[[#This Row],[Abweichung in X '[m']]]*1000</f>
        <v>0.50548936056900007</v>
      </c>
      <c r="AH161" s="8">
        <f>lxp__37[[#This Row],[Abweichung in Y '[m']]]*1000</f>
        <v>4.2395603232800001</v>
      </c>
    </row>
    <row r="162" spans="1:34" x14ac:dyDescent="0.25">
      <c r="A162" s="12">
        <v>16</v>
      </c>
      <c r="B162" s="12" t="s">
        <v>38</v>
      </c>
      <c r="C162" s="5" t="s">
        <v>39</v>
      </c>
      <c r="D162" s="5" t="s">
        <v>505</v>
      </c>
      <c r="E162" s="5" t="s">
        <v>506</v>
      </c>
      <c r="F162" s="5" t="s">
        <v>507</v>
      </c>
      <c r="G162" s="8">
        <f>lxp__3[[#This Row],[Abweichung in X '[m']]]*1000</f>
        <v>0.17858217192</v>
      </c>
      <c r="H162" s="8">
        <f>lxp__3[[#This Row],[Abweichung in Y '[m']]]*1000</f>
        <v>-0.47462635453500002</v>
      </c>
      <c r="AA162" s="12">
        <v>16</v>
      </c>
      <c r="AB162" s="12" t="s">
        <v>38</v>
      </c>
      <c r="AC162" s="8" t="s">
        <v>39</v>
      </c>
      <c r="AD162" s="5" t="s">
        <v>1105</v>
      </c>
      <c r="AE162" s="5" t="s">
        <v>1106</v>
      </c>
      <c r="AF162" s="5" t="s">
        <v>1107</v>
      </c>
      <c r="AG162" s="8">
        <f>lxp__37[[#This Row],[Abweichung in X '[m']]]*1000</f>
        <v>0.473074195649</v>
      </c>
      <c r="AH162" s="8">
        <f>lxp__37[[#This Row],[Abweichung in Y '[m']]]*1000</f>
        <v>4.2468396256900007</v>
      </c>
    </row>
    <row r="163" spans="1:34" x14ac:dyDescent="0.25">
      <c r="A163" s="12">
        <v>16</v>
      </c>
      <c r="B163" s="12" t="s">
        <v>43</v>
      </c>
      <c r="C163" s="5" t="s">
        <v>44</v>
      </c>
      <c r="D163" s="5" t="s">
        <v>508</v>
      </c>
      <c r="E163" s="5" t="s">
        <v>509</v>
      </c>
      <c r="F163" s="5" t="s">
        <v>510</v>
      </c>
      <c r="G163" s="8">
        <f>lxp__3[[#This Row],[Abweichung in X '[m']]]*1000</f>
        <v>0.90114729075099997</v>
      </c>
      <c r="H163" s="8">
        <f>lxp__3[[#This Row],[Abweichung in Y '[m']]]*1000</f>
        <v>-0.241532804336</v>
      </c>
      <c r="AA163" s="12">
        <v>16</v>
      </c>
      <c r="AB163" s="12" t="s">
        <v>43</v>
      </c>
      <c r="AC163" s="8" t="s">
        <v>44</v>
      </c>
      <c r="AD163" s="5" t="s">
        <v>1108</v>
      </c>
      <c r="AE163" s="5" t="s">
        <v>1109</v>
      </c>
      <c r="AF163" s="5" t="s">
        <v>1110</v>
      </c>
      <c r="AG163" s="8">
        <f>lxp__37[[#This Row],[Abweichung in X '[m']]]*1000</f>
        <v>2.1585646019399998</v>
      </c>
      <c r="AH163" s="8">
        <f>lxp__37[[#This Row],[Abweichung in Y '[m']]]*1000</f>
        <v>3.3646066155299996</v>
      </c>
    </row>
    <row r="164" spans="1:34" x14ac:dyDescent="0.25">
      <c r="A164" s="12">
        <v>17</v>
      </c>
      <c r="B164" s="12" t="s">
        <v>3</v>
      </c>
      <c r="C164" s="5" t="s">
        <v>4</v>
      </c>
      <c r="D164" s="5" t="s">
        <v>511</v>
      </c>
      <c r="E164" s="5" t="s">
        <v>512</v>
      </c>
      <c r="F164" s="5" t="s">
        <v>513</v>
      </c>
      <c r="G164" s="8">
        <f>lxp__3[[#This Row],[Abweichung in X '[m']]]*1000</f>
        <v>-0.25228861460500002</v>
      </c>
      <c r="H164" s="8">
        <f>lxp__3[[#This Row],[Abweichung in Y '[m']]]*1000</f>
        <v>-1.61862875441</v>
      </c>
      <c r="AA164" s="12">
        <v>17</v>
      </c>
      <c r="AB164" s="12" t="s">
        <v>3</v>
      </c>
      <c r="AC164" s="8" t="s">
        <v>4</v>
      </c>
      <c r="AD164" s="5" t="s">
        <v>1111</v>
      </c>
      <c r="AE164" s="5" t="s">
        <v>1112</v>
      </c>
      <c r="AF164" s="5" t="s">
        <v>1113</v>
      </c>
      <c r="AG164" s="8">
        <f>lxp__37[[#This Row],[Abweichung in X '[m']]]*1000</f>
        <v>-1.9008577528599999</v>
      </c>
      <c r="AH164" s="8">
        <f>lxp__37[[#This Row],[Abweichung in Y '[m']]]*1000</f>
        <v>2.5976875154600001</v>
      </c>
    </row>
    <row r="165" spans="1:34" x14ac:dyDescent="0.25">
      <c r="A165" s="12">
        <v>17</v>
      </c>
      <c r="B165" s="12" t="s">
        <v>7</v>
      </c>
      <c r="C165" s="5" t="s">
        <v>8</v>
      </c>
      <c r="D165" s="5" t="s">
        <v>514</v>
      </c>
      <c r="E165" s="5" t="s">
        <v>515</v>
      </c>
      <c r="F165" s="5" t="s">
        <v>516</v>
      </c>
      <c r="G165" s="8">
        <f>lxp__3[[#This Row],[Abweichung in X '[m']]]*1000</f>
        <v>0.11686241403600001</v>
      </c>
      <c r="H165" s="8">
        <f>lxp__3[[#This Row],[Abweichung in Y '[m']]]*1000</f>
        <v>-1.6696391360399998</v>
      </c>
      <c r="AA165" s="12">
        <v>17</v>
      </c>
      <c r="AB165" s="12" t="s">
        <v>7</v>
      </c>
      <c r="AC165" s="8" t="s">
        <v>8</v>
      </c>
      <c r="AD165" s="5" t="s">
        <v>1114</v>
      </c>
      <c r="AE165" s="5" t="s">
        <v>1115</v>
      </c>
      <c r="AF165" s="5" t="s">
        <v>1116</v>
      </c>
      <c r="AG165" s="8">
        <f>lxp__37[[#This Row],[Abweichung in X '[m']]]*1000</f>
        <v>-1.0908628198100001</v>
      </c>
      <c r="AH165" s="8">
        <f>lxp__37[[#This Row],[Abweichung in Y '[m']]]*1000</f>
        <v>1.21463988012</v>
      </c>
    </row>
    <row r="166" spans="1:34" x14ac:dyDescent="0.25">
      <c r="A166" s="12">
        <v>17</v>
      </c>
      <c r="B166" s="12" t="s">
        <v>11</v>
      </c>
      <c r="C166" s="5" t="s">
        <v>12</v>
      </c>
      <c r="D166" s="5" t="s">
        <v>517</v>
      </c>
      <c r="E166" s="5" t="s">
        <v>518</v>
      </c>
      <c r="F166" s="5" t="s">
        <v>519</v>
      </c>
      <c r="G166" s="8">
        <f>lxp__3[[#This Row],[Abweichung in X '[m']]]*1000</f>
        <v>-0.38066089692499999</v>
      </c>
      <c r="H166" s="8">
        <f>lxp__3[[#This Row],[Abweichung in Y '[m']]]*1000</f>
        <v>-0.24018785810900001</v>
      </c>
      <c r="AA166" s="12">
        <v>17</v>
      </c>
      <c r="AB166" s="12" t="s">
        <v>11</v>
      </c>
      <c r="AC166" s="8" t="s">
        <v>12</v>
      </c>
      <c r="AD166" s="5" t="s">
        <v>1117</v>
      </c>
      <c r="AE166" s="5" t="s">
        <v>1118</v>
      </c>
      <c r="AF166" s="5" t="s">
        <v>1119</v>
      </c>
      <c r="AG166" s="8">
        <f>lxp__37[[#This Row],[Abweichung in X '[m']]]*1000</f>
        <v>0.11796369168200001</v>
      </c>
      <c r="AH166" s="8">
        <f>lxp__37[[#This Row],[Abweichung in Y '[m']]]*1000</f>
        <v>7.58126763954E-2</v>
      </c>
    </row>
    <row r="167" spans="1:34" x14ac:dyDescent="0.25">
      <c r="A167" s="12">
        <v>17</v>
      </c>
      <c r="B167" s="12" t="s">
        <v>15</v>
      </c>
      <c r="C167" s="5" t="s">
        <v>16</v>
      </c>
      <c r="D167" s="5" t="s">
        <v>520</v>
      </c>
      <c r="E167" s="5" t="s">
        <v>521</v>
      </c>
      <c r="F167" s="5" t="s">
        <v>522</v>
      </c>
      <c r="G167" s="8">
        <f>lxp__3[[#This Row],[Abweichung in X '[m']]]*1000</f>
        <v>-0.33174034940800001</v>
      </c>
      <c r="H167" s="8">
        <f>lxp__3[[#This Row],[Abweichung in Y '[m']]]*1000</f>
        <v>-0.96773020368999996</v>
      </c>
      <c r="AA167" s="12">
        <v>17</v>
      </c>
      <c r="AB167" s="12" t="s">
        <v>15</v>
      </c>
      <c r="AC167" s="8" t="s">
        <v>16</v>
      </c>
      <c r="AD167" s="5" t="s">
        <v>1120</v>
      </c>
      <c r="AE167" s="5" t="s">
        <v>1121</v>
      </c>
      <c r="AF167" s="5" t="s">
        <v>1122</v>
      </c>
      <c r="AG167" s="8">
        <f>lxp__37[[#This Row],[Abweichung in X '[m']]]*1000</f>
        <v>0.23537327102799999</v>
      </c>
      <c r="AH167" s="8">
        <f>lxp__37[[#This Row],[Abweichung in Y '[m']]]*1000</f>
        <v>1.2949001959399999</v>
      </c>
    </row>
    <row r="168" spans="1:34" x14ac:dyDescent="0.25">
      <c r="A168" s="12">
        <v>17</v>
      </c>
      <c r="B168" s="12" t="s">
        <v>19</v>
      </c>
      <c r="C168" s="5" t="s">
        <v>20</v>
      </c>
      <c r="D168" s="5" t="s">
        <v>523</v>
      </c>
      <c r="E168" s="5" t="s">
        <v>524</v>
      </c>
      <c r="F168" s="5" t="s">
        <v>525</v>
      </c>
      <c r="G168" s="8">
        <f>lxp__3[[#This Row],[Abweichung in X '[m']]]*1000</f>
        <v>0.137033733366</v>
      </c>
      <c r="H168" s="8">
        <f>lxp__3[[#This Row],[Abweichung in Y '[m']]]*1000</f>
        <v>-0.61451771258600008</v>
      </c>
      <c r="AA168" s="12">
        <v>17</v>
      </c>
      <c r="AB168" s="12" t="s">
        <v>19</v>
      </c>
      <c r="AC168" s="8" t="s">
        <v>20</v>
      </c>
      <c r="AD168" s="5" t="s">
        <v>1123</v>
      </c>
      <c r="AE168" s="5" t="s">
        <v>1124</v>
      </c>
      <c r="AF168" s="5" t="s">
        <v>1125</v>
      </c>
      <c r="AG168" s="8">
        <f>lxp__37[[#This Row],[Abweichung in X '[m']]]*1000</f>
        <v>0.55597980863000007</v>
      </c>
      <c r="AH168" s="8">
        <f>lxp__37[[#This Row],[Abweichung in Y '[m']]]*1000</f>
        <v>1.4246088076600001</v>
      </c>
    </row>
    <row r="169" spans="1:34" x14ac:dyDescent="0.25">
      <c r="A169" s="12">
        <v>17</v>
      </c>
      <c r="B169" s="12" t="s">
        <v>23</v>
      </c>
      <c r="C169" s="5" t="s">
        <v>24</v>
      </c>
      <c r="D169" s="5" t="s">
        <v>526</v>
      </c>
      <c r="E169" s="5" t="s">
        <v>527</v>
      </c>
      <c r="F169" s="5" t="s">
        <v>528</v>
      </c>
      <c r="G169" s="8">
        <f>lxp__3[[#This Row],[Abweichung in X '[m']]]*1000</f>
        <v>0.93883278218900001</v>
      </c>
      <c r="H169" s="8">
        <f>lxp__3[[#This Row],[Abweichung in Y '[m']]]*1000</f>
        <v>0.11141904853500001</v>
      </c>
      <c r="AA169" s="12">
        <v>17</v>
      </c>
      <c r="AB169" s="12" t="s">
        <v>23</v>
      </c>
      <c r="AC169" s="8" t="s">
        <v>24</v>
      </c>
      <c r="AD169" s="5" t="s">
        <v>1126</v>
      </c>
      <c r="AE169" s="5" t="s">
        <v>1127</v>
      </c>
      <c r="AF169" s="5" t="s">
        <v>1128</v>
      </c>
      <c r="AG169" s="8">
        <f>lxp__37[[#This Row],[Abweichung in X '[m']]]*1000</f>
        <v>0.52893890417599998</v>
      </c>
      <c r="AH169" s="8">
        <f>lxp__37[[#This Row],[Abweichung in Y '[m']]]*1000</f>
        <v>0.885628553416</v>
      </c>
    </row>
    <row r="170" spans="1:34" x14ac:dyDescent="0.25">
      <c r="A170" s="12">
        <v>17</v>
      </c>
      <c r="B170" s="12" t="s">
        <v>28</v>
      </c>
      <c r="C170" s="5" t="s">
        <v>29</v>
      </c>
      <c r="D170" s="5" t="s">
        <v>529</v>
      </c>
      <c r="E170" s="5" t="s">
        <v>530</v>
      </c>
      <c r="F170" s="5" t="s">
        <v>531</v>
      </c>
      <c r="G170" s="8">
        <f>lxp__3[[#This Row],[Abweichung in X '[m']]]*1000</f>
        <v>-3.19976541808E-2</v>
      </c>
      <c r="H170" s="8">
        <f>lxp__3[[#This Row],[Abweichung in Y '[m']]]*1000</f>
        <v>-1.2539884771800001</v>
      </c>
      <c r="AA170" s="12">
        <v>17</v>
      </c>
      <c r="AB170" s="12" t="s">
        <v>28</v>
      </c>
      <c r="AC170" s="8" t="s">
        <v>29</v>
      </c>
      <c r="AD170" s="5" t="s">
        <v>1129</v>
      </c>
      <c r="AE170" s="5" t="s">
        <v>1130</v>
      </c>
      <c r="AF170" s="5" t="s">
        <v>1131</v>
      </c>
      <c r="AG170" s="8">
        <f>lxp__37[[#This Row],[Abweichung in X '[m']]]*1000</f>
        <v>0.29622595563600002</v>
      </c>
      <c r="AH170" s="8">
        <f>lxp__37[[#This Row],[Abweichung in Y '[m']]]*1000</f>
        <v>3.2758068569500001</v>
      </c>
    </row>
    <row r="171" spans="1:34" x14ac:dyDescent="0.25">
      <c r="A171" s="12">
        <v>17</v>
      </c>
      <c r="B171" s="12" t="s">
        <v>33</v>
      </c>
      <c r="C171" s="5" t="s">
        <v>34</v>
      </c>
      <c r="D171" s="5" t="s">
        <v>532</v>
      </c>
      <c r="E171" s="5" t="s">
        <v>533</v>
      </c>
      <c r="F171" s="5" t="s">
        <v>534</v>
      </c>
      <c r="G171" s="8">
        <f>lxp__3[[#This Row],[Abweichung in X '[m']]]*1000</f>
        <v>0.24899817620299999</v>
      </c>
      <c r="H171" s="8">
        <f>lxp__3[[#This Row],[Abweichung in Y '[m']]]*1000</f>
        <v>0.163764352118</v>
      </c>
      <c r="AA171" s="12">
        <v>17</v>
      </c>
      <c r="AB171" s="12" t="s">
        <v>33</v>
      </c>
      <c r="AC171" s="8" t="s">
        <v>34</v>
      </c>
      <c r="AD171" s="5" t="s">
        <v>1132</v>
      </c>
      <c r="AE171" s="5" t="s">
        <v>1133</v>
      </c>
      <c r="AF171" s="5" t="s">
        <v>1134</v>
      </c>
      <c r="AG171" s="8">
        <f>lxp__37[[#This Row],[Abweichung in X '[m']]]*1000</f>
        <v>0.70696438815200002</v>
      </c>
      <c r="AH171" s="8">
        <f>lxp__37[[#This Row],[Abweichung in Y '[m']]]*1000</f>
        <v>4.3453681025200002</v>
      </c>
    </row>
    <row r="172" spans="1:34" x14ac:dyDescent="0.25">
      <c r="A172" s="12">
        <v>17</v>
      </c>
      <c r="B172" s="12" t="s">
        <v>38</v>
      </c>
      <c r="C172" s="5" t="s">
        <v>39</v>
      </c>
      <c r="D172" s="5" t="s">
        <v>535</v>
      </c>
      <c r="E172" s="5" t="s">
        <v>536</v>
      </c>
      <c r="F172" s="5" t="s">
        <v>537</v>
      </c>
      <c r="G172" s="8">
        <f>lxp__3[[#This Row],[Abweichung in X '[m']]]*1000</f>
        <v>0.76104912163500005</v>
      </c>
      <c r="H172" s="8">
        <f>lxp__3[[#This Row],[Abweichung in Y '[m']]]*1000</f>
        <v>0.51443613140800004</v>
      </c>
      <c r="AA172" s="12">
        <v>17</v>
      </c>
      <c r="AB172" s="12" t="s">
        <v>38</v>
      </c>
      <c r="AC172" s="8" t="s">
        <v>39</v>
      </c>
      <c r="AD172" s="5" t="s">
        <v>1135</v>
      </c>
      <c r="AE172" s="5" t="s">
        <v>1136</v>
      </c>
      <c r="AF172" s="5" t="s">
        <v>1137</v>
      </c>
      <c r="AG172" s="8">
        <f>lxp__37[[#This Row],[Abweichung in X '[m']]]*1000</f>
        <v>0.87814780098900003</v>
      </c>
      <c r="AH172" s="8">
        <f>lxp__37[[#This Row],[Abweichung in Y '[m']]]*1000</f>
        <v>2.31074586042</v>
      </c>
    </row>
    <row r="173" spans="1:34" x14ac:dyDescent="0.25">
      <c r="A173" s="12">
        <v>17</v>
      </c>
      <c r="B173" s="12" t="s">
        <v>43</v>
      </c>
      <c r="C173" s="5" t="s">
        <v>44</v>
      </c>
      <c r="D173" s="5" t="s">
        <v>538</v>
      </c>
      <c r="E173" s="5" t="s">
        <v>539</v>
      </c>
      <c r="F173" s="5" t="s">
        <v>540</v>
      </c>
      <c r="G173" s="8">
        <f>lxp__3[[#This Row],[Abweichung in X '[m']]]*1000</f>
        <v>0.68393147457000003</v>
      </c>
      <c r="H173" s="8">
        <f>lxp__3[[#This Row],[Abweichung in Y '[m']]]*1000</f>
        <v>0.36919168055700002</v>
      </c>
      <c r="AA173" s="12">
        <v>17</v>
      </c>
      <c r="AB173" s="12" t="s">
        <v>43</v>
      </c>
      <c r="AC173" s="8" t="s">
        <v>44</v>
      </c>
      <c r="AD173" s="5" t="s">
        <v>1138</v>
      </c>
      <c r="AE173" s="5" t="s">
        <v>1139</v>
      </c>
      <c r="AF173" s="5" t="s">
        <v>1140</v>
      </c>
      <c r="AG173" s="8">
        <f>lxp__37[[#This Row],[Abweichung in X '[m']]]*1000</f>
        <v>0.59161950801899998</v>
      </c>
      <c r="AH173" s="8">
        <f>lxp__37[[#This Row],[Abweichung in Y '[m']]]*1000</f>
        <v>2.3777724624799998</v>
      </c>
    </row>
    <row r="174" spans="1:34" x14ac:dyDescent="0.25">
      <c r="A174" s="12">
        <v>18</v>
      </c>
      <c r="B174" s="12" t="s">
        <v>3</v>
      </c>
      <c r="C174" s="5" t="s">
        <v>4</v>
      </c>
      <c r="D174" s="5" t="s">
        <v>541</v>
      </c>
      <c r="E174" s="5" t="s">
        <v>542</v>
      </c>
      <c r="F174" s="5" t="s">
        <v>543</v>
      </c>
      <c r="G174" s="8">
        <f>lxp__3[[#This Row],[Abweichung in X '[m']]]*1000</f>
        <v>0.22977657263000001</v>
      </c>
      <c r="H174" s="8">
        <f>lxp__3[[#This Row],[Abweichung in Y '[m']]]*1000</f>
        <v>-1.6223605753199999</v>
      </c>
      <c r="AA174" s="12">
        <v>18</v>
      </c>
      <c r="AB174" s="12" t="s">
        <v>3</v>
      </c>
      <c r="AC174" s="8" t="s">
        <v>4</v>
      </c>
      <c r="AD174" s="5" t="s">
        <v>1141</v>
      </c>
      <c r="AE174" s="5" t="s">
        <v>1142</v>
      </c>
      <c r="AF174" s="5" t="s">
        <v>1143</v>
      </c>
      <c r="AG174" s="8">
        <f>lxp__37[[#This Row],[Abweichung in X '[m']]]*1000</f>
        <v>-0.92390568810200002</v>
      </c>
      <c r="AH174" s="8">
        <f>lxp__37[[#This Row],[Abweichung in Y '[m']]]*1000</f>
        <v>1.4850978482799999</v>
      </c>
    </row>
    <row r="175" spans="1:34" x14ac:dyDescent="0.25">
      <c r="A175" s="12">
        <v>18</v>
      </c>
      <c r="B175" s="12" t="s">
        <v>7</v>
      </c>
      <c r="C175" s="5" t="s">
        <v>8</v>
      </c>
      <c r="D175" s="5" t="s">
        <v>544</v>
      </c>
      <c r="E175" s="5" t="s">
        <v>545</v>
      </c>
      <c r="F175" s="5" t="s">
        <v>546</v>
      </c>
      <c r="G175" s="8">
        <f>lxp__3[[#This Row],[Abweichung in X '[m']]]*1000</f>
        <v>-0.42445359620099998</v>
      </c>
      <c r="H175" s="8">
        <f>lxp__3[[#This Row],[Abweichung in Y '[m']]]*1000</f>
        <v>-1.29517142531</v>
      </c>
      <c r="AA175" s="12">
        <v>18</v>
      </c>
      <c r="AB175" s="12" t="s">
        <v>7</v>
      </c>
      <c r="AC175" s="8" t="s">
        <v>8</v>
      </c>
      <c r="AD175" s="5" t="s">
        <v>1144</v>
      </c>
      <c r="AE175" s="5" t="s">
        <v>1145</v>
      </c>
      <c r="AF175" s="5" t="s">
        <v>1146</v>
      </c>
      <c r="AG175" s="8">
        <f>lxp__37[[#This Row],[Abweichung in X '[m']]]*1000</f>
        <v>1.0425649727299999</v>
      </c>
      <c r="AH175" s="8">
        <f>lxp__37[[#This Row],[Abweichung in Y '[m']]]*1000</f>
        <v>1.06437425876</v>
      </c>
    </row>
    <row r="176" spans="1:34" x14ac:dyDescent="0.25">
      <c r="A176" s="12">
        <v>18</v>
      </c>
      <c r="B176" s="12" t="s">
        <v>11</v>
      </c>
      <c r="C176" s="5" t="s">
        <v>12</v>
      </c>
      <c r="D176" s="5" t="s">
        <v>547</v>
      </c>
      <c r="E176" s="5" t="s">
        <v>548</v>
      </c>
      <c r="F176" s="5" t="s">
        <v>549</v>
      </c>
      <c r="G176" s="8">
        <f>lxp__3[[#This Row],[Abweichung in X '[m']]]*1000</f>
        <v>-0.83142408980400007</v>
      </c>
      <c r="H176" s="8">
        <f>lxp__3[[#This Row],[Abweichung in Y '[m']]]*1000</f>
        <v>-1.6927265603299999</v>
      </c>
      <c r="AA176" s="12">
        <v>18</v>
      </c>
      <c r="AB176" s="12" t="s">
        <v>11</v>
      </c>
      <c r="AC176" s="8" t="s">
        <v>12</v>
      </c>
      <c r="AD176" s="5" t="s">
        <v>1147</v>
      </c>
      <c r="AE176" s="5" t="s">
        <v>1148</v>
      </c>
      <c r="AF176" s="5" t="s">
        <v>1149</v>
      </c>
      <c r="AG176" s="8">
        <f>lxp__37[[#This Row],[Abweichung in X '[m']]]*1000</f>
        <v>-0.32124550628499998</v>
      </c>
      <c r="AH176" s="8">
        <f>lxp__37[[#This Row],[Abweichung in Y '[m']]]*1000</f>
        <v>0.444058400312</v>
      </c>
    </row>
    <row r="177" spans="1:34" x14ac:dyDescent="0.25">
      <c r="A177" s="12">
        <v>18</v>
      </c>
      <c r="B177" s="12" t="s">
        <v>15</v>
      </c>
      <c r="C177" s="5" t="s">
        <v>16</v>
      </c>
      <c r="D177" s="5" t="s">
        <v>550</v>
      </c>
      <c r="E177" s="5" t="s">
        <v>551</v>
      </c>
      <c r="F177" s="5" t="s">
        <v>552</v>
      </c>
      <c r="G177" s="8">
        <f>lxp__3[[#This Row],[Abweichung in X '[m']]]*1000</f>
        <v>-6.2155469214800009E-2</v>
      </c>
      <c r="H177" s="8">
        <f>lxp__3[[#This Row],[Abweichung in Y '[m']]]*1000</f>
        <v>-0.56109833700699996</v>
      </c>
      <c r="AA177" s="12">
        <v>18</v>
      </c>
      <c r="AB177" s="12" t="s">
        <v>15</v>
      </c>
      <c r="AC177" s="8" t="s">
        <v>16</v>
      </c>
      <c r="AD177" s="5" t="s">
        <v>1150</v>
      </c>
      <c r="AE177" s="5" t="s">
        <v>1151</v>
      </c>
      <c r="AF177" s="5" t="s">
        <v>1152</v>
      </c>
      <c r="AG177" s="8">
        <f>lxp__37[[#This Row],[Abweichung in X '[m']]]*1000</f>
        <v>1.2988592348000001</v>
      </c>
      <c r="AH177" s="8">
        <f>lxp__37[[#This Row],[Abweichung in Y '[m']]]*1000</f>
        <v>1.12056282317</v>
      </c>
    </row>
    <row r="178" spans="1:34" x14ac:dyDescent="0.25">
      <c r="A178" s="12">
        <v>18</v>
      </c>
      <c r="B178" s="12" t="s">
        <v>19</v>
      </c>
      <c r="C178" s="5" t="s">
        <v>20</v>
      </c>
      <c r="D178" s="5" t="s">
        <v>553</v>
      </c>
      <c r="E178" s="5" t="s">
        <v>554</v>
      </c>
      <c r="F178" s="5" t="s">
        <v>555</v>
      </c>
      <c r="G178" s="8">
        <f>lxp__3[[#This Row],[Abweichung in X '[m']]]*1000</f>
        <v>-0.42158274951999997</v>
      </c>
      <c r="H178" s="8">
        <f>lxp__3[[#This Row],[Abweichung in Y '[m']]]*1000</f>
        <v>-0.87591522734500005</v>
      </c>
      <c r="AA178" s="12">
        <v>18</v>
      </c>
      <c r="AB178" s="12" t="s">
        <v>19</v>
      </c>
      <c r="AC178" s="8" t="s">
        <v>20</v>
      </c>
      <c r="AD178" s="5" t="s">
        <v>1153</v>
      </c>
      <c r="AE178" s="5" t="s">
        <v>1154</v>
      </c>
      <c r="AF178" s="5" t="s">
        <v>1155</v>
      </c>
      <c r="AG178" s="8">
        <f>lxp__37[[#This Row],[Abweichung in X '[m']]]*1000</f>
        <v>0.61827238055800005</v>
      </c>
      <c r="AH178" s="8">
        <f>lxp__37[[#This Row],[Abweichung in Y '[m']]]*1000</f>
        <v>1.1623560449900001</v>
      </c>
    </row>
    <row r="179" spans="1:34" x14ac:dyDescent="0.25">
      <c r="A179" s="12">
        <v>18</v>
      </c>
      <c r="B179" s="12" t="s">
        <v>23</v>
      </c>
      <c r="C179" s="5" t="s">
        <v>24</v>
      </c>
      <c r="D179" s="5" t="s">
        <v>556</v>
      </c>
      <c r="E179" s="5" t="s">
        <v>557</v>
      </c>
      <c r="F179" s="5" t="s">
        <v>558</v>
      </c>
      <c r="G179" s="8">
        <f>lxp__3[[#This Row],[Abweichung in X '[m']]]*1000</f>
        <v>4.6280625370400001E-2</v>
      </c>
      <c r="H179" s="8">
        <f>lxp__3[[#This Row],[Abweichung in Y '[m']]]*1000</f>
        <v>-1.1459473572800001</v>
      </c>
      <c r="AA179" s="12">
        <v>18</v>
      </c>
      <c r="AB179" s="12" t="s">
        <v>23</v>
      </c>
      <c r="AC179" s="8" t="s">
        <v>24</v>
      </c>
      <c r="AD179" s="5" t="s">
        <v>1156</v>
      </c>
      <c r="AE179" s="5" t="s">
        <v>1157</v>
      </c>
      <c r="AF179" s="5" t="s">
        <v>1158</v>
      </c>
      <c r="AG179" s="8">
        <f>lxp__37[[#This Row],[Abweichung in X '[m']]]*1000</f>
        <v>0.43446547177299999</v>
      </c>
      <c r="AH179" s="8">
        <f>lxp__37[[#This Row],[Abweichung in Y '[m']]]*1000</f>
        <v>2.5151810338999998</v>
      </c>
    </row>
    <row r="180" spans="1:34" x14ac:dyDescent="0.25">
      <c r="A180" s="12">
        <v>18</v>
      </c>
      <c r="B180" s="12" t="s">
        <v>28</v>
      </c>
      <c r="C180" s="5" t="s">
        <v>29</v>
      </c>
      <c r="D180" s="5" t="s">
        <v>559</v>
      </c>
      <c r="E180" s="5" t="s">
        <v>560</v>
      </c>
      <c r="F180" s="5" t="s">
        <v>561</v>
      </c>
      <c r="G180" s="8">
        <f>lxp__3[[#This Row],[Abweichung in X '[m']]]*1000</f>
        <v>-1.5228659650900001</v>
      </c>
      <c r="H180" s="8">
        <f>lxp__3[[#This Row],[Abweichung in Y '[m']]]*1000</f>
        <v>0.71841225353299998</v>
      </c>
      <c r="AA180" s="12">
        <v>18</v>
      </c>
      <c r="AB180" s="12" t="s">
        <v>28</v>
      </c>
      <c r="AC180" s="8" t="s">
        <v>29</v>
      </c>
      <c r="AD180" s="5" t="s">
        <v>1159</v>
      </c>
      <c r="AE180" s="5" t="s">
        <v>1160</v>
      </c>
      <c r="AF180" s="5" t="s">
        <v>1161</v>
      </c>
      <c r="AG180" s="8">
        <f>lxp__37[[#This Row],[Abweichung in X '[m']]]*1000</f>
        <v>0.43936484326999997</v>
      </c>
      <c r="AH180" s="8">
        <f>lxp__37[[#This Row],[Abweichung in Y '[m']]]*1000</f>
        <v>4.8682658928700002</v>
      </c>
    </row>
    <row r="181" spans="1:34" x14ac:dyDescent="0.25">
      <c r="A181" s="12">
        <v>18</v>
      </c>
      <c r="B181" s="12" t="s">
        <v>33</v>
      </c>
      <c r="C181" s="5" t="s">
        <v>34</v>
      </c>
      <c r="D181" s="5" t="s">
        <v>562</v>
      </c>
      <c r="E181" s="5" t="s">
        <v>563</v>
      </c>
      <c r="F181" s="5" t="s">
        <v>564</v>
      </c>
      <c r="G181" s="8">
        <f>lxp__3[[#This Row],[Abweichung in X '[m']]]*1000</f>
        <v>2.1882019132699999E-2</v>
      </c>
      <c r="H181" s="8">
        <f>lxp__3[[#This Row],[Abweichung in Y '[m']]]*1000</f>
        <v>0.11708165751899999</v>
      </c>
      <c r="AA181" s="12">
        <v>18</v>
      </c>
      <c r="AB181" s="12" t="s">
        <v>33</v>
      </c>
      <c r="AC181" s="8" t="s">
        <v>34</v>
      </c>
      <c r="AD181" s="5" t="s">
        <v>1162</v>
      </c>
      <c r="AE181" s="5" t="s">
        <v>1163</v>
      </c>
      <c r="AF181" s="5" t="s">
        <v>1164</v>
      </c>
      <c r="AG181" s="8">
        <f>lxp__37[[#This Row],[Abweichung in X '[m']]]*1000</f>
        <v>1.0326450453099998</v>
      </c>
      <c r="AH181" s="8">
        <f>lxp__37[[#This Row],[Abweichung in Y '[m']]]*1000</f>
        <v>3.0482690570699997</v>
      </c>
    </row>
    <row r="182" spans="1:34" x14ac:dyDescent="0.25">
      <c r="A182" s="12">
        <v>18</v>
      </c>
      <c r="B182" s="12" t="s">
        <v>38</v>
      </c>
      <c r="C182" s="5" t="s">
        <v>39</v>
      </c>
      <c r="D182" s="5" t="s">
        <v>565</v>
      </c>
      <c r="E182" s="5" t="s">
        <v>566</v>
      </c>
      <c r="F182" s="5" t="s">
        <v>567</v>
      </c>
      <c r="G182" s="8">
        <f>lxp__3[[#This Row],[Abweichung in X '[m']]]*1000</f>
        <v>-0.35231987130299997</v>
      </c>
      <c r="H182" s="8">
        <f>lxp__3[[#This Row],[Abweichung in Y '[m']]]*1000</f>
        <v>-0.18405940008499999</v>
      </c>
      <c r="AA182" s="12">
        <v>18</v>
      </c>
      <c r="AB182" s="12" t="s">
        <v>38</v>
      </c>
      <c r="AC182" s="8" t="s">
        <v>39</v>
      </c>
      <c r="AD182" s="5" t="s">
        <v>1165</v>
      </c>
      <c r="AE182" s="5" t="s">
        <v>1166</v>
      </c>
      <c r="AF182" s="5" t="s">
        <v>1167</v>
      </c>
      <c r="AG182" s="8">
        <f>lxp__37[[#This Row],[Abweichung in X '[m']]]*1000</f>
        <v>0.884461573404</v>
      </c>
      <c r="AH182" s="8">
        <f>lxp__37[[#This Row],[Abweichung in Y '[m']]]*1000</f>
        <v>1.9772753632900002</v>
      </c>
    </row>
    <row r="183" spans="1:34" x14ac:dyDescent="0.25">
      <c r="A183" s="12">
        <v>18</v>
      </c>
      <c r="B183" s="12" t="s">
        <v>43</v>
      </c>
      <c r="C183" s="5" t="s">
        <v>44</v>
      </c>
      <c r="D183" s="5" t="s">
        <v>568</v>
      </c>
      <c r="E183" s="5" t="s">
        <v>569</v>
      </c>
      <c r="F183" s="5" t="s">
        <v>570</v>
      </c>
      <c r="G183" s="8">
        <f>lxp__3[[#This Row],[Abweichung in X '[m']]]*1000</f>
        <v>0.68886221417800009</v>
      </c>
      <c r="H183" s="8">
        <f>lxp__3[[#This Row],[Abweichung in Y '[m']]]*1000</f>
        <v>-0.90705363835699993</v>
      </c>
      <c r="AA183" s="12">
        <v>18</v>
      </c>
      <c r="AB183" s="12" t="s">
        <v>43</v>
      </c>
      <c r="AC183" s="8" t="s">
        <v>44</v>
      </c>
      <c r="AD183" s="5" t="s">
        <v>1168</v>
      </c>
      <c r="AE183" s="5" t="s">
        <v>1169</v>
      </c>
      <c r="AF183" s="5" t="s">
        <v>1170</v>
      </c>
      <c r="AG183" s="8">
        <f>lxp__37[[#This Row],[Abweichung in X '[m']]]*1000</f>
        <v>0.53310950663000001</v>
      </c>
      <c r="AH183" s="8">
        <f>lxp__37[[#This Row],[Abweichung in Y '[m']]]*1000</f>
        <v>2.3314932265600001</v>
      </c>
    </row>
    <row r="184" spans="1:34" x14ac:dyDescent="0.25">
      <c r="A184" s="12">
        <v>19</v>
      </c>
      <c r="B184" s="12" t="s">
        <v>3</v>
      </c>
      <c r="C184" s="5" t="s">
        <v>4</v>
      </c>
      <c r="D184" s="5" t="s">
        <v>571</v>
      </c>
      <c r="E184" s="5" t="s">
        <v>572</v>
      </c>
      <c r="F184" s="5" t="s">
        <v>573</v>
      </c>
      <c r="G184" s="8">
        <f>lxp__3[[#This Row],[Abweichung in X '[m']]]*1000</f>
        <v>-0.66386074582999999</v>
      </c>
      <c r="H184" s="8">
        <f>lxp__3[[#This Row],[Abweichung in Y '[m']]]*1000</f>
        <v>-0.93493745528399996</v>
      </c>
      <c r="AA184" s="12">
        <v>19</v>
      </c>
      <c r="AB184" s="12" t="s">
        <v>3</v>
      </c>
      <c r="AC184" s="8" t="s">
        <v>4</v>
      </c>
      <c r="AD184" s="5" t="s">
        <v>1171</v>
      </c>
      <c r="AE184" s="5" t="s">
        <v>1172</v>
      </c>
      <c r="AF184" s="5" t="s">
        <v>1173</v>
      </c>
      <c r="AG184" s="8">
        <f>lxp__37[[#This Row],[Abweichung in X '[m']]]*1000</f>
        <v>-1.31811420952</v>
      </c>
      <c r="AH184" s="8">
        <f>lxp__37[[#This Row],[Abweichung in Y '[m']]]*1000</f>
        <v>2.1639130561700002</v>
      </c>
    </row>
    <row r="185" spans="1:34" x14ac:dyDescent="0.25">
      <c r="A185" s="12">
        <v>19</v>
      </c>
      <c r="B185" s="12" t="s">
        <v>7</v>
      </c>
      <c r="C185" s="5" t="s">
        <v>8</v>
      </c>
      <c r="D185" s="5" t="s">
        <v>574</v>
      </c>
      <c r="E185" s="5" t="s">
        <v>575</v>
      </c>
      <c r="F185" s="5" t="s">
        <v>576</v>
      </c>
      <c r="G185" s="8">
        <f>lxp__3[[#This Row],[Abweichung in X '[m']]]*1000</f>
        <v>-0.60123466948499993</v>
      </c>
      <c r="H185" s="8">
        <f>lxp__3[[#This Row],[Abweichung in Y '[m']]]*1000</f>
        <v>-1.33046129417</v>
      </c>
      <c r="AA185" s="12">
        <v>19</v>
      </c>
      <c r="AB185" s="12" t="s">
        <v>7</v>
      </c>
      <c r="AC185" s="8" t="s">
        <v>8</v>
      </c>
      <c r="AD185" s="5" t="s">
        <v>1174</v>
      </c>
      <c r="AE185" s="5" t="s">
        <v>1175</v>
      </c>
      <c r="AF185" s="5" t="s">
        <v>1176</v>
      </c>
      <c r="AG185" s="8">
        <f>lxp__37[[#This Row],[Abweichung in X '[m']]]*1000</f>
        <v>-0.25629014481099999</v>
      </c>
      <c r="AH185" s="8">
        <f>lxp__37[[#This Row],[Abweichung in Y '[m']]]*1000</f>
        <v>0.30203024014899998</v>
      </c>
    </row>
    <row r="186" spans="1:34" x14ac:dyDescent="0.25">
      <c r="A186" s="12">
        <v>19</v>
      </c>
      <c r="B186" s="12" t="s">
        <v>11</v>
      </c>
      <c r="C186" s="5" t="s">
        <v>12</v>
      </c>
      <c r="D186" s="5" t="s">
        <v>577</v>
      </c>
      <c r="E186" s="5" t="s">
        <v>578</v>
      </c>
      <c r="F186" s="5" t="s">
        <v>579</v>
      </c>
      <c r="G186" s="8">
        <f>lxp__3[[#This Row],[Abweichung in X '[m']]]*1000</f>
        <v>-0.59986315501200005</v>
      </c>
      <c r="H186" s="8">
        <f>lxp__3[[#This Row],[Abweichung in Y '[m']]]*1000</f>
        <v>-0.7756751635139999</v>
      </c>
      <c r="AA186" s="12">
        <v>19</v>
      </c>
      <c r="AB186" s="12" t="s">
        <v>11</v>
      </c>
      <c r="AC186" s="8" t="s">
        <v>12</v>
      </c>
      <c r="AD186" s="5" t="s">
        <v>1177</v>
      </c>
      <c r="AE186" s="5" t="s">
        <v>1178</v>
      </c>
      <c r="AF186" s="5" t="s">
        <v>1179</v>
      </c>
      <c r="AG186" s="8">
        <f>lxp__37[[#This Row],[Abweichung in X '[m']]]*1000</f>
        <v>-0.60886708933200007</v>
      </c>
      <c r="AH186" s="8">
        <f>lxp__37[[#This Row],[Abweichung in Y '[m']]]*1000</f>
        <v>1.49163561187</v>
      </c>
    </row>
    <row r="187" spans="1:34" x14ac:dyDescent="0.25">
      <c r="A187" s="12">
        <v>19</v>
      </c>
      <c r="B187" s="12" t="s">
        <v>15</v>
      </c>
      <c r="C187" s="5" t="s">
        <v>16</v>
      </c>
      <c r="D187" s="5" t="s">
        <v>580</v>
      </c>
      <c r="E187" s="5" t="s">
        <v>581</v>
      </c>
      <c r="F187" s="5" t="s">
        <v>582</v>
      </c>
      <c r="G187" s="8">
        <f>lxp__3[[#This Row],[Abweichung in X '[m']]]*1000</f>
        <v>9.6335530705300002E-2</v>
      </c>
      <c r="H187" s="8">
        <f>lxp__3[[#This Row],[Abweichung in Y '[m']]]*1000</f>
        <v>-0.39517158887999998</v>
      </c>
      <c r="AA187" s="12">
        <v>19</v>
      </c>
      <c r="AB187" s="12" t="s">
        <v>15</v>
      </c>
      <c r="AC187" s="8" t="s">
        <v>16</v>
      </c>
      <c r="AD187" s="5" t="s">
        <v>1180</v>
      </c>
      <c r="AE187" s="5" t="s">
        <v>1181</v>
      </c>
      <c r="AF187" s="5" t="s">
        <v>1182</v>
      </c>
      <c r="AG187" s="8">
        <f>lxp__37[[#This Row],[Abweichung in X '[m']]]*1000</f>
        <v>0.54372461353000001</v>
      </c>
      <c r="AH187" s="8">
        <f>lxp__37[[#This Row],[Abweichung in Y '[m']]]*1000</f>
        <v>1.0463827344200001</v>
      </c>
    </row>
    <row r="188" spans="1:34" x14ac:dyDescent="0.25">
      <c r="A188" s="12">
        <v>19</v>
      </c>
      <c r="B188" s="12" t="s">
        <v>19</v>
      </c>
      <c r="C188" s="5" t="s">
        <v>20</v>
      </c>
      <c r="D188" s="5" t="s">
        <v>583</v>
      </c>
      <c r="E188" s="5" t="s">
        <v>584</v>
      </c>
      <c r="F188" s="5" t="s">
        <v>585</v>
      </c>
      <c r="G188" s="8">
        <f>lxp__3[[#This Row],[Abweichung in X '[m']]]*1000</f>
        <v>-0.14396367526000001</v>
      </c>
      <c r="H188" s="8">
        <f>lxp__3[[#This Row],[Abweichung in Y '[m']]]*1000</f>
        <v>-0.45904375344699999</v>
      </c>
      <c r="AA188" s="12">
        <v>19</v>
      </c>
      <c r="AB188" s="12" t="s">
        <v>19</v>
      </c>
      <c r="AC188" s="8" t="s">
        <v>20</v>
      </c>
      <c r="AD188" s="5" t="s">
        <v>1183</v>
      </c>
      <c r="AE188" s="5" t="s">
        <v>1184</v>
      </c>
      <c r="AF188" s="5" t="s">
        <v>1185</v>
      </c>
      <c r="AG188" s="8">
        <f>lxp__37[[#This Row],[Abweichung in X '[m']]]*1000</f>
        <v>0.32455562816700001</v>
      </c>
      <c r="AH188" s="8">
        <f>lxp__37[[#This Row],[Abweichung in Y '[m']]]*1000</f>
        <v>0.92865300201000001</v>
      </c>
    </row>
    <row r="189" spans="1:34" x14ac:dyDescent="0.25">
      <c r="A189" s="12">
        <v>19</v>
      </c>
      <c r="B189" s="12" t="s">
        <v>23</v>
      </c>
      <c r="C189" s="5" t="s">
        <v>24</v>
      </c>
      <c r="D189" s="5" t="s">
        <v>586</v>
      </c>
      <c r="E189" s="5" t="s">
        <v>587</v>
      </c>
      <c r="F189" s="5" t="s">
        <v>588</v>
      </c>
      <c r="G189" s="8">
        <f>lxp__3[[#This Row],[Abweichung in X '[m']]]*1000</f>
        <v>0.53281531764500001</v>
      </c>
      <c r="H189" s="8">
        <f>lxp__3[[#This Row],[Abweichung in Y '[m']]]*1000</f>
        <v>-0.46786196710699995</v>
      </c>
      <c r="AA189" s="12">
        <v>19</v>
      </c>
      <c r="AB189" s="12" t="s">
        <v>23</v>
      </c>
      <c r="AC189" s="8" t="s">
        <v>24</v>
      </c>
      <c r="AD189" s="5" t="s">
        <v>1186</v>
      </c>
      <c r="AE189" s="5" t="s">
        <v>1187</v>
      </c>
      <c r="AF189" s="5" t="s">
        <v>1188</v>
      </c>
      <c r="AG189" s="8">
        <f>lxp__37[[#This Row],[Abweichung in X '[m']]]*1000</f>
        <v>-0.35889499065399999</v>
      </c>
      <c r="AH189" s="8">
        <f>lxp__37[[#This Row],[Abweichung in Y '[m']]]*1000</f>
        <v>2.9487022352599999</v>
      </c>
    </row>
    <row r="190" spans="1:34" x14ac:dyDescent="0.25">
      <c r="A190" s="12">
        <v>19</v>
      </c>
      <c r="B190" s="12" t="s">
        <v>28</v>
      </c>
      <c r="C190" s="5" t="s">
        <v>29</v>
      </c>
      <c r="D190" s="5" t="s">
        <v>589</v>
      </c>
      <c r="E190" s="5" t="s">
        <v>590</v>
      </c>
      <c r="F190" s="5" t="s">
        <v>591</v>
      </c>
      <c r="G190" s="8">
        <f>lxp__3[[#This Row],[Abweichung in X '[m']]]*1000</f>
        <v>0.59017464687400001</v>
      </c>
      <c r="H190" s="8">
        <f>lxp__3[[#This Row],[Abweichung in Y '[m']]]*1000</f>
        <v>-0.56590304051700002</v>
      </c>
      <c r="AA190" s="12">
        <v>19</v>
      </c>
      <c r="AB190" s="12" t="s">
        <v>28</v>
      </c>
      <c r="AC190" s="8" t="s">
        <v>29</v>
      </c>
      <c r="AD190" s="5" t="s">
        <v>1189</v>
      </c>
      <c r="AE190" s="5" t="s">
        <v>1190</v>
      </c>
      <c r="AF190" s="5" t="s">
        <v>1191</v>
      </c>
      <c r="AG190" s="8">
        <f>lxp__37[[#This Row],[Abweichung in X '[m']]]*1000</f>
        <v>0.72331181052400007</v>
      </c>
      <c r="AH190" s="8">
        <f>lxp__37[[#This Row],[Abweichung in Y '[m']]]*1000</f>
        <v>4.0103473172199999</v>
      </c>
    </row>
    <row r="191" spans="1:34" x14ac:dyDescent="0.25">
      <c r="A191" s="12">
        <v>19</v>
      </c>
      <c r="B191" s="12" t="s">
        <v>33</v>
      </c>
      <c r="C191" s="5" t="s">
        <v>34</v>
      </c>
      <c r="D191" s="5" t="s">
        <v>592</v>
      </c>
      <c r="E191" s="5" t="s">
        <v>593</v>
      </c>
      <c r="F191" s="5" t="s">
        <v>594</v>
      </c>
      <c r="G191" s="8">
        <f>lxp__3[[#This Row],[Abweichung in X '[m']]]*1000</f>
        <v>0.79896064930400001</v>
      </c>
      <c r="H191" s="8">
        <f>lxp__3[[#This Row],[Abweichung in Y '[m']]]*1000</f>
        <v>-0.55386741025200004</v>
      </c>
      <c r="AA191" s="12">
        <v>19</v>
      </c>
      <c r="AB191" s="12" t="s">
        <v>33</v>
      </c>
      <c r="AC191" s="8" t="s">
        <v>34</v>
      </c>
      <c r="AD191" s="5" t="s">
        <v>1192</v>
      </c>
      <c r="AE191" s="5" t="s">
        <v>1193</v>
      </c>
      <c r="AF191" s="5" t="s">
        <v>1194</v>
      </c>
      <c r="AG191" s="8">
        <f>lxp__37[[#This Row],[Abweichung in X '[m']]]*1000</f>
        <v>0.66660103689899997</v>
      </c>
      <c r="AH191" s="8">
        <f>lxp__37[[#This Row],[Abweichung in Y '[m']]]*1000</f>
        <v>3.36292708089</v>
      </c>
    </row>
    <row r="192" spans="1:34" x14ac:dyDescent="0.25">
      <c r="A192" s="12">
        <v>19</v>
      </c>
      <c r="B192" s="12" t="s">
        <v>38</v>
      </c>
      <c r="C192" s="5" t="s">
        <v>39</v>
      </c>
      <c r="D192" s="5" t="s">
        <v>595</v>
      </c>
      <c r="E192" s="5" t="s">
        <v>596</v>
      </c>
      <c r="F192" s="5" t="s">
        <v>597</v>
      </c>
      <c r="G192" s="8">
        <f>lxp__3[[#This Row],[Abweichung in X '[m']]]*1000</f>
        <v>0.55083676485300004</v>
      </c>
      <c r="H192" s="8">
        <f>lxp__3[[#This Row],[Abweichung in Y '[m']]]*1000</f>
        <v>-1.3752733455799999</v>
      </c>
      <c r="AA192" s="12">
        <v>19</v>
      </c>
      <c r="AB192" s="12" t="s">
        <v>38</v>
      </c>
      <c r="AC192" s="8" t="s">
        <v>39</v>
      </c>
      <c r="AD192" s="5" t="s">
        <v>1195</v>
      </c>
      <c r="AE192" s="5" t="s">
        <v>1196</v>
      </c>
      <c r="AF192" s="5" t="s">
        <v>1197</v>
      </c>
      <c r="AG192" s="8">
        <f>lxp__37[[#This Row],[Abweichung in X '[m']]]*1000</f>
        <v>0.82243904085099995</v>
      </c>
      <c r="AH192" s="8">
        <f>lxp__37[[#This Row],[Abweichung in Y '[m']]]*1000</f>
        <v>3.65729047098</v>
      </c>
    </row>
    <row r="193" spans="1:34" x14ac:dyDescent="0.25">
      <c r="A193" s="12">
        <v>19</v>
      </c>
      <c r="B193" s="12" t="s">
        <v>43</v>
      </c>
      <c r="C193" s="5" t="s">
        <v>44</v>
      </c>
      <c r="D193" s="5" t="s">
        <v>598</v>
      </c>
      <c r="E193" s="5" t="s">
        <v>599</v>
      </c>
      <c r="F193" s="5" t="s">
        <v>600</v>
      </c>
      <c r="G193" s="8">
        <f>lxp__3[[#This Row],[Abweichung in X '[m']]]*1000</f>
        <v>0.68931879658200002</v>
      </c>
      <c r="H193" s="8">
        <f>lxp__3[[#This Row],[Abweichung in Y '[m']]]*1000</f>
        <v>0.29192658113699999</v>
      </c>
      <c r="AA193" s="12">
        <v>19</v>
      </c>
      <c r="AB193" s="12" t="s">
        <v>43</v>
      </c>
      <c r="AC193" s="8" t="s">
        <v>44</v>
      </c>
      <c r="AD193" s="5" t="s">
        <v>1198</v>
      </c>
      <c r="AE193" s="5" t="s">
        <v>1199</v>
      </c>
      <c r="AF193" s="5" t="s">
        <v>1200</v>
      </c>
      <c r="AG193" s="8">
        <f>lxp__37[[#This Row],[Abweichung in X '[m']]]*1000</f>
        <v>0.48311928201100002</v>
      </c>
      <c r="AH193" s="8">
        <f>lxp__37[[#This Row],[Abweichung in Y '[m']]]*1000</f>
        <v>1.52003643851</v>
      </c>
    </row>
    <row r="194" spans="1:34" x14ac:dyDescent="0.25">
      <c r="A194" s="12">
        <v>20</v>
      </c>
      <c r="B194" s="12" t="s">
        <v>3</v>
      </c>
      <c r="C194" s="5" t="s">
        <v>4</v>
      </c>
      <c r="D194" s="5" t="s">
        <v>601</v>
      </c>
      <c r="E194" s="5" t="s">
        <v>602</v>
      </c>
      <c r="F194" s="5" t="s">
        <v>603</v>
      </c>
      <c r="G194" s="8">
        <f>lxp__3[[#This Row],[Abweichung in X '[m']]]*1000</f>
        <v>-0.261523974356</v>
      </c>
      <c r="H194" s="8">
        <f>lxp__3[[#This Row],[Abweichung in Y '[m']]]*1000</f>
        <v>-1.57913691654</v>
      </c>
      <c r="AA194" s="12">
        <v>20</v>
      </c>
      <c r="AB194" s="12" t="s">
        <v>3</v>
      </c>
      <c r="AC194" s="8" t="s">
        <v>4</v>
      </c>
      <c r="AD194" s="5" t="s">
        <v>1201</v>
      </c>
      <c r="AE194" s="5" t="s">
        <v>1202</v>
      </c>
      <c r="AF194" s="5" t="s">
        <v>1203</v>
      </c>
      <c r="AG194" s="8">
        <f>lxp__37[[#This Row],[Abweichung in X '[m']]]*1000</f>
        <v>-0.74476495306599999</v>
      </c>
      <c r="AH194" s="8">
        <f>lxp__37[[#This Row],[Abweichung in Y '[m']]]*1000</f>
        <v>0.79368334746199998</v>
      </c>
    </row>
    <row r="195" spans="1:34" x14ac:dyDescent="0.25">
      <c r="A195" s="12">
        <v>20</v>
      </c>
      <c r="B195" s="12" t="s">
        <v>7</v>
      </c>
      <c r="C195" s="5" t="s">
        <v>8</v>
      </c>
      <c r="D195" s="5" t="s">
        <v>604</v>
      </c>
      <c r="E195" s="5" t="s">
        <v>605</v>
      </c>
      <c r="F195" s="5" t="s">
        <v>606</v>
      </c>
      <c r="G195" s="8">
        <f>lxp__3[[#This Row],[Abweichung in X '[m']]]*1000</f>
        <v>-0.323954369001</v>
      </c>
      <c r="H195" s="8">
        <f>lxp__3[[#This Row],[Abweichung in Y '[m']]]*1000</f>
        <v>-0.91073441448699999</v>
      </c>
      <c r="AA195" s="12">
        <v>20</v>
      </c>
      <c r="AB195" s="12" t="s">
        <v>7</v>
      </c>
      <c r="AC195" s="8" t="s">
        <v>8</v>
      </c>
      <c r="AD195" s="5" t="s">
        <v>1204</v>
      </c>
      <c r="AE195" s="5" t="s">
        <v>1205</v>
      </c>
      <c r="AF195" s="5" t="s">
        <v>1206</v>
      </c>
      <c r="AG195" s="8">
        <f>lxp__37[[#This Row],[Abweichung in X '[m']]]*1000</f>
        <v>0.108201054537</v>
      </c>
      <c r="AH195" s="8">
        <f>lxp__37[[#This Row],[Abweichung in Y '[m']]]*1000</f>
        <v>1.13054020319</v>
      </c>
    </row>
    <row r="196" spans="1:34" x14ac:dyDescent="0.25">
      <c r="A196" s="12">
        <v>20</v>
      </c>
      <c r="B196" s="12" t="s">
        <v>11</v>
      </c>
      <c r="C196" s="5" t="s">
        <v>12</v>
      </c>
      <c r="D196" s="5" t="s">
        <v>607</v>
      </c>
      <c r="E196" s="5" t="s">
        <v>608</v>
      </c>
      <c r="F196" s="5" t="s">
        <v>609</v>
      </c>
      <c r="G196" s="8">
        <f>lxp__3[[#This Row],[Abweichung in X '[m']]]*1000</f>
        <v>-0.413240019214</v>
      </c>
      <c r="H196" s="8">
        <f>lxp__3[[#This Row],[Abweichung in Y '[m']]]*1000</f>
        <v>-1.04026160483</v>
      </c>
      <c r="AA196" s="12">
        <v>20</v>
      </c>
      <c r="AB196" s="12" t="s">
        <v>11</v>
      </c>
      <c r="AC196" s="8" t="s">
        <v>12</v>
      </c>
      <c r="AD196" s="5" t="s">
        <v>1207</v>
      </c>
      <c r="AE196" s="5" t="s">
        <v>1208</v>
      </c>
      <c r="AF196" s="5" t="s">
        <v>1209</v>
      </c>
      <c r="AG196" s="8">
        <f>lxp__37[[#This Row],[Abweichung in X '[m']]]*1000</f>
        <v>0.232227091404</v>
      </c>
      <c r="AH196" s="8">
        <f>lxp__37[[#This Row],[Abweichung in Y '[m']]]*1000</f>
        <v>5.2781284420199998E-2</v>
      </c>
    </row>
    <row r="197" spans="1:34" x14ac:dyDescent="0.25">
      <c r="A197" s="12">
        <v>20</v>
      </c>
      <c r="B197" s="12" t="s">
        <v>15</v>
      </c>
      <c r="C197" s="5" t="s">
        <v>16</v>
      </c>
      <c r="D197" s="5" t="s">
        <v>610</v>
      </c>
      <c r="E197" s="5" t="s">
        <v>611</v>
      </c>
      <c r="F197" s="5" t="s">
        <v>612</v>
      </c>
      <c r="G197" s="8">
        <f>lxp__3[[#This Row],[Abweichung in X '[m']]]*1000</f>
        <v>-0.48344260553099999</v>
      </c>
      <c r="H197" s="8">
        <f>lxp__3[[#This Row],[Abweichung in Y '[m']]]*1000</f>
        <v>-1.6212240945699998</v>
      </c>
      <c r="AA197" s="12">
        <v>20</v>
      </c>
      <c r="AB197" s="12" t="s">
        <v>15</v>
      </c>
      <c r="AC197" s="8" t="s">
        <v>16</v>
      </c>
      <c r="AD197" s="5" t="s">
        <v>1210</v>
      </c>
      <c r="AE197" s="5" t="s">
        <v>1211</v>
      </c>
      <c r="AF197" s="5" t="s">
        <v>1212</v>
      </c>
      <c r="AG197" s="8">
        <f>lxp__37[[#This Row],[Abweichung in X '[m']]]*1000</f>
        <v>0.24517706625499999</v>
      </c>
      <c r="AH197" s="8">
        <f>lxp__37[[#This Row],[Abweichung in Y '[m']]]*1000</f>
        <v>1.29243451735</v>
      </c>
    </row>
    <row r="198" spans="1:34" x14ac:dyDescent="0.25">
      <c r="A198" s="12">
        <v>20</v>
      </c>
      <c r="B198" s="12" t="s">
        <v>19</v>
      </c>
      <c r="C198" s="5" t="s">
        <v>20</v>
      </c>
      <c r="D198" s="5" t="s">
        <v>613</v>
      </c>
      <c r="E198" s="5" t="s">
        <v>614</v>
      </c>
      <c r="F198" s="5" t="s">
        <v>615</v>
      </c>
      <c r="G198" s="8">
        <f>lxp__3[[#This Row],[Abweichung in X '[m']]]*1000</f>
        <v>0.21280259219200001</v>
      </c>
      <c r="H198" s="8">
        <f>lxp__3[[#This Row],[Abweichung in Y '[m']]]*1000</f>
        <v>3.7203367770400002E-2</v>
      </c>
      <c r="AA198" s="12">
        <v>20</v>
      </c>
      <c r="AB198" s="12" t="s">
        <v>19</v>
      </c>
      <c r="AC198" s="8" t="s">
        <v>20</v>
      </c>
      <c r="AD198" s="5" t="s">
        <v>1213</v>
      </c>
      <c r="AE198" s="5" t="s">
        <v>1214</v>
      </c>
      <c r="AF198" s="5" t="s">
        <v>1215</v>
      </c>
      <c r="AG198" s="8">
        <f>lxp__37[[#This Row],[Abweichung in X '[m']]]*1000</f>
        <v>0.24523868687500003</v>
      </c>
      <c r="AH198" s="8">
        <f>lxp__37[[#This Row],[Abweichung in Y '[m']]]*1000</f>
        <v>-0.14167440574899998</v>
      </c>
    </row>
    <row r="199" spans="1:34" x14ac:dyDescent="0.25">
      <c r="A199" s="12">
        <v>20</v>
      </c>
      <c r="B199" s="12" t="s">
        <v>23</v>
      </c>
      <c r="C199" s="5" t="s">
        <v>24</v>
      </c>
      <c r="D199" s="5" t="s">
        <v>616</v>
      </c>
      <c r="E199" s="5" t="s">
        <v>617</v>
      </c>
      <c r="F199" s="5" t="s">
        <v>618</v>
      </c>
      <c r="G199" s="8">
        <f>lxp__3[[#This Row],[Abweichung in X '[m']]]*1000</f>
        <v>0.11879079277900001</v>
      </c>
      <c r="H199" s="8">
        <f>lxp__3[[#This Row],[Abweichung in Y '[m']]]*1000</f>
        <v>-0.393950433622</v>
      </c>
      <c r="AA199" s="12">
        <v>20</v>
      </c>
      <c r="AB199" s="12" t="s">
        <v>23</v>
      </c>
      <c r="AC199" s="8" t="s">
        <v>24</v>
      </c>
      <c r="AD199" s="5" t="s">
        <v>1216</v>
      </c>
      <c r="AE199" s="5" t="s">
        <v>1217</v>
      </c>
      <c r="AF199" s="5" t="s">
        <v>1218</v>
      </c>
      <c r="AG199" s="8">
        <f>lxp__37[[#This Row],[Abweichung in X '[m']]]*1000</f>
        <v>0.7477235330280001</v>
      </c>
      <c r="AH199" s="8">
        <f>lxp__37[[#This Row],[Abweichung in Y '[m']]]*1000</f>
        <v>2.8617830608399997</v>
      </c>
    </row>
    <row r="200" spans="1:34" x14ac:dyDescent="0.25">
      <c r="A200" s="12">
        <v>20</v>
      </c>
      <c r="B200" s="12" t="s">
        <v>28</v>
      </c>
      <c r="C200" s="5" t="s">
        <v>29</v>
      </c>
      <c r="D200" s="5" t="s">
        <v>619</v>
      </c>
      <c r="E200" s="5" t="s">
        <v>620</v>
      </c>
      <c r="F200" s="5" t="s">
        <v>621</v>
      </c>
      <c r="G200" s="8">
        <f>lxp__3[[#This Row],[Abweichung in X '[m']]]*1000</f>
        <v>-0.25505248626599997</v>
      </c>
      <c r="H200" s="8">
        <f>lxp__3[[#This Row],[Abweichung in Y '[m']]]*1000</f>
        <v>-0.78663018386099992</v>
      </c>
      <c r="AA200" s="12">
        <v>20</v>
      </c>
      <c r="AB200" s="12" t="s">
        <v>28</v>
      </c>
      <c r="AC200" s="8" t="s">
        <v>29</v>
      </c>
      <c r="AD200" s="5" t="s">
        <v>1219</v>
      </c>
      <c r="AE200" s="5" t="s">
        <v>1220</v>
      </c>
      <c r="AF200" s="5" t="s">
        <v>1221</v>
      </c>
      <c r="AG200" s="8">
        <f>lxp__37[[#This Row],[Abweichung in X '[m']]]*1000</f>
        <v>0.86234689002500009</v>
      </c>
      <c r="AH200" s="8">
        <f>lxp__37[[#This Row],[Abweichung in Y '[m']]]*1000</f>
        <v>3.6789449792200002</v>
      </c>
    </row>
    <row r="201" spans="1:34" x14ac:dyDescent="0.25">
      <c r="A201" s="12">
        <v>20</v>
      </c>
      <c r="B201" s="12" t="s">
        <v>33</v>
      </c>
      <c r="C201" s="5" t="s">
        <v>34</v>
      </c>
      <c r="D201" s="5" t="s">
        <v>622</v>
      </c>
      <c r="E201" s="5" t="s">
        <v>623</v>
      </c>
      <c r="F201" s="5" t="s">
        <v>624</v>
      </c>
      <c r="G201" s="8">
        <f>lxp__3[[#This Row],[Abweichung in X '[m']]]*1000</f>
        <v>0.244766134808</v>
      </c>
      <c r="H201" s="8">
        <f>lxp__3[[#This Row],[Abweichung in Y '[m']]]*1000</f>
        <v>-0.47891073975100001</v>
      </c>
      <c r="AA201" s="12">
        <v>20</v>
      </c>
      <c r="AB201" s="12" t="s">
        <v>33</v>
      </c>
      <c r="AC201" s="8" t="s">
        <v>34</v>
      </c>
      <c r="AD201" s="5" t="s">
        <v>1222</v>
      </c>
      <c r="AE201" s="5" t="s">
        <v>1223</v>
      </c>
      <c r="AF201" s="5" t="s">
        <v>1224</v>
      </c>
      <c r="AG201" s="8">
        <f>lxp__37[[#This Row],[Abweichung in X '[m']]]*1000</f>
        <v>0.185673697203</v>
      </c>
      <c r="AH201" s="8">
        <f>lxp__37[[#This Row],[Abweichung in Y '[m']]]*1000</f>
        <v>3.89747806501</v>
      </c>
    </row>
    <row r="202" spans="1:34" x14ac:dyDescent="0.25">
      <c r="A202" s="12">
        <v>20</v>
      </c>
      <c r="B202" s="12" t="s">
        <v>38</v>
      </c>
      <c r="C202" s="5" t="s">
        <v>39</v>
      </c>
      <c r="D202" s="5" t="s">
        <v>625</v>
      </c>
      <c r="E202" s="5" t="s">
        <v>626</v>
      </c>
      <c r="F202" s="5" t="s">
        <v>627</v>
      </c>
      <c r="G202" s="8">
        <f>lxp__3[[#This Row],[Abweichung in X '[m']]]*1000</f>
        <v>-0.69420208388900007</v>
      </c>
      <c r="H202" s="8">
        <f>lxp__3[[#This Row],[Abweichung in Y '[m']]]*1000</f>
        <v>-0.82054126375600001</v>
      </c>
      <c r="AA202" s="12">
        <v>20</v>
      </c>
      <c r="AB202" s="12" t="s">
        <v>38</v>
      </c>
      <c r="AC202" s="8" t="s">
        <v>39</v>
      </c>
      <c r="AD202" s="5" t="s">
        <v>1225</v>
      </c>
      <c r="AE202" s="5" t="s">
        <v>1226</v>
      </c>
      <c r="AF202" s="5" t="s">
        <v>1227</v>
      </c>
      <c r="AG202" s="8">
        <f>lxp__37[[#This Row],[Abweichung in X '[m']]]*1000</f>
        <v>0.95700655878800001</v>
      </c>
      <c r="AH202" s="8">
        <f>lxp__37[[#This Row],[Abweichung in Y '[m']]]*1000</f>
        <v>2.4537855677399998</v>
      </c>
    </row>
    <row r="203" spans="1:34" x14ac:dyDescent="0.25">
      <c r="A203" s="12">
        <v>20</v>
      </c>
      <c r="B203" s="12" t="s">
        <v>43</v>
      </c>
      <c r="C203" s="5" t="s">
        <v>44</v>
      </c>
      <c r="D203" s="5" t="s">
        <v>628</v>
      </c>
      <c r="E203" s="5" t="s">
        <v>629</v>
      </c>
      <c r="F203" s="5" t="s">
        <v>630</v>
      </c>
      <c r="G203" s="8">
        <f>lxp__3[[#This Row],[Abweichung in X '[m']]]*1000</f>
        <v>0.15925058128299999</v>
      </c>
      <c r="H203" s="8">
        <f>lxp__3[[#This Row],[Abweichung in Y '[m']]]*1000</f>
        <v>-0.22724529058499998</v>
      </c>
      <c r="AA203" s="12">
        <v>20</v>
      </c>
      <c r="AB203" s="12" t="s">
        <v>43</v>
      </c>
      <c r="AC203" s="8" t="s">
        <v>44</v>
      </c>
      <c r="AD203" s="5" t="s">
        <v>1228</v>
      </c>
      <c r="AE203" s="5" t="s">
        <v>1229</v>
      </c>
      <c r="AF203" s="5" t="s">
        <v>1230</v>
      </c>
      <c r="AG203" s="8">
        <f>lxp__37[[#This Row],[Abweichung in X '[m']]]*1000</f>
        <v>-8.7003399987899993E-2</v>
      </c>
      <c r="AH203" s="8">
        <f>lxp__37[[#This Row],[Abweichung in Y '[m']]]*1000</f>
        <v>1.4902898124200001</v>
      </c>
    </row>
    <row r="204" spans="1:34" x14ac:dyDescent="0.25">
      <c r="A204" s="12"/>
      <c r="B204" s="12"/>
      <c r="D204" s="5"/>
      <c r="E204" s="5"/>
      <c r="F204" s="5"/>
      <c r="G204" s="8"/>
      <c r="H204" s="8"/>
    </row>
    <row r="205" spans="1:34" x14ac:dyDescent="0.25">
      <c r="A205" s="22" t="s">
        <v>4863</v>
      </c>
      <c r="B205" s="23"/>
      <c r="C205" s="23"/>
      <c r="D205" s="23"/>
      <c r="E205" s="23"/>
      <c r="F205" s="23"/>
      <c r="G205" s="23"/>
      <c r="H205" s="24"/>
    </row>
    <row r="206" spans="1:34" x14ac:dyDescent="0.25">
      <c r="A206" s="11" t="s">
        <v>285</v>
      </c>
      <c r="B206" s="11" t="s">
        <v>2</v>
      </c>
      <c r="C206" s="8" t="s">
        <v>280</v>
      </c>
      <c r="D206" s="8" t="s">
        <v>281</v>
      </c>
      <c r="E206" s="4" t="s">
        <v>282</v>
      </c>
      <c r="F206" s="4" t="s">
        <v>283</v>
      </c>
      <c r="G206" s="6" t="s">
        <v>278</v>
      </c>
      <c r="H206" s="6" t="s">
        <v>279</v>
      </c>
      <c r="J206" s="4" t="s">
        <v>4866</v>
      </c>
      <c r="K206" s="14" t="s">
        <v>4865</v>
      </c>
      <c r="L206" s="14" t="s">
        <v>4864</v>
      </c>
      <c r="M206" s="14"/>
      <c r="N206" s="15"/>
    </row>
    <row r="207" spans="1:34" x14ac:dyDescent="0.25">
      <c r="A207" s="13">
        <v>12</v>
      </c>
      <c r="B207" s="13" t="s">
        <v>4854</v>
      </c>
      <c r="C207" s="5" t="s">
        <v>4</v>
      </c>
      <c r="D207" s="5" t="s">
        <v>361</v>
      </c>
      <c r="E207" s="5" t="s">
        <v>362</v>
      </c>
      <c r="F207" s="5" t="s">
        <v>363</v>
      </c>
      <c r="G207" s="8">
        <f>lxp__32[[#This Row],[Abweichung in X '[m']]]*1000</f>
        <v>-1.5394841232300001</v>
      </c>
      <c r="H207" s="8">
        <f>lxp__32[[#This Row],[Abweichung in Y '[m']]]*1000</f>
        <v>-1.67019079928</v>
      </c>
      <c r="J207" s="4">
        <v>1</v>
      </c>
      <c r="K207" s="16">
        <f>AVERAGE(G207:G226)</f>
        <v>-0.16714575218061997</v>
      </c>
      <c r="L207" s="16">
        <f>AVERAGE(H207:H226)</f>
        <v>-1.6631173143021001</v>
      </c>
      <c r="M207" s="15"/>
      <c r="N207" s="15"/>
    </row>
    <row r="208" spans="1:34" x14ac:dyDescent="0.25">
      <c r="A208" s="13">
        <v>19</v>
      </c>
      <c r="B208" s="13" t="s">
        <v>4854</v>
      </c>
      <c r="C208" s="5" t="s">
        <v>4</v>
      </c>
      <c r="D208" s="5" t="s">
        <v>571</v>
      </c>
      <c r="E208" s="5" t="s">
        <v>572</v>
      </c>
      <c r="F208" s="5" t="s">
        <v>573</v>
      </c>
      <c r="G208" s="8">
        <f>lxp__32[[#This Row],[Abweichung in X '[m']]]*1000</f>
        <v>-0.66386074582999999</v>
      </c>
      <c r="H208" s="8">
        <f>lxp__32[[#This Row],[Abweichung in Y '[m']]]*1000</f>
        <v>-0.93493745528399996</v>
      </c>
      <c r="J208" s="4">
        <v>2</v>
      </c>
      <c r="K208" s="16">
        <f>AVERAGE(G227:G246)</f>
        <v>9.4413401785855028E-2</v>
      </c>
      <c r="L208" s="16">
        <f>AVERAGE(H227:H246)</f>
        <v>-1.0895851565460499</v>
      </c>
      <c r="M208" s="15"/>
      <c r="N208" s="15"/>
    </row>
    <row r="209" spans="1:14" x14ac:dyDescent="0.25">
      <c r="A209" s="13" t="s">
        <v>4854</v>
      </c>
      <c r="B209" s="13" t="s">
        <v>4854</v>
      </c>
      <c r="C209" s="8" t="s">
        <v>4</v>
      </c>
      <c r="D209" s="5" t="s">
        <v>286</v>
      </c>
      <c r="E209" s="5" t="s">
        <v>5</v>
      </c>
      <c r="F209" s="5" t="s">
        <v>6</v>
      </c>
      <c r="G209" s="8">
        <f>lxp__32[[#This Row],[Abweichung in X '[m']]]*1000</f>
        <v>-0.48896356118100004</v>
      </c>
      <c r="H209" s="8">
        <f>lxp__32[[#This Row],[Abweichung in Y '[m']]]*1000</f>
        <v>-0.115774029821</v>
      </c>
      <c r="J209" s="4">
        <v>3</v>
      </c>
      <c r="K209" s="16">
        <f>AVERAGE(G247:G266)</f>
        <v>-0.119696412812898</v>
      </c>
      <c r="L209" s="16">
        <f>AVERAGE(H247:H266)</f>
        <v>-1.0630890067146699</v>
      </c>
      <c r="M209" s="15"/>
      <c r="N209" s="15"/>
    </row>
    <row r="210" spans="1:14" x14ac:dyDescent="0.25">
      <c r="A210" s="13" t="s">
        <v>4857</v>
      </c>
      <c r="B210" s="13" t="s">
        <v>4854</v>
      </c>
      <c r="C210" s="8" t="s">
        <v>4</v>
      </c>
      <c r="D210" s="5" t="s">
        <v>299</v>
      </c>
      <c r="E210" s="5" t="s">
        <v>100</v>
      </c>
      <c r="F210" s="5" t="s">
        <v>101</v>
      </c>
      <c r="G210" s="8">
        <f>lxp__32[[#This Row],[Abweichung in X '[m']]]*1000</f>
        <v>-0.442813515697</v>
      </c>
      <c r="H210" s="8">
        <f>lxp__32[[#This Row],[Abweichung in Y '[m']]]*1000</f>
        <v>-2.3498908225500004</v>
      </c>
      <c r="J210" s="4">
        <v>4</v>
      </c>
      <c r="K210" s="16">
        <f>AVERAGE(G267:G286)</f>
        <v>0.20713295811025997</v>
      </c>
      <c r="L210" s="16">
        <f>AVERAGE(H267:H286)</f>
        <v>-0.69522993627769991</v>
      </c>
      <c r="M210" s="15"/>
      <c r="N210" s="15"/>
    </row>
    <row r="211" spans="1:14" x14ac:dyDescent="0.25">
      <c r="A211" s="13" t="s">
        <v>4858</v>
      </c>
      <c r="B211" s="13" t="s">
        <v>4854</v>
      </c>
      <c r="C211" s="8" t="s">
        <v>4</v>
      </c>
      <c r="D211" s="5" t="s">
        <v>302</v>
      </c>
      <c r="E211" s="5" t="s">
        <v>127</v>
      </c>
      <c r="F211" s="5" t="s">
        <v>128</v>
      </c>
      <c r="G211" s="8">
        <f>lxp__32[[#This Row],[Abweichung in X '[m']]]*1000</f>
        <v>-0.42306918642399999</v>
      </c>
      <c r="H211" s="8">
        <f>lxp__32[[#This Row],[Abweichung in Y '[m']]]*1000</f>
        <v>-1.9053896023699999</v>
      </c>
      <c r="J211" s="4">
        <v>5</v>
      </c>
      <c r="K211" s="16">
        <f>AVERAGE(G287:G306)</f>
        <v>-6.5092838854545004E-2</v>
      </c>
      <c r="L211" s="16">
        <f>AVERAGE(H287:H306)</f>
        <v>-0.63432317685996997</v>
      </c>
      <c r="M211" s="15"/>
      <c r="N211" s="15"/>
    </row>
    <row r="212" spans="1:14" x14ac:dyDescent="0.25">
      <c r="A212" s="13">
        <v>15</v>
      </c>
      <c r="B212" s="13" t="s">
        <v>4854</v>
      </c>
      <c r="C212" s="5" t="s">
        <v>4</v>
      </c>
      <c r="D212" s="5" t="s">
        <v>451</v>
      </c>
      <c r="E212" s="5" t="s">
        <v>452</v>
      </c>
      <c r="F212" s="5" t="s">
        <v>453</v>
      </c>
      <c r="G212" s="8">
        <f>lxp__32[[#This Row],[Abweichung in X '[m']]]*1000</f>
        <v>-0.371871431674</v>
      </c>
      <c r="H212" s="8">
        <f>lxp__32[[#This Row],[Abweichung in Y '[m']]]*1000</f>
        <v>-1.40665103684</v>
      </c>
      <c r="J212" s="4">
        <v>6</v>
      </c>
      <c r="K212" s="16">
        <f>AVERAGE(G307:G326)</f>
        <v>0.36825081723063502</v>
      </c>
      <c r="L212" s="16">
        <f>AVERAGE(H307:H326)</f>
        <v>-0.40557639845480509</v>
      </c>
      <c r="M212" s="15"/>
      <c r="N212" s="15"/>
    </row>
    <row r="213" spans="1:14" x14ac:dyDescent="0.25">
      <c r="A213" s="13">
        <v>10</v>
      </c>
      <c r="B213" s="13" t="s">
        <v>4854</v>
      </c>
      <c r="C213" s="8" t="s">
        <v>4</v>
      </c>
      <c r="D213" s="5" t="s">
        <v>320</v>
      </c>
      <c r="E213" s="5" t="s">
        <v>259</v>
      </c>
      <c r="F213" s="5" t="s">
        <v>260</v>
      </c>
      <c r="G213" s="8">
        <f>lxp__32[[#This Row],[Abweichung in X '[m']]]*1000</f>
        <v>-0.37064678443400001</v>
      </c>
      <c r="H213" s="8">
        <f>lxp__32[[#This Row],[Abweichung in Y '[m']]]*1000</f>
        <v>-3.4092893668399999</v>
      </c>
      <c r="J213" s="4">
        <v>7</v>
      </c>
      <c r="K213" s="16">
        <f>AVERAGE(G327:G346)</f>
        <v>-0.14624894982392003</v>
      </c>
      <c r="L213" s="16">
        <f>AVERAGE(H327:H346)</f>
        <v>-0.45056324657172003</v>
      </c>
      <c r="M213" s="15"/>
      <c r="N213" s="15"/>
    </row>
    <row r="214" spans="1:14" x14ac:dyDescent="0.25">
      <c r="A214" s="13">
        <v>20</v>
      </c>
      <c r="B214" s="13" t="s">
        <v>4854</v>
      </c>
      <c r="C214" s="5" t="s">
        <v>4</v>
      </c>
      <c r="D214" s="5" t="s">
        <v>601</v>
      </c>
      <c r="E214" s="5" t="s">
        <v>602</v>
      </c>
      <c r="F214" s="5" t="s">
        <v>603</v>
      </c>
      <c r="G214" s="8">
        <f>lxp__32[[#This Row],[Abweichung in X '[m']]]*1000</f>
        <v>-0.261523974356</v>
      </c>
      <c r="H214" s="8">
        <f>lxp__32[[#This Row],[Abweichung in Y '[m']]]*1000</f>
        <v>-1.57913691654</v>
      </c>
      <c r="J214" s="4">
        <v>8</v>
      </c>
      <c r="K214" s="16">
        <f>AVERAGE(G347:G366)</f>
        <v>0.34804336532180996</v>
      </c>
      <c r="L214" s="16">
        <f>AVERAGE(H347:H366)</f>
        <v>-0.67454229889189998</v>
      </c>
      <c r="M214" s="15"/>
      <c r="N214" s="15"/>
    </row>
    <row r="215" spans="1:14" x14ac:dyDescent="0.25">
      <c r="A215" s="13">
        <v>17</v>
      </c>
      <c r="B215" s="13" t="s">
        <v>4854</v>
      </c>
      <c r="C215" s="5" t="s">
        <v>4</v>
      </c>
      <c r="D215" s="5" t="s">
        <v>511</v>
      </c>
      <c r="E215" s="5" t="s">
        <v>512</v>
      </c>
      <c r="F215" s="5" t="s">
        <v>513</v>
      </c>
      <c r="G215" s="8">
        <f>lxp__32[[#This Row],[Abweichung in X '[m']]]*1000</f>
        <v>-0.25228861460500002</v>
      </c>
      <c r="H215" s="8">
        <f>lxp__32[[#This Row],[Abweichung in Y '[m']]]*1000</f>
        <v>-1.61862875441</v>
      </c>
      <c r="J215" s="4">
        <v>9</v>
      </c>
      <c r="K215" s="16">
        <f>AVERAGE(G367:G386)</f>
        <v>0.44206992708530501</v>
      </c>
      <c r="L215" s="16">
        <f>AVERAGE(H367:H386)</f>
        <v>-0.28310658186386994</v>
      </c>
      <c r="M215" s="15"/>
      <c r="N215" s="15"/>
    </row>
    <row r="216" spans="1:14" x14ac:dyDescent="0.25">
      <c r="A216" s="13" t="s">
        <v>4861</v>
      </c>
      <c r="B216" s="13" t="s">
        <v>4854</v>
      </c>
      <c r="C216" s="8" t="s">
        <v>4</v>
      </c>
      <c r="D216" s="5" t="s">
        <v>308</v>
      </c>
      <c r="E216" s="5" t="s">
        <v>211</v>
      </c>
      <c r="F216" s="5" t="s">
        <v>212</v>
      </c>
      <c r="G216" s="8">
        <f>lxp__32[[#This Row],[Abweichung in X '[m']]]*1000</f>
        <v>-0.24644225506299999</v>
      </c>
      <c r="H216" s="8">
        <f>lxp__32[[#This Row],[Abweichung in Y '[m']]]*1000</f>
        <v>-2.1457575364600001</v>
      </c>
      <c r="J216" s="4">
        <v>10</v>
      </c>
      <c r="K216" s="16">
        <f>AVERAGE(G387:G406)</f>
        <v>0.61581169047465001</v>
      </c>
      <c r="L216" s="16">
        <f>AVERAGE(H387:H406)</f>
        <v>-0.21608028198940005</v>
      </c>
      <c r="M216" s="15"/>
      <c r="N216" s="15"/>
    </row>
    <row r="217" spans="1:14" x14ac:dyDescent="0.25">
      <c r="A217" s="13" t="s">
        <v>4856</v>
      </c>
      <c r="B217" s="13" t="s">
        <v>4854</v>
      </c>
      <c r="C217" s="8" t="s">
        <v>4</v>
      </c>
      <c r="D217" s="5" t="s">
        <v>296</v>
      </c>
      <c r="E217" s="5" t="s">
        <v>73</v>
      </c>
      <c r="F217" s="5" t="s">
        <v>74</v>
      </c>
      <c r="G217" s="8">
        <f>lxp__32[[#This Row],[Abweichung in X '[m']]]*1000</f>
        <v>-0.19702509468900001</v>
      </c>
      <c r="H217" s="8">
        <f>lxp__32[[#This Row],[Abweichung in Y '[m']]]*1000</f>
        <v>-0.79353419039000006</v>
      </c>
      <c r="K217" s="16"/>
      <c r="L217" s="16"/>
      <c r="M217" s="14"/>
      <c r="N217" s="15"/>
    </row>
    <row r="218" spans="1:14" x14ac:dyDescent="0.25">
      <c r="A218" s="13">
        <v>16</v>
      </c>
      <c r="B218" s="13" t="s">
        <v>4854</v>
      </c>
      <c r="C218" s="5" t="s">
        <v>4</v>
      </c>
      <c r="D218" s="5" t="s">
        <v>481</v>
      </c>
      <c r="E218" s="5" t="s">
        <v>482</v>
      </c>
      <c r="F218" s="5" t="s">
        <v>483</v>
      </c>
      <c r="G218" s="8">
        <f>lxp__32[[#This Row],[Abweichung in X '[m']]]*1000</f>
        <v>-0.171429755514</v>
      </c>
      <c r="H218" s="8">
        <f>lxp__32[[#This Row],[Abweichung in Y '[m']]]*1000</f>
        <v>-1.55966840146</v>
      </c>
      <c r="K218" s="16"/>
      <c r="L218" s="16"/>
      <c r="M218" s="15"/>
      <c r="N218" s="15"/>
    </row>
    <row r="219" spans="1:14" x14ac:dyDescent="0.25">
      <c r="A219" s="13">
        <v>14</v>
      </c>
      <c r="B219" s="13" t="s">
        <v>4854</v>
      </c>
      <c r="C219" s="5" t="s">
        <v>4</v>
      </c>
      <c r="D219" s="5" t="s">
        <v>421</v>
      </c>
      <c r="E219" s="5" t="s">
        <v>422</v>
      </c>
      <c r="F219" s="5" t="s">
        <v>423</v>
      </c>
      <c r="G219" s="8">
        <f>lxp__32[[#This Row],[Abweichung in X '[m']]]*1000</f>
        <v>-0.10797933051</v>
      </c>
      <c r="H219" s="8">
        <f>lxp__32[[#This Row],[Abweichung in Y '[m']]]*1000</f>
        <v>-2.4144517042000002</v>
      </c>
      <c r="K219" s="16"/>
      <c r="L219" s="16"/>
      <c r="M219" s="15"/>
      <c r="N219" s="15"/>
    </row>
    <row r="220" spans="1:14" x14ac:dyDescent="0.25">
      <c r="A220" s="13">
        <v>11</v>
      </c>
      <c r="B220" s="13" t="s">
        <v>4854</v>
      </c>
      <c r="C220" s="5" t="s">
        <v>4</v>
      </c>
      <c r="D220" s="5" t="s">
        <v>331</v>
      </c>
      <c r="E220" s="5" t="s">
        <v>332</v>
      </c>
      <c r="F220" s="5" t="s">
        <v>333</v>
      </c>
      <c r="G220" s="8">
        <f>lxp__32[[#This Row],[Abweichung in X '[m']]]*1000</f>
        <v>2.8248608756799999E-2</v>
      </c>
      <c r="H220" s="8">
        <f>lxp__32[[#This Row],[Abweichung in Y '[m']]]*1000</f>
        <v>-0.83132864485700009</v>
      </c>
      <c r="K220" s="16"/>
      <c r="L220" s="16"/>
      <c r="M220" s="15"/>
      <c r="N220" s="15"/>
    </row>
    <row r="221" spans="1:14" x14ac:dyDescent="0.25">
      <c r="A221" s="13" t="s">
        <v>4859</v>
      </c>
      <c r="B221" s="13" t="s">
        <v>4854</v>
      </c>
      <c r="C221" s="8" t="s">
        <v>4</v>
      </c>
      <c r="D221" s="5" t="s">
        <v>304</v>
      </c>
      <c r="E221" s="5" t="s">
        <v>155</v>
      </c>
      <c r="F221" s="5" t="s">
        <v>156</v>
      </c>
      <c r="G221" s="8">
        <f>lxp__32[[#This Row],[Abweichung in X '[m']]]*1000</f>
        <v>6.2378902525800001E-2</v>
      </c>
      <c r="H221" s="8">
        <f>lxp__32[[#This Row],[Abweichung in Y '[m']]]*1000</f>
        <v>-2.7588132662099998</v>
      </c>
      <c r="K221" s="16"/>
      <c r="L221" s="16"/>
      <c r="M221" s="15"/>
      <c r="N221" s="15"/>
    </row>
    <row r="222" spans="1:14" x14ac:dyDescent="0.25">
      <c r="A222" s="13">
        <v>18</v>
      </c>
      <c r="B222" s="13" t="s">
        <v>4854</v>
      </c>
      <c r="C222" s="5" t="s">
        <v>4</v>
      </c>
      <c r="D222" s="5" t="s">
        <v>541</v>
      </c>
      <c r="E222" s="5" t="s">
        <v>542</v>
      </c>
      <c r="F222" s="5" t="s">
        <v>543</v>
      </c>
      <c r="G222" s="8">
        <f>lxp__32[[#This Row],[Abweichung in X '[m']]]*1000</f>
        <v>0.22977657263000001</v>
      </c>
      <c r="H222" s="8">
        <f>lxp__32[[#This Row],[Abweichung in Y '[m']]]*1000</f>
        <v>-1.6223605753199999</v>
      </c>
      <c r="K222" s="16"/>
      <c r="L222" s="16"/>
      <c r="M222" s="15"/>
      <c r="N222" s="15"/>
    </row>
    <row r="223" spans="1:14" x14ac:dyDescent="0.25">
      <c r="A223" s="13" t="s">
        <v>4862</v>
      </c>
      <c r="B223" s="13" t="s">
        <v>4854</v>
      </c>
      <c r="C223" s="8" t="s">
        <v>4</v>
      </c>
      <c r="D223" s="5" t="s">
        <v>310</v>
      </c>
      <c r="E223" s="5" t="s">
        <v>239</v>
      </c>
      <c r="F223" s="5" t="s">
        <v>240</v>
      </c>
      <c r="G223" s="8">
        <f>lxp__32[[#This Row],[Abweichung in X '[m']]]*1000</f>
        <v>0.26012713300200002</v>
      </c>
      <c r="H223" s="8">
        <f>lxp__32[[#This Row],[Abweichung in Y '[m']]]*1000</f>
        <v>-1.5295581956900002</v>
      </c>
      <c r="K223" s="16"/>
      <c r="L223" s="16"/>
      <c r="M223" s="15"/>
      <c r="N223" s="15"/>
    </row>
    <row r="224" spans="1:14" x14ac:dyDescent="0.25">
      <c r="A224" s="13">
        <v>13</v>
      </c>
      <c r="B224" s="13" t="s">
        <v>4854</v>
      </c>
      <c r="C224" s="5" t="s">
        <v>4</v>
      </c>
      <c r="D224" s="5" t="s">
        <v>391</v>
      </c>
      <c r="E224" s="5" t="s">
        <v>392</v>
      </c>
      <c r="F224" s="5" t="s">
        <v>393</v>
      </c>
      <c r="G224" s="8">
        <f>lxp__32[[#This Row],[Abweichung in X '[m']]]*1000</f>
        <v>0.37012825435699998</v>
      </c>
      <c r="H224" s="8">
        <f>lxp__32[[#This Row],[Abweichung in Y '[m']]]*1000</f>
        <v>-1.5313282098400001</v>
      </c>
      <c r="K224" s="16"/>
      <c r="L224" s="16"/>
      <c r="M224" s="15"/>
      <c r="N224" s="15"/>
    </row>
    <row r="225" spans="1:14" x14ac:dyDescent="0.25">
      <c r="A225" s="13" t="s">
        <v>4860</v>
      </c>
      <c r="B225" s="13" t="s">
        <v>4854</v>
      </c>
      <c r="C225" s="8" t="s">
        <v>4</v>
      </c>
      <c r="D225" s="5" t="s">
        <v>306</v>
      </c>
      <c r="E225" s="5" t="s">
        <v>183</v>
      </c>
      <c r="F225" s="5" t="s">
        <v>184</v>
      </c>
      <c r="G225" s="8">
        <f>lxp__32[[#This Row],[Abweichung in X '[m']]]*1000</f>
        <v>0.57186074509899998</v>
      </c>
      <c r="H225" s="8">
        <f>lxp__32[[#This Row],[Abweichung in Y '[m']]]*1000</f>
        <v>-1.7340976325000002</v>
      </c>
      <c r="K225" s="16"/>
      <c r="L225" s="16"/>
      <c r="M225" s="15"/>
      <c r="N225" s="15"/>
    </row>
    <row r="226" spans="1:14" x14ac:dyDescent="0.25">
      <c r="A226" s="13" t="s">
        <v>4855</v>
      </c>
      <c r="B226" s="13" t="s">
        <v>4854</v>
      </c>
      <c r="C226" s="8" t="s">
        <v>4</v>
      </c>
      <c r="D226" s="5" t="s">
        <v>292</v>
      </c>
      <c r="E226" s="5" t="s">
        <v>47</v>
      </c>
      <c r="F226" s="5" t="s">
        <v>48</v>
      </c>
      <c r="G226" s="8">
        <f>lxp__32[[#This Row],[Abweichung in X '[m']]]*1000</f>
        <v>0.67196311322399993</v>
      </c>
      <c r="H226" s="8">
        <f>lxp__32[[#This Row],[Abweichung in Y '[m']]]*1000</f>
        <v>-1.35155914518</v>
      </c>
      <c r="K226" s="16"/>
      <c r="L226" s="16"/>
      <c r="M226" s="15"/>
      <c r="N226" s="15"/>
    </row>
    <row r="227" spans="1:14" x14ac:dyDescent="0.25">
      <c r="A227" s="13" t="s">
        <v>4859</v>
      </c>
      <c r="B227" s="13" t="s">
        <v>4855</v>
      </c>
      <c r="C227" s="8">
        <v>0.6</v>
      </c>
      <c r="D227" s="5" t="s">
        <v>157</v>
      </c>
      <c r="E227" s="5" t="s">
        <v>158</v>
      </c>
      <c r="F227" s="5" t="s">
        <v>159</v>
      </c>
      <c r="G227" s="8">
        <f>lxp__32[[#This Row],[Abweichung in X '[m']]]*1000</f>
        <v>-0.84798290190699999</v>
      </c>
      <c r="H227" s="8">
        <f>lxp__32[[#This Row],[Abweichung in Y '[m']]]*1000</f>
        <v>-1.4421934760199999</v>
      </c>
      <c r="M227" s="14"/>
    </row>
    <row r="228" spans="1:14" x14ac:dyDescent="0.25">
      <c r="A228" s="13">
        <v>19</v>
      </c>
      <c r="B228" s="13" t="s">
        <v>4855</v>
      </c>
      <c r="C228" s="5" t="s">
        <v>8</v>
      </c>
      <c r="D228" s="5" t="s">
        <v>574</v>
      </c>
      <c r="E228" s="5" t="s">
        <v>575</v>
      </c>
      <c r="F228" s="5" t="s">
        <v>576</v>
      </c>
      <c r="G228" s="8">
        <f>lxp__32[[#This Row],[Abweichung in X '[m']]]*1000</f>
        <v>-0.60123466948499993</v>
      </c>
      <c r="H228" s="8">
        <f>lxp__32[[#This Row],[Abweichung in Y '[m']]]*1000</f>
        <v>-1.33046129417</v>
      </c>
      <c r="K228" s="16"/>
      <c r="L228" s="16"/>
      <c r="M228" s="15"/>
    </row>
    <row r="229" spans="1:14" x14ac:dyDescent="0.25">
      <c r="A229" s="13">
        <v>18</v>
      </c>
      <c r="B229" s="13" t="s">
        <v>4855</v>
      </c>
      <c r="C229" s="5" t="s">
        <v>8</v>
      </c>
      <c r="D229" s="5" t="s">
        <v>544</v>
      </c>
      <c r="E229" s="5" t="s">
        <v>545</v>
      </c>
      <c r="F229" s="5" t="s">
        <v>546</v>
      </c>
      <c r="G229" s="8">
        <f>lxp__32[[#This Row],[Abweichung in X '[m']]]*1000</f>
        <v>-0.42445359620099998</v>
      </c>
      <c r="H229" s="8">
        <f>lxp__32[[#This Row],[Abweichung in Y '[m']]]*1000</f>
        <v>-1.29517142531</v>
      </c>
      <c r="K229" s="16"/>
      <c r="L229" s="16"/>
      <c r="M229" s="15"/>
    </row>
    <row r="230" spans="1:14" x14ac:dyDescent="0.25">
      <c r="A230" s="13">
        <v>10</v>
      </c>
      <c r="B230" s="13" t="s">
        <v>4855</v>
      </c>
      <c r="C230" s="8">
        <v>0.6</v>
      </c>
      <c r="D230" s="5" t="s">
        <v>321</v>
      </c>
      <c r="E230" s="5" t="s">
        <v>261</v>
      </c>
      <c r="F230" s="5" t="s">
        <v>262</v>
      </c>
      <c r="G230" s="8">
        <f>lxp__32[[#This Row],[Abweichung in X '[m']]]*1000</f>
        <v>-0.37585238042500002</v>
      </c>
      <c r="H230" s="8">
        <f>lxp__32[[#This Row],[Abweichung in Y '[m']]]*1000</f>
        <v>-1.02608891379</v>
      </c>
      <c r="K230" s="16"/>
      <c r="L230" s="16"/>
      <c r="M230" s="15"/>
    </row>
    <row r="231" spans="1:14" x14ac:dyDescent="0.25">
      <c r="A231" s="13">
        <v>20</v>
      </c>
      <c r="B231" s="13" t="s">
        <v>4855</v>
      </c>
      <c r="C231" s="5" t="s">
        <v>8</v>
      </c>
      <c r="D231" s="5" t="s">
        <v>604</v>
      </c>
      <c r="E231" s="5" t="s">
        <v>605</v>
      </c>
      <c r="F231" s="5" t="s">
        <v>606</v>
      </c>
      <c r="G231" s="8">
        <f>lxp__32[[#This Row],[Abweichung in X '[m']]]*1000</f>
        <v>-0.323954369001</v>
      </c>
      <c r="H231" s="8">
        <f>lxp__32[[#This Row],[Abweichung in Y '[m']]]*1000</f>
        <v>-0.91073441448699999</v>
      </c>
      <c r="K231" s="16"/>
      <c r="L231" s="16"/>
      <c r="M231" s="15"/>
    </row>
    <row r="232" spans="1:14" x14ac:dyDescent="0.25">
      <c r="A232" s="13" t="s">
        <v>4855</v>
      </c>
      <c r="B232" s="13" t="s">
        <v>4855</v>
      </c>
      <c r="C232" s="8">
        <v>0.6</v>
      </c>
      <c r="D232" s="5" t="s">
        <v>293</v>
      </c>
      <c r="E232" s="5" t="s">
        <v>49</v>
      </c>
      <c r="F232" s="5" t="s">
        <v>50</v>
      </c>
      <c r="G232" s="8">
        <f>lxp__32[[#This Row],[Abweichung in X '[m']]]*1000</f>
        <v>-0.22005235306699999</v>
      </c>
      <c r="H232" s="8">
        <f>lxp__32[[#This Row],[Abweichung in Y '[m']]]*1000</f>
        <v>-2.1542871077200001</v>
      </c>
      <c r="K232" s="16"/>
      <c r="L232" s="16"/>
      <c r="M232" s="15"/>
    </row>
    <row r="233" spans="1:14" x14ac:dyDescent="0.25">
      <c r="A233" s="13">
        <v>13</v>
      </c>
      <c r="B233" s="13" t="s">
        <v>4855</v>
      </c>
      <c r="C233" s="5" t="s">
        <v>8</v>
      </c>
      <c r="D233" s="5" t="s">
        <v>394</v>
      </c>
      <c r="E233" s="5" t="s">
        <v>395</v>
      </c>
      <c r="F233" s="5" t="s">
        <v>396</v>
      </c>
      <c r="G233" s="8">
        <f>lxp__32[[#This Row],[Abweichung in X '[m']]]*1000</f>
        <v>-9.7562350109399995E-2</v>
      </c>
      <c r="H233" s="8">
        <f>lxp__32[[#This Row],[Abweichung in Y '[m']]]*1000</f>
        <v>-0.82386485482600003</v>
      </c>
      <c r="K233" s="16"/>
      <c r="L233" s="16"/>
      <c r="M233" s="15"/>
    </row>
    <row r="234" spans="1:14" x14ac:dyDescent="0.25">
      <c r="A234" s="13">
        <v>14</v>
      </c>
      <c r="B234" s="13" t="s">
        <v>4855</v>
      </c>
      <c r="C234" s="5" t="s">
        <v>8</v>
      </c>
      <c r="D234" s="5" t="s">
        <v>424</v>
      </c>
      <c r="E234" s="5" t="s">
        <v>425</v>
      </c>
      <c r="F234" s="5" t="s">
        <v>426</v>
      </c>
      <c r="G234" s="8">
        <f>lxp__32[[#This Row],[Abweichung in X '[m']]]*1000</f>
        <v>-6.0244853928399997E-2</v>
      </c>
      <c r="H234" s="8">
        <f>lxp__32[[#This Row],[Abweichung in Y '[m']]]*1000</f>
        <v>-0.40352976819199998</v>
      </c>
      <c r="K234" s="16"/>
      <c r="L234" s="16"/>
      <c r="M234" s="15"/>
    </row>
    <row r="235" spans="1:14" x14ac:dyDescent="0.25">
      <c r="A235" s="13">
        <v>15</v>
      </c>
      <c r="B235" s="13" t="s">
        <v>4855</v>
      </c>
      <c r="C235" s="5" t="s">
        <v>8</v>
      </c>
      <c r="D235" s="5" t="s">
        <v>454</v>
      </c>
      <c r="E235" s="5" t="s">
        <v>455</v>
      </c>
      <c r="F235" s="5" t="s">
        <v>456</v>
      </c>
      <c r="G235" s="8">
        <f>lxp__32[[#This Row],[Abweichung in X '[m']]]*1000</f>
        <v>-4.4327660116099996E-2</v>
      </c>
      <c r="H235" s="8">
        <f>lxp__32[[#This Row],[Abweichung in Y '[m']]]*1000</f>
        <v>-0.94338719232400003</v>
      </c>
      <c r="K235" s="16"/>
      <c r="L235" s="16"/>
      <c r="M235" s="15"/>
    </row>
    <row r="236" spans="1:14" x14ac:dyDescent="0.25">
      <c r="A236" s="13" t="s">
        <v>4857</v>
      </c>
      <c r="B236" s="13" t="s">
        <v>4855</v>
      </c>
      <c r="C236" s="8">
        <v>0.6</v>
      </c>
      <c r="D236" s="5" t="s">
        <v>300</v>
      </c>
      <c r="E236" s="5" t="s">
        <v>102</v>
      </c>
      <c r="F236" s="5" t="s">
        <v>103</v>
      </c>
      <c r="G236" s="8">
        <f>lxp__32[[#This Row],[Abweichung in X '[m']]]*1000</f>
        <v>-2.1508709252500001E-2</v>
      </c>
      <c r="H236" s="8">
        <f>lxp__32[[#This Row],[Abweichung in Y '[m']]]*1000</f>
        <v>-2.7329542333599997</v>
      </c>
      <c r="K236" s="16"/>
      <c r="L236" s="16"/>
      <c r="M236" s="15"/>
    </row>
    <row r="237" spans="1:14" x14ac:dyDescent="0.25">
      <c r="A237" s="13" t="s">
        <v>4858</v>
      </c>
      <c r="B237" s="13" t="s">
        <v>4855</v>
      </c>
      <c r="C237" s="8">
        <v>0.6</v>
      </c>
      <c r="D237" s="5" t="s">
        <v>129</v>
      </c>
      <c r="E237" s="5" t="s">
        <v>130</v>
      </c>
      <c r="F237" s="5" t="s">
        <v>131</v>
      </c>
      <c r="G237" s="8">
        <f>lxp__32[[#This Row],[Abweichung in X '[m']]]*1000</f>
        <v>8.5985705964500003E-2</v>
      </c>
      <c r="H237" s="8">
        <f>lxp__32[[#This Row],[Abweichung in Y '[m']]]*1000</f>
        <v>-1.15742465684</v>
      </c>
      <c r="K237" s="16"/>
      <c r="L237" s="16"/>
      <c r="M237" s="14"/>
      <c r="N237" s="14"/>
    </row>
    <row r="238" spans="1:14" x14ac:dyDescent="0.25">
      <c r="A238" s="13">
        <v>17</v>
      </c>
      <c r="B238" s="13" t="s">
        <v>4855</v>
      </c>
      <c r="C238" s="5" t="s">
        <v>8</v>
      </c>
      <c r="D238" s="5" t="s">
        <v>514</v>
      </c>
      <c r="E238" s="5" t="s">
        <v>515</v>
      </c>
      <c r="F238" s="5" t="s">
        <v>516</v>
      </c>
      <c r="G238" s="8">
        <f>lxp__32[[#This Row],[Abweichung in X '[m']]]*1000</f>
        <v>0.11686241403600001</v>
      </c>
      <c r="H238" s="8">
        <f>lxp__32[[#This Row],[Abweichung in Y '[m']]]*1000</f>
        <v>-1.6696391360399998</v>
      </c>
      <c r="K238" s="16"/>
      <c r="L238" s="16"/>
      <c r="M238" s="15"/>
      <c r="N238" s="15"/>
    </row>
    <row r="239" spans="1:14" x14ac:dyDescent="0.25">
      <c r="A239" s="13">
        <v>16</v>
      </c>
      <c r="B239" s="13" t="s">
        <v>4855</v>
      </c>
      <c r="C239" s="5" t="s">
        <v>8</v>
      </c>
      <c r="D239" s="5" t="s">
        <v>484</v>
      </c>
      <c r="E239" s="5" t="s">
        <v>485</v>
      </c>
      <c r="F239" s="5" t="s">
        <v>486</v>
      </c>
      <c r="G239" s="8">
        <f>lxp__32[[#This Row],[Abweichung in X '[m']]]*1000</f>
        <v>0.12571666743700002</v>
      </c>
      <c r="H239" s="8">
        <f>lxp__32[[#This Row],[Abweichung in Y '[m']]]*1000</f>
        <v>-1.2627900223399999</v>
      </c>
      <c r="K239" s="16"/>
      <c r="L239" s="16"/>
      <c r="M239" s="15"/>
      <c r="N239" s="15"/>
    </row>
    <row r="240" spans="1:14" x14ac:dyDescent="0.25">
      <c r="A240" s="13">
        <v>12</v>
      </c>
      <c r="B240" s="13" t="s">
        <v>4855</v>
      </c>
      <c r="C240" s="5" t="s">
        <v>8</v>
      </c>
      <c r="D240" s="5" t="s">
        <v>364</v>
      </c>
      <c r="E240" s="5" t="s">
        <v>365</v>
      </c>
      <c r="F240" s="5" t="s">
        <v>366</v>
      </c>
      <c r="G240" s="8">
        <f>lxp__32[[#This Row],[Abweichung in X '[m']]]*1000</f>
        <v>0.37572145367700005</v>
      </c>
      <c r="H240" s="8">
        <f>lxp__32[[#This Row],[Abweichung in Y '[m']]]*1000</f>
        <v>-0.67382641362200002</v>
      </c>
      <c r="K240" s="16"/>
      <c r="L240" s="16"/>
      <c r="M240" s="15"/>
      <c r="N240" s="15"/>
    </row>
    <row r="241" spans="1:14" x14ac:dyDescent="0.25">
      <c r="A241" s="13" t="s">
        <v>4861</v>
      </c>
      <c r="B241" s="13" t="s">
        <v>4855</v>
      </c>
      <c r="C241" s="8">
        <v>0.6</v>
      </c>
      <c r="D241" s="5" t="s">
        <v>213</v>
      </c>
      <c r="E241" s="5" t="s">
        <v>214</v>
      </c>
      <c r="F241" s="5" t="s">
        <v>215</v>
      </c>
      <c r="G241" s="8">
        <f>lxp__32[[#This Row],[Abweichung in X '[m']]]*1000</f>
        <v>0.37874471270499999</v>
      </c>
      <c r="H241" s="8">
        <f>lxp__32[[#This Row],[Abweichung in Y '[m']]]*1000</f>
        <v>-0.25553541412399999</v>
      </c>
      <c r="K241" s="16"/>
      <c r="L241" s="16"/>
      <c r="M241" s="15"/>
      <c r="N241" s="15"/>
    </row>
    <row r="242" spans="1:14" x14ac:dyDescent="0.25">
      <c r="A242" s="13" t="s">
        <v>4860</v>
      </c>
      <c r="B242" s="13" t="s">
        <v>4855</v>
      </c>
      <c r="C242" s="8">
        <v>0.6</v>
      </c>
      <c r="D242" s="5" t="s">
        <v>185</v>
      </c>
      <c r="E242" s="5" t="s">
        <v>186</v>
      </c>
      <c r="F242" s="5" t="s">
        <v>187</v>
      </c>
      <c r="G242" s="8">
        <f>lxp__32[[#This Row],[Abweichung in X '[m']]]*1000</f>
        <v>0.43720917253799996</v>
      </c>
      <c r="H242" s="8">
        <f>lxp__32[[#This Row],[Abweichung in Y '[m']]]*1000</f>
        <v>-0.96495017914399994</v>
      </c>
      <c r="K242" s="16"/>
      <c r="L242" s="16"/>
      <c r="M242" s="15"/>
      <c r="N242" s="15"/>
    </row>
    <row r="243" spans="1:14" x14ac:dyDescent="0.25">
      <c r="A243" s="13" t="s">
        <v>4854</v>
      </c>
      <c r="B243" s="13" t="s">
        <v>4855</v>
      </c>
      <c r="C243" s="8">
        <v>0.6</v>
      </c>
      <c r="D243" s="5" t="s">
        <v>287</v>
      </c>
      <c r="E243" s="5" t="s">
        <v>9</v>
      </c>
      <c r="F243" s="5" t="s">
        <v>10</v>
      </c>
      <c r="G243" s="8">
        <f>lxp__32[[#This Row],[Abweichung in X '[m']]]*1000</f>
        <v>0.49306743813900006</v>
      </c>
      <c r="H243" s="8">
        <f>lxp__32[[#This Row],[Abweichung in Y '[m']]]*1000</f>
        <v>0.14034450837500001</v>
      </c>
      <c r="K243" s="16"/>
      <c r="L243" s="16"/>
      <c r="M243" s="15"/>
      <c r="N243" s="15"/>
    </row>
    <row r="244" spans="1:14" x14ac:dyDescent="0.25">
      <c r="A244" s="13" t="s">
        <v>4856</v>
      </c>
      <c r="B244" s="13" t="s">
        <v>4855</v>
      </c>
      <c r="C244" s="8">
        <v>0.6</v>
      </c>
      <c r="D244" s="5" t="s">
        <v>297</v>
      </c>
      <c r="E244" s="5" t="s">
        <v>75</v>
      </c>
      <c r="F244" s="5" t="s">
        <v>76</v>
      </c>
      <c r="G244" s="8">
        <f>lxp__32[[#This Row],[Abweichung in X '[m']]]*1000</f>
        <v>0.51636815666500002</v>
      </c>
      <c r="H244" s="8">
        <f>lxp__32[[#This Row],[Abweichung in Y '[m']]]*1000</f>
        <v>-2.0679482152599999</v>
      </c>
      <c r="K244" s="16"/>
      <c r="L244" s="16"/>
      <c r="M244" s="15"/>
      <c r="N244" s="15"/>
    </row>
    <row r="245" spans="1:14" x14ac:dyDescent="0.25">
      <c r="A245" s="13" t="s">
        <v>4862</v>
      </c>
      <c r="B245" s="13" t="s">
        <v>4855</v>
      </c>
      <c r="C245" s="8">
        <v>0.6</v>
      </c>
      <c r="D245" s="5" t="s">
        <v>311</v>
      </c>
      <c r="E245" s="5" t="s">
        <v>241</v>
      </c>
      <c r="F245" s="5" t="s">
        <v>242</v>
      </c>
      <c r="G245" s="8">
        <f>lxp__32[[#This Row],[Abweichung in X '[m']]]*1000</f>
        <v>0.74203632360800009</v>
      </c>
      <c r="H245" s="8">
        <f>lxp__32[[#This Row],[Abweichung in Y '[m']]]*1000</f>
        <v>-0.9815114249789999</v>
      </c>
      <c r="K245" s="16"/>
      <c r="L245" s="16"/>
      <c r="M245" s="15"/>
      <c r="N245" s="15"/>
    </row>
    <row r="246" spans="1:14" x14ac:dyDescent="0.25">
      <c r="A246" s="13">
        <v>11</v>
      </c>
      <c r="B246" s="13" t="s">
        <v>4855</v>
      </c>
      <c r="C246" s="5" t="s">
        <v>8</v>
      </c>
      <c r="D246" s="5" t="s">
        <v>334</v>
      </c>
      <c r="E246" s="5" t="s">
        <v>335</v>
      </c>
      <c r="F246" s="5" t="s">
        <v>336</v>
      </c>
      <c r="G246" s="8">
        <f>lxp__32[[#This Row],[Abweichung in X '[m']]]*1000</f>
        <v>1.63372983444</v>
      </c>
      <c r="H246" s="8">
        <f>lxp__32[[#This Row],[Abweichung in Y '[m']]]*1000</f>
        <v>0.164250503252</v>
      </c>
      <c r="K246" s="16"/>
      <c r="L246" s="16"/>
      <c r="M246" s="15"/>
      <c r="N246" s="15"/>
    </row>
    <row r="247" spans="1:14" x14ac:dyDescent="0.25">
      <c r="A247" s="13">
        <v>18</v>
      </c>
      <c r="B247" s="13" t="s">
        <v>4856</v>
      </c>
      <c r="C247" s="5" t="s">
        <v>12</v>
      </c>
      <c r="D247" s="5" t="s">
        <v>547</v>
      </c>
      <c r="E247" s="5" t="s">
        <v>548</v>
      </c>
      <c r="F247" s="5" t="s">
        <v>549</v>
      </c>
      <c r="G247" s="8">
        <f>lxp__32[[#This Row],[Abweichung in X '[m']]]*1000</f>
        <v>-0.83142408980400007</v>
      </c>
      <c r="H247" s="8">
        <f>lxp__32[[#This Row],[Abweichung in Y '[m']]]*1000</f>
        <v>-1.6927265603299999</v>
      </c>
      <c r="M247" s="14"/>
    </row>
    <row r="248" spans="1:14" x14ac:dyDescent="0.25">
      <c r="A248" s="13" t="s">
        <v>4854</v>
      </c>
      <c r="B248" s="13" t="s">
        <v>4856</v>
      </c>
      <c r="C248" s="8" t="s">
        <v>12</v>
      </c>
      <c r="D248" s="5" t="s">
        <v>288</v>
      </c>
      <c r="E248" s="5" t="s">
        <v>13</v>
      </c>
      <c r="F248" s="5" t="s">
        <v>14</v>
      </c>
      <c r="G248" s="8">
        <f>lxp__32[[#This Row],[Abweichung in X '[m']]]*1000</f>
        <v>-0.75808359736800002</v>
      </c>
      <c r="H248" s="8">
        <f>lxp__32[[#This Row],[Abweichung in Y '[m']]]*1000</f>
        <v>-0.68990134710100004</v>
      </c>
      <c r="K248" s="16"/>
      <c r="L248" s="16"/>
      <c r="M248" s="15"/>
    </row>
    <row r="249" spans="1:14" x14ac:dyDescent="0.25">
      <c r="A249" s="13" t="s">
        <v>4861</v>
      </c>
      <c r="B249" s="13" t="s">
        <v>4856</v>
      </c>
      <c r="C249" s="8" t="s">
        <v>12</v>
      </c>
      <c r="D249" s="5" t="s">
        <v>216</v>
      </c>
      <c r="E249" s="5" t="s">
        <v>217</v>
      </c>
      <c r="F249" s="5" t="s">
        <v>218</v>
      </c>
      <c r="G249" s="8">
        <f>lxp__32[[#This Row],[Abweichung in X '[m']]]*1000</f>
        <v>-0.66172042005700005</v>
      </c>
      <c r="H249" s="8">
        <f>lxp__32[[#This Row],[Abweichung in Y '[m']]]*1000</f>
        <v>-1.46790221961</v>
      </c>
      <c r="K249" s="16"/>
      <c r="L249" s="16"/>
      <c r="M249" s="15"/>
    </row>
    <row r="250" spans="1:14" x14ac:dyDescent="0.25">
      <c r="A250" s="13">
        <v>19</v>
      </c>
      <c r="B250" s="13" t="s">
        <v>4856</v>
      </c>
      <c r="C250" s="5" t="s">
        <v>12</v>
      </c>
      <c r="D250" s="5" t="s">
        <v>577</v>
      </c>
      <c r="E250" s="5" t="s">
        <v>578</v>
      </c>
      <c r="F250" s="5" t="s">
        <v>579</v>
      </c>
      <c r="G250" s="8">
        <f>lxp__32[[#This Row],[Abweichung in X '[m']]]*1000</f>
        <v>-0.59986315501200005</v>
      </c>
      <c r="H250" s="8">
        <f>lxp__32[[#This Row],[Abweichung in Y '[m']]]*1000</f>
        <v>-0.7756751635139999</v>
      </c>
      <c r="K250" s="16"/>
      <c r="L250" s="16"/>
      <c r="M250" s="15"/>
    </row>
    <row r="251" spans="1:14" x14ac:dyDescent="0.25">
      <c r="A251" s="13">
        <v>10</v>
      </c>
      <c r="B251" s="13" t="s">
        <v>4856</v>
      </c>
      <c r="C251" s="8" t="s">
        <v>12</v>
      </c>
      <c r="D251" s="5" t="s">
        <v>322</v>
      </c>
      <c r="E251" s="5" t="s">
        <v>263</v>
      </c>
      <c r="F251" s="5" t="s">
        <v>264</v>
      </c>
      <c r="G251" s="8">
        <f>lxp__32[[#This Row],[Abweichung in X '[m']]]*1000</f>
        <v>-0.54590989405299994</v>
      </c>
      <c r="H251" s="8">
        <f>lxp__32[[#This Row],[Abweichung in Y '[m']]]*1000</f>
        <v>-1.35126534643</v>
      </c>
      <c r="K251" s="16"/>
      <c r="L251" s="16"/>
      <c r="M251" s="15"/>
    </row>
    <row r="252" spans="1:14" x14ac:dyDescent="0.25">
      <c r="A252" s="13">
        <v>20</v>
      </c>
      <c r="B252" s="13" t="s">
        <v>4856</v>
      </c>
      <c r="C252" s="5" t="s">
        <v>12</v>
      </c>
      <c r="D252" s="5" t="s">
        <v>607</v>
      </c>
      <c r="E252" s="5" t="s">
        <v>608</v>
      </c>
      <c r="F252" s="5" t="s">
        <v>609</v>
      </c>
      <c r="G252" s="8">
        <f>lxp__32[[#This Row],[Abweichung in X '[m']]]*1000</f>
        <v>-0.413240019214</v>
      </c>
      <c r="H252" s="8">
        <f>lxp__32[[#This Row],[Abweichung in Y '[m']]]*1000</f>
        <v>-1.04026160483</v>
      </c>
      <c r="K252" s="16"/>
      <c r="L252" s="16"/>
      <c r="M252" s="15"/>
    </row>
    <row r="253" spans="1:14" x14ac:dyDescent="0.25">
      <c r="A253" s="13" t="s">
        <v>4857</v>
      </c>
      <c r="B253" s="13" t="s">
        <v>4856</v>
      </c>
      <c r="C253" s="8" t="s">
        <v>12</v>
      </c>
      <c r="D253" s="5" t="s">
        <v>104</v>
      </c>
      <c r="E253" s="5" t="s">
        <v>105</v>
      </c>
      <c r="F253" s="5" t="s">
        <v>106</v>
      </c>
      <c r="G253" s="8">
        <f>lxp__32[[#This Row],[Abweichung in X '[m']]]*1000</f>
        <v>-0.39549398151999998</v>
      </c>
      <c r="H253" s="8">
        <f>lxp__32[[#This Row],[Abweichung in Y '[m']]]*1000</f>
        <v>-1.3606970064100001</v>
      </c>
      <c r="K253" s="16"/>
      <c r="L253" s="16"/>
      <c r="M253" s="15"/>
    </row>
    <row r="254" spans="1:14" x14ac:dyDescent="0.25">
      <c r="A254" s="13">
        <v>17</v>
      </c>
      <c r="B254" s="13" t="s">
        <v>4856</v>
      </c>
      <c r="C254" s="5" t="s">
        <v>12</v>
      </c>
      <c r="D254" s="5" t="s">
        <v>517</v>
      </c>
      <c r="E254" s="5" t="s">
        <v>518</v>
      </c>
      <c r="F254" s="5" t="s">
        <v>519</v>
      </c>
      <c r="G254" s="8">
        <f>lxp__32[[#This Row],[Abweichung in X '[m']]]*1000</f>
        <v>-0.38066089692499999</v>
      </c>
      <c r="H254" s="8">
        <f>lxp__32[[#This Row],[Abweichung in Y '[m']]]*1000</f>
        <v>-0.24018785810900001</v>
      </c>
      <c r="K254" s="16"/>
      <c r="L254" s="16"/>
      <c r="M254" s="15"/>
    </row>
    <row r="255" spans="1:14" x14ac:dyDescent="0.25">
      <c r="A255" s="13" t="s">
        <v>4855</v>
      </c>
      <c r="B255" s="13" t="s">
        <v>4856</v>
      </c>
      <c r="C255" s="8" t="s">
        <v>12</v>
      </c>
      <c r="D255" s="5" t="s">
        <v>51</v>
      </c>
      <c r="E255" s="5" t="s">
        <v>52</v>
      </c>
      <c r="F255" s="5" t="s">
        <v>53</v>
      </c>
      <c r="G255" s="8">
        <f>lxp__32[[#This Row],[Abweichung in X '[m']]]*1000</f>
        <v>-0.34153260527200002</v>
      </c>
      <c r="H255" s="8">
        <f>lxp__32[[#This Row],[Abweichung in Y '[m']]]*1000</f>
        <v>-0.80689432405299999</v>
      </c>
      <c r="K255" s="16"/>
      <c r="L255" s="16"/>
      <c r="M255" s="15"/>
    </row>
    <row r="256" spans="1:14" x14ac:dyDescent="0.25">
      <c r="A256" s="13" t="s">
        <v>4859</v>
      </c>
      <c r="B256" s="13" t="s">
        <v>4856</v>
      </c>
      <c r="C256" s="8" t="s">
        <v>12</v>
      </c>
      <c r="D256" s="5" t="s">
        <v>160</v>
      </c>
      <c r="E256" s="5" t="s">
        <v>161</v>
      </c>
      <c r="F256" s="5" t="s">
        <v>162</v>
      </c>
      <c r="G256" s="8">
        <f>lxp__32[[#This Row],[Abweichung in X '[m']]]*1000</f>
        <v>-0.11810891859799999</v>
      </c>
      <c r="H256" s="8">
        <f>lxp__32[[#This Row],[Abweichung in Y '[m']]]*1000</f>
        <v>-1.4929052461899999</v>
      </c>
      <c r="K256" s="16"/>
      <c r="L256" s="16"/>
      <c r="M256" s="15"/>
    </row>
    <row r="257" spans="1:14" x14ac:dyDescent="0.25">
      <c r="A257" s="13">
        <v>11</v>
      </c>
      <c r="B257" s="13" t="s">
        <v>4856</v>
      </c>
      <c r="C257" s="5" t="s">
        <v>12</v>
      </c>
      <c r="D257" s="5" t="s">
        <v>337</v>
      </c>
      <c r="E257" s="5" t="s">
        <v>338</v>
      </c>
      <c r="F257" s="5" t="s">
        <v>339</v>
      </c>
      <c r="G257" s="8">
        <f>lxp__32[[#This Row],[Abweichung in X '[m']]]*1000</f>
        <v>-8.5817763053100002E-2</v>
      </c>
      <c r="H257" s="8">
        <f>lxp__32[[#This Row],[Abweichung in Y '[m']]]*1000</f>
        <v>7.9413739537600003E-2</v>
      </c>
      <c r="K257" s="16"/>
      <c r="L257" s="16"/>
      <c r="M257" s="14"/>
      <c r="N257" s="14"/>
    </row>
    <row r="258" spans="1:14" x14ac:dyDescent="0.25">
      <c r="A258" s="13" t="s">
        <v>4860</v>
      </c>
      <c r="B258" s="13" t="s">
        <v>4856</v>
      </c>
      <c r="C258" s="8" t="s">
        <v>12</v>
      </c>
      <c r="D258" s="5" t="s">
        <v>188</v>
      </c>
      <c r="E258" s="5" t="s">
        <v>189</v>
      </c>
      <c r="F258" s="5" t="s">
        <v>190</v>
      </c>
      <c r="G258" s="8">
        <f>lxp__32[[#This Row],[Abweichung in X '[m']]]*1000</f>
        <v>2.6119522611399997E-3</v>
      </c>
      <c r="H258" s="8">
        <f>lxp__32[[#This Row],[Abweichung in Y '[m']]]*1000</f>
        <v>-0.53420197474999997</v>
      </c>
      <c r="K258" s="16"/>
      <c r="L258" s="16"/>
      <c r="M258" s="15"/>
      <c r="N258" s="15"/>
    </row>
    <row r="259" spans="1:14" x14ac:dyDescent="0.25">
      <c r="A259" s="13" t="s">
        <v>4856</v>
      </c>
      <c r="B259" s="13" t="s">
        <v>4856</v>
      </c>
      <c r="C259" s="8" t="s">
        <v>12</v>
      </c>
      <c r="D259" s="5" t="s">
        <v>77</v>
      </c>
      <c r="E259" s="5" t="s">
        <v>78</v>
      </c>
      <c r="F259" s="5" t="s">
        <v>79</v>
      </c>
      <c r="G259" s="8">
        <f>lxp__32[[#This Row],[Abweichung in X '[m']]]*1000</f>
        <v>0.11286924691899999</v>
      </c>
      <c r="H259" s="8">
        <f>lxp__32[[#This Row],[Abweichung in Y '[m']]]*1000</f>
        <v>-0.25214900269099999</v>
      </c>
      <c r="K259" s="16"/>
      <c r="L259" s="16"/>
      <c r="M259" s="15"/>
      <c r="N259" s="15"/>
    </row>
    <row r="260" spans="1:14" x14ac:dyDescent="0.25">
      <c r="A260" s="13" t="s">
        <v>4862</v>
      </c>
      <c r="B260" s="13" t="s">
        <v>4856</v>
      </c>
      <c r="C260" s="8" t="s">
        <v>12</v>
      </c>
      <c r="D260" s="5" t="s">
        <v>312</v>
      </c>
      <c r="E260" s="5" t="s">
        <v>243</v>
      </c>
      <c r="F260" s="5" t="s">
        <v>244</v>
      </c>
      <c r="G260" s="8">
        <f>lxp__32[[#This Row],[Abweichung in X '[m']]]*1000</f>
        <v>0.21725412179</v>
      </c>
      <c r="H260" s="8">
        <f>lxp__32[[#This Row],[Abweichung in Y '[m']]]*1000</f>
        <v>-1.21758744788</v>
      </c>
      <c r="K260" s="16"/>
      <c r="L260" s="16"/>
      <c r="M260" s="15"/>
      <c r="N260" s="15"/>
    </row>
    <row r="261" spans="1:14" x14ac:dyDescent="0.25">
      <c r="A261" s="13">
        <v>15</v>
      </c>
      <c r="B261" s="13" t="s">
        <v>4856</v>
      </c>
      <c r="C261" s="5" t="s">
        <v>12</v>
      </c>
      <c r="D261" s="5" t="s">
        <v>457</v>
      </c>
      <c r="E261" s="5" t="s">
        <v>458</v>
      </c>
      <c r="F261" s="5" t="s">
        <v>459</v>
      </c>
      <c r="G261" s="8">
        <f>lxp__32[[#This Row],[Abweichung in X '[m']]]*1000</f>
        <v>0.21949019837699998</v>
      </c>
      <c r="H261" s="8">
        <f>lxp__32[[#This Row],[Abweichung in Y '[m']]]*1000</f>
        <v>-1.27094415778</v>
      </c>
      <c r="K261" s="16"/>
      <c r="L261" s="16"/>
      <c r="M261" s="15"/>
      <c r="N261" s="15"/>
    </row>
    <row r="262" spans="1:14" x14ac:dyDescent="0.25">
      <c r="A262" s="13">
        <v>12</v>
      </c>
      <c r="B262" s="13" t="s">
        <v>4856</v>
      </c>
      <c r="C262" s="5" t="s">
        <v>12</v>
      </c>
      <c r="D262" s="5" t="s">
        <v>367</v>
      </c>
      <c r="E262" s="5" t="s">
        <v>368</v>
      </c>
      <c r="F262" s="5" t="s">
        <v>369</v>
      </c>
      <c r="G262" s="8">
        <f>lxp__32[[#This Row],[Abweichung in X '[m']]]*1000</f>
        <v>0.329911779016</v>
      </c>
      <c r="H262" s="8">
        <f>lxp__32[[#This Row],[Abweichung in Y '[m']]]*1000</f>
        <v>-1.67833730916</v>
      </c>
      <c r="K262" s="16"/>
      <c r="L262" s="16"/>
      <c r="M262" s="15"/>
      <c r="N262" s="15"/>
    </row>
    <row r="263" spans="1:14" x14ac:dyDescent="0.25">
      <c r="A263" s="13" t="s">
        <v>4858</v>
      </c>
      <c r="B263" s="13" t="s">
        <v>4856</v>
      </c>
      <c r="C263" s="8" t="s">
        <v>12</v>
      </c>
      <c r="D263" s="5" t="s">
        <v>132</v>
      </c>
      <c r="E263" s="5" t="s">
        <v>133</v>
      </c>
      <c r="F263" s="5" t="s">
        <v>134</v>
      </c>
      <c r="G263" s="8">
        <f>lxp__32[[#This Row],[Abweichung in X '[m']]]*1000</f>
        <v>0.350301630074</v>
      </c>
      <c r="H263" s="8">
        <f>lxp__32[[#This Row],[Abweichung in Y '[m']]]*1000</f>
        <v>-2.2453193265399998</v>
      </c>
      <c r="K263" s="16"/>
      <c r="L263" s="16"/>
      <c r="M263" s="15"/>
      <c r="N263" s="15"/>
    </row>
    <row r="264" spans="1:14" x14ac:dyDescent="0.25">
      <c r="A264" s="13">
        <v>13</v>
      </c>
      <c r="B264" s="13" t="s">
        <v>4856</v>
      </c>
      <c r="C264" s="5" t="s">
        <v>12</v>
      </c>
      <c r="D264" s="5" t="s">
        <v>397</v>
      </c>
      <c r="E264" s="5" t="s">
        <v>398</v>
      </c>
      <c r="F264" s="5" t="s">
        <v>399</v>
      </c>
      <c r="G264" s="8">
        <f>lxp__32[[#This Row],[Abweichung in X '[m']]]*1000</f>
        <v>0.41787842296200001</v>
      </c>
      <c r="H264" s="8">
        <f>lxp__32[[#This Row],[Abweichung in Y '[m']]]*1000</f>
        <v>-0.64639978968699996</v>
      </c>
      <c r="K264" s="16"/>
      <c r="L264" s="16"/>
      <c r="M264" s="15"/>
      <c r="N264" s="15"/>
    </row>
    <row r="265" spans="1:14" x14ac:dyDescent="0.25">
      <c r="A265" s="13">
        <v>14</v>
      </c>
      <c r="B265" s="13" t="s">
        <v>4856</v>
      </c>
      <c r="C265" s="5" t="s">
        <v>12</v>
      </c>
      <c r="D265" s="5" t="s">
        <v>427</v>
      </c>
      <c r="E265" s="5" t="s">
        <v>428</v>
      </c>
      <c r="F265" s="5" t="s">
        <v>429</v>
      </c>
      <c r="G265" s="8">
        <f>lxp__32[[#This Row],[Abweichung in X '[m']]]*1000</f>
        <v>0.45988678989699999</v>
      </c>
      <c r="H265" s="8">
        <f>lxp__32[[#This Row],[Abweichung in Y '[m']]]*1000</f>
        <v>-0.74663804774599996</v>
      </c>
      <c r="K265" s="16"/>
      <c r="L265" s="16"/>
      <c r="M265" s="15"/>
      <c r="N265" s="15"/>
    </row>
    <row r="266" spans="1:14" x14ac:dyDescent="0.25">
      <c r="A266" s="13">
        <v>16</v>
      </c>
      <c r="B266" s="13" t="s">
        <v>4856</v>
      </c>
      <c r="C266" s="5" t="s">
        <v>12</v>
      </c>
      <c r="D266" s="5" t="s">
        <v>487</v>
      </c>
      <c r="E266" s="5" t="s">
        <v>488</v>
      </c>
      <c r="F266" s="5" t="s">
        <v>489</v>
      </c>
      <c r="G266" s="8">
        <f>lxp__32[[#This Row],[Abweichung in X '[m']]]*1000</f>
        <v>0.62772294332199996</v>
      </c>
      <c r="H266" s="8">
        <f>lxp__32[[#This Row],[Abweichung in Y '[m']]]*1000</f>
        <v>-1.8312001410200001</v>
      </c>
      <c r="K266" s="16"/>
      <c r="L266" s="16"/>
      <c r="M266" s="15"/>
      <c r="N266" s="15"/>
    </row>
    <row r="267" spans="1:14" x14ac:dyDescent="0.25">
      <c r="A267" s="13" t="s">
        <v>4855</v>
      </c>
      <c r="B267" s="13" t="s">
        <v>4857</v>
      </c>
      <c r="C267" s="8" t="s">
        <v>16</v>
      </c>
      <c r="D267" s="5" t="s">
        <v>54</v>
      </c>
      <c r="E267" s="5" t="s">
        <v>55</v>
      </c>
      <c r="F267" s="5" t="s">
        <v>56</v>
      </c>
      <c r="G267" s="8">
        <f>lxp__32[[#This Row],[Abweichung in X '[m']]]*1000</f>
        <v>-0.49325556215099997</v>
      </c>
      <c r="H267" s="8">
        <f>lxp__32[[#This Row],[Abweichung in Y '[m']]]*1000</f>
        <v>-1.0372965322100001</v>
      </c>
      <c r="M267" s="14"/>
    </row>
    <row r="268" spans="1:14" x14ac:dyDescent="0.25">
      <c r="A268" s="13">
        <v>20</v>
      </c>
      <c r="B268" s="13" t="s">
        <v>4857</v>
      </c>
      <c r="C268" s="5" t="s">
        <v>16</v>
      </c>
      <c r="D268" s="5" t="s">
        <v>610</v>
      </c>
      <c r="E268" s="5" t="s">
        <v>611</v>
      </c>
      <c r="F268" s="5" t="s">
        <v>612</v>
      </c>
      <c r="G268" s="8">
        <f>lxp__32[[#This Row],[Abweichung in X '[m']]]*1000</f>
        <v>-0.48344260553099999</v>
      </c>
      <c r="H268" s="8">
        <f>lxp__32[[#This Row],[Abweichung in Y '[m']]]*1000</f>
        <v>-1.6212240945699998</v>
      </c>
      <c r="K268" s="16"/>
      <c r="L268" s="16"/>
      <c r="M268" s="15"/>
    </row>
    <row r="269" spans="1:14" x14ac:dyDescent="0.25">
      <c r="A269" s="13">
        <v>17</v>
      </c>
      <c r="B269" s="13" t="s">
        <v>4857</v>
      </c>
      <c r="C269" s="5" t="s">
        <v>16</v>
      </c>
      <c r="D269" s="5" t="s">
        <v>520</v>
      </c>
      <c r="E269" s="5" t="s">
        <v>521</v>
      </c>
      <c r="F269" s="5" t="s">
        <v>522</v>
      </c>
      <c r="G269" s="8">
        <f>lxp__32[[#This Row],[Abweichung in X '[m']]]*1000</f>
        <v>-0.33174034940800001</v>
      </c>
      <c r="H269" s="8">
        <f>lxp__32[[#This Row],[Abweichung in Y '[m']]]*1000</f>
        <v>-0.96773020368999996</v>
      </c>
      <c r="K269" s="16"/>
      <c r="L269" s="16"/>
      <c r="M269" s="15"/>
    </row>
    <row r="270" spans="1:14" x14ac:dyDescent="0.25">
      <c r="A270" s="13" t="s">
        <v>4857</v>
      </c>
      <c r="B270" s="13" t="s">
        <v>4857</v>
      </c>
      <c r="C270" s="8" t="s">
        <v>16</v>
      </c>
      <c r="D270" s="5" t="s">
        <v>107</v>
      </c>
      <c r="E270" s="5" t="s">
        <v>108</v>
      </c>
      <c r="F270" s="5" t="s">
        <v>109</v>
      </c>
      <c r="G270" s="8">
        <f>lxp__32[[#This Row],[Abweichung in X '[m']]]*1000</f>
        <v>-0.32005701919099999</v>
      </c>
      <c r="H270" s="8">
        <f>lxp__32[[#This Row],[Abweichung in Y '[m']]]*1000</f>
        <v>-0.75105615511000001</v>
      </c>
      <c r="K270" s="16"/>
      <c r="L270" s="16"/>
      <c r="M270" s="15"/>
    </row>
    <row r="271" spans="1:14" x14ac:dyDescent="0.25">
      <c r="A271" s="13">
        <v>13</v>
      </c>
      <c r="B271" s="13" t="s">
        <v>4857</v>
      </c>
      <c r="C271" s="5" t="s">
        <v>16</v>
      </c>
      <c r="D271" s="5" t="s">
        <v>400</v>
      </c>
      <c r="E271" s="5" t="s">
        <v>401</v>
      </c>
      <c r="F271" s="5" t="s">
        <v>402</v>
      </c>
      <c r="G271" s="8">
        <f>lxp__32[[#This Row],[Abweichung in X '[m']]]*1000</f>
        <v>-0.29293445831799997</v>
      </c>
      <c r="H271" s="8">
        <f>lxp__32[[#This Row],[Abweichung in Y '[m']]]*1000</f>
        <v>-0.867848042461</v>
      </c>
      <c r="K271" s="16"/>
      <c r="L271" s="16"/>
      <c r="M271" s="15"/>
    </row>
    <row r="272" spans="1:14" x14ac:dyDescent="0.25">
      <c r="A272" s="13" t="s">
        <v>4861</v>
      </c>
      <c r="B272" s="13" t="s">
        <v>4857</v>
      </c>
      <c r="C272" s="8" t="s">
        <v>16</v>
      </c>
      <c r="D272" s="5" t="s">
        <v>219</v>
      </c>
      <c r="E272" s="5" t="s">
        <v>220</v>
      </c>
      <c r="F272" s="5" t="s">
        <v>221</v>
      </c>
      <c r="G272" s="8">
        <f>lxp__32[[#This Row],[Abweichung in X '[m']]]*1000</f>
        <v>-0.29092058128699999</v>
      </c>
      <c r="H272" s="8">
        <f>lxp__32[[#This Row],[Abweichung in Y '[m']]]*1000</f>
        <v>0.18052382256999999</v>
      </c>
      <c r="K272" s="16"/>
      <c r="L272" s="16"/>
      <c r="M272" s="15"/>
    </row>
    <row r="273" spans="1:14" x14ac:dyDescent="0.25">
      <c r="A273" s="13" t="s">
        <v>4862</v>
      </c>
      <c r="B273" s="13" t="s">
        <v>4857</v>
      </c>
      <c r="C273" s="8" t="s">
        <v>16</v>
      </c>
      <c r="D273" s="5" t="s">
        <v>313</v>
      </c>
      <c r="E273" s="5" t="s">
        <v>245</v>
      </c>
      <c r="F273" s="5" t="s">
        <v>246</v>
      </c>
      <c r="G273" s="8">
        <f>lxp__32[[#This Row],[Abweichung in X '[m']]]*1000</f>
        <v>-0.16795384385699999</v>
      </c>
      <c r="H273" s="8">
        <f>lxp__32[[#This Row],[Abweichung in Y '[m']]]*1000</f>
        <v>-0.41762920942199999</v>
      </c>
      <c r="K273" s="16"/>
      <c r="L273" s="16"/>
      <c r="M273" s="15"/>
    </row>
    <row r="274" spans="1:14" x14ac:dyDescent="0.25">
      <c r="A274" s="13" t="s">
        <v>4858</v>
      </c>
      <c r="B274" s="13" t="s">
        <v>4857</v>
      </c>
      <c r="C274" s="8" t="s">
        <v>16</v>
      </c>
      <c r="D274" s="5" t="s">
        <v>135</v>
      </c>
      <c r="E274" s="5" t="s">
        <v>136</v>
      </c>
      <c r="F274" s="5" t="s">
        <v>137</v>
      </c>
      <c r="G274" s="8">
        <f>lxp__32[[#This Row],[Abweichung in X '[m']]]*1000</f>
        <v>-8.2429700972699999E-2</v>
      </c>
      <c r="H274" s="8">
        <f>lxp__32[[#This Row],[Abweichung in Y '[m']]]*1000</f>
        <v>-0.78944107910900008</v>
      </c>
      <c r="K274" s="16"/>
      <c r="L274" s="16"/>
      <c r="M274" s="15"/>
    </row>
    <row r="275" spans="1:14" x14ac:dyDescent="0.25">
      <c r="A275" s="13" t="s">
        <v>4856</v>
      </c>
      <c r="B275" s="13" t="s">
        <v>4857</v>
      </c>
      <c r="C275" s="8" t="s">
        <v>16</v>
      </c>
      <c r="D275" s="5" t="s">
        <v>80</v>
      </c>
      <c r="E275" s="5" t="s">
        <v>81</v>
      </c>
      <c r="F275" s="5" t="s">
        <v>82</v>
      </c>
      <c r="G275" s="8">
        <f>lxp__32[[#This Row],[Abweichung in X '[m']]]*1000</f>
        <v>-6.6090778928600005E-2</v>
      </c>
      <c r="H275" s="8">
        <f>lxp__32[[#This Row],[Abweichung in Y '[m']]]*1000</f>
        <v>-2.59720776196</v>
      </c>
      <c r="K275" s="16"/>
      <c r="L275" s="16"/>
      <c r="M275" s="15"/>
    </row>
    <row r="276" spans="1:14" x14ac:dyDescent="0.25">
      <c r="A276" s="13">
        <v>18</v>
      </c>
      <c r="B276" s="13" t="s">
        <v>4857</v>
      </c>
      <c r="C276" s="5" t="s">
        <v>16</v>
      </c>
      <c r="D276" s="5" t="s">
        <v>550</v>
      </c>
      <c r="E276" s="5" t="s">
        <v>551</v>
      </c>
      <c r="F276" s="5" t="s">
        <v>552</v>
      </c>
      <c r="G276" s="8">
        <f>lxp__32[[#This Row],[Abweichung in X '[m']]]*1000</f>
        <v>-6.2155469214800009E-2</v>
      </c>
      <c r="H276" s="8">
        <f>lxp__32[[#This Row],[Abweichung in Y '[m']]]*1000</f>
        <v>-0.56109833700699996</v>
      </c>
      <c r="K276" s="16"/>
      <c r="L276" s="16"/>
      <c r="M276" s="15"/>
    </row>
    <row r="277" spans="1:14" x14ac:dyDescent="0.25">
      <c r="A277" s="13">
        <v>19</v>
      </c>
      <c r="B277" s="13" t="s">
        <v>4857</v>
      </c>
      <c r="C277" s="5" t="s">
        <v>16</v>
      </c>
      <c r="D277" s="5" t="s">
        <v>580</v>
      </c>
      <c r="E277" s="5" t="s">
        <v>581</v>
      </c>
      <c r="F277" s="5" t="s">
        <v>582</v>
      </c>
      <c r="G277" s="8">
        <f>lxp__32[[#This Row],[Abweichung in X '[m']]]*1000</f>
        <v>9.6335530705300002E-2</v>
      </c>
      <c r="H277" s="8">
        <f>lxp__32[[#This Row],[Abweichung in Y '[m']]]*1000</f>
        <v>-0.39517158887999998</v>
      </c>
      <c r="K277" s="16"/>
      <c r="L277" s="16"/>
      <c r="M277" s="14"/>
      <c r="N277" s="14"/>
    </row>
    <row r="278" spans="1:14" x14ac:dyDescent="0.25">
      <c r="A278" s="13">
        <v>12</v>
      </c>
      <c r="B278" s="13" t="s">
        <v>4857</v>
      </c>
      <c r="C278" s="5" t="s">
        <v>16</v>
      </c>
      <c r="D278" s="5" t="s">
        <v>370</v>
      </c>
      <c r="E278" s="5" t="s">
        <v>371</v>
      </c>
      <c r="F278" s="5" t="s">
        <v>372</v>
      </c>
      <c r="G278" s="8">
        <f>lxp__32[[#This Row],[Abweichung in X '[m']]]*1000</f>
        <v>0.35620958016799997</v>
      </c>
      <c r="H278" s="8">
        <f>lxp__32[[#This Row],[Abweichung in Y '[m']]]*1000</f>
        <v>-1.3472641164999999</v>
      </c>
      <c r="K278" s="16"/>
      <c r="L278" s="16"/>
      <c r="M278" s="15"/>
      <c r="N278" s="15"/>
    </row>
    <row r="279" spans="1:14" x14ac:dyDescent="0.25">
      <c r="A279" s="13">
        <v>16</v>
      </c>
      <c r="B279" s="13" t="s">
        <v>4857</v>
      </c>
      <c r="C279" s="5" t="s">
        <v>16</v>
      </c>
      <c r="D279" s="5" t="s">
        <v>490</v>
      </c>
      <c r="E279" s="5" t="s">
        <v>491</v>
      </c>
      <c r="F279" s="5" t="s">
        <v>492</v>
      </c>
      <c r="G279" s="8">
        <f>lxp__32[[#This Row],[Abweichung in X '[m']]]*1000</f>
        <v>0.52418269628399994</v>
      </c>
      <c r="H279" s="8">
        <f>lxp__32[[#This Row],[Abweichung in Y '[m']]]*1000</f>
        <v>-0.29272691910799997</v>
      </c>
      <c r="K279" s="16"/>
      <c r="L279" s="16"/>
      <c r="M279" s="15"/>
      <c r="N279" s="15"/>
    </row>
    <row r="280" spans="1:14" x14ac:dyDescent="0.25">
      <c r="A280" s="13">
        <v>15</v>
      </c>
      <c r="B280" s="13" t="s">
        <v>4857</v>
      </c>
      <c r="C280" s="5" t="s">
        <v>16</v>
      </c>
      <c r="D280" s="5" t="s">
        <v>460</v>
      </c>
      <c r="E280" s="5" t="s">
        <v>461</v>
      </c>
      <c r="F280" s="5" t="s">
        <v>462</v>
      </c>
      <c r="G280" s="8">
        <f>lxp__32[[#This Row],[Abweichung in X '[m']]]*1000</f>
        <v>0.65671613204500001</v>
      </c>
      <c r="H280" s="8">
        <f>lxp__32[[#This Row],[Abweichung in Y '[m']]]*1000</f>
        <v>-0.26316173916800001</v>
      </c>
      <c r="K280" s="16"/>
      <c r="L280" s="16"/>
      <c r="M280" s="15"/>
      <c r="N280" s="15"/>
    </row>
    <row r="281" spans="1:14" x14ac:dyDescent="0.25">
      <c r="A281" s="13">
        <v>14</v>
      </c>
      <c r="B281" s="13" t="s">
        <v>4857</v>
      </c>
      <c r="C281" s="5" t="s">
        <v>16</v>
      </c>
      <c r="D281" s="5" t="s">
        <v>430</v>
      </c>
      <c r="E281" s="5" t="s">
        <v>431</v>
      </c>
      <c r="F281" s="5" t="s">
        <v>432</v>
      </c>
      <c r="G281" s="8">
        <f>lxp__32[[#This Row],[Abweichung in X '[m']]]*1000</f>
        <v>0.69530934548000001</v>
      </c>
      <c r="H281" s="8">
        <f>lxp__32[[#This Row],[Abweichung in Y '[m']]]*1000</f>
        <v>-0.388122458093</v>
      </c>
      <c r="K281" s="16"/>
      <c r="L281" s="16"/>
      <c r="M281" s="15"/>
      <c r="N281" s="15"/>
    </row>
    <row r="282" spans="1:14" x14ac:dyDescent="0.25">
      <c r="A282" s="13" t="s">
        <v>4854</v>
      </c>
      <c r="B282" s="13" t="s">
        <v>4857</v>
      </c>
      <c r="C282" s="8" t="s">
        <v>16</v>
      </c>
      <c r="D282" s="5" t="s">
        <v>289</v>
      </c>
      <c r="E282" s="5" t="s">
        <v>17</v>
      </c>
      <c r="F282" s="5" t="s">
        <v>18</v>
      </c>
      <c r="G282" s="8">
        <f>lxp__32[[#This Row],[Abweichung in X '[m']]]*1000</f>
        <v>0.73483290345499996</v>
      </c>
      <c r="H282" s="8">
        <f>lxp__32[[#This Row],[Abweichung in Y '[m']]]*1000</f>
        <v>-0.45939375866500004</v>
      </c>
      <c r="K282" s="16"/>
      <c r="L282" s="16"/>
      <c r="M282" s="15"/>
      <c r="N282" s="15"/>
    </row>
    <row r="283" spans="1:14" x14ac:dyDescent="0.25">
      <c r="A283" s="13" t="s">
        <v>4859</v>
      </c>
      <c r="B283" s="13" t="s">
        <v>4857</v>
      </c>
      <c r="C283" s="8" t="s">
        <v>16</v>
      </c>
      <c r="D283" s="5" t="s">
        <v>163</v>
      </c>
      <c r="E283" s="5" t="s">
        <v>164</v>
      </c>
      <c r="F283" s="5" t="s">
        <v>165</v>
      </c>
      <c r="G283" s="8">
        <f>lxp__32[[#This Row],[Abweichung in X '[m']]]*1000</f>
        <v>0.75328338937299999</v>
      </c>
      <c r="H283" s="8">
        <f>lxp__32[[#This Row],[Abweichung in Y '[m']]]*1000</f>
        <v>-1.1313613848299999</v>
      </c>
      <c r="K283" s="16"/>
      <c r="L283" s="16"/>
      <c r="M283" s="15"/>
      <c r="N283" s="15"/>
    </row>
    <row r="284" spans="1:14" x14ac:dyDescent="0.25">
      <c r="A284" s="13">
        <v>10</v>
      </c>
      <c r="B284" s="13" t="s">
        <v>4857</v>
      </c>
      <c r="C284" s="8" t="s">
        <v>16</v>
      </c>
      <c r="D284" s="5" t="s">
        <v>323</v>
      </c>
      <c r="E284" s="5" t="s">
        <v>265</v>
      </c>
      <c r="F284" s="5" t="s">
        <v>266</v>
      </c>
      <c r="G284" s="8">
        <f>lxp__32[[#This Row],[Abweichung in X '[m']]]*1000</f>
        <v>0.95702354299400005</v>
      </c>
      <c r="H284" s="8">
        <f>lxp__32[[#This Row],[Abweichung in Y '[m']]]*1000</f>
        <v>0.55553536624800004</v>
      </c>
      <c r="K284" s="16"/>
      <c r="L284" s="16"/>
      <c r="M284" s="15"/>
      <c r="N284" s="15"/>
    </row>
    <row r="285" spans="1:14" x14ac:dyDescent="0.25">
      <c r="A285" s="13">
        <v>11</v>
      </c>
      <c r="B285" s="13" t="s">
        <v>4857</v>
      </c>
      <c r="C285" s="5" t="s">
        <v>16</v>
      </c>
      <c r="D285" s="5" t="s">
        <v>340</v>
      </c>
      <c r="E285" s="5" t="s">
        <v>341</v>
      </c>
      <c r="F285" s="5" t="s">
        <v>342</v>
      </c>
      <c r="G285" s="8">
        <f>lxp__32[[#This Row],[Abweichung in X '[m']]]*1000</f>
        <v>0.973125891593</v>
      </c>
      <c r="H285" s="8">
        <f>lxp__32[[#This Row],[Abweichung in Y '[m']]]*1000</f>
        <v>-0.26593309172400004</v>
      </c>
      <c r="K285" s="16"/>
      <c r="L285" s="16"/>
      <c r="M285" s="15"/>
      <c r="N285" s="15"/>
    </row>
    <row r="286" spans="1:14" x14ac:dyDescent="0.25">
      <c r="A286" s="13" t="s">
        <v>4860</v>
      </c>
      <c r="B286" s="13" t="s">
        <v>4857</v>
      </c>
      <c r="C286" s="8" t="s">
        <v>16</v>
      </c>
      <c r="D286" s="5" t="s">
        <v>191</v>
      </c>
      <c r="E286" s="5" t="s">
        <v>192</v>
      </c>
      <c r="F286" s="5" t="s">
        <v>193</v>
      </c>
      <c r="G286" s="8">
        <f>lxp__32[[#This Row],[Abweichung in X '[m']]]*1000</f>
        <v>0.98662051896699987</v>
      </c>
      <c r="H286" s="8">
        <f>lxp__32[[#This Row],[Abweichung in Y '[m']]]*1000</f>
        <v>-0.48699144186499999</v>
      </c>
      <c r="K286" s="16"/>
      <c r="L286" s="16"/>
      <c r="M286" s="15"/>
      <c r="N286" s="15"/>
    </row>
    <row r="287" spans="1:14" x14ac:dyDescent="0.25">
      <c r="A287" s="13">
        <v>13</v>
      </c>
      <c r="B287" s="13" t="s">
        <v>4858</v>
      </c>
      <c r="C287" s="5" t="s">
        <v>20</v>
      </c>
      <c r="D287" s="5" t="s">
        <v>403</v>
      </c>
      <c r="E287" s="5" t="s">
        <v>404</v>
      </c>
      <c r="F287" s="5" t="s">
        <v>405</v>
      </c>
      <c r="G287" s="8">
        <f>lxp__32[[#This Row],[Abweichung in X '[m']]]*1000</f>
        <v>-0.79326217716400005</v>
      </c>
      <c r="H287" s="8">
        <f>lxp__32[[#This Row],[Abweichung in Y '[m']]]*1000</f>
        <v>-1.5431616677200002</v>
      </c>
      <c r="M287" s="14"/>
    </row>
    <row r="288" spans="1:14" x14ac:dyDescent="0.25">
      <c r="A288" s="13">
        <v>10</v>
      </c>
      <c r="B288" s="13" t="s">
        <v>4858</v>
      </c>
      <c r="C288" s="8" t="s">
        <v>20</v>
      </c>
      <c r="D288" s="5" t="s">
        <v>324</v>
      </c>
      <c r="E288" s="5" t="s">
        <v>267</v>
      </c>
      <c r="F288" s="5" t="s">
        <v>268</v>
      </c>
      <c r="G288" s="8">
        <f>lxp__32[[#This Row],[Abweichung in X '[m']]]*1000</f>
        <v>-0.73004957383500002</v>
      </c>
      <c r="H288" s="8">
        <f>lxp__32[[#This Row],[Abweichung in Y '[m']]]*1000</f>
        <v>0.27863547953599999</v>
      </c>
      <c r="K288" s="16"/>
      <c r="L288" s="16"/>
      <c r="M288" s="15"/>
    </row>
    <row r="289" spans="1:14" x14ac:dyDescent="0.25">
      <c r="A289" s="13" t="s">
        <v>4856</v>
      </c>
      <c r="B289" s="13" t="s">
        <v>4858</v>
      </c>
      <c r="C289" s="8" t="s">
        <v>20</v>
      </c>
      <c r="D289" s="5" t="s">
        <v>83</v>
      </c>
      <c r="E289" s="5" t="s">
        <v>84</v>
      </c>
      <c r="F289" s="5" t="s">
        <v>85</v>
      </c>
      <c r="G289" s="8">
        <f>lxp__32[[#This Row],[Abweichung in X '[m']]]*1000</f>
        <v>-0.70841953778199995</v>
      </c>
      <c r="H289" s="8">
        <f>lxp__32[[#This Row],[Abweichung in Y '[m']]]*1000</f>
        <v>-1.09106203753</v>
      </c>
      <c r="K289" s="16"/>
      <c r="L289" s="16"/>
      <c r="M289" s="15"/>
    </row>
    <row r="290" spans="1:14" x14ac:dyDescent="0.25">
      <c r="A290" s="13" t="s">
        <v>4860</v>
      </c>
      <c r="B290" s="13" t="s">
        <v>4858</v>
      </c>
      <c r="C290" s="8" t="s">
        <v>20</v>
      </c>
      <c r="D290" s="5" t="s">
        <v>194</v>
      </c>
      <c r="E290" s="5" t="s">
        <v>195</v>
      </c>
      <c r="F290" s="5" t="s">
        <v>196</v>
      </c>
      <c r="G290" s="8">
        <f>lxp__32[[#This Row],[Abweichung in X '[m']]]*1000</f>
        <v>-0.49777039160100001</v>
      </c>
      <c r="H290" s="8">
        <f>lxp__32[[#This Row],[Abweichung in Y '[m']]]*1000</f>
        <v>-0.725970590576</v>
      </c>
      <c r="K290" s="16"/>
      <c r="L290" s="16"/>
      <c r="M290" s="15"/>
    </row>
    <row r="291" spans="1:14" x14ac:dyDescent="0.25">
      <c r="A291" s="13">
        <v>18</v>
      </c>
      <c r="B291" s="13" t="s">
        <v>4858</v>
      </c>
      <c r="C291" s="5" t="s">
        <v>20</v>
      </c>
      <c r="D291" s="5" t="s">
        <v>553</v>
      </c>
      <c r="E291" s="5" t="s">
        <v>554</v>
      </c>
      <c r="F291" s="5" t="s">
        <v>555</v>
      </c>
      <c r="G291" s="8">
        <f>lxp__32[[#This Row],[Abweichung in X '[m']]]*1000</f>
        <v>-0.42158274951999997</v>
      </c>
      <c r="H291" s="8">
        <f>lxp__32[[#This Row],[Abweichung in Y '[m']]]*1000</f>
        <v>-0.87591522734500005</v>
      </c>
      <c r="K291" s="16"/>
      <c r="L291" s="16"/>
      <c r="M291" s="15"/>
    </row>
    <row r="292" spans="1:14" x14ac:dyDescent="0.25">
      <c r="A292" s="13">
        <v>11</v>
      </c>
      <c r="B292" s="13" t="s">
        <v>4858</v>
      </c>
      <c r="C292" s="5" t="s">
        <v>20</v>
      </c>
      <c r="D292" s="5" t="s">
        <v>343</v>
      </c>
      <c r="E292" s="5" t="s">
        <v>344</v>
      </c>
      <c r="F292" s="5" t="s">
        <v>345</v>
      </c>
      <c r="G292" s="8">
        <f>lxp__32[[#This Row],[Abweichung in X '[m']]]*1000</f>
        <v>-0.29740350429199996</v>
      </c>
      <c r="H292" s="8">
        <f>lxp__32[[#This Row],[Abweichung in Y '[m']]]*1000</f>
        <v>-0.67952409873200004</v>
      </c>
      <c r="K292" s="16"/>
      <c r="L292" s="16"/>
      <c r="M292" s="15"/>
    </row>
    <row r="293" spans="1:14" x14ac:dyDescent="0.25">
      <c r="A293" s="13" t="s">
        <v>4861</v>
      </c>
      <c r="B293" s="13" t="s">
        <v>4858</v>
      </c>
      <c r="C293" s="8" t="s">
        <v>20</v>
      </c>
      <c r="D293" s="5" t="s">
        <v>222</v>
      </c>
      <c r="E293" s="5" t="s">
        <v>223</v>
      </c>
      <c r="F293" s="5" t="s">
        <v>224</v>
      </c>
      <c r="G293" s="8">
        <f>lxp__32[[#This Row],[Abweichung in X '[m']]]*1000</f>
        <v>-0.282246408143</v>
      </c>
      <c r="H293" s="8">
        <f>lxp__32[[#This Row],[Abweichung in Y '[m']]]*1000</f>
        <v>-0.70511707823199998</v>
      </c>
      <c r="K293" s="16"/>
      <c r="L293" s="16"/>
      <c r="M293" s="15"/>
    </row>
    <row r="294" spans="1:14" x14ac:dyDescent="0.25">
      <c r="A294" s="13" t="s">
        <v>4854</v>
      </c>
      <c r="B294" s="13" t="s">
        <v>4858</v>
      </c>
      <c r="C294" s="8" t="s">
        <v>20</v>
      </c>
      <c r="D294" s="5" t="s">
        <v>290</v>
      </c>
      <c r="E294" s="5" t="s">
        <v>21</v>
      </c>
      <c r="F294" s="5" t="s">
        <v>22</v>
      </c>
      <c r="G294" s="8">
        <f>lxp__32[[#This Row],[Abweichung in X '[m']]]*1000</f>
        <v>-0.24837054639800002</v>
      </c>
      <c r="H294" s="8">
        <f>lxp__32[[#This Row],[Abweichung in Y '[m']]]*1000</f>
        <v>-0.62959699333000008</v>
      </c>
      <c r="K294" s="16"/>
      <c r="L294" s="16"/>
      <c r="M294" s="15"/>
    </row>
    <row r="295" spans="1:14" x14ac:dyDescent="0.25">
      <c r="A295" s="13">
        <v>12</v>
      </c>
      <c r="B295" s="13" t="s">
        <v>4858</v>
      </c>
      <c r="C295" s="5" t="s">
        <v>20</v>
      </c>
      <c r="D295" s="5" t="s">
        <v>373</v>
      </c>
      <c r="E295" s="5" t="s">
        <v>374</v>
      </c>
      <c r="F295" s="5" t="s">
        <v>375</v>
      </c>
      <c r="G295" s="8">
        <f>lxp__32[[#This Row],[Abweichung in X '[m']]]*1000</f>
        <v>-0.16609009506799999</v>
      </c>
      <c r="H295" s="8">
        <f>lxp__32[[#This Row],[Abweichung in Y '[m']]]*1000</f>
        <v>1.6444350827999998E-2</v>
      </c>
      <c r="K295" s="16"/>
      <c r="L295" s="16"/>
      <c r="M295" s="15"/>
    </row>
    <row r="296" spans="1:14" x14ac:dyDescent="0.25">
      <c r="A296" s="13">
        <v>19</v>
      </c>
      <c r="B296" s="13" t="s">
        <v>4858</v>
      </c>
      <c r="C296" s="5" t="s">
        <v>20</v>
      </c>
      <c r="D296" s="5" t="s">
        <v>583</v>
      </c>
      <c r="E296" s="5" t="s">
        <v>584</v>
      </c>
      <c r="F296" s="5" t="s">
        <v>585</v>
      </c>
      <c r="G296" s="8">
        <f>lxp__32[[#This Row],[Abweichung in X '[m']]]*1000</f>
        <v>-0.14396367526000001</v>
      </c>
      <c r="H296" s="8">
        <f>lxp__32[[#This Row],[Abweichung in Y '[m']]]*1000</f>
        <v>-0.45904375344699999</v>
      </c>
      <c r="K296" s="16"/>
      <c r="L296" s="16"/>
      <c r="M296" s="15"/>
    </row>
    <row r="297" spans="1:14" x14ac:dyDescent="0.25">
      <c r="A297" s="13">
        <v>14</v>
      </c>
      <c r="B297" s="13" t="s">
        <v>4858</v>
      </c>
      <c r="C297" s="5" t="s">
        <v>20</v>
      </c>
      <c r="D297" s="5" t="s">
        <v>433</v>
      </c>
      <c r="E297" s="5" t="s">
        <v>434</v>
      </c>
      <c r="F297" s="5" t="s">
        <v>435</v>
      </c>
      <c r="G297" s="8">
        <f>lxp__32[[#This Row],[Abweichung in X '[m']]]*1000</f>
        <v>-0.10897966769299999</v>
      </c>
      <c r="H297" s="8">
        <f>lxp__32[[#This Row],[Abweichung in Y '[m']]]*1000</f>
        <v>-0.50716297089899998</v>
      </c>
      <c r="K297" s="16"/>
      <c r="L297" s="16"/>
      <c r="M297" s="14"/>
      <c r="N297" s="14"/>
    </row>
    <row r="298" spans="1:14" x14ac:dyDescent="0.25">
      <c r="A298" s="13" t="s">
        <v>4855</v>
      </c>
      <c r="B298" s="13" t="s">
        <v>4858</v>
      </c>
      <c r="C298" s="8" t="s">
        <v>20</v>
      </c>
      <c r="D298" s="5" t="s">
        <v>57</v>
      </c>
      <c r="E298" s="5" t="s">
        <v>58</v>
      </c>
      <c r="F298" s="5" t="s">
        <v>59</v>
      </c>
      <c r="G298" s="8">
        <f>lxp__32[[#This Row],[Abweichung in X '[m']]]*1000</f>
        <v>1.2386184292099998E-2</v>
      </c>
      <c r="H298" s="8">
        <f>lxp__32[[#This Row],[Abweichung in Y '[m']]]*1000</f>
        <v>-0.91814009826999998</v>
      </c>
      <c r="K298" s="16"/>
      <c r="L298" s="16"/>
      <c r="M298" s="15"/>
      <c r="N298" s="15"/>
    </row>
    <row r="299" spans="1:14" x14ac:dyDescent="0.25">
      <c r="A299" s="13">
        <v>17</v>
      </c>
      <c r="B299" s="13" t="s">
        <v>4858</v>
      </c>
      <c r="C299" s="5" t="s">
        <v>20</v>
      </c>
      <c r="D299" s="5" t="s">
        <v>523</v>
      </c>
      <c r="E299" s="5" t="s">
        <v>524</v>
      </c>
      <c r="F299" s="5" t="s">
        <v>525</v>
      </c>
      <c r="G299" s="8">
        <f>lxp__32[[#This Row],[Abweichung in X '[m']]]*1000</f>
        <v>0.137033733366</v>
      </c>
      <c r="H299" s="8">
        <f>lxp__32[[#This Row],[Abweichung in Y '[m']]]*1000</f>
        <v>-0.61451771258600008</v>
      </c>
      <c r="K299" s="16"/>
      <c r="L299" s="16"/>
      <c r="M299" s="15"/>
      <c r="N299" s="15"/>
    </row>
    <row r="300" spans="1:14" x14ac:dyDescent="0.25">
      <c r="A300" s="13">
        <v>20</v>
      </c>
      <c r="B300" s="13" t="s">
        <v>4858</v>
      </c>
      <c r="C300" s="5" t="s">
        <v>20</v>
      </c>
      <c r="D300" s="5" t="s">
        <v>613</v>
      </c>
      <c r="E300" s="5" t="s">
        <v>614</v>
      </c>
      <c r="F300" s="5" t="s">
        <v>615</v>
      </c>
      <c r="G300" s="8">
        <f>lxp__32[[#This Row],[Abweichung in X '[m']]]*1000</f>
        <v>0.21280259219200001</v>
      </c>
      <c r="H300" s="8">
        <f>lxp__32[[#This Row],[Abweichung in Y '[m']]]*1000</f>
        <v>3.7203367770400002E-2</v>
      </c>
      <c r="K300" s="16"/>
      <c r="L300" s="16"/>
      <c r="M300" s="15"/>
      <c r="N300" s="15"/>
    </row>
    <row r="301" spans="1:14" x14ac:dyDescent="0.25">
      <c r="A301" s="13" t="s">
        <v>4859</v>
      </c>
      <c r="B301" s="13" t="s">
        <v>4858</v>
      </c>
      <c r="C301" s="8" t="s">
        <v>20</v>
      </c>
      <c r="D301" s="5" t="s">
        <v>166</v>
      </c>
      <c r="E301" s="5" t="s">
        <v>167</v>
      </c>
      <c r="F301" s="5" t="s">
        <v>168</v>
      </c>
      <c r="G301" s="8">
        <f>lxp__32[[#This Row],[Abweichung in X '[m']]]*1000</f>
        <v>0.23767372184899999</v>
      </c>
      <c r="H301" s="8">
        <f>lxp__32[[#This Row],[Abweichung in Y '[m']]]*1000</f>
        <v>-1.04436473217</v>
      </c>
      <c r="K301" s="16"/>
      <c r="L301" s="16"/>
      <c r="M301" s="15"/>
      <c r="N301" s="15"/>
    </row>
    <row r="302" spans="1:14" x14ac:dyDescent="0.25">
      <c r="A302" s="13" t="s">
        <v>4862</v>
      </c>
      <c r="B302" s="13" t="s">
        <v>4858</v>
      </c>
      <c r="C302" s="8" t="s">
        <v>20</v>
      </c>
      <c r="D302" s="5" t="s">
        <v>314</v>
      </c>
      <c r="E302" s="5" t="s">
        <v>247</v>
      </c>
      <c r="F302" s="5" t="s">
        <v>248</v>
      </c>
      <c r="G302" s="8">
        <f>lxp__32[[#This Row],[Abweichung in X '[m']]]*1000</f>
        <v>0.24021838270500001</v>
      </c>
      <c r="H302" s="8">
        <f>lxp__32[[#This Row],[Abweichung in Y '[m']]]*1000</f>
        <v>-0.63102227308199998</v>
      </c>
      <c r="K302" s="16"/>
      <c r="L302" s="16"/>
      <c r="M302" s="15"/>
      <c r="N302" s="15"/>
    </row>
    <row r="303" spans="1:14" x14ac:dyDescent="0.25">
      <c r="A303" s="13" t="s">
        <v>4858</v>
      </c>
      <c r="B303" s="13" t="s">
        <v>4858</v>
      </c>
      <c r="C303" s="8" t="s">
        <v>20</v>
      </c>
      <c r="D303" s="5" t="s">
        <v>138</v>
      </c>
      <c r="E303" s="5" t="s">
        <v>139</v>
      </c>
      <c r="F303" s="5" t="s">
        <v>140</v>
      </c>
      <c r="G303" s="8">
        <f>lxp__32[[#This Row],[Abweichung in X '[m']]]*1000</f>
        <v>0.34333715191899999</v>
      </c>
      <c r="H303" s="8">
        <f>lxp__32[[#This Row],[Abweichung in Y '[m']]]*1000</f>
        <v>-0.97959034082200003</v>
      </c>
      <c r="K303" s="16"/>
      <c r="L303" s="16"/>
      <c r="M303" s="15"/>
      <c r="N303" s="15"/>
    </row>
    <row r="304" spans="1:14" x14ac:dyDescent="0.25">
      <c r="A304" s="13">
        <v>15</v>
      </c>
      <c r="B304" s="13" t="s">
        <v>4858</v>
      </c>
      <c r="C304" s="5" t="s">
        <v>20</v>
      </c>
      <c r="D304" s="5" t="s">
        <v>463</v>
      </c>
      <c r="E304" s="5" t="s">
        <v>464</v>
      </c>
      <c r="F304" s="5" t="s">
        <v>465</v>
      </c>
      <c r="G304" s="8">
        <f>lxp__32[[#This Row],[Abweichung in X '[m']]]*1000</f>
        <v>0.43355167294499997</v>
      </c>
      <c r="H304" s="8">
        <f>lxp__32[[#This Row],[Abweichung in Y '[m']]]*1000</f>
        <v>-4.9716685415800002E-2</v>
      </c>
      <c r="K304" s="16"/>
      <c r="L304" s="16"/>
      <c r="M304" s="15"/>
      <c r="N304" s="15"/>
    </row>
    <row r="305" spans="1:14" x14ac:dyDescent="0.25">
      <c r="A305" s="13">
        <v>16</v>
      </c>
      <c r="B305" s="13" t="s">
        <v>4858</v>
      </c>
      <c r="C305" s="5" t="s">
        <v>20</v>
      </c>
      <c r="D305" s="5" t="s">
        <v>493</v>
      </c>
      <c r="E305" s="5" t="s">
        <v>494</v>
      </c>
      <c r="F305" s="5" t="s">
        <v>495</v>
      </c>
      <c r="G305" s="8">
        <f>lxp__32[[#This Row],[Abweichung in X '[m']]]*1000</f>
        <v>0.69960130163300005</v>
      </c>
      <c r="H305" s="8">
        <f>lxp__32[[#This Row],[Abweichung in Y '[m']]]*1000</f>
        <v>-0.72666792538699998</v>
      </c>
      <c r="K305" s="16"/>
      <c r="L305" s="16"/>
      <c r="M305" s="15"/>
      <c r="N305" s="15"/>
    </row>
    <row r="306" spans="1:14" x14ac:dyDescent="0.25">
      <c r="A306" s="13" t="s">
        <v>4857</v>
      </c>
      <c r="B306" s="13" t="s">
        <v>4858</v>
      </c>
      <c r="C306" s="8" t="s">
        <v>20</v>
      </c>
      <c r="D306" s="5" t="s">
        <v>110</v>
      </c>
      <c r="E306" s="5" t="s">
        <v>111</v>
      </c>
      <c r="F306" s="5" t="s">
        <v>112</v>
      </c>
      <c r="G306" s="8">
        <f>lxp__32[[#This Row],[Abweichung in X '[m']]]*1000</f>
        <v>0.77967680876400003</v>
      </c>
      <c r="H306" s="8">
        <f>lxp__32[[#This Row],[Abweichung in Y '[m']]]*1000</f>
        <v>-0.83817254979</v>
      </c>
      <c r="K306" s="16"/>
      <c r="L306" s="16"/>
      <c r="M306" s="15"/>
      <c r="N306" s="15"/>
    </row>
    <row r="307" spans="1:14" x14ac:dyDescent="0.25">
      <c r="A307" s="13" t="s">
        <v>4862</v>
      </c>
      <c r="B307" s="13" t="s">
        <v>4859</v>
      </c>
      <c r="C307" s="8" t="s">
        <v>24</v>
      </c>
      <c r="D307" s="5" t="s">
        <v>315</v>
      </c>
      <c r="E307" s="5" t="s">
        <v>249</v>
      </c>
      <c r="F307" s="5" t="s">
        <v>250</v>
      </c>
      <c r="G307" s="8">
        <f>lxp__32[[#This Row],[Abweichung in X '[m']]]*1000</f>
        <v>-0.50223318399299999</v>
      </c>
      <c r="H307" s="8">
        <f>lxp__32[[#This Row],[Abweichung in Y '[m']]]*1000</f>
        <v>0.10888580015499999</v>
      </c>
      <c r="M307" s="14"/>
    </row>
    <row r="308" spans="1:14" x14ac:dyDescent="0.25">
      <c r="A308" s="13">
        <v>15</v>
      </c>
      <c r="B308" s="13" t="s">
        <v>4859</v>
      </c>
      <c r="C308" s="5" t="s">
        <v>24</v>
      </c>
      <c r="D308" s="5" t="s">
        <v>466</v>
      </c>
      <c r="E308" s="5" t="s">
        <v>467</v>
      </c>
      <c r="F308" s="5" t="s">
        <v>468</v>
      </c>
      <c r="G308" s="8">
        <f>lxp__32[[#This Row],[Abweichung in X '[m']]]*1000</f>
        <v>3.5891468240600001E-2</v>
      </c>
      <c r="H308" s="8">
        <f>lxp__32[[#This Row],[Abweichung in Y '[m']]]*1000</f>
        <v>-0.97542469687200006</v>
      </c>
      <c r="K308" s="16"/>
      <c r="L308" s="16"/>
      <c r="M308" s="15"/>
    </row>
    <row r="309" spans="1:14" x14ac:dyDescent="0.25">
      <c r="A309" s="13">
        <v>18</v>
      </c>
      <c r="B309" s="13" t="s">
        <v>4859</v>
      </c>
      <c r="C309" s="5" t="s">
        <v>24</v>
      </c>
      <c r="D309" s="5" t="s">
        <v>556</v>
      </c>
      <c r="E309" s="5" t="s">
        <v>557</v>
      </c>
      <c r="F309" s="5" t="s">
        <v>558</v>
      </c>
      <c r="G309" s="8">
        <f>lxp__32[[#This Row],[Abweichung in X '[m']]]*1000</f>
        <v>4.6280625370400001E-2</v>
      </c>
      <c r="H309" s="8">
        <f>lxp__32[[#This Row],[Abweichung in Y '[m']]]*1000</f>
        <v>-1.1459473572800001</v>
      </c>
      <c r="K309" s="16"/>
      <c r="L309" s="16"/>
      <c r="M309" s="15"/>
    </row>
    <row r="310" spans="1:14" x14ac:dyDescent="0.25">
      <c r="A310" s="13">
        <v>10</v>
      </c>
      <c r="B310" s="13" t="s">
        <v>4859</v>
      </c>
      <c r="C310" s="8" t="s">
        <v>24</v>
      </c>
      <c r="D310" s="5" t="s">
        <v>325</v>
      </c>
      <c r="E310" s="5" t="s">
        <v>269</v>
      </c>
      <c r="F310" s="5" t="s">
        <v>270</v>
      </c>
      <c r="G310" s="8">
        <f>lxp__32[[#This Row],[Abweichung in X '[m']]]*1000</f>
        <v>8.8438679580700008E-2</v>
      </c>
      <c r="H310" s="8">
        <f>lxp__32[[#This Row],[Abweichung in Y '[m']]]*1000</f>
        <v>0.70833866053899996</v>
      </c>
      <c r="K310" s="16"/>
      <c r="L310" s="16"/>
      <c r="M310" s="15"/>
    </row>
    <row r="311" spans="1:14" x14ac:dyDescent="0.25">
      <c r="A311" s="13">
        <v>20</v>
      </c>
      <c r="B311" s="13" t="s">
        <v>4859</v>
      </c>
      <c r="C311" s="5" t="s">
        <v>24</v>
      </c>
      <c r="D311" s="5" t="s">
        <v>616</v>
      </c>
      <c r="E311" s="5" t="s">
        <v>617</v>
      </c>
      <c r="F311" s="5" t="s">
        <v>618</v>
      </c>
      <c r="G311" s="8">
        <f>lxp__32[[#This Row],[Abweichung in X '[m']]]*1000</f>
        <v>0.11879079277900001</v>
      </c>
      <c r="H311" s="8">
        <f>lxp__32[[#This Row],[Abweichung in Y '[m']]]*1000</f>
        <v>-0.393950433622</v>
      </c>
      <c r="K311" s="16"/>
      <c r="L311" s="16"/>
      <c r="M311" s="15"/>
    </row>
    <row r="312" spans="1:14" x14ac:dyDescent="0.25">
      <c r="A312" s="13" t="s">
        <v>4859</v>
      </c>
      <c r="B312" s="13" t="s">
        <v>4859</v>
      </c>
      <c r="C312" s="8" t="s">
        <v>24</v>
      </c>
      <c r="D312" s="5" t="s">
        <v>169</v>
      </c>
      <c r="E312" s="5" t="s">
        <v>170</v>
      </c>
      <c r="F312" s="5" t="s">
        <v>171</v>
      </c>
      <c r="G312" s="8">
        <f>lxp__32[[#This Row],[Abweichung in X '[m']]]*1000</f>
        <v>0.14662027728399998</v>
      </c>
      <c r="H312" s="8">
        <f>lxp__32[[#This Row],[Abweichung in Y '[m']]]*1000</f>
        <v>-0.28820724957100002</v>
      </c>
      <c r="K312" s="16"/>
      <c r="L312" s="16"/>
      <c r="M312" s="15"/>
    </row>
    <row r="313" spans="1:14" x14ac:dyDescent="0.25">
      <c r="A313" s="13">
        <v>13</v>
      </c>
      <c r="B313" s="13" t="s">
        <v>4859</v>
      </c>
      <c r="C313" s="5" t="s">
        <v>24</v>
      </c>
      <c r="D313" s="5" t="s">
        <v>406</v>
      </c>
      <c r="E313" s="5" t="s">
        <v>407</v>
      </c>
      <c r="F313" s="5" t="s">
        <v>408</v>
      </c>
      <c r="G313" s="8">
        <f>lxp__32[[#This Row],[Abweichung in X '[m']]]*1000</f>
        <v>0.187252536957</v>
      </c>
      <c r="H313" s="8">
        <f>lxp__32[[#This Row],[Abweichung in Y '[m']]]*1000</f>
        <v>-0.155449689344</v>
      </c>
      <c r="K313" s="16"/>
      <c r="L313" s="16"/>
      <c r="M313" s="15"/>
    </row>
    <row r="314" spans="1:14" x14ac:dyDescent="0.25">
      <c r="A314" s="13">
        <v>14</v>
      </c>
      <c r="B314" s="13" t="s">
        <v>4859</v>
      </c>
      <c r="C314" s="5" t="s">
        <v>24</v>
      </c>
      <c r="D314" s="5" t="s">
        <v>436</v>
      </c>
      <c r="E314" s="5" t="s">
        <v>437</v>
      </c>
      <c r="F314" s="5" t="s">
        <v>438</v>
      </c>
      <c r="G314" s="8">
        <f>lxp__32[[#This Row],[Abweichung in X '[m']]]*1000</f>
        <v>0.29077054612800002</v>
      </c>
      <c r="H314" s="8">
        <f>lxp__32[[#This Row],[Abweichung in Y '[m']]]*1000</f>
        <v>-0.511259731873</v>
      </c>
      <c r="K314" s="16"/>
      <c r="L314" s="16"/>
      <c r="M314" s="15"/>
    </row>
    <row r="315" spans="1:14" x14ac:dyDescent="0.25">
      <c r="A315" s="13" t="s">
        <v>4854</v>
      </c>
      <c r="B315" s="13" t="s">
        <v>4859</v>
      </c>
      <c r="C315" s="8" t="s">
        <v>24</v>
      </c>
      <c r="D315" s="5" t="s">
        <v>25</v>
      </c>
      <c r="E315" s="5" t="s">
        <v>26</v>
      </c>
      <c r="F315" s="5" t="s">
        <v>27</v>
      </c>
      <c r="G315" s="8">
        <f>lxp__32[[#This Row],[Abweichung in X '[m']]]*1000</f>
        <v>0.37320491797200001</v>
      </c>
      <c r="H315" s="8">
        <f>lxp__32[[#This Row],[Abweichung in Y '[m']]]*1000</f>
        <v>-0.66035991091399993</v>
      </c>
      <c r="K315" s="16"/>
      <c r="L315" s="16"/>
      <c r="M315" s="15"/>
    </row>
    <row r="316" spans="1:14" x14ac:dyDescent="0.25">
      <c r="A316" s="13">
        <v>12</v>
      </c>
      <c r="B316" s="13" t="s">
        <v>4859</v>
      </c>
      <c r="C316" s="5" t="s">
        <v>24</v>
      </c>
      <c r="D316" s="5" t="s">
        <v>376</v>
      </c>
      <c r="E316" s="5" t="s">
        <v>377</v>
      </c>
      <c r="F316" s="5" t="s">
        <v>378</v>
      </c>
      <c r="G316" s="8">
        <f>lxp__32[[#This Row],[Abweichung in X '[m']]]*1000</f>
        <v>0.38273246701000002</v>
      </c>
      <c r="H316" s="8">
        <f>lxp__32[[#This Row],[Abweichung in Y '[m']]]*1000</f>
        <v>0.24186738502299998</v>
      </c>
      <c r="K316" s="16"/>
      <c r="L316" s="16"/>
      <c r="M316" s="15"/>
    </row>
    <row r="317" spans="1:14" x14ac:dyDescent="0.25">
      <c r="A317" s="13" t="s">
        <v>4856</v>
      </c>
      <c r="B317" s="13" t="s">
        <v>4859</v>
      </c>
      <c r="C317" s="8" t="s">
        <v>24</v>
      </c>
      <c r="D317" s="5" t="s">
        <v>86</v>
      </c>
      <c r="E317" s="5" t="s">
        <v>87</v>
      </c>
      <c r="F317" s="5" t="s">
        <v>88</v>
      </c>
      <c r="G317" s="8">
        <f>lxp__32[[#This Row],[Abweichung in X '[m']]]*1000</f>
        <v>0.39781221769199998</v>
      </c>
      <c r="H317" s="8">
        <f>lxp__32[[#This Row],[Abweichung in Y '[m']]]*1000</f>
        <v>-0.95341921700699994</v>
      </c>
      <c r="K317" s="16"/>
      <c r="L317" s="16"/>
      <c r="M317" s="14"/>
      <c r="N317" s="14"/>
    </row>
    <row r="318" spans="1:14" x14ac:dyDescent="0.25">
      <c r="A318" s="13" t="s">
        <v>4857</v>
      </c>
      <c r="B318" s="13" t="s">
        <v>4859</v>
      </c>
      <c r="C318" s="8" t="s">
        <v>24</v>
      </c>
      <c r="D318" s="5" t="s">
        <v>113</v>
      </c>
      <c r="E318" s="5" t="s">
        <v>114</v>
      </c>
      <c r="F318" s="5" t="s">
        <v>115</v>
      </c>
      <c r="G318" s="8">
        <f>lxp__32[[#This Row],[Abweichung in X '[m']]]*1000</f>
        <v>0.44776238543499997</v>
      </c>
      <c r="H318" s="8">
        <f>lxp__32[[#This Row],[Abweichung in Y '[m']]]*1000</f>
        <v>-0.89140635297199999</v>
      </c>
      <c r="K318" s="16"/>
      <c r="L318" s="16"/>
      <c r="M318" s="15"/>
      <c r="N318" s="15"/>
    </row>
    <row r="319" spans="1:14" x14ac:dyDescent="0.25">
      <c r="A319" s="13" t="s">
        <v>4855</v>
      </c>
      <c r="B319" s="13" t="s">
        <v>4859</v>
      </c>
      <c r="C319" s="8" t="s">
        <v>24</v>
      </c>
      <c r="D319" s="5" t="s">
        <v>60</v>
      </c>
      <c r="E319" s="5" t="s">
        <v>61</v>
      </c>
      <c r="F319" s="5" t="s">
        <v>62</v>
      </c>
      <c r="G319" s="8">
        <f>lxp__32[[#This Row],[Abweichung in X '[m']]]*1000</f>
        <v>0.45603066640000001</v>
      </c>
      <c r="H319" s="8">
        <f>lxp__32[[#This Row],[Abweichung in Y '[m']]]*1000</f>
        <v>-0.82953653259300009</v>
      </c>
      <c r="K319" s="16"/>
      <c r="L319" s="16"/>
      <c r="M319" s="15"/>
      <c r="N319" s="15"/>
    </row>
    <row r="320" spans="1:14" x14ac:dyDescent="0.25">
      <c r="A320" s="13">
        <v>11</v>
      </c>
      <c r="B320" s="13" t="s">
        <v>4859</v>
      </c>
      <c r="C320" s="5" t="s">
        <v>24</v>
      </c>
      <c r="D320" s="5" t="s">
        <v>346</v>
      </c>
      <c r="E320" s="5" t="s">
        <v>347</v>
      </c>
      <c r="F320" s="5" t="s">
        <v>348</v>
      </c>
      <c r="G320" s="8">
        <f>lxp__32[[#This Row],[Abweichung in X '[m']]]*1000</f>
        <v>0.50541392587599998</v>
      </c>
      <c r="H320" s="8">
        <f>lxp__32[[#This Row],[Abweichung in Y '[m']]]*1000</f>
        <v>-0.490868004207</v>
      </c>
      <c r="K320" s="16"/>
      <c r="L320" s="16"/>
      <c r="M320" s="15"/>
      <c r="N320" s="15"/>
    </row>
    <row r="321" spans="1:14" x14ac:dyDescent="0.25">
      <c r="A321" s="13">
        <v>19</v>
      </c>
      <c r="B321" s="13" t="s">
        <v>4859</v>
      </c>
      <c r="C321" s="5" t="s">
        <v>24</v>
      </c>
      <c r="D321" s="5" t="s">
        <v>586</v>
      </c>
      <c r="E321" s="5" t="s">
        <v>587</v>
      </c>
      <c r="F321" s="5" t="s">
        <v>588</v>
      </c>
      <c r="G321" s="8">
        <f>lxp__32[[#This Row],[Abweichung in X '[m']]]*1000</f>
        <v>0.53281531764500001</v>
      </c>
      <c r="H321" s="8">
        <f>lxp__32[[#This Row],[Abweichung in Y '[m']]]*1000</f>
        <v>-0.46786196710699995</v>
      </c>
      <c r="K321" s="16"/>
      <c r="L321" s="16"/>
      <c r="M321" s="15"/>
      <c r="N321" s="15"/>
    </row>
    <row r="322" spans="1:14" x14ac:dyDescent="0.25">
      <c r="A322" s="13" t="s">
        <v>4858</v>
      </c>
      <c r="B322" s="13" t="s">
        <v>4859</v>
      </c>
      <c r="C322" s="8" t="s">
        <v>24</v>
      </c>
      <c r="D322" s="5" t="s">
        <v>141</v>
      </c>
      <c r="E322" s="5" t="s">
        <v>142</v>
      </c>
      <c r="F322" s="5" t="s">
        <v>143</v>
      </c>
      <c r="G322" s="8">
        <f>lxp__32[[#This Row],[Abweichung in X '[m']]]*1000</f>
        <v>0.56565575053700001</v>
      </c>
      <c r="H322" s="8">
        <f>lxp__32[[#This Row],[Abweichung in Y '[m']]]*1000</f>
        <v>-0.34083418075400002</v>
      </c>
      <c r="K322" s="16"/>
      <c r="L322" s="16"/>
      <c r="M322" s="15"/>
      <c r="N322" s="15"/>
    </row>
    <row r="323" spans="1:14" x14ac:dyDescent="0.25">
      <c r="A323" s="13" t="s">
        <v>4861</v>
      </c>
      <c r="B323" s="13" t="s">
        <v>4859</v>
      </c>
      <c r="C323" s="8" t="s">
        <v>24</v>
      </c>
      <c r="D323" s="5" t="s">
        <v>225</v>
      </c>
      <c r="E323" s="5" t="s">
        <v>226</v>
      </c>
      <c r="F323" s="5" t="s">
        <v>227</v>
      </c>
      <c r="G323" s="8">
        <f>lxp__32[[#This Row],[Abweichung in X '[m']]]*1000</f>
        <v>0.56953462963699997</v>
      </c>
      <c r="H323" s="8">
        <f>lxp__32[[#This Row],[Abweichung in Y '[m']]]*1000</f>
        <v>-0.49384288046200003</v>
      </c>
      <c r="K323" s="16"/>
      <c r="L323" s="16"/>
      <c r="M323" s="15"/>
      <c r="N323" s="15"/>
    </row>
    <row r="324" spans="1:14" x14ac:dyDescent="0.25">
      <c r="A324" s="13">
        <v>16</v>
      </c>
      <c r="B324" s="13" t="s">
        <v>4859</v>
      </c>
      <c r="C324" s="5" t="s">
        <v>24</v>
      </c>
      <c r="D324" s="5" t="s">
        <v>496</v>
      </c>
      <c r="E324" s="5" t="s">
        <v>497</v>
      </c>
      <c r="F324" s="5" t="s">
        <v>498</v>
      </c>
      <c r="G324" s="8">
        <f>lxp__32[[#This Row],[Abweichung in X '[m']]]*1000</f>
        <v>0.85587551241199999</v>
      </c>
      <c r="H324" s="8">
        <f>lxp__32[[#This Row],[Abweichung in Y '[m']]]*1000</f>
        <v>-0.590060954187</v>
      </c>
      <c r="K324" s="16"/>
      <c r="L324" s="16"/>
      <c r="M324" s="15"/>
      <c r="N324" s="15"/>
    </row>
    <row r="325" spans="1:14" x14ac:dyDescent="0.25">
      <c r="A325" s="13" t="s">
        <v>4860</v>
      </c>
      <c r="B325" s="13" t="s">
        <v>4859</v>
      </c>
      <c r="C325" s="8" t="s">
        <v>24</v>
      </c>
      <c r="D325" s="5" t="s">
        <v>197</v>
      </c>
      <c r="E325" s="5" t="s">
        <v>198</v>
      </c>
      <c r="F325" s="5" t="s">
        <v>199</v>
      </c>
      <c r="G325" s="8">
        <f>lxp__32[[#This Row],[Abweichung in X '[m']]]*1000</f>
        <v>0.92753402946099994</v>
      </c>
      <c r="H325" s="8">
        <f>lxp__32[[#This Row],[Abweichung in Y '[m']]]*1000</f>
        <v>-9.3609704583100001E-2</v>
      </c>
      <c r="K325" s="16"/>
      <c r="L325" s="16"/>
      <c r="M325" s="15"/>
      <c r="N325" s="15"/>
    </row>
    <row r="326" spans="1:14" x14ac:dyDescent="0.25">
      <c r="A326" s="13">
        <v>17</v>
      </c>
      <c r="B326" s="13" t="s">
        <v>4859</v>
      </c>
      <c r="C326" s="5" t="s">
        <v>24</v>
      </c>
      <c r="D326" s="5" t="s">
        <v>526</v>
      </c>
      <c r="E326" s="5" t="s">
        <v>527</v>
      </c>
      <c r="F326" s="5" t="s">
        <v>528</v>
      </c>
      <c r="G326" s="8">
        <f>lxp__32[[#This Row],[Abweichung in X '[m']]]*1000</f>
        <v>0.93883278218900001</v>
      </c>
      <c r="H326" s="8">
        <f>lxp__32[[#This Row],[Abweichung in Y '[m']]]*1000</f>
        <v>0.11141904853500001</v>
      </c>
      <c r="K326" s="16"/>
      <c r="L326" s="16"/>
      <c r="M326" s="15"/>
      <c r="N326" s="15"/>
    </row>
    <row r="327" spans="1:14" x14ac:dyDescent="0.25">
      <c r="A327" s="13">
        <v>18</v>
      </c>
      <c r="B327" s="13" t="s">
        <v>4860</v>
      </c>
      <c r="C327" s="5" t="s">
        <v>29</v>
      </c>
      <c r="D327" s="5" t="s">
        <v>559</v>
      </c>
      <c r="E327" s="5" t="s">
        <v>560</v>
      </c>
      <c r="F327" s="5" t="s">
        <v>561</v>
      </c>
      <c r="G327" s="8">
        <f>lxp__32[[#This Row],[Abweichung in X '[m']]]*1000</f>
        <v>-1.5228659650900001</v>
      </c>
      <c r="H327" s="8">
        <f>lxp__32[[#This Row],[Abweichung in Y '[m']]]*1000</f>
        <v>0.71841225353299998</v>
      </c>
      <c r="M327" s="14"/>
    </row>
    <row r="328" spans="1:14" x14ac:dyDescent="0.25">
      <c r="A328" s="13">
        <v>12</v>
      </c>
      <c r="B328" s="13" t="s">
        <v>4860</v>
      </c>
      <c r="C328" s="5" t="s">
        <v>29</v>
      </c>
      <c r="D328" s="5" t="s">
        <v>379</v>
      </c>
      <c r="E328" s="5" t="s">
        <v>380</v>
      </c>
      <c r="F328" s="5" t="s">
        <v>381</v>
      </c>
      <c r="G328" s="8">
        <f>lxp__32[[#This Row],[Abweichung in X '[m']]]*1000</f>
        <v>-0.94290213851800009</v>
      </c>
      <c r="H328" s="8">
        <f>lxp__32[[#This Row],[Abweichung in Y '[m']]]*1000</f>
        <v>-0.88299209070599993</v>
      </c>
      <c r="K328" s="16"/>
      <c r="L328" s="16"/>
      <c r="M328" s="15"/>
    </row>
    <row r="329" spans="1:14" x14ac:dyDescent="0.25">
      <c r="A329" s="13">
        <v>13</v>
      </c>
      <c r="B329" s="13" t="s">
        <v>4860</v>
      </c>
      <c r="C329" s="5" t="s">
        <v>29</v>
      </c>
      <c r="D329" s="5" t="s">
        <v>409</v>
      </c>
      <c r="E329" s="5" t="s">
        <v>410</v>
      </c>
      <c r="F329" s="5" t="s">
        <v>411</v>
      </c>
      <c r="G329" s="8">
        <f>lxp__32[[#This Row],[Abweichung in X '[m']]]*1000</f>
        <v>-0.45981018316099997</v>
      </c>
      <c r="H329" s="8">
        <f>lxp__32[[#This Row],[Abweichung in Y '[m']]]*1000</f>
        <v>0.109654239609</v>
      </c>
      <c r="K329" s="16"/>
      <c r="L329" s="16"/>
      <c r="M329" s="15"/>
    </row>
    <row r="330" spans="1:14" x14ac:dyDescent="0.25">
      <c r="A330" s="13" t="s">
        <v>4858</v>
      </c>
      <c r="B330" s="13" t="s">
        <v>4860</v>
      </c>
      <c r="C330" s="8">
        <v>0.7</v>
      </c>
      <c r="D330" s="5" t="s">
        <v>144</v>
      </c>
      <c r="E330" s="5" t="s">
        <v>145</v>
      </c>
      <c r="F330" s="5" t="s">
        <v>146</v>
      </c>
      <c r="G330" s="8">
        <f>lxp__32[[#This Row],[Abweichung in X '[m']]]*1000</f>
        <v>-0.35393659193600002</v>
      </c>
      <c r="H330" s="8">
        <f>lxp__32[[#This Row],[Abweichung in Y '[m']]]*1000</f>
        <v>-3.0800689177499996E-2</v>
      </c>
      <c r="K330" s="16"/>
      <c r="L330" s="16"/>
      <c r="M330" s="15"/>
    </row>
    <row r="331" spans="1:14" x14ac:dyDescent="0.25">
      <c r="A331" s="13" t="s">
        <v>4855</v>
      </c>
      <c r="B331" s="13" t="s">
        <v>4860</v>
      </c>
      <c r="C331" s="8">
        <v>0.7</v>
      </c>
      <c r="D331" s="5" t="s">
        <v>63</v>
      </c>
      <c r="E331" s="5" t="s">
        <v>64</v>
      </c>
      <c r="F331" s="5" t="s">
        <v>65</v>
      </c>
      <c r="G331" s="8">
        <f>lxp__32[[#This Row],[Abweichung in X '[m']]]*1000</f>
        <v>-0.30950579160199998</v>
      </c>
      <c r="H331" s="8">
        <f>lxp__32[[#This Row],[Abweichung in Y '[m']]]*1000</f>
        <v>-0.12875698531999999</v>
      </c>
      <c r="K331" s="16"/>
      <c r="L331" s="16"/>
      <c r="M331" s="15"/>
    </row>
    <row r="332" spans="1:14" x14ac:dyDescent="0.25">
      <c r="A332" s="13" t="s">
        <v>4856</v>
      </c>
      <c r="B332" s="13" t="s">
        <v>4860</v>
      </c>
      <c r="C332" s="8">
        <v>0.7</v>
      </c>
      <c r="D332" s="5" t="s">
        <v>89</v>
      </c>
      <c r="E332" s="5" t="s">
        <v>90</v>
      </c>
      <c r="F332" s="5" t="s">
        <v>91</v>
      </c>
      <c r="G332" s="8">
        <f>lxp__32[[#This Row],[Abweichung in X '[m']]]*1000</f>
        <v>-0.28923668074499997</v>
      </c>
      <c r="H332" s="8">
        <f>lxp__32[[#This Row],[Abweichung in Y '[m']]]*1000</f>
        <v>-0.85064448312399998</v>
      </c>
      <c r="K332" s="16"/>
      <c r="L332" s="16"/>
      <c r="M332" s="15"/>
    </row>
    <row r="333" spans="1:14" x14ac:dyDescent="0.25">
      <c r="A333" s="13">
        <v>11</v>
      </c>
      <c r="B333" s="13" t="s">
        <v>4860</v>
      </c>
      <c r="C333" s="5" t="s">
        <v>29</v>
      </c>
      <c r="D333" s="5" t="s">
        <v>349</v>
      </c>
      <c r="E333" s="5" t="s">
        <v>350</v>
      </c>
      <c r="F333" s="5" t="s">
        <v>351</v>
      </c>
      <c r="G333" s="8">
        <f>lxp__32[[#This Row],[Abweichung in X '[m']]]*1000</f>
        <v>-0.28835005306100003</v>
      </c>
      <c r="H333" s="8">
        <f>lxp__32[[#This Row],[Abweichung in Y '[m']]]*1000</f>
        <v>-0.26444574505399998</v>
      </c>
      <c r="K333" s="16"/>
      <c r="L333" s="16"/>
      <c r="M333" s="15"/>
    </row>
    <row r="334" spans="1:14" x14ac:dyDescent="0.25">
      <c r="A334" s="13">
        <v>20</v>
      </c>
      <c r="B334" s="13" t="s">
        <v>4860</v>
      </c>
      <c r="C334" s="5" t="s">
        <v>29</v>
      </c>
      <c r="D334" s="5" t="s">
        <v>619</v>
      </c>
      <c r="E334" s="5" t="s">
        <v>620</v>
      </c>
      <c r="F334" s="5" t="s">
        <v>621</v>
      </c>
      <c r="G334" s="8">
        <f>lxp__32[[#This Row],[Abweichung in X '[m']]]*1000</f>
        <v>-0.25505248626599997</v>
      </c>
      <c r="H334" s="8">
        <f>lxp__32[[#This Row],[Abweichung in Y '[m']]]*1000</f>
        <v>-0.78663018386099992</v>
      </c>
      <c r="K334" s="16"/>
      <c r="L334" s="16"/>
      <c r="M334" s="15"/>
    </row>
    <row r="335" spans="1:14" x14ac:dyDescent="0.25">
      <c r="A335" s="13">
        <v>14</v>
      </c>
      <c r="B335" s="13" t="s">
        <v>4860</v>
      </c>
      <c r="C335" s="5" t="s">
        <v>29</v>
      </c>
      <c r="D335" s="5" t="s">
        <v>439</v>
      </c>
      <c r="E335" s="5" t="s">
        <v>440</v>
      </c>
      <c r="F335" s="5" t="s">
        <v>441</v>
      </c>
      <c r="G335" s="8">
        <f>lxp__32[[#This Row],[Abweichung in X '[m']]]*1000</f>
        <v>-0.15305701280099998</v>
      </c>
      <c r="H335" s="8">
        <f>lxp__32[[#This Row],[Abweichung in Y '[m']]]*1000</f>
        <v>-1.0593662774899999</v>
      </c>
      <c r="K335" s="16"/>
      <c r="L335" s="16"/>
      <c r="M335" s="15"/>
    </row>
    <row r="336" spans="1:14" x14ac:dyDescent="0.25">
      <c r="A336" s="13">
        <v>10</v>
      </c>
      <c r="B336" s="13" t="s">
        <v>4860</v>
      </c>
      <c r="C336" s="8">
        <v>0.7</v>
      </c>
      <c r="D336" s="5" t="s">
        <v>326</v>
      </c>
      <c r="E336" s="5" t="s">
        <v>271</v>
      </c>
      <c r="F336" s="5" t="s">
        <v>272</v>
      </c>
      <c r="G336" s="8">
        <f>lxp__32[[#This Row],[Abweichung in X '[m']]]*1000</f>
        <v>-0.14415592498500002</v>
      </c>
      <c r="H336" s="8">
        <f>lxp__32[[#This Row],[Abweichung in Y '[m']]]*1000</f>
        <v>-0.75601135329699998</v>
      </c>
      <c r="K336" s="16"/>
      <c r="L336" s="16"/>
      <c r="M336" s="15"/>
    </row>
    <row r="337" spans="1:14" x14ac:dyDescent="0.25">
      <c r="A337" s="13" t="s">
        <v>4862</v>
      </c>
      <c r="B337" s="13" t="s">
        <v>4860</v>
      </c>
      <c r="C337" s="8">
        <v>0.7</v>
      </c>
      <c r="D337" s="5" t="s">
        <v>316</v>
      </c>
      <c r="E337" s="5" t="s">
        <v>251</v>
      </c>
      <c r="F337" s="5" t="s">
        <v>252</v>
      </c>
      <c r="G337" s="8">
        <f>lxp__32[[#This Row],[Abweichung in X '[m']]]*1000</f>
        <v>-0.122148187385</v>
      </c>
      <c r="H337" s="8">
        <f>lxp__32[[#This Row],[Abweichung in Y '[m']]]*1000</f>
        <v>-0.53201787628500008</v>
      </c>
      <c r="K337" s="16"/>
      <c r="L337" s="16"/>
      <c r="M337" s="14"/>
      <c r="N337" s="14"/>
    </row>
    <row r="338" spans="1:14" x14ac:dyDescent="0.25">
      <c r="A338" s="13" t="s">
        <v>4857</v>
      </c>
      <c r="B338" s="13" t="s">
        <v>4860</v>
      </c>
      <c r="C338" s="8">
        <v>0.7</v>
      </c>
      <c r="D338" s="5" t="s">
        <v>116</v>
      </c>
      <c r="E338" s="5" t="s">
        <v>117</v>
      </c>
      <c r="F338" s="5" t="s">
        <v>118</v>
      </c>
      <c r="G338" s="8">
        <f>lxp__32[[#This Row],[Abweichung in X '[m']]]*1000</f>
        <v>-4.2254957625200006E-2</v>
      </c>
      <c r="H338" s="8">
        <f>lxp__32[[#This Row],[Abweichung in Y '[m']]]*1000</f>
        <v>-0.90363947957300006</v>
      </c>
      <c r="K338" s="16"/>
      <c r="L338" s="16"/>
      <c r="M338" s="15"/>
      <c r="N338" s="15"/>
    </row>
    <row r="339" spans="1:14" x14ac:dyDescent="0.25">
      <c r="A339" s="13">
        <v>17</v>
      </c>
      <c r="B339" s="13" t="s">
        <v>4860</v>
      </c>
      <c r="C339" s="5" t="s">
        <v>29</v>
      </c>
      <c r="D339" s="5" t="s">
        <v>529</v>
      </c>
      <c r="E339" s="5" t="s">
        <v>530</v>
      </c>
      <c r="F339" s="5" t="s">
        <v>531</v>
      </c>
      <c r="G339" s="8">
        <f>lxp__32[[#This Row],[Abweichung in X '[m']]]*1000</f>
        <v>-3.19976541808E-2</v>
      </c>
      <c r="H339" s="8">
        <f>lxp__32[[#This Row],[Abweichung in Y '[m']]]*1000</f>
        <v>-1.2539884771800001</v>
      </c>
      <c r="K339" s="16"/>
      <c r="L339" s="16"/>
      <c r="M339" s="15"/>
      <c r="N339" s="15"/>
    </row>
    <row r="340" spans="1:14" x14ac:dyDescent="0.25">
      <c r="A340" s="13" t="s">
        <v>4854</v>
      </c>
      <c r="B340" s="13" t="s">
        <v>4860</v>
      </c>
      <c r="C340" s="8">
        <v>0.7</v>
      </c>
      <c r="D340" s="5" t="s">
        <v>30</v>
      </c>
      <c r="E340" s="5" t="s">
        <v>31</v>
      </c>
      <c r="F340" s="5" t="s">
        <v>32</v>
      </c>
      <c r="G340" s="8">
        <f>lxp__32[[#This Row],[Abweichung in X '[m']]]*1000</f>
        <v>-2.5533941203399999E-2</v>
      </c>
      <c r="H340" s="8">
        <f>lxp__32[[#This Row],[Abweichung in Y '[m']]]*1000</f>
        <v>-1.34970316555</v>
      </c>
      <c r="K340" s="16"/>
      <c r="L340" s="16"/>
      <c r="M340" s="15"/>
      <c r="N340" s="15"/>
    </row>
    <row r="341" spans="1:14" x14ac:dyDescent="0.25">
      <c r="A341" s="13" t="s">
        <v>4861</v>
      </c>
      <c r="B341" s="13" t="s">
        <v>4860</v>
      </c>
      <c r="C341" s="8">
        <v>0.7</v>
      </c>
      <c r="D341" s="5" t="s">
        <v>228</v>
      </c>
      <c r="E341" s="5" t="s">
        <v>229</v>
      </c>
      <c r="F341" s="5" t="s">
        <v>230</v>
      </c>
      <c r="G341" s="8">
        <f>lxp__32[[#This Row],[Abweichung in X '[m']]]*1000</f>
        <v>0.20402624810300002</v>
      </c>
      <c r="H341" s="8">
        <f>lxp__32[[#This Row],[Abweichung in Y '[m']]]*1000</f>
        <v>0.46270255017999995</v>
      </c>
      <c r="K341" s="16"/>
      <c r="L341" s="16"/>
      <c r="M341" s="15"/>
      <c r="N341" s="15"/>
    </row>
    <row r="342" spans="1:14" x14ac:dyDescent="0.25">
      <c r="A342" s="13" t="s">
        <v>4859</v>
      </c>
      <c r="B342" s="13" t="s">
        <v>4860</v>
      </c>
      <c r="C342" s="8">
        <v>0.7</v>
      </c>
      <c r="D342" s="5" t="s">
        <v>172</v>
      </c>
      <c r="E342" s="5" t="s">
        <v>173</v>
      </c>
      <c r="F342" s="5" t="s">
        <v>174</v>
      </c>
      <c r="G342" s="8">
        <f>lxp__32[[#This Row],[Abweichung in X '[m']]]*1000</f>
        <v>0.22304227072400001</v>
      </c>
      <c r="H342" s="8">
        <f>lxp__32[[#This Row],[Abweichung in Y '[m']]]*1000</f>
        <v>0.31802883720300001</v>
      </c>
      <c r="K342" s="16"/>
      <c r="L342" s="16"/>
      <c r="M342" s="15"/>
      <c r="N342" s="15"/>
    </row>
    <row r="343" spans="1:14" x14ac:dyDescent="0.25">
      <c r="A343" s="13">
        <v>15</v>
      </c>
      <c r="B343" s="13" t="s">
        <v>4860</v>
      </c>
      <c r="C343" s="5" t="s">
        <v>29</v>
      </c>
      <c r="D343" s="5" t="s">
        <v>469</v>
      </c>
      <c r="E343" s="5" t="s">
        <v>470</v>
      </c>
      <c r="F343" s="5" t="s">
        <v>471</v>
      </c>
      <c r="G343" s="8">
        <f>lxp__32[[#This Row],[Abweichung in X '[m']]]*1000</f>
        <v>0.29281909108900001</v>
      </c>
      <c r="H343" s="8">
        <f>lxp__32[[#This Row],[Abweichung in Y '[m']]]*1000</f>
        <v>-0.596849404837</v>
      </c>
      <c r="K343" s="16"/>
      <c r="L343" s="16"/>
      <c r="M343" s="15"/>
      <c r="N343" s="15"/>
    </row>
    <row r="344" spans="1:14" x14ac:dyDescent="0.25">
      <c r="A344" s="13">
        <v>16</v>
      </c>
      <c r="B344" s="13" t="s">
        <v>4860</v>
      </c>
      <c r="C344" s="5" t="s">
        <v>29</v>
      </c>
      <c r="D344" s="5" t="s">
        <v>499</v>
      </c>
      <c r="E344" s="5" t="s">
        <v>500</v>
      </c>
      <c r="F344" s="5" t="s">
        <v>501</v>
      </c>
      <c r="G344" s="8">
        <f>lxp__32[[#This Row],[Abweichung in X '[m']]]*1000</f>
        <v>0.326372870521</v>
      </c>
      <c r="H344" s="8">
        <f>lxp__32[[#This Row],[Abweichung in Y '[m']]]*1000</f>
        <v>-9.525654659289999E-2</v>
      </c>
      <c r="K344" s="16"/>
      <c r="L344" s="16"/>
      <c r="M344" s="15"/>
      <c r="N344" s="15"/>
    </row>
    <row r="345" spans="1:14" x14ac:dyDescent="0.25">
      <c r="A345" s="13" t="s">
        <v>4860</v>
      </c>
      <c r="B345" s="13" t="s">
        <v>4860</v>
      </c>
      <c r="C345" s="8">
        <v>0.7</v>
      </c>
      <c r="D345" s="5" t="s">
        <v>200</v>
      </c>
      <c r="E345" s="5" t="s">
        <v>201</v>
      </c>
      <c r="F345" s="5" t="s">
        <v>202</v>
      </c>
      <c r="G345" s="8">
        <f>lxp__32[[#This Row],[Abweichung in X '[m']]]*1000</f>
        <v>0.37939344477000003</v>
      </c>
      <c r="H345" s="8">
        <f>lxp__32[[#This Row],[Abweichung in Y '[m']]]*1000</f>
        <v>-0.56305701339500003</v>
      </c>
      <c r="K345" s="16"/>
      <c r="L345" s="16"/>
      <c r="M345" s="15"/>
      <c r="N345" s="15"/>
    </row>
    <row r="346" spans="1:14" x14ac:dyDescent="0.25">
      <c r="A346" s="13">
        <v>19</v>
      </c>
      <c r="B346" s="13" t="s">
        <v>4860</v>
      </c>
      <c r="C346" s="5" t="s">
        <v>29</v>
      </c>
      <c r="D346" s="5" t="s">
        <v>589</v>
      </c>
      <c r="E346" s="5" t="s">
        <v>590</v>
      </c>
      <c r="F346" s="5" t="s">
        <v>591</v>
      </c>
      <c r="G346" s="8">
        <f>lxp__32[[#This Row],[Abweichung in X '[m']]]*1000</f>
        <v>0.59017464687400001</v>
      </c>
      <c r="H346" s="8">
        <f>lxp__32[[#This Row],[Abweichung in Y '[m']]]*1000</f>
        <v>-0.56590304051700002</v>
      </c>
      <c r="K346" s="16"/>
      <c r="L346" s="16"/>
      <c r="M346" s="15"/>
      <c r="N346" s="15"/>
    </row>
    <row r="347" spans="1:14" x14ac:dyDescent="0.25">
      <c r="A347" s="13">
        <v>12</v>
      </c>
      <c r="B347" s="13" t="s">
        <v>4861</v>
      </c>
      <c r="C347" s="5" t="s">
        <v>34</v>
      </c>
      <c r="D347" s="5" t="s">
        <v>382</v>
      </c>
      <c r="E347" s="5" t="s">
        <v>383</v>
      </c>
      <c r="F347" s="5" t="s">
        <v>384</v>
      </c>
      <c r="G347" s="8">
        <f>lxp__32[[#This Row],[Abweichung in X '[m']]]*1000</f>
        <v>-0.32296520544000001</v>
      </c>
      <c r="H347" s="8">
        <f>lxp__32[[#This Row],[Abweichung in Y '[m']]]*1000</f>
        <v>-0.25334647812800004</v>
      </c>
      <c r="M347" s="14"/>
    </row>
    <row r="348" spans="1:14" x14ac:dyDescent="0.25">
      <c r="A348" s="13" t="s">
        <v>4861</v>
      </c>
      <c r="B348" s="13" t="s">
        <v>4861</v>
      </c>
      <c r="C348" s="8" t="s">
        <v>34</v>
      </c>
      <c r="D348" s="5" t="s">
        <v>231</v>
      </c>
      <c r="E348" s="5" t="s">
        <v>232</v>
      </c>
      <c r="F348" s="5" t="s">
        <v>233</v>
      </c>
      <c r="G348" s="8">
        <f>lxp__32[[#This Row],[Abweichung in X '[m']]]*1000</f>
        <v>-0.29360999570599999</v>
      </c>
      <c r="H348" s="8">
        <f>lxp__32[[#This Row],[Abweichung in Y '[m']]]*1000</f>
        <v>-1.80553873433</v>
      </c>
      <c r="K348" s="16"/>
      <c r="L348" s="16"/>
      <c r="M348" s="15"/>
    </row>
    <row r="349" spans="1:14" x14ac:dyDescent="0.25">
      <c r="A349" s="13" t="s">
        <v>4862</v>
      </c>
      <c r="B349" s="13" t="s">
        <v>4861</v>
      </c>
      <c r="C349" s="8" t="s">
        <v>34</v>
      </c>
      <c r="D349" s="5" t="s">
        <v>317</v>
      </c>
      <c r="E349" s="5" t="s">
        <v>253</v>
      </c>
      <c r="F349" s="5" t="s">
        <v>254</v>
      </c>
      <c r="G349" s="8">
        <f>lxp__32[[#This Row],[Abweichung in X '[m']]]*1000</f>
        <v>-0.25714217703999998</v>
      </c>
      <c r="H349" s="8">
        <f>lxp__32[[#This Row],[Abweichung in Y '[m']]]*1000</f>
        <v>-0.450519870451</v>
      </c>
      <c r="K349" s="16"/>
      <c r="L349" s="16"/>
      <c r="M349" s="15"/>
    </row>
    <row r="350" spans="1:14" x14ac:dyDescent="0.25">
      <c r="A350" s="13">
        <v>16</v>
      </c>
      <c r="B350" s="13" t="s">
        <v>4861</v>
      </c>
      <c r="C350" s="5" t="s">
        <v>34</v>
      </c>
      <c r="D350" s="5" t="s">
        <v>502</v>
      </c>
      <c r="E350" s="5" t="s">
        <v>503</v>
      </c>
      <c r="F350" s="5" t="s">
        <v>504</v>
      </c>
      <c r="G350" s="8">
        <f>lxp__32[[#This Row],[Abweichung in X '[m']]]*1000</f>
        <v>-0.14423936719200001</v>
      </c>
      <c r="H350" s="8">
        <f>lxp__32[[#This Row],[Abweichung in Y '[m']]]*1000</f>
        <v>-0.115325163255</v>
      </c>
      <c r="K350" s="16"/>
      <c r="L350" s="16"/>
      <c r="M350" s="15"/>
    </row>
    <row r="351" spans="1:14" x14ac:dyDescent="0.25">
      <c r="A351" s="13">
        <v>18</v>
      </c>
      <c r="B351" s="13" t="s">
        <v>4861</v>
      </c>
      <c r="C351" s="5" t="s">
        <v>34</v>
      </c>
      <c r="D351" s="5" t="s">
        <v>562</v>
      </c>
      <c r="E351" s="5" t="s">
        <v>563</v>
      </c>
      <c r="F351" s="5" t="s">
        <v>564</v>
      </c>
      <c r="G351" s="8">
        <f>lxp__32[[#This Row],[Abweichung in X '[m']]]*1000</f>
        <v>2.1882019132699999E-2</v>
      </c>
      <c r="H351" s="8">
        <f>lxp__32[[#This Row],[Abweichung in Y '[m']]]*1000</f>
        <v>0.11708165751899999</v>
      </c>
      <c r="K351" s="16"/>
      <c r="L351" s="16"/>
      <c r="M351" s="15"/>
    </row>
    <row r="352" spans="1:14" x14ac:dyDescent="0.25">
      <c r="A352" s="13" t="s">
        <v>4857</v>
      </c>
      <c r="B352" s="13" t="s">
        <v>4861</v>
      </c>
      <c r="C352" s="8" t="s">
        <v>34</v>
      </c>
      <c r="D352" s="5" t="s">
        <v>119</v>
      </c>
      <c r="E352" s="5" t="s">
        <v>120</v>
      </c>
      <c r="F352" s="5" t="s">
        <v>121</v>
      </c>
      <c r="G352" s="8">
        <f>lxp__32[[#This Row],[Abweichung in X '[m']]]*1000</f>
        <v>8.6103354317499992E-2</v>
      </c>
      <c r="H352" s="8">
        <f>lxp__32[[#This Row],[Abweichung in Y '[m']]]*1000</f>
        <v>-0.68039649975100003</v>
      </c>
      <c r="K352" s="16"/>
      <c r="L352" s="16"/>
      <c r="M352" s="15"/>
    </row>
    <row r="353" spans="1:14" x14ac:dyDescent="0.25">
      <c r="A353" s="13" t="s">
        <v>4859</v>
      </c>
      <c r="B353" s="13" t="s">
        <v>4861</v>
      </c>
      <c r="C353" s="8" t="s">
        <v>34</v>
      </c>
      <c r="D353" s="5" t="s">
        <v>175</v>
      </c>
      <c r="E353" s="5" t="s">
        <v>176</v>
      </c>
      <c r="F353" s="5" t="s">
        <v>177</v>
      </c>
      <c r="G353" s="8">
        <f>lxp__32[[#This Row],[Abweichung in X '[m']]]*1000</f>
        <v>0.16496899157099998</v>
      </c>
      <c r="H353" s="8">
        <f>lxp__32[[#This Row],[Abweichung in Y '[m']]]*1000</f>
        <v>-0.57055699277900007</v>
      </c>
      <c r="K353" s="16"/>
      <c r="L353" s="16"/>
      <c r="M353" s="15"/>
    </row>
    <row r="354" spans="1:14" x14ac:dyDescent="0.25">
      <c r="A354" s="13" t="s">
        <v>4855</v>
      </c>
      <c r="B354" s="13" t="s">
        <v>4861</v>
      </c>
      <c r="C354" s="8" t="s">
        <v>34</v>
      </c>
      <c r="D354" s="5" t="s">
        <v>294</v>
      </c>
      <c r="E354" s="5" t="s">
        <v>66</v>
      </c>
      <c r="F354" s="5" t="s">
        <v>67</v>
      </c>
      <c r="G354" s="8">
        <f>lxp__32[[#This Row],[Abweichung in X '[m']]]*1000</f>
        <v>0.244140056016</v>
      </c>
      <c r="H354" s="8">
        <f>lxp__32[[#This Row],[Abweichung in Y '[m']]]*1000</f>
        <v>-0.993714490447</v>
      </c>
      <c r="K354" s="16"/>
      <c r="L354" s="16"/>
      <c r="M354" s="15"/>
    </row>
    <row r="355" spans="1:14" x14ac:dyDescent="0.25">
      <c r="A355" s="13">
        <v>20</v>
      </c>
      <c r="B355" s="13" t="s">
        <v>4861</v>
      </c>
      <c r="C355" s="5" t="s">
        <v>34</v>
      </c>
      <c r="D355" s="5" t="s">
        <v>622</v>
      </c>
      <c r="E355" s="5" t="s">
        <v>623</v>
      </c>
      <c r="F355" s="5" t="s">
        <v>624</v>
      </c>
      <c r="G355" s="8">
        <f>lxp__32[[#This Row],[Abweichung in X '[m']]]*1000</f>
        <v>0.244766134808</v>
      </c>
      <c r="H355" s="8">
        <f>lxp__32[[#This Row],[Abweichung in Y '[m']]]*1000</f>
        <v>-0.47891073975100001</v>
      </c>
      <c r="K355" s="16"/>
      <c r="L355" s="16"/>
      <c r="M355" s="15"/>
    </row>
    <row r="356" spans="1:14" x14ac:dyDescent="0.25">
      <c r="A356" s="13">
        <v>17</v>
      </c>
      <c r="B356" s="13" t="s">
        <v>4861</v>
      </c>
      <c r="C356" s="5" t="s">
        <v>34</v>
      </c>
      <c r="D356" s="5" t="s">
        <v>532</v>
      </c>
      <c r="E356" s="5" t="s">
        <v>533</v>
      </c>
      <c r="F356" s="5" t="s">
        <v>534</v>
      </c>
      <c r="G356" s="8">
        <f>lxp__32[[#This Row],[Abweichung in X '[m']]]*1000</f>
        <v>0.24899817620299999</v>
      </c>
      <c r="H356" s="8">
        <f>lxp__32[[#This Row],[Abweichung in Y '[m']]]*1000</f>
        <v>0.163764352118</v>
      </c>
      <c r="K356" s="16"/>
      <c r="L356" s="16"/>
      <c r="M356" s="15"/>
    </row>
    <row r="357" spans="1:14" x14ac:dyDescent="0.25">
      <c r="A357" s="13" t="s">
        <v>4860</v>
      </c>
      <c r="B357" s="13" t="s">
        <v>4861</v>
      </c>
      <c r="C357" s="8" t="s">
        <v>34</v>
      </c>
      <c r="D357" s="5" t="s">
        <v>203</v>
      </c>
      <c r="E357" s="5" t="s">
        <v>204</v>
      </c>
      <c r="F357" s="5" t="s">
        <v>205</v>
      </c>
      <c r="G357" s="8">
        <f>lxp__32[[#This Row],[Abweichung in X '[m']]]*1000</f>
        <v>0.34226828634599998</v>
      </c>
      <c r="H357" s="8">
        <f>lxp__32[[#This Row],[Abweichung in Y '[m']]]*1000</f>
        <v>-0.32133521652199998</v>
      </c>
      <c r="K357" s="16"/>
      <c r="L357" s="16"/>
      <c r="M357" s="14"/>
      <c r="N357" s="14"/>
    </row>
    <row r="358" spans="1:14" x14ac:dyDescent="0.25">
      <c r="A358" s="13">
        <v>11</v>
      </c>
      <c r="B358" s="13" t="s">
        <v>4861</v>
      </c>
      <c r="C358" s="5" t="s">
        <v>34</v>
      </c>
      <c r="D358" s="5" t="s">
        <v>352</v>
      </c>
      <c r="E358" s="5" t="s">
        <v>353</v>
      </c>
      <c r="F358" s="5" t="s">
        <v>354</v>
      </c>
      <c r="G358" s="8">
        <f>lxp__32[[#This Row],[Abweichung in X '[m']]]*1000</f>
        <v>0.42801885884300001</v>
      </c>
      <c r="H358" s="8">
        <f>lxp__32[[#This Row],[Abweichung in Y '[m']]]*1000</f>
        <v>-1.85669424909</v>
      </c>
      <c r="K358" s="16"/>
      <c r="L358" s="16"/>
      <c r="M358" s="15"/>
      <c r="N358" s="15"/>
    </row>
    <row r="359" spans="1:14" x14ac:dyDescent="0.25">
      <c r="A359" s="13" t="s">
        <v>4858</v>
      </c>
      <c r="B359" s="13" t="s">
        <v>4861</v>
      </c>
      <c r="C359" s="8" t="s">
        <v>34</v>
      </c>
      <c r="D359" s="5" t="s">
        <v>147</v>
      </c>
      <c r="E359" s="5" t="s">
        <v>148</v>
      </c>
      <c r="F359" s="5" t="s">
        <v>149</v>
      </c>
      <c r="G359" s="8">
        <f>lxp__32[[#This Row],[Abweichung in X '[m']]]*1000</f>
        <v>0.51262819043899999</v>
      </c>
      <c r="H359" s="8">
        <f>lxp__32[[#This Row],[Abweichung in Y '[m']]]*1000</f>
        <v>-0.75541653295</v>
      </c>
      <c r="K359" s="16"/>
      <c r="L359" s="16"/>
      <c r="M359" s="15"/>
      <c r="N359" s="15"/>
    </row>
    <row r="360" spans="1:14" x14ac:dyDescent="0.25">
      <c r="A360" s="13">
        <v>15</v>
      </c>
      <c r="B360" s="13" t="s">
        <v>4861</v>
      </c>
      <c r="C360" s="5" t="s">
        <v>34</v>
      </c>
      <c r="D360" s="5" t="s">
        <v>472</v>
      </c>
      <c r="E360" s="5" t="s">
        <v>473</v>
      </c>
      <c r="F360" s="5" t="s">
        <v>474</v>
      </c>
      <c r="G360" s="8">
        <f>lxp__32[[#This Row],[Abweichung in X '[m']]]*1000</f>
        <v>0.57530729807999992</v>
      </c>
      <c r="H360" s="8">
        <f>lxp__32[[#This Row],[Abweichung in Y '[m']]]*1000</f>
        <v>-1.21894959187</v>
      </c>
      <c r="K360" s="16"/>
      <c r="L360" s="16"/>
      <c r="M360" s="15"/>
      <c r="N360" s="15"/>
    </row>
    <row r="361" spans="1:14" x14ac:dyDescent="0.25">
      <c r="A361" s="13" t="s">
        <v>4856</v>
      </c>
      <c r="B361" s="13" t="s">
        <v>4861</v>
      </c>
      <c r="C361" s="8" t="s">
        <v>34</v>
      </c>
      <c r="D361" s="5" t="s">
        <v>92</v>
      </c>
      <c r="E361" s="5" t="s">
        <v>93</v>
      </c>
      <c r="F361" s="5" t="s">
        <v>94</v>
      </c>
      <c r="G361" s="8">
        <f>lxp__32[[#This Row],[Abweichung in X '[m']]]*1000</f>
        <v>0.63631465876399995</v>
      </c>
      <c r="H361" s="8">
        <f>lxp__32[[#This Row],[Abweichung in Y '[m']]]*1000</f>
        <v>-0.70357553723599997</v>
      </c>
      <c r="K361" s="16"/>
      <c r="L361" s="16"/>
      <c r="M361" s="15"/>
      <c r="N361" s="15"/>
    </row>
    <row r="362" spans="1:14" x14ac:dyDescent="0.25">
      <c r="A362" s="13">
        <v>14</v>
      </c>
      <c r="B362" s="13" t="s">
        <v>4861</v>
      </c>
      <c r="C362" s="5" t="s">
        <v>34</v>
      </c>
      <c r="D362" s="5" t="s">
        <v>442</v>
      </c>
      <c r="E362" s="5" t="s">
        <v>443</v>
      </c>
      <c r="F362" s="5" t="s">
        <v>444</v>
      </c>
      <c r="G362" s="8">
        <f>lxp__32[[#This Row],[Abweichung in X '[m']]]*1000</f>
        <v>0.68715002802999992</v>
      </c>
      <c r="H362" s="8">
        <f>lxp__32[[#This Row],[Abweichung in Y '[m']]]*1000</f>
        <v>-1.1509218189699999</v>
      </c>
      <c r="K362" s="16"/>
      <c r="L362" s="16"/>
      <c r="M362" s="15"/>
      <c r="N362" s="15"/>
    </row>
    <row r="363" spans="1:14" x14ac:dyDescent="0.25">
      <c r="A363" s="13" t="s">
        <v>4854</v>
      </c>
      <c r="B363" s="13" t="s">
        <v>4861</v>
      </c>
      <c r="C363" s="8" t="s">
        <v>34</v>
      </c>
      <c r="D363" s="5" t="s">
        <v>35</v>
      </c>
      <c r="E363" s="5" t="s">
        <v>36</v>
      </c>
      <c r="F363" s="5" t="s">
        <v>37</v>
      </c>
      <c r="G363" s="8">
        <f>lxp__32[[#This Row],[Abweichung in X '[m']]]*1000</f>
        <v>0.71828008433099999</v>
      </c>
      <c r="H363" s="8">
        <f>lxp__32[[#This Row],[Abweichung in Y '[m']]]*1000</f>
        <v>-0.94105616834999994</v>
      </c>
      <c r="K363" s="16"/>
      <c r="L363" s="16"/>
      <c r="M363" s="15"/>
      <c r="N363" s="15"/>
    </row>
    <row r="364" spans="1:14" x14ac:dyDescent="0.25">
      <c r="A364" s="13">
        <v>19</v>
      </c>
      <c r="B364" s="13" t="s">
        <v>4861</v>
      </c>
      <c r="C364" s="5" t="s">
        <v>34</v>
      </c>
      <c r="D364" s="5" t="s">
        <v>592</v>
      </c>
      <c r="E364" s="5" t="s">
        <v>593</v>
      </c>
      <c r="F364" s="5" t="s">
        <v>594</v>
      </c>
      <c r="G364" s="8">
        <f>lxp__32[[#This Row],[Abweichung in X '[m']]]*1000</f>
        <v>0.79896064930400001</v>
      </c>
      <c r="H364" s="8">
        <f>lxp__32[[#This Row],[Abweichung in Y '[m']]]*1000</f>
        <v>-0.55386741025200004</v>
      </c>
      <c r="K364" s="16"/>
      <c r="L364" s="16"/>
      <c r="M364" s="15"/>
      <c r="N364" s="15"/>
    </row>
    <row r="365" spans="1:14" x14ac:dyDescent="0.25">
      <c r="A365" s="13">
        <v>13</v>
      </c>
      <c r="B365" s="13" t="s">
        <v>4861</v>
      </c>
      <c r="C365" s="5" t="s">
        <v>34</v>
      </c>
      <c r="D365" s="5" t="s">
        <v>412</v>
      </c>
      <c r="E365" s="5" t="s">
        <v>413</v>
      </c>
      <c r="F365" s="5" t="s">
        <v>414</v>
      </c>
      <c r="G365" s="8">
        <f>lxp__32[[#This Row],[Abweichung in X '[m']]]*1000</f>
        <v>0.82012068440899999</v>
      </c>
      <c r="H365" s="8">
        <f>lxp__32[[#This Row],[Abweichung in Y '[m']]]*1000</f>
        <v>-0.62549551129100001</v>
      </c>
      <c r="K365" s="16"/>
      <c r="L365" s="16"/>
      <c r="M365" s="15"/>
      <c r="N365" s="15"/>
    </row>
    <row r="366" spans="1:14" x14ac:dyDescent="0.25">
      <c r="A366" s="13">
        <v>10</v>
      </c>
      <c r="B366" s="13" t="s">
        <v>4861</v>
      </c>
      <c r="C366" s="8" t="s">
        <v>34</v>
      </c>
      <c r="D366" s="5" t="s">
        <v>327</v>
      </c>
      <c r="E366" s="5" t="s">
        <v>273</v>
      </c>
      <c r="F366" s="5" t="s">
        <v>274</v>
      </c>
      <c r="G366" s="8">
        <f>lxp__32[[#This Row],[Abweichung in X '[m']]]*1000</f>
        <v>1.44891658122</v>
      </c>
      <c r="H366" s="8">
        <f>lxp__32[[#This Row],[Abweichung in Y '[m']]]*1000</f>
        <v>-0.296070982052</v>
      </c>
      <c r="K366" s="16"/>
      <c r="L366" s="16"/>
      <c r="M366" s="15"/>
      <c r="N366" s="15"/>
    </row>
    <row r="367" spans="1:14" x14ac:dyDescent="0.25">
      <c r="A367" s="13">
        <v>20</v>
      </c>
      <c r="B367" s="13" t="s">
        <v>4862</v>
      </c>
      <c r="C367" s="5" t="s">
        <v>39</v>
      </c>
      <c r="D367" s="5" t="s">
        <v>625</v>
      </c>
      <c r="E367" s="5" t="s">
        <v>626</v>
      </c>
      <c r="F367" s="5" t="s">
        <v>627</v>
      </c>
      <c r="G367" s="8">
        <f>lxp__32[[#This Row],[Abweichung in X '[m']]]*1000</f>
        <v>-0.69420208388900007</v>
      </c>
      <c r="H367" s="8">
        <f>lxp__32[[#This Row],[Abweichung in Y '[m']]]*1000</f>
        <v>-0.82054126375600001</v>
      </c>
      <c r="M367" s="14"/>
    </row>
    <row r="368" spans="1:14" x14ac:dyDescent="0.25">
      <c r="A368" s="13" t="s">
        <v>4862</v>
      </c>
      <c r="B368" s="13" t="s">
        <v>4862</v>
      </c>
      <c r="C368" s="8" t="s">
        <v>39</v>
      </c>
      <c r="D368" s="5" t="s">
        <v>318</v>
      </c>
      <c r="E368" s="5" t="s">
        <v>255</v>
      </c>
      <c r="F368" s="5" t="s">
        <v>256</v>
      </c>
      <c r="G368" s="8">
        <f>lxp__32[[#This Row],[Abweichung in X '[m']]]*1000</f>
        <v>-0.64368096787700002</v>
      </c>
      <c r="H368" s="8">
        <f>lxp__32[[#This Row],[Abweichung in Y '[m']]]*1000</f>
        <v>1.02788488042</v>
      </c>
      <c r="K368" s="16"/>
      <c r="L368" s="16"/>
      <c r="M368" s="15"/>
    </row>
    <row r="369" spans="1:14" x14ac:dyDescent="0.25">
      <c r="A369" s="13" t="s">
        <v>4861</v>
      </c>
      <c r="B369" s="13" t="s">
        <v>4862</v>
      </c>
      <c r="C369" s="8" t="s">
        <v>39</v>
      </c>
      <c r="D369" s="5" t="s">
        <v>234</v>
      </c>
      <c r="E369" s="5" t="s">
        <v>235</v>
      </c>
      <c r="F369" s="5" t="s">
        <v>236</v>
      </c>
      <c r="G369" s="8">
        <f>lxp__32[[#This Row],[Abweichung in X '[m']]]*1000</f>
        <v>-0.38714570013099997</v>
      </c>
      <c r="H369" s="8">
        <f>lxp__32[[#This Row],[Abweichung in Y '[m']]]*1000</f>
        <v>4.2685616431600001E-2</v>
      </c>
      <c r="K369" s="16"/>
      <c r="L369" s="16"/>
      <c r="M369" s="15"/>
    </row>
    <row r="370" spans="1:14" x14ac:dyDescent="0.25">
      <c r="A370" s="13">
        <v>18</v>
      </c>
      <c r="B370" s="13" t="s">
        <v>4862</v>
      </c>
      <c r="C370" s="5" t="s">
        <v>39</v>
      </c>
      <c r="D370" s="5" t="s">
        <v>565</v>
      </c>
      <c r="E370" s="5" t="s">
        <v>566</v>
      </c>
      <c r="F370" s="5" t="s">
        <v>567</v>
      </c>
      <c r="G370" s="8">
        <f>lxp__32[[#This Row],[Abweichung in X '[m']]]*1000</f>
        <v>-0.35231987130299997</v>
      </c>
      <c r="H370" s="8">
        <f>lxp__32[[#This Row],[Abweichung in Y '[m']]]*1000</f>
        <v>-0.18405940008499999</v>
      </c>
      <c r="K370" s="16"/>
      <c r="L370" s="16"/>
      <c r="M370" s="15"/>
    </row>
    <row r="371" spans="1:14" x14ac:dyDescent="0.25">
      <c r="A371" s="13" t="s">
        <v>4860</v>
      </c>
      <c r="B371" s="13" t="s">
        <v>4862</v>
      </c>
      <c r="C371" s="8" t="s">
        <v>39</v>
      </c>
      <c r="D371" s="5" t="s">
        <v>206</v>
      </c>
      <c r="E371" s="5" t="s">
        <v>207</v>
      </c>
      <c r="F371" s="5" t="s">
        <v>208</v>
      </c>
      <c r="G371" s="8">
        <f>lxp__32[[#This Row],[Abweichung in X '[m']]]*1000</f>
        <v>7.9703134260100006E-2</v>
      </c>
      <c r="H371" s="8">
        <f>lxp__32[[#This Row],[Abweichung in Y '[m']]]*1000</f>
        <v>0.58910203061499999</v>
      </c>
      <c r="K371" s="16"/>
      <c r="L371" s="16"/>
      <c r="M371" s="15"/>
    </row>
    <row r="372" spans="1:14" x14ac:dyDescent="0.25">
      <c r="A372" s="13">
        <v>16</v>
      </c>
      <c r="B372" s="13" t="s">
        <v>4862</v>
      </c>
      <c r="C372" s="5" t="s">
        <v>39</v>
      </c>
      <c r="D372" s="5" t="s">
        <v>505</v>
      </c>
      <c r="E372" s="5" t="s">
        <v>506</v>
      </c>
      <c r="F372" s="5" t="s">
        <v>507</v>
      </c>
      <c r="G372" s="8">
        <f>lxp__32[[#This Row],[Abweichung in X '[m']]]*1000</f>
        <v>0.17858217192</v>
      </c>
      <c r="H372" s="8">
        <f>lxp__32[[#This Row],[Abweichung in Y '[m']]]*1000</f>
        <v>-0.47462635453500002</v>
      </c>
      <c r="K372" s="16"/>
      <c r="L372" s="16"/>
      <c r="M372" s="15"/>
    </row>
    <row r="373" spans="1:14" x14ac:dyDescent="0.25">
      <c r="A373" s="13" t="s">
        <v>4856</v>
      </c>
      <c r="B373" s="13" t="s">
        <v>4862</v>
      </c>
      <c r="C373" s="8" t="s">
        <v>39</v>
      </c>
      <c r="D373" s="5" t="s">
        <v>95</v>
      </c>
      <c r="E373" s="5" t="s">
        <v>96</v>
      </c>
      <c r="F373" s="5" t="s">
        <v>97</v>
      </c>
      <c r="G373" s="8">
        <f>lxp__32[[#This Row],[Abweichung in X '[m']]]*1000</f>
        <v>0.30363535538699998</v>
      </c>
      <c r="H373" s="8">
        <f>lxp__32[[#This Row],[Abweichung in Y '[m']]]*1000</f>
        <v>-1.2041631394000001</v>
      </c>
      <c r="K373" s="16"/>
      <c r="L373" s="16"/>
      <c r="M373" s="15"/>
    </row>
    <row r="374" spans="1:14" x14ac:dyDescent="0.25">
      <c r="A374" s="13">
        <v>11</v>
      </c>
      <c r="B374" s="13" t="s">
        <v>4862</v>
      </c>
      <c r="C374" s="5" t="s">
        <v>39</v>
      </c>
      <c r="D374" s="5" t="s">
        <v>355</v>
      </c>
      <c r="E374" s="5" t="s">
        <v>356</v>
      </c>
      <c r="F374" s="5" t="s">
        <v>357</v>
      </c>
      <c r="G374" s="8">
        <f>lxp__32[[#This Row],[Abweichung in X '[m']]]*1000</f>
        <v>0.31058281103399998</v>
      </c>
      <c r="H374" s="8">
        <f>lxp__32[[#This Row],[Abweichung in Y '[m']]]*1000</f>
        <v>-1.30516966762</v>
      </c>
      <c r="K374" s="16"/>
      <c r="L374" s="16"/>
      <c r="M374" s="15"/>
    </row>
    <row r="375" spans="1:14" x14ac:dyDescent="0.25">
      <c r="A375" s="13" t="s">
        <v>4855</v>
      </c>
      <c r="B375" s="13" t="s">
        <v>4862</v>
      </c>
      <c r="C375" s="8" t="s">
        <v>39</v>
      </c>
      <c r="D375" s="5" t="s">
        <v>68</v>
      </c>
      <c r="E375" s="5" t="s">
        <v>69</v>
      </c>
      <c r="F375" s="5" t="s">
        <v>70</v>
      </c>
      <c r="G375" s="8">
        <f>lxp__32[[#This Row],[Abweichung in X '[m']]]*1000</f>
        <v>0.40360170612900004</v>
      </c>
      <c r="H375" s="8">
        <f>lxp__32[[#This Row],[Abweichung in Y '[m']]]*1000</f>
        <v>-0.450721528654</v>
      </c>
      <c r="K375" s="16"/>
      <c r="L375" s="16"/>
      <c r="M375" s="15"/>
    </row>
    <row r="376" spans="1:14" x14ac:dyDescent="0.25">
      <c r="A376" s="13">
        <v>15</v>
      </c>
      <c r="B376" s="13" t="s">
        <v>4862</v>
      </c>
      <c r="C376" s="5" t="s">
        <v>39</v>
      </c>
      <c r="D376" s="5" t="s">
        <v>475</v>
      </c>
      <c r="E376" s="5" t="s">
        <v>476</v>
      </c>
      <c r="F376" s="5" t="s">
        <v>477</v>
      </c>
      <c r="G376" s="8">
        <f>lxp__32[[#This Row],[Abweichung in X '[m']]]*1000</f>
        <v>0.466084331101</v>
      </c>
      <c r="H376" s="8">
        <f>lxp__32[[#This Row],[Abweichung in Y '[m']]]*1000</f>
        <v>0.10735961962700001</v>
      </c>
      <c r="K376" s="16"/>
      <c r="L376" s="16"/>
      <c r="M376" s="15"/>
    </row>
    <row r="377" spans="1:14" x14ac:dyDescent="0.25">
      <c r="A377" s="13">
        <v>19</v>
      </c>
      <c r="B377" s="13" t="s">
        <v>4862</v>
      </c>
      <c r="C377" s="5" t="s">
        <v>39</v>
      </c>
      <c r="D377" s="5" t="s">
        <v>595</v>
      </c>
      <c r="E377" s="5" t="s">
        <v>596</v>
      </c>
      <c r="F377" s="5" t="s">
        <v>597</v>
      </c>
      <c r="G377" s="8">
        <f>lxp__32[[#This Row],[Abweichung in X '[m']]]*1000</f>
        <v>0.55083676485300004</v>
      </c>
      <c r="H377" s="8">
        <f>lxp__32[[#This Row],[Abweichung in Y '[m']]]*1000</f>
        <v>-1.3752733455799999</v>
      </c>
      <c r="K377" s="16"/>
      <c r="L377" s="16"/>
      <c r="M377" s="14"/>
      <c r="N377" s="14"/>
    </row>
    <row r="378" spans="1:14" x14ac:dyDescent="0.25">
      <c r="A378" s="13" t="s">
        <v>4858</v>
      </c>
      <c r="B378" s="13" t="s">
        <v>4862</v>
      </c>
      <c r="C378" s="8" t="s">
        <v>39</v>
      </c>
      <c r="D378" s="5" t="s">
        <v>150</v>
      </c>
      <c r="E378" s="5" t="s">
        <v>151</v>
      </c>
      <c r="F378" s="5" t="s">
        <v>152</v>
      </c>
      <c r="G378" s="8">
        <f>lxp__32[[#This Row],[Abweichung in X '[m']]]*1000</f>
        <v>0.72649882986199998</v>
      </c>
      <c r="H378" s="8">
        <f>lxp__32[[#This Row],[Abweichung in Y '[m']]]*1000</f>
        <v>0.22413298730599998</v>
      </c>
      <c r="K378" s="16"/>
      <c r="L378" s="16"/>
      <c r="M378" s="15"/>
      <c r="N378" s="15"/>
    </row>
    <row r="379" spans="1:14" x14ac:dyDescent="0.25">
      <c r="A379" s="13" t="s">
        <v>4854</v>
      </c>
      <c r="B379" s="13" t="s">
        <v>4862</v>
      </c>
      <c r="C379" s="8" t="s">
        <v>39</v>
      </c>
      <c r="D379" s="5" t="s">
        <v>40</v>
      </c>
      <c r="E379" s="5" t="s">
        <v>41</v>
      </c>
      <c r="F379" s="5" t="s">
        <v>42</v>
      </c>
      <c r="G379" s="8">
        <f>lxp__32[[#This Row],[Abweichung in X '[m']]]*1000</f>
        <v>0.74790685208800001</v>
      </c>
      <c r="H379" s="8">
        <f>lxp__32[[#This Row],[Abweichung in Y '[m']]]*1000</f>
        <v>0.125604623769</v>
      </c>
      <c r="K379" s="16"/>
      <c r="L379" s="16"/>
      <c r="M379" s="15"/>
      <c r="N379" s="15"/>
    </row>
    <row r="380" spans="1:14" x14ac:dyDescent="0.25">
      <c r="A380" s="13">
        <v>17</v>
      </c>
      <c r="B380" s="13" t="s">
        <v>4862</v>
      </c>
      <c r="C380" s="5" t="s">
        <v>39</v>
      </c>
      <c r="D380" s="5" t="s">
        <v>535</v>
      </c>
      <c r="E380" s="5" t="s">
        <v>536</v>
      </c>
      <c r="F380" s="5" t="s">
        <v>537</v>
      </c>
      <c r="G380" s="8">
        <f>lxp__32[[#This Row],[Abweichung in X '[m']]]*1000</f>
        <v>0.76104912163500005</v>
      </c>
      <c r="H380" s="8">
        <f>lxp__32[[#This Row],[Abweichung in Y '[m']]]*1000</f>
        <v>0.51443613140800004</v>
      </c>
      <c r="K380" s="16"/>
      <c r="L380" s="16"/>
      <c r="M380" s="15"/>
      <c r="N380" s="15"/>
    </row>
    <row r="381" spans="1:14" x14ac:dyDescent="0.25">
      <c r="A381" s="13">
        <v>14</v>
      </c>
      <c r="B381" s="13" t="s">
        <v>4862</v>
      </c>
      <c r="C381" s="5" t="s">
        <v>39</v>
      </c>
      <c r="D381" s="5" t="s">
        <v>445</v>
      </c>
      <c r="E381" s="5" t="s">
        <v>446</v>
      </c>
      <c r="F381" s="5" t="s">
        <v>447</v>
      </c>
      <c r="G381" s="8">
        <f>lxp__32[[#This Row],[Abweichung in X '[m']]]*1000</f>
        <v>0.80909869899300002</v>
      </c>
      <c r="H381" s="8">
        <f>lxp__32[[#This Row],[Abweichung in Y '[m']]]*1000</f>
        <v>0.34698187202399999</v>
      </c>
      <c r="K381" s="16"/>
      <c r="L381" s="16"/>
      <c r="M381" s="15"/>
      <c r="N381" s="15"/>
    </row>
    <row r="382" spans="1:14" x14ac:dyDescent="0.25">
      <c r="A382" s="13">
        <v>10</v>
      </c>
      <c r="B382" s="13" t="s">
        <v>4862</v>
      </c>
      <c r="C382" s="8" t="s">
        <v>39</v>
      </c>
      <c r="D382" s="5" t="s">
        <v>328</v>
      </c>
      <c r="E382" s="5" t="s">
        <v>275</v>
      </c>
      <c r="F382" s="5" t="s">
        <v>276</v>
      </c>
      <c r="G382" s="8">
        <f>lxp__32[[#This Row],[Abweichung in X '[m']]]*1000</f>
        <v>0.81092397429700003</v>
      </c>
      <c r="H382" s="8">
        <f>lxp__32[[#This Row],[Abweichung in Y '[m']]]*1000</f>
        <v>-2.0573710486799999</v>
      </c>
      <c r="K382" s="16"/>
      <c r="L382" s="16"/>
      <c r="M382" s="15"/>
      <c r="N382" s="15"/>
    </row>
    <row r="383" spans="1:14" x14ac:dyDescent="0.25">
      <c r="A383" s="13">
        <v>13</v>
      </c>
      <c r="B383" s="13" t="s">
        <v>4862</v>
      </c>
      <c r="C383" s="5" t="s">
        <v>39</v>
      </c>
      <c r="D383" s="5" t="s">
        <v>415</v>
      </c>
      <c r="E383" s="5" t="s">
        <v>416</v>
      </c>
      <c r="F383" s="5" t="s">
        <v>417</v>
      </c>
      <c r="G383" s="8">
        <f>lxp__32[[#This Row],[Abweichung in X '[m']]]*1000</f>
        <v>0.89300847667399996</v>
      </c>
      <c r="H383" s="8">
        <f>lxp__32[[#This Row],[Abweichung in Y '[m']]]*1000</f>
        <v>0.236481596328</v>
      </c>
      <c r="K383" s="16"/>
      <c r="L383" s="16"/>
      <c r="M383" s="15"/>
      <c r="N383" s="15"/>
    </row>
    <row r="384" spans="1:14" x14ac:dyDescent="0.25">
      <c r="A384" s="13" t="s">
        <v>4859</v>
      </c>
      <c r="B384" s="13" t="s">
        <v>4862</v>
      </c>
      <c r="C384" s="8" t="s">
        <v>39</v>
      </c>
      <c r="D384" s="5" t="s">
        <v>178</v>
      </c>
      <c r="E384" s="5" t="s">
        <v>179</v>
      </c>
      <c r="F384" s="5" t="s">
        <v>180</v>
      </c>
      <c r="G384" s="8">
        <f>lxp__32[[#This Row],[Abweichung in X '[m']]]*1000</f>
        <v>0.92756960576300007</v>
      </c>
      <c r="H384" s="8">
        <f>lxp__32[[#This Row],[Abweichung in Y '[m']]]*1000</f>
        <v>0.189298996893</v>
      </c>
      <c r="K384" s="16"/>
      <c r="L384" s="16"/>
      <c r="M384" s="15"/>
      <c r="N384" s="15"/>
    </row>
    <row r="385" spans="1:14" x14ac:dyDescent="0.25">
      <c r="A385" s="13">
        <v>12</v>
      </c>
      <c r="B385" s="13" t="s">
        <v>4862</v>
      </c>
      <c r="C385" s="5" t="s">
        <v>39</v>
      </c>
      <c r="D385" s="5" t="s">
        <v>385</v>
      </c>
      <c r="E385" s="5" t="s">
        <v>386</v>
      </c>
      <c r="F385" s="5" t="s">
        <v>387</v>
      </c>
      <c r="G385" s="8">
        <f>lxp__32[[#This Row],[Abweichung in X '[m']]]*1000</f>
        <v>1.0120706368200001</v>
      </c>
      <c r="H385" s="8">
        <f>lxp__32[[#This Row],[Abweichung in Y '[m']]]*1000</f>
        <v>-0.31814795940099999</v>
      </c>
      <c r="K385" s="16"/>
      <c r="L385" s="16"/>
      <c r="M385" s="15"/>
      <c r="N385" s="15"/>
    </row>
    <row r="386" spans="1:14" x14ac:dyDescent="0.25">
      <c r="A386" s="13" t="s">
        <v>4857</v>
      </c>
      <c r="B386" s="13" t="s">
        <v>4862</v>
      </c>
      <c r="C386" s="8" t="s">
        <v>39</v>
      </c>
      <c r="D386" s="5" t="s">
        <v>122</v>
      </c>
      <c r="E386" s="5" t="s">
        <v>123</v>
      </c>
      <c r="F386" s="5" t="s">
        <v>124</v>
      </c>
      <c r="G386" s="8">
        <f>lxp__32[[#This Row],[Abweichung in X '[m']]]*1000</f>
        <v>1.93759469409</v>
      </c>
      <c r="H386" s="8">
        <f>lxp__32[[#This Row],[Abweichung in Y '[m']]]*1000</f>
        <v>-0.87602628438800001</v>
      </c>
      <c r="K386" s="16"/>
      <c r="L386" s="16"/>
      <c r="M386" s="15"/>
      <c r="N386" s="15"/>
    </row>
    <row r="387" spans="1:14" x14ac:dyDescent="0.25">
      <c r="A387" s="13" t="s">
        <v>4856</v>
      </c>
      <c r="B387" s="13" t="s">
        <v>43</v>
      </c>
      <c r="C387" s="8" t="s">
        <v>44</v>
      </c>
      <c r="D387" s="5" t="s">
        <v>298</v>
      </c>
      <c r="E387" s="5" t="s">
        <v>98</v>
      </c>
      <c r="F387" s="5" t="s">
        <v>99</v>
      </c>
      <c r="G387" s="8">
        <f>lxp__32[[#This Row],[Abweichung in X '[m']]]*1000</f>
        <v>-0.43522574367299999</v>
      </c>
      <c r="H387" s="8">
        <f>lxp__32[[#This Row],[Abweichung in Y '[m']]]*1000</f>
        <v>-0.66375315495999998</v>
      </c>
      <c r="M387" s="14"/>
    </row>
    <row r="388" spans="1:14" x14ac:dyDescent="0.25">
      <c r="A388" s="13" t="s">
        <v>4854</v>
      </c>
      <c r="B388" s="13" t="s">
        <v>43</v>
      </c>
      <c r="C388" s="8" t="s">
        <v>44</v>
      </c>
      <c r="D388" s="5" t="s">
        <v>291</v>
      </c>
      <c r="E388" s="5" t="s">
        <v>45</v>
      </c>
      <c r="F388" s="5" t="s">
        <v>46</v>
      </c>
      <c r="G388" s="8">
        <f>lxp__32[[#This Row],[Abweichung in X '[m']]]*1000</f>
        <v>2.2910972030000001E-2</v>
      </c>
      <c r="H388" s="8">
        <f>lxp__32[[#This Row],[Abweichung in Y '[m']]]*1000</f>
        <v>0.117944714041</v>
      </c>
      <c r="K388" s="16"/>
      <c r="L388" s="16"/>
      <c r="M388" s="15"/>
    </row>
    <row r="389" spans="1:14" x14ac:dyDescent="0.25">
      <c r="A389" s="13">
        <v>20</v>
      </c>
      <c r="B389" s="13" t="s">
        <v>43</v>
      </c>
      <c r="C389" s="5" t="s">
        <v>44</v>
      </c>
      <c r="D389" s="5" t="s">
        <v>628</v>
      </c>
      <c r="E389" s="5" t="s">
        <v>629</v>
      </c>
      <c r="F389" s="5" t="s">
        <v>630</v>
      </c>
      <c r="G389" s="8">
        <f>lxp__32[[#This Row],[Abweichung in X '[m']]]*1000</f>
        <v>0.15925058128299999</v>
      </c>
      <c r="H389" s="8">
        <f>lxp__32[[#This Row],[Abweichung in Y '[m']]]*1000</f>
        <v>-0.22724529058499998</v>
      </c>
      <c r="K389" s="16"/>
      <c r="L389" s="16"/>
      <c r="M389" s="15"/>
    </row>
    <row r="390" spans="1:14" x14ac:dyDescent="0.25">
      <c r="A390" s="13">
        <v>11</v>
      </c>
      <c r="B390" s="13" t="s">
        <v>43</v>
      </c>
      <c r="C390" s="5" t="s">
        <v>44</v>
      </c>
      <c r="D390" s="5" t="s">
        <v>358</v>
      </c>
      <c r="E390" s="5" t="s">
        <v>359</v>
      </c>
      <c r="F390" s="5" t="s">
        <v>360</v>
      </c>
      <c r="G390" s="8">
        <f>lxp__32[[#This Row],[Abweichung in X '[m']]]*1000</f>
        <v>0.24433135399299999</v>
      </c>
      <c r="H390" s="8">
        <f>lxp__32[[#This Row],[Abweichung in Y '[m']]]*1000</f>
        <v>-1.57794213239</v>
      </c>
      <c r="K390" s="16"/>
      <c r="L390" s="16"/>
      <c r="M390" s="15"/>
    </row>
    <row r="391" spans="1:14" x14ac:dyDescent="0.25">
      <c r="A391" s="13" t="s">
        <v>4860</v>
      </c>
      <c r="B391" s="13" t="s">
        <v>43</v>
      </c>
      <c r="C391" s="8" t="s">
        <v>44</v>
      </c>
      <c r="D391" s="5" t="s">
        <v>307</v>
      </c>
      <c r="E391" s="5" t="s">
        <v>209</v>
      </c>
      <c r="F391" s="5" t="s">
        <v>210</v>
      </c>
      <c r="G391" s="8">
        <f>lxp__32[[#This Row],[Abweichung in X '[m']]]*1000</f>
        <v>0.34194428162999996</v>
      </c>
      <c r="H391" s="8">
        <f>lxp__32[[#This Row],[Abweichung in Y '[m']]]*1000</f>
        <v>0.44226692565499998</v>
      </c>
      <c r="K391" s="16"/>
      <c r="L391" s="16"/>
      <c r="M391" s="15"/>
    </row>
    <row r="392" spans="1:14" x14ac:dyDescent="0.25">
      <c r="A392" s="13" t="s">
        <v>4857</v>
      </c>
      <c r="B392" s="13" t="s">
        <v>43</v>
      </c>
      <c r="C392" s="8" t="s">
        <v>44</v>
      </c>
      <c r="D392" s="5" t="s">
        <v>301</v>
      </c>
      <c r="E392" s="5" t="s">
        <v>125</v>
      </c>
      <c r="F392" s="5" t="s">
        <v>126</v>
      </c>
      <c r="G392" s="8">
        <f>lxp__32[[#This Row],[Abweichung in X '[m']]]*1000</f>
        <v>0.343312553144</v>
      </c>
      <c r="H392" s="8">
        <f>lxp__32[[#This Row],[Abweichung in Y '[m']]]*1000</f>
        <v>-1.4160376215600001</v>
      </c>
      <c r="K392" s="16"/>
      <c r="L392" s="16"/>
      <c r="M392" s="15"/>
    </row>
    <row r="393" spans="1:14" x14ac:dyDescent="0.25">
      <c r="A393" s="13" t="s">
        <v>4855</v>
      </c>
      <c r="B393" s="13" t="s">
        <v>43</v>
      </c>
      <c r="C393" s="8" t="s">
        <v>44</v>
      </c>
      <c r="D393" s="5" t="s">
        <v>295</v>
      </c>
      <c r="E393" s="5" t="s">
        <v>71</v>
      </c>
      <c r="F393" s="5" t="s">
        <v>72</v>
      </c>
      <c r="G393" s="8">
        <f>lxp__32[[#This Row],[Abweichung in X '[m']]]*1000</f>
        <v>0.47530853091099995</v>
      </c>
      <c r="H393" s="8">
        <f>lxp__32[[#This Row],[Abweichung in Y '[m']]]*1000</f>
        <v>-0.78269574268499997</v>
      </c>
      <c r="K393" s="16"/>
      <c r="L393" s="16"/>
      <c r="M393" s="15"/>
    </row>
    <row r="394" spans="1:14" x14ac:dyDescent="0.25">
      <c r="A394" s="13" t="s">
        <v>4861</v>
      </c>
      <c r="B394" s="13" t="s">
        <v>43</v>
      </c>
      <c r="C394" s="8" t="s">
        <v>44</v>
      </c>
      <c r="D394" s="5" t="s">
        <v>309</v>
      </c>
      <c r="E394" s="5" t="s">
        <v>237</v>
      </c>
      <c r="F394" s="5" t="s">
        <v>238</v>
      </c>
      <c r="G394" s="8">
        <f>lxp__32[[#This Row],[Abweichung in X '[m']]]*1000</f>
        <v>0.55152196085100003</v>
      </c>
      <c r="H394" s="8">
        <f>lxp__32[[#This Row],[Abweichung in Y '[m']]]*1000</f>
        <v>-0.25811208117500001</v>
      </c>
      <c r="K394" s="16"/>
      <c r="L394" s="16"/>
      <c r="M394" s="15"/>
    </row>
    <row r="395" spans="1:14" x14ac:dyDescent="0.25">
      <c r="A395" s="13">
        <v>12</v>
      </c>
      <c r="B395" s="13" t="s">
        <v>43</v>
      </c>
      <c r="C395" s="5" t="s">
        <v>44</v>
      </c>
      <c r="D395" s="5" t="s">
        <v>388</v>
      </c>
      <c r="E395" s="5" t="s">
        <v>389</v>
      </c>
      <c r="F395" s="5" t="s">
        <v>390</v>
      </c>
      <c r="G395" s="8">
        <f>lxp__32[[#This Row],[Abweichung in X '[m']]]*1000</f>
        <v>0.61909881580500004</v>
      </c>
      <c r="H395" s="8">
        <f>lxp__32[[#This Row],[Abweichung in Y '[m']]]*1000</f>
        <v>-0.63673173217099999</v>
      </c>
      <c r="K395" s="16"/>
      <c r="L395" s="16"/>
      <c r="M395" s="15"/>
    </row>
    <row r="396" spans="1:14" x14ac:dyDescent="0.25">
      <c r="A396" s="13" t="s">
        <v>4858</v>
      </c>
      <c r="B396" s="13" t="s">
        <v>43</v>
      </c>
      <c r="C396" s="8" t="s">
        <v>44</v>
      </c>
      <c r="D396" s="5" t="s">
        <v>303</v>
      </c>
      <c r="E396" s="5" t="s">
        <v>153</v>
      </c>
      <c r="F396" s="5" t="s">
        <v>154</v>
      </c>
      <c r="G396" s="8">
        <f>lxp__32[[#This Row],[Abweichung in X '[m']]]*1000</f>
        <v>0.64262567963299999</v>
      </c>
      <c r="H396" s="8">
        <f>lxp__32[[#This Row],[Abweichung in Y '[m']]]*1000</f>
        <v>0.57643224154500006</v>
      </c>
      <c r="K396" s="16"/>
      <c r="L396" s="16"/>
      <c r="M396" s="15"/>
    </row>
    <row r="397" spans="1:14" x14ac:dyDescent="0.25">
      <c r="A397" s="13">
        <v>17</v>
      </c>
      <c r="B397" s="13" t="s">
        <v>43</v>
      </c>
      <c r="C397" s="5" t="s">
        <v>44</v>
      </c>
      <c r="D397" s="5" t="s">
        <v>538</v>
      </c>
      <c r="E397" s="5" t="s">
        <v>539</v>
      </c>
      <c r="F397" s="5" t="s">
        <v>540</v>
      </c>
      <c r="G397" s="8">
        <f>lxp__32[[#This Row],[Abweichung in X '[m']]]*1000</f>
        <v>0.68393147457000003</v>
      </c>
      <c r="H397" s="8">
        <f>lxp__32[[#This Row],[Abweichung in Y '[m']]]*1000</f>
        <v>0.36919168055700002</v>
      </c>
      <c r="K397" s="16"/>
      <c r="L397" s="16"/>
      <c r="M397" s="14"/>
      <c r="N397" s="14"/>
    </row>
    <row r="398" spans="1:14" x14ac:dyDescent="0.25">
      <c r="A398" s="13">
        <v>18</v>
      </c>
      <c r="B398" s="13" t="s">
        <v>43</v>
      </c>
      <c r="C398" s="5" t="s">
        <v>44</v>
      </c>
      <c r="D398" s="5" t="s">
        <v>568</v>
      </c>
      <c r="E398" s="5" t="s">
        <v>569</v>
      </c>
      <c r="F398" s="5" t="s">
        <v>570</v>
      </c>
      <c r="G398" s="8">
        <f>lxp__32[[#This Row],[Abweichung in X '[m']]]*1000</f>
        <v>0.68886221417800009</v>
      </c>
      <c r="H398" s="8">
        <f>lxp__32[[#This Row],[Abweichung in Y '[m']]]*1000</f>
        <v>-0.90705363835699993</v>
      </c>
      <c r="K398" s="16"/>
      <c r="L398" s="16"/>
      <c r="M398" s="15"/>
      <c r="N398" s="15"/>
    </row>
    <row r="399" spans="1:14" x14ac:dyDescent="0.25">
      <c r="A399" s="13">
        <v>19</v>
      </c>
      <c r="B399" s="13" t="s">
        <v>43</v>
      </c>
      <c r="C399" s="5" t="s">
        <v>44</v>
      </c>
      <c r="D399" s="5" t="s">
        <v>598</v>
      </c>
      <c r="E399" s="5" t="s">
        <v>599</v>
      </c>
      <c r="F399" s="5" t="s">
        <v>600</v>
      </c>
      <c r="G399" s="8">
        <f>lxp__32[[#This Row],[Abweichung in X '[m']]]*1000</f>
        <v>0.68931879658200002</v>
      </c>
      <c r="H399" s="8">
        <f>lxp__32[[#This Row],[Abweichung in Y '[m']]]*1000</f>
        <v>0.29192658113699999</v>
      </c>
      <c r="K399" s="16"/>
      <c r="L399" s="16"/>
      <c r="M399" s="15"/>
      <c r="N399" s="15"/>
    </row>
    <row r="400" spans="1:14" x14ac:dyDescent="0.25">
      <c r="A400" s="13">
        <v>15</v>
      </c>
      <c r="B400" s="13" t="s">
        <v>43</v>
      </c>
      <c r="C400" s="5" t="s">
        <v>44</v>
      </c>
      <c r="D400" s="5" t="s">
        <v>478</v>
      </c>
      <c r="E400" s="5" t="s">
        <v>479</v>
      </c>
      <c r="F400" s="5" t="s">
        <v>480</v>
      </c>
      <c r="G400" s="8">
        <f>lxp__32[[#This Row],[Abweichung in X '[m']]]*1000</f>
        <v>0.73406207205699991</v>
      </c>
      <c r="H400" s="8">
        <f>lxp__32[[#This Row],[Abweichung in Y '[m']]]*1000</f>
        <v>0.220118756675</v>
      </c>
      <c r="K400" s="16"/>
      <c r="L400" s="16"/>
      <c r="M400" s="15"/>
      <c r="N400" s="15"/>
    </row>
    <row r="401" spans="1:14" x14ac:dyDescent="0.25">
      <c r="A401" s="13">
        <v>10</v>
      </c>
      <c r="B401" s="13" t="s">
        <v>43</v>
      </c>
      <c r="C401" s="8" t="s">
        <v>44</v>
      </c>
      <c r="D401" s="5" t="s">
        <v>329</v>
      </c>
      <c r="E401" s="5" t="s">
        <v>330</v>
      </c>
      <c r="F401" s="5" t="s">
        <v>277</v>
      </c>
      <c r="G401" s="8">
        <f>lxp__32[[#This Row],[Abweichung in X '[m']]]*1000</f>
        <v>0.80705248185599998</v>
      </c>
      <c r="H401" s="8">
        <f>lxp__32[[#This Row],[Abweichung in Y '[m']]]*1000</f>
        <v>-0.27786638874399999</v>
      </c>
      <c r="K401" s="16"/>
      <c r="L401" s="16"/>
      <c r="M401" s="15"/>
      <c r="N401" s="15"/>
    </row>
    <row r="402" spans="1:14" x14ac:dyDescent="0.25">
      <c r="A402" s="13">
        <v>13</v>
      </c>
      <c r="B402" s="13" t="s">
        <v>43</v>
      </c>
      <c r="C402" s="5" t="s">
        <v>44</v>
      </c>
      <c r="D402" s="5" t="s">
        <v>418</v>
      </c>
      <c r="E402" s="5" t="s">
        <v>419</v>
      </c>
      <c r="F402" s="5" t="s">
        <v>420</v>
      </c>
      <c r="G402" s="8">
        <f>lxp__32[[#This Row],[Abweichung in X '[m']]]*1000</f>
        <v>0.86937149870499997</v>
      </c>
      <c r="H402" s="8">
        <f>lxp__32[[#This Row],[Abweichung in Y '[m']]]*1000</f>
        <v>-0.24301163622899999</v>
      </c>
      <c r="K402" s="16"/>
      <c r="L402" s="16"/>
      <c r="M402" s="15"/>
      <c r="N402" s="15"/>
    </row>
    <row r="403" spans="1:14" x14ac:dyDescent="0.25">
      <c r="A403" s="13">
        <v>16</v>
      </c>
      <c r="B403" s="13" t="s">
        <v>43</v>
      </c>
      <c r="C403" s="5" t="s">
        <v>44</v>
      </c>
      <c r="D403" s="5" t="s">
        <v>508</v>
      </c>
      <c r="E403" s="5" t="s">
        <v>509</v>
      </c>
      <c r="F403" s="5" t="s">
        <v>510</v>
      </c>
      <c r="G403" s="8">
        <f>lxp__32[[#This Row],[Abweichung in X '[m']]]*1000</f>
        <v>0.90114729075099997</v>
      </c>
      <c r="H403" s="8">
        <f>lxp__32[[#This Row],[Abweichung in Y '[m']]]*1000</f>
        <v>-0.241532804336</v>
      </c>
      <c r="K403" s="16"/>
      <c r="L403" s="16"/>
      <c r="M403" s="15"/>
      <c r="N403" s="15"/>
    </row>
    <row r="404" spans="1:14" x14ac:dyDescent="0.25">
      <c r="A404" s="13" t="s">
        <v>4859</v>
      </c>
      <c r="B404" s="13" t="s">
        <v>43</v>
      </c>
      <c r="C404" s="8" t="s">
        <v>44</v>
      </c>
      <c r="D404" s="5" t="s">
        <v>305</v>
      </c>
      <c r="E404" s="5" t="s">
        <v>181</v>
      </c>
      <c r="F404" s="5" t="s">
        <v>182</v>
      </c>
      <c r="G404" s="8">
        <f>lxp__32[[#This Row],[Abweichung in X '[m']]]*1000</f>
        <v>0.92110684568000001</v>
      </c>
      <c r="H404" s="8">
        <f>lxp__32[[#This Row],[Abweichung in Y '[m']]]*1000</f>
        <v>0.83936014062300002</v>
      </c>
      <c r="K404" s="16"/>
      <c r="L404" s="16"/>
      <c r="M404" s="15"/>
      <c r="N404" s="15"/>
    </row>
    <row r="405" spans="1:14" x14ac:dyDescent="0.25">
      <c r="A405" s="13" t="s">
        <v>4862</v>
      </c>
      <c r="B405" s="13" t="s">
        <v>43</v>
      </c>
      <c r="C405" s="8" t="s">
        <v>44</v>
      </c>
      <c r="D405" s="5" t="s">
        <v>319</v>
      </c>
      <c r="E405" s="5" t="s">
        <v>257</v>
      </c>
      <c r="F405" s="5" t="s">
        <v>258</v>
      </c>
      <c r="G405" s="8">
        <f>lxp__32[[#This Row],[Abweichung in X '[m']]]*1000</f>
        <v>0.98904379395699993</v>
      </c>
      <c r="H405" s="8">
        <f>lxp__32[[#This Row],[Abweichung in Y '[m']]]*1000</f>
        <v>0.27413512396799999</v>
      </c>
      <c r="K405" s="16"/>
      <c r="L405" s="16"/>
      <c r="M405" s="15"/>
      <c r="N405" s="15"/>
    </row>
    <row r="406" spans="1:14" x14ac:dyDescent="0.25">
      <c r="A406" s="13">
        <v>14</v>
      </c>
      <c r="B406" s="13" t="s">
        <v>43</v>
      </c>
      <c r="C406" s="5" t="s">
        <v>44</v>
      </c>
      <c r="D406" s="5" t="s">
        <v>448</v>
      </c>
      <c r="E406" s="5" t="s">
        <v>449</v>
      </c>
      <c r="F406" s="5" t="s">
        <v>450</v>
      </c>
      <c r="G406" s="8">
        <f>lxp__32[[#This Row],[Abweichung in X '[m']]]*1000</f>
        <v>2.0672583555499999</v>
      </c>
      <c r="H406" s="8">
        <f>lxp__32[[#This Row],[Abweichung in Y '[m']]]*1000</f>
        <v>-0.22099958079699999</v>
      </c>
      <c r="K406" s="16"/>
      <c r="L406" s="16"/>
      <c r="M406" s="15"/>
      <c r="N406" s="15"/>
    </row>
  </sheetData>
  <mergeCells count="5">
    <mergeCell ref="AA1:AZ1"/>
    <mergeCell ref="A1:Z1"/>
    <mergeCell ref="A2:H2"/>
    <mergeCell ref="AA2:AH2"/>
    <mergeCell ref="A205:H205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293F-A6D7-4E9F-9387-F3D69EE76763}">
  <dimension ref="A1:BB406"/>
  <sheetViews>
    <sheetView topLeftCell="G1" zoomScaleNormal="100" workbookViewId="0">
      <selection activeCell="R44" sqref="R44"/>
    </sheetView>
  </sheetViews>
  <sheetFormatPr baseColWidth="10" defaultColWidth="9.140625" defaultRowHeight="15" x14ac:dyDescent="0.25"/>
  <cols>
    <col min="1" max="1" width="12.7109375" style="11" bestFit="1" customWidth="1"/>
    <col min="2" max="2" width="11.28515625" style="11" bestFit="1" customWidth="1"/>
    <col min="3" max="3" width="10.140625" style="8" bestFit="1" customWidth="1"/>
    <col min="4" max="4" width="14.5703125" style="8" bestFit="1" customWidth="1"/>
    <col min="5" max="6" width="21.7109375" style="4" bestFit="1" customWidth="1"/>
    <col min="7" max="8" width="23.5703125" style="4" bestFit="1" customWidth="1"/>
    <col min="9" max="9" width="9.140625" style="4" customWidth="1"/>
    <col min="10" max="10" width="5.28515625" style="4" bestFit="1" customWidth="1"/>
    <col min="11" max="11" width="31.5703125" style="4" bestFit="1" customWidth="1"/>
    <col min="12" max="12" width="31.28515625" style="4" bestFit="1" customWidth="1"/>
    <col min="13" max="13" width="9.5703125" style="4" customWidth="1"/>
    <col min="28" max="28" width="9.140625" style="1"/>
    <col min="29" max="29" width="15" bestFit="1" customWidth="1"/>
    <col min="30" max="30" width="13.5703125" bestFit="1" customWidth="1"/>
    <col min="31" max="31" width="7.85546875" bestFit="1" customWidth="1"/>
    <col min="32" max="32" width="14.5703125" bestFit="1" customWidth="1"/>
    <col min="33" max="34" width="19.42578125" bestFit="1" customWidth="1"/>
    <col min="35" max="36" width="23.5703125" bestFit="1" customWidth="1"/>
    <col min="54" max="54" width="9.140625" style="1"/>
  </cols>
  <sheetData>
    <row r="1" spans="1:54" x14ac:dyDescent="0.25">
      <c r="A1" s="20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5"/>
      <c r="AC1" s="17" t="s">
        <v>0</v>
      </c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9"/>
    </row>
    <row r="2" spans="1:54" x14ac:dyDescent="0.25">
      <c r="A2" s="22" t="s">
        <v>284</v>
      </c>
      <c r="B2" s="23"/>
      <c r="C2" s="23"/>
      <c r="D2" s="23"/>
      <c r="E2" s="23"/>
      <c r="F2" s="23"/>
      <c r="G2" s="23"/>
      <c r="H2" s="24"/>
      <c r="I2" s="9"/>
      <c r="J2" s="9"/>
      <c r="K2" s="9"/>
      <c r="L2" s="9"/>
      <c r="M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  <c r="AC2" s="22" t="s">
        <v>284</v>
      </c>
      <c r="AD2" s="23"/>
      <c r="AE2" s="23"/>
      <c r="AF2" s="23"/>
      <c r="AG2" s="23"/>
      <c r="AH2" s="23"/>
      <c r="AI2" s="23"/>
      <c r="AJ2" s="24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spans="1:54" s="6" customFormat="1" x14ac:dyDescent="0.25">
      <c r="A3" s="11" t="s">
        <v>285</v>
      </c>
      <c r="B3" s="11" t="s">
        <v>2</v>
      </c>
      <c r="C3" s="8" t="s">
        <v>280</v>
      </c>
      <c r="D3" s="8" t="s">
        <v>281</v>
      </c>
      <c r="E3" s="4" t="s">
        <v>282</v>
      </c>
      <c r="F3" s="4" t="s">
        <v>283</v>
      </c>
      <c r="G3" s="6" t="s">
        <v>278</v>
      </c>
      <c r="H3" s="6" t="s">
        <v>279</v>
      </c>
      <c r="AB3" s="7"/>
      <c r="AC3" s="11" t="s">
        <v>285</v>
      </c>
      <c r="AD3" s="11" t="s">
        <v>2</v>
      </c>
      <c r="AE3" s="8" t="s">
        <v>280</v>
      </c>
      <c r="AF3" s="8" t="s">
        <v>281</v>
      </c>
      <c r="AG3" s="4" t="s">
        <v>282</v>
      </c>
      <c r="AH3" s="4" t="s">
        <v>283</v>
      </c>
      <c r="AI3" s="6" t="s">
        <v>278</v>
      </c>
      <c r="AJ3" s="6" t="s">
        <v>279</v>
      </c>
      <c r="BB3" s="7"/>
    </row>
    <row r="4" spans="1:54" x14ac:dyDescent="0.25">
      <c r="A4" s="12">
        <v>1</v>
      </c>
      <c r="B4" s="12" t="s">
        <v>3</v>
      </c>
      <c r="C4" s="10" t="s">
        <v>39</v>
      </c>
      <c r="D4" s="10" t="s">
        <v>1231</v>
      </c>
      <c r="E4" s="10" t="s">
        <v>1232</v>
      </c>
      <c r="F4" s="10" t="s">
        <v>1233</v>
      </c>
      <c r="G4" s="8">
        <f>lxp__316[[#This Row],[Abweichung in X '[m']]]*1000</f>
        <v>9.1682583992499997E-3</v>
      </c>
      <c r="H4" s="8">
        <f>lxp__316[[#This Row],[Abweichung in Y '[m']]]*1000</f>
        <v>1.6365951491999999</v>
      </c>
      <c r="I4" s="8"/>
      <c r="J4" s="8"/>
      <c r="K4" s="8"/>
      <c r="L4" s="8"/>
      <c r="M4" s="8"/>
      <c r="AC4" s="12">
        <v>1</v>
      </c>
      <c r="AD4" s="12" t="s">
        <v>3</v>
      </c>
      <c r="AE4" s="10" t="s">
        <v>39</v>
      </c>
      <c r="AF4" s="10" t="s">
        <v>1832</v>
      </c>
      <c r="AG4" s="10" t="s">
        <v>1833</v>
      </c>
      <c r="AH4" s="10" t="s">
        <v>1834</v>
      </c>
      <c r="AI4" s="8">
        <f>lxp__3717[[#This Row],[Abweichung in X '[m']]]*1000</f>
        <v>-1.0958692314</v>
      </c>
      <c r="AJ4" s="8">
        <f>lxp__3717[[#This Row],[Abweichung in Y '[m']]]*1000</f>
        <v>-1.4074328730700001</v>
      </c>
    </row>
    <row r="5" spans="1:54" x14ac:dyDescent="0.25">
      <c r="A5" s="12">
        <v>1</v>
      </c>
      <c r="B5" s="12" t="s">
        <v>7</v>
      </c>
      <c r="C5" s="10" t="s">
        <v>34</v>
      </c>
      <c r="D5" s="10" t="s">
        <v>1234</v>
      </c>
      <c r="E5" s="10" t="s">
        <v>1235</v>
      </c>
      <c r="F5" s="10" t="s">
        <v>1236</v>
      </c>
      <c r="G5" s="8">
        <f>lxp__316[[#This Row],[Abweichung in X '[m']]]*1000</f>
        <v>-0.45031490205999997</v>
      </c>
      <c r="H5" s="8">
        <f>lxp__316[[#This Row],[Abweichung in Y '[m']]]*1000</f>
        <v>1.59799644822</v>
      </c>
      <c r="I5" s="8"/>
      <c r="J5" s="8"/>
      <c r="K5" s="8"/>
      <c r="L5" s="8"/>
      <c r="M5" s="8"/>
      <c r="AC5" s="12">
        <v>1</v>
      </c>
      <c r="AD5" s="12" t="s">
        <v>7</v>
      </c>
      <c r="AE5" s="10" t="s">
        <v>34</v>
      </c>
      <c r="AF5" s="10" t="s">
        <v>1835</v>
      </c>
      <c r="AG5" s="10" t="s">
        <v>1836</v>
      </c>
      <c r="AH5" s="10" t="s">
        <v>1837</v>
      </c>
      <c r="AI5" s="8">
        <f>lxp__3717[[#This Row],[Abweichung in X '[m']]]*1000</f>
        <v>-1.4339596634699998</v>
      </c>
      <c r="AJ5" s="8">
        <f>lxp__3717[[#This Row],[Abweichung in Y '[m']]]*1000</f>
        <v>-2.2713485064499999</v>
      </c>
    </row>
    <row r="6" spans="1:54" x14ac:dyDescent="0.25">
      <c r="A6" s="12">
        <v>1</v>
      </c>
      <c r="B6" s="12" t="s">
        <v>11</v>
      </c>
      <c r="C6" s="10" t="s">
        <v>29</v>
      </c>
      <c r="D6" s="10" t="s">
        <v>1237</v>
      </c>
      <c r="E6" s="10" t="s">
        <v>1238</v>
      </c>
      <c r="F6" s="10" t="s">
        <v>1239</v>
      </c>
      <c r="G6" s="8">
        <f>lxp__316[[#This Row],[Abweichung in X '[m']]]*1000</f>
        <v>-2.35972740833E-2</v>
      </c>
      <c r="H6" s="8">
        <f>lxp__316[[#This Row],[Abweichung in Y '[m']]]*1000</f>
        <v>2.7235108914500001</v>
      </c>
      <c r="I6" s="8"/>
      <c r="J6" s="8"/>
      <c r="K6" s="8"/>
      <c r="L6" s="8"/>
      <c r="M6" s="8"/>
      <c r="AC6" s="12">
        <v>1</v>
      </c>
      <c r="AD6" s="12" t="s">
        <v>11</v>
      </c>
      <c r="AE6" s="10" t="s">
        <v>29</v>
      </c>
      <c r="AF6" s="10" t="s">
        <v>1838</v>
      </c>
      <c r="AG6" s="10" t="s">
        <v>1839</v>
      </c>
      <c r="AH6" s="10" t="s">
        <v>1840</v>
      </c>
      <c r="AI6" s="8">
        <f>lxp__3717[[#This Row],[Abweichung in X '[m']]]*1000</f>
        <v>-0.17828911284100002</v>
      </c>
      <c r="AJ6" s="8">
        <f>lxp__3717[[#This Row],[Abweichung in Y '[m']]]*1000</f>
        <v>-3.7184876331900001</v>
      </c>
    </row>
    <row r="7" spans="1:54" x14ac:dyDescent="0.25">
      <c r="A7" s="12">
        <v>1</v>
      </c>
      <c r="B7" s="12" t="s">
        <v>15</v>
      </c>
      <c r="C7" s="10" t="s">
        <v>24</v>
      </c>
      <c r="D7" s="10" t="s">
        <v>1240</v>
      </c>
      <c r="E7" s="10" t="s">
        <v>1241</v>
      </c>
      <c r="F7" s="10" t="s">
        <v>1242</v>
      </c>
      <c r="G7" s="8">
        <f>lxp__316[[#This Row],[Abweichung in X '[m']]]*1000</f>
        <v>-0.757611256633</v>
      </c>
      <c r="H7" s="8">
        <f>lxp__316[[#This Row],[Abweichung in Y '[m']]]*1000</f>
        <v>1.6376209449200001</v>
      </c>
      <c r="I7" s="8"/>
      <c r="J7" s="8"/>
      <c r="K7" s="8"/>
      <c r="L7" s="8"/>
      <c r="M7" s="8"/>
      <c r="AC7" s="12">
        <v>1</v>
      </c>
      <c r="AD7" s="12" t="s">
        <v>15</v>
      </c>
      <c r="AE7" s="10" t="s">
        <v>24</v>
      </c>
      <c r="AF7" s="10" t="s">
        <v>1841</v>
      </c>
      <c r="AG7" s="10" t="s">
        <v>1842</v>
      </c>
      <c r="AH7" s="10" t="s">
        <v>1843</v>
      </c>
      <c r="AI7" s="8">
        <f>lxp__3717[[#This Row],[Abweichung in X '[m']]]*1000</f>
        <v>0.503792958899</v>
      </c>
      <c r="AJ7" s="8">
        <f>lxp__3717[[#This Row],[Abweichung in Y '[m']]]*1000</f>
        <v>-5.2038433885000002</v>
      </c>
    </row>
    <row r="8" spans="1:54" x14ac:dyDescent="0.25">
      <c r="A8" s="12">
        <v>1</v>
      </c>
      <c r="B8" s="12" t="s">
        <v>19</v>
      </c>
      <c r="C8" s="10" t="s">
        <v>20</v>
      </c>
      <c r="D8" s="10" t="s">
        <v>1243</v>
      </c>
      <c r="E8" s="10" t="s">
        <v>1244</v>
      </c>
      <c r="F8" s="10" t="s">
        <v>1245</v>
      </c>
      <c r="G8" s="8">
        <f>lxp__316[[#This Row],[Abweichung in X '[m']]]*1000</f>
        <v>0.41455781546599996</v>
      </c>
      <c r="H8" s="8">
        <f>lxp__316[[#This Row],[Abweichung in Y '[m']]]*1000</f>
        <v>2.9996011359500003</v>
      </c>
      <c r="I8" s="8"/>
      <c r="J8" s="8"/>
      <c r="K8" s="8"/>
      <c r="L8" s="8"/>
      <c r="M8" s="8"/>
      <c r="AC8" s="12">
        <v>1</v>
      </c>
      <c r="AD8" s="12" t="s">
        <v>19</v>
      </c>
      <c r="AE8" s="10" t="s">
        <v>20</v>
      </c>
      <c r="AF8" s="10" t="s">
        <v>1844</v>
      </c>
      <c r="AG8" s="10" t="s">
        <v>1845</v>
      </c>
      <c r="AH8" s="10" t="s">
        <v>1846</v>
      </c>
      <c r="AI8" s="8">
        <f>lxp__3717[[#This Row],[Abweichung in X '[m']]]*1000</f>
        <v>0.12844463300699999</v>
      </c>
      <c r="AJ8" s="8">
        <f>lxp__3717[[#This Row],[Abweichung in Y '[m']]]*1000</f>
        <v>-3.0508554613300003</v>
      </c>
    </row>
    <row r="9" spans="1:54" x14ac:dyDescent="0.25">
      <c r="A9" s="12">
        <v>1</v>
      </c>
      <c r="B9" s="12" t="s">
        <v>23</v>
      </c>
      <c r="C9" s="10" t="s">
        <v>16</v>
      </c>
      <c r="D9" s="10" t="s">
        <v>1246</v>
      </c>
      <c r="E9" s="10" t="s">
        <v>1247</v>
      </c>
      <c r="F9" s="10" t="s">
        <v>1248</v>
      </c>
      <c r="G9" s="8">
        <f>lxp__316[[#This Row],[Abweichung in X '[m']]]*1000</f>
        <v>-0.22723913387699998</v>
      </c>
      <c r="H9" s="8">
        <f>lxp__316[[#This Row],[Abweichung in Y '[m']]]*1000</f>
        <v>1.55729100239</v>
      </c>
      <c r="I9" s="8"/>
      <c r="J9" s="8"/>
      <c r="K9" s="8"/>
      <c r="L9" s="8"/>
      <c r="M9" s="8"/>
      <c r="AC9" s="12">
        <v>1</v>
      </c>
      <c r="AD9" s="12" t="s">
        <v>23</v>
      </c>
      <c r="AE9" s="10" t="s">
        <v>16</v>
      </c>
      <c r="AF9" s="10" t="s">
        <v>1847</v>
      </c>
      <c r="AG9" s="10" t="s">
        <v>1848</v>
      </c>
      <c r="AH9" s="10" t="s">
        <v>1849</v>
      </c>
      <c r="AI9" s="8">
        <f>lxp__3717[[#This Row],[Abweichung in X '[m']]]*1000</f>
        <v>-8.2951068190599997E-2</v>
      </c>
      <c r="AJ9" s="8">
        <f>lxp__3717[[#This Row],[Abweichung in Y '[m']]]*1000</f>
        <v>-2.7633696520100002</v>
      </c>
    </row>
    <row r="10" spans="1:54" x14ac:dyDescent="0.25">
      <c r="A10" s="12">
        <v>1</v>
      </c>
      <c r="B10" s="12" t="s">
        <v>28</v>
      </c>
      <c r="C10" s="10" t="s">
        <v>12</v>
      </c>
      <c r="D10" s="10" t="s">
        <v>1249</v>
      </c>
      <c r="E10" s="10" t="s">
        <v>1250</v>
      </c>
      <c r="F10" s="10" t="s">
        <v>1251</v>
      </c>
      <c r="G10" s="8">
        <f>lxp__316[[#This Row],[Abweichung in X '[m']]]*1000</f>
        <v>-0.63774476575200001</v>
      </c>
      <c r="H10" s="8">
        <f>lxp__316[[#This Row],[Abweichung in Y '[m']]]*1000</f>
        <v>2.9750084352099999</v>
      </c>
      <c r="I10" s="8"/>
      <c r="J10" s="8"/>
      <c r="K10" s="8"/>
      <c r="L10" s="8"/>
      <c r="M10" s="8"/>
      <c r="AC10" s="12">
        <v>1</v>
      </c>
      <c r="AD10" s="12" t="s">
        <v>28</v>
      </c>
      <c r="AE10" s="10" t="s">
        <v>12</v>
      </c>
      <c r="AF10" s="10" t="s">
        <v>1850</v>
      </c>
      <c r="AG10" s="10" t="s">
        <v>1851</v>
      </c>
      <c r="AH10" s="10" t="s">
        <v>1852</v>
      </c>
      <c r="AI10" s="8">
        <f>lxp__3717[[#This Row],[Abweichung in X '[m']]]*1000</f>
        <v>-1.1631291720899999</v>
      </c>
      <c r="AJ10" s="8">
        <f>lxp__3717[[#This Row],[Abweichung in Y '[m']]]*1000</f>
        <v>-1.91562216413</v>
      </c>
    </row>
    <row r="11" spans="1:54" x14ac:dyDescent="0.25">
      <c r="A11" s="12">
        <v>1</v>
      </c>
      <c r="B11" s="12" t="s">
        <v>33</v>
      </c>
      <c r="C11" s="10" t="s">
        <v>8</v>
      </c>
      <c r="D11" s="10" t="s">
        <v>1252</v>
      </c>
      <c r="E11" s="10" t="s">
        <v>1253</v>
      </c>
      <c r="F11" s="10" t="s">
        <v>1254</v>
      </c>
      <c r="G11" s="8">
        <f>lxp__316[[#This Row],[Abweichung in X '[m']]]*1000</f>
        <v>0.54521118888499998</v>
      </c>
      <c r="H11" s="8">
        <f>lxp__316[[#This Row],[Abweichung in Y '[m']]]*1000</f>
        <v>1.81103150336</v>
      </c>
      <c r="I11" s="8"/>
      <c r="J11" s="8"/>
      <c r="K11" s="8"/>
      <c r="L11" s="8"/>
      <c r="M11" s="8"/>
      <c r="AC11" s="12">
        <v>1</v>
      </c>
      <c r="AD11" s="12" t="s">
        <v>33</v>
      </c>
      <c r="AE11" s="10" t="s">
        <v>8</v>
      </c>
      <c r="AF11" s="10" t="s">
        <v>1853</v>
      </c>
      <c r="AG11" s="10" t="s">
        <v>1854</v>
      </c>
      <c r="AH11" s="10" t="s">
        <v>1855</v>
      </c>
      <c r="AI11" s="8">
        <f>lxp__3717[[#This Row],[Abweichung in X '[m']]]*1000</f>
        <v>-0.399973704215</v>
      </c>
      <c r="AJ11" s="8">
        <f>lxp__3717[[#This Row],[Abweichung in Y '[m']]]*1000</f>
        <v>-0.36170501993000004</v>
      </c>
    </row>
    <row r="12" spans="1:54" x14ac:dyDescent="0.25">
      <c r="A12" s="12">
        <v>1</v>
      </c>
      <c r="B12" s="12" t="s">
        <v>38</v>
      </c>
      <c r="C12" s="10" t="s">
        <v>4</v>
      </c>
      <c r="D12" s="10" t="s">
        <v>1255</v>
      </c>
      <c r="E12" s="10" t="s">
        <v>1256</v>
      </c>
      <c r="F12" s="10" t="s">
        <v>1257</v>
      </c>
      <c r="G12" s="8">
        <f>lxp__316[[#This Row],[Abweichung in X '[m']]]*1000</f>
        <v>1.1683505968500001</v>
      </c>
      <c r="H12" s="8">
        <f>lxp__316[[#This Row],[Abweichung in Y '[m']]]*1000</f>
        <v>2.4191742237999998</v>
      </c>
      <c r="I12" s="8"/>
      <c r="J12" s="8"/>
      <c r="K12" s="8"/>
      <c r="L12" s="8"/>
      <c r="M12" s="8"/>
      <c r="AC12" s="12">
        <v>1</v>
      </c>
      <c r="AD12" s="12" t="s">
        <v>38</v>
      </c>
      <c r="AE12" s="10" t="s">
        <v>4</v>
      </c>
      <c r="AF12" s="10" t="s">
        <v>1856</v>
      </c>
      <c r="AG12" s="10" t="s">
        <v>1857</v>
      </c>
      <c r="AH12" s="10" t="s">
        <v>1858</v>
      </c>
      <c r="AI12" s="8">
        <f>lxp__3717[[#This Row],[Abweichung in X '[m']]]*1000</f>
        <v>0.208512079046</v>
      </c>
      <c r="AJ12" s="8">
        <f>lxp__3717[[#This Row],[Abweichung in Y '[m']]]*1000</f>
        <v>0.289786239221</v>
      </c>
    </row>
    <row r="13" spans="1:54" x14ac:dyDescent="0.25">
      <c r="A13" s="12">
        <v>1</v>
      </c>
      <c r="B13" s="12" t="s">
        <v>43</v>
      </c>
      <c r="C13" s="10" t="s">
        <v>1258</v>
      </c>
      <c r="D13" s="10" t="s">
        <v>1259</v>
      </c>
      <c r="E13" s="10" t="s">
        <v>1260</v>
      </c>
      <c r="F13" s="10" t="s">
        <v>1261</v>
      </c>
      <c r="G13" s="8">
        <f>lxp__316[[#This Row],[Abweichung in X '[m']]]*1000</f>
        <v>1.1007811143500001</v>
      </c>
      <c r="H13" s="8">
        <f>lxp__316[[#This Row],[Abweichung in Y '[m']]]*1000</f>
        <v>1.3879626174900002</v>
      </c>
      <c r="I13" s="8"/>
      <c r="J13" s="8"/>
      <c r="K13" s="8"/>
      <c r="L13" s="8"/>
      <c r="M13" s="8"/>
      <c r="AC13" s="12">
        <v>1</v>
      </c>
      <c r="AD13" s="12" t="s">
        <v>43</v>
      </c>
      <c r="AE13" s="10" t="s">
        <v>1258</v>
      </c>
      <c r="AF13" s="10" t="s">
        <v>1859</v>
      </c>
      <c r="AG13" s="10" t="s">
        <v>1860</v>
      </c>
      <c r="AH13" s="10" t="s">
        <v>1861</v>
      </c>
      <c r="AI13" s="8">
        <f>lxp__3717[[#This Row],[Abweichung in X '[m']]]*1000</f>
        <v>-0.113324292583</v>
      </c>
      <c r="AJ13" s="8">
        <f>lxp__3717[[#This Row],[Abweichung in Y '[m']]]*1000</f>
        <v>-0.24674173593099999</v>
      </c>
    </row>
    <row r="14" spans="1:54" x14ac:dyDescent="0.25">
      <c r="A14" s="12">
        <v>2</v>
      </c>
      <c r="B14" s="12" t="s">
        <v>3</v>
      </c>
      <c r="C14" s="10" t="s">
        <v>39</v>
      </c>
      <c r="D14" s="10" t="s">
        <v>1262</v>
      </c>
      <c r="E14" s="10" t="s">
        <v>1263</v>
      </c>
      <c r="F14" s="10" t="s">
        <v>1264</v>
      </c>
      <c r="G14" s="8">
        <f>lxp__316[[#This Row],[Abweichung in X '[m']]]*1000</f>
        <v>-1.2668209083499999</v>
      </c>
      <c r="H14" s="8">
        <f>lxp__316[[#This Row],[Abweichung in Y '[m']]]*1000</f>
        <v>2.3630667863000001</v>
      </c>
      <c r="I14" s="8"/>
      <c r="J14" s="8"/>
      <c r="K14" s="8"/>
      <c r="L14" s="8"/>
      <c r="M14" s="8"/>
      <c r="AC14" s="12">
        <v>2</v>
      </c>
      <c r="AD14" s="12" t="s">
        <v>3</v>
      </c>
      <c r="AE14" s="10" t="s">
        <v>39</v>
      </c>
      <c r="AF14" s="10" t="s">
        <v>1862</v>
      </c>
      <c r="AG14" s="10" t="s">
        <v>1863</v>
      </c>
      <c r="AH14" s="10" t="s">
        <v>1864</v>
      </c>
      <c r="AI14" s="8">
        <f>lxp__3717[[#This Row],[Abweichung in X '[m']]]*1000</f>
        <v>-1.9739044971100002</v>
      </c>
      <c r="AJ14" s="8">
        <f>lxp__3717[[#This Row],[Abweichung in Y '[m']]]*1000</f>
        <v>-0.339274365568</v>
      </c>
    </row>
    <row r="15" spans="1:54" x14ac:dyDescent="0.25">
      <c r="A15" s="12">
        <v>2</v>
      </c>
      <c r="B15" s="12" t="s">
        <v>7</v>
      </c>
      <c r="C15" s="10" t="s">
        <v>34</v>
      </c>
      <c r="D15" s="10" t="s">
        <v>1265</v>
      </c>
      <c r="E15" s="10" t="s">
        <v>1266</v>
      </c>
      <c r="F15" s="10" t="s">
        <v>1267</v>
      </c>
      <c r="G15" s="8">
        <f>lxp__316[[#This Row],[Abweichung in X '[m']]]*1000</f>
        <v>-0.23279361387</v>
      </c>
      <c r="H15" s="8">
        <f>lxp__316[[#This Row],[Abweichung in Y '[m']]]*1000</f>
        <v>2.2977194566799999</v>
      </c>
      <c r="I15" s="8"/>
      <c r="J15" s="8"/>
      <c r="K15" s="8"/>
      <c r="L15" s="8"/>
      <c r="M15" s="8"/>
      <c r="AC15" s="12">
        <v>2</v>
      </c>
      <c r="AD15" s="12" t="s">
        <v>7</v>
      </c>
      <c r="AE15" s="10" t="s">
        <v>34</v>
      </c>
      <c r="AF15" s="10" t="s">
        <v>1865</v>
      </c>
      <c r="AG15" s="10" t="s">
        <v>1866</v>
      </c>
      <c r="AH15" s="10" t="s">
        <v>1867</v>
      </c>
      <c r="AI15" s="8">
        <f>lxp__3717[[#This Row],[Abweichung in X '[m']]]*1000</f>
        <v>-1.6542766097499999</v>
      </c>
      <c r="AJ15" s="8">
        <f>lxp__3717[[#This Row],[Abweichung in Y '[m']]]*1000</f>
        <v>-1.45374178153</v>
      </c>
    </row>
    <row r="16" spans="1:54" x14ac:dyDescent="0.25">
      <c r="A16" s="12">
        <v>2</v>
      </c>
      <c r="B16" s="12" t="s">
        <v>11</v>
      </c>
      <c r="C16" s="10" t="s">
        <v>29</v>
      </c>
      <c r="D16" s="10" t="s">
        <v>1268</v>
      </c>
      <c r="E16" s="10" t="s">
        <v>1269</v>
      </c>
      <c r="F16" s="10" t="s">
        <v>1270</v>
      </c>
      <c r="G16" s="8">
        <f>lxp__316[[#This Row],[Abweichung in X '[m']]]*1000</f>
        <v>-0.77731439405799996</v>
      </c>
      <c r="H16" s="8">
        <f>lxp__316[[#This Row],[Abweichung in Y '[m']]]*1000</f>
        <v>2.2167152584699998</v>
      </c>
      <c r="I16" s="8"/>
      <c r="J16" s="8"/>
      <c r="K16" s="8"/>
      <c r="L16" s="8"/>
      <c r="M16" s="8"/>
      <c r="AC16" s="12">
        <v>2</v>
      </c>
      <c r="AD16" s="12" t="s">
        <v>11</v>
      </c>
      <c r="AE16" s="10" t="s">
        <v>29</v>
      </c>
      <c r="AF16" s="10" t="s">
        <v>1868</v>
      </c>
      <c r="AG16" s="10" t="s">
        <v>1869</v>
      </c>
      <c r="AH16" s="10" t="s">
        <v>1870</v>
      </c>
      <c r="AI16" s="8">
        <f>lxp__3717[[#This Row],[Abweichung in X '[m']]]*1000</f>
        <v>-0.25446649537800003</v>
      </c>
      <c r="AJ16" s="8">
        <f>lxp__3717[[#This Row],[Abweichung in Y '[m']]]*1000</f>
        <v>-3.5647389935700002</v>
      </c>
    </row>
    <row r="17" spans="1:36" x14ac:dyDescent="0.25">
      <c r="A17" s="12">
        <v>2</v>
      </c>
      <c r="B17" s="12" t="s">
        <v>15</v>
      </c>
      <c r="C17" s="10" t="s">
        <v>24</v>
      </c>
      <c r="D17" s="10" t="s">
        <v>1271</v>
      </c>
      <c r="E17" s="10" t="s">
        <v>1272</v>
      </c>
      <c r="F17" s="10" t="s">
        <v>1273</v>
      </c>
      <c r="G17" s="8">
        <f>lxp__316[[#This Row],[Abweichung in X '[m']]]*1000</f>
        <v>-0.49554138502799999</v>
      </c>
      <c r="H17" s="8">
        <f>lxp__316[[#This Row],[Abweichung in Y '[m']]]*1000</f>
        <v>2.84914991637</v>
      </c>
      <c r="I17" s="8"/>
      <c r="J17" s="8"/>
      <c r="K17" s="8"/>
      <c r="L17" s="8"/>
      <c r="M17" s="8"/>
      <c r="AC17" s="12">
        <v>2</v>
      </c>
      <c r="AD17" s="12" t="s">
        <v>15</v>
      </c>
      <c r="AE17" s="10" t="s">
        <v>24</v>
      </c>
      <c r="AF17" s="10" t="s">
        <v>1871</v>
      </c>
      <c r="AG17" s="10" t="s">
        <v>1872</v>
      </c>
      <c r="AH17" s="10" t="s">
        <v>1873</v>
      </c>
      <c r="AI17" s="8">
        <f>lxp__3717[[#This Row],[Abweichung in X '[m']]]*1000</f>
        <v>-2.2196907266700001</v>
      </c>
      <c r="AJ17" s="8">
        <f>lxp__3717[[#This Row],[Abweichung in Y '[m']]]*1000</f>
        <v>-4.3572883576200008</v>
      </c>
    </row>
    <row r="18" spans="1:36" x14ac:dyDescent="0.25">
      <c r="A18" s="12">
        <v>2</v>
      </c>
      <c r="B18" s="12" t="s">
        <v>19</v>
      </c>
      <c r="C18" s="10" t="s">
        <v>20</v>
      </c>
      <c r="D18" s="10" t="s">
        <v>1274</v>
      </c>
      <c r="E18" s="10" t="s">
        <v>1275</v>
      </c>
      <c r="F18" s="10" t="s">
        <v>1276</v>
      </c>
      <c r="G18" s="8">
        <f>lxp__316[[#This Row],[Abweichung in X '[m']]]*1000</f>
        <v>0.60483484836199997</v>
      </c>
      <c r="H18" s="8">
        <f>lxp__316[[#This Row],[Abweichung in Y '[m']]]*1000</f>
        <v>0.538758633815</v>
      </c>
      <c r="I18" s="8"/>
      <c r="J18" s="8"/>
      <c r="K18" s="8"/>
      <c r="L18" s="8"/>
      <c r="M18" s="8"/>
      <c r="AC18" s="12">
        <v>2</v>
      </c>
      <c r="AD18" s="12" t="s">
        <v>19</v>
      </c>
      <c r="AE18" s="10" t="s">
        <v>20</v>
      </c>
      <c r="AF18" s="10" t="s">
        <v>1874</v>
      </c>
      <c r="AG18" s="10" t="s">
        <v>1875</v>
      </c>
      <c r="AH18" s="10" t="s">
        <v>1876</v>
      </c>
      <c r="AI18" s="8">
        <f>lxp__3717[[#This Row],[Abweichung in X '[m']]]*1000</f>
        <v>1.14617413959</v>
      </c>
      <c r="AJ18" s="8">
        <f>lxp__3717[[#This Row],[Abweichung in Y '[m']]]*1000</f>
        <v>-4.1971730992999996</v>
      </c>
    </row>
    <row r="19" spans="1:36" x14ac:dyDescent="0.25">
      <c r="A19" s="12">
        <v>2</v>
      </c>
      <c r="B19" s="12" t="s">
        <v>23</v>
      </c>
      <c r="C19" s="10" t="s">
        <v>16</v>
      </c>
      <c r="D19" s="10" t="s">
        <v>1277</v>
      </c>
      <c r="E19" s="10" t="s">
        <v>1278</v>
      </c>
      <c r="F19" s="10" t="s">
        <v>1279</v>
      </c>
      <c r="G19" s="8">
        <f>lxp__316[[#This Row],[Abweichung in X '[m']]]*1000</f>
        <v>-0.242491777465</v>
      </c>
      <c r="H19" s="8">
        <f>lxp__316[[#This Row],[Abweichung in Y '[m']]]*1000</f>
        <v>1.0961217486400001</v>
      </c>
      <c r="I19" s="8"/>
      <c r="J19" s="8"/>
      <c r="K19" s="8"/>
      <c r="L19" s="8"/>
      <c r="M19" s="8"/>
      <c r="AC19" s="12">
        <v>2</v>
      </c>
      <c r="AD19" s="12" t="s">
        <v>23</v>
      </c>
      <c r="AE19" s="10" t="s">
        <v>16</v>
      </c>
      <c r="AF19" s="10" t="s">
        <v>1877</v>
      </c>
      <c r="AG19" s="10" t="s">
        <v>1878</v>
      </c>
      <c r="AH19" s="10" t="s">
        <v>1879</v>
      </c>
      <c r="AI19" s="8">
        <f>lxp__3717[[#This Row],[Abweichung in X '[m']]]*1000</f>
        <v>1.0458626925899999</v>
      </c>
      <c r="AJ19" s="8">
        <f>lxp__3717[[#This Row],[Abweichung in Y '[m']]]*1000</f>
        <v>-3.02763015217</v>
      </c>
    </row>
    <row r="20" spans="1:36" x14ac:dyDescent="0.25">
      <c r="A20" s="12">
        <v>2</v>
      </c>
      <c r="B20" s="12" t="s">
        <v>28</v>
      </c>
      <c r="C20" s="10" t="s">
        <v>12</v>
      </c>
      <c r="D20" s="10" t="s">
        <v>1280</v>
      </c>
      <c r="E20" s="10" t="s">
        <v>1281</v>
      </c>
      <c r="F20" s="10" t="s">
        <v>1282</v>
      </c>
      <c r="G20" s="8">
        <f>lxp__316[[#This Row],[Abweichung in X '[m']]]*1000</f>
        <v>-0.52800099150500002</v>
      </c>
      <c r="H20" s="8">
        <f>lxp__316[[#This Row],[Abweichung in Y '[m']]]*1000</f>
        <v>4.07321953757</v>
      </c>
      <c r="I20" s="8"/>
      <c r="J20" s="8"/>
      <c r="K20" s="8"/>
      <c r="L20" s="8"/>
      <c r="M20" s="8"/>
      <c r="AC20" s="12">
        <v>2</v>
      </c>
      <c r="AD20" s="12" t="s">
        <v>28</v>
      </c>
      <c r="AE20" s="10" t="s">
        <v>12</v>
      </c>
      <c r="AF20" s="10" t="s">
        <v>1880</v>
      </c>
      <c r="AG20" s="10" t="s">
        <v>1881</v>
      </c>
      <c r="AH20" s="10" t="s">
        <v>1882</v>
      </c>
      <c r="AI20" s="8">
        <f>lxp__3717[[#This Row],[Abweichung in X '[m']]]*1000</f>
        <v>-0.211912748288</v>
      </c>
      <c r="AJ20" s="8">
        <f>lxp__3717[[#This Row],[Abweichung in Y '[m']]]*1000</f>
        <v>-1.31939617116</v>
      </c>
    </row>
    <row r="21" spans="1:36" x14ac:dyDescent="0.25">
      <c r="A21" s="12">
        <v>2</v>
      </c>
      <c r="B21" s="12" t="s">
        <v>33</v>
      </c>
      <c r="C21" s="10" t="s">
        <v>8</v>
      </c>
      <c r="D21" s="10" t="s">
        <v>1283</v>
      </c>
      <c r="E21" s="10" t="s">
        <v>1284</v>
      </c>
      <c r="F21" s="10" t="s">
        <v>1285</v>
      </c>
      <c r="G21" s="8">
        <f>lxp__316[[#This Row],[Abweichung in X '[m']]]*1000</f>
        <v>1.0015782516099998</v>
      </c>
      <c r="H21" s="8">
        <f>lxp__316[[#This Row],[Abweichung in Y '[m']]]*1000</f>
        <v>2.0262102184799997</v>
      </c>
      <c r="I21" s="8"/>
      <c r="J21" s="8"/>
      <c r="K21" s="8"/>
      <c r="L21" s="8"/>
      <c r="M21" s="8"/>
      <c r="AC21" s="12">
        <v>2</v>
      </c>
      <c r="AD21" s="12" t="s">
        <v>33</v>
      </c>
      <c r="AE21" s="10" t="s">
        <v>8</v>
      </c>
      <c r="AF21" s="10" t="s">
        <v>1883</v>
      </c>
      <c r="AG21" s="10" t="s">
        <v>1884</v>
      </c>
      <c r="AH21" s="10" t="s">
        <v>1885</v>
      </c>
      <c r="AI21" s="8">
        <f>lxp__3717[[#This Row],[Abweichung in X '[m']]]*1000</f>
        <v>-0.62479815775500003</v>
      </c>
      <c r="AJ21" s="8">
        <f>lxp__3717[[#This Row],[Abweichung in Y '[m']]]*1000</f>
        <v>-1.88530563602</v>
      </c>
    </row>
    <row r="22" spans="1:36" x14ac:dyDescent="0.25">
      <c r="A22" s="12">
        <v>2</v>
      </c>
      <c r="B22" s="12" t="s">
        <v>38</v>
      </c>
      <c r="C22" s="10" t="s">
        <v>4</v>
      </c>
      <c r="D22" s="10" t="s">
        <v>1286</v>
      </c>
      <c r="E22" s="10" t="s">
        <v>1287</v>
      </c>
      <c r="F22" s="10" t="s">
        <v>1288</v>
      </c>
      <c r="G22" s="8">
        <f>lxp__316[[#This Row],[Abweichung in X '[m']]]*1000</f>
        <v>0.89264888252200003</v>
      </c>
      <c r="H22" s="8">
        <f>lxp__316[[#This Row],[Abweichung in Y '[m']]]*1000</f>
        <v>0.51809906327900002</v>
      </c>
      <c r="I22" s="8"/>
      <c r="J22" s="8"/>
      <c r="K22" s="8"/>
      <c r="L22" s="8"/>
      <c r="M22" s="8"/>
      <c r="AC22" s="12">
        <v>2</v>
      </c>
      <c r="AD22" s="12" t="s">
        <v>38</v>
      </c>
      <c r="AE22" s="10" t="s">
        <v>4</v>
      </c>
      <c r="AF22" s="10" t="s">
        <v>1886</v>
      </c>
      <c r="AG22" s="10" t="s">
        <v>1887</v>
      </c>
      <c r="AH22" s="10" t="s">
        <v>1888</v>
      </c>
      <c r="AI22" s="8">
        <f>lxp__3717[[#This Row],[Abweichung in X '[m']]]*1000</f>
        <v>0.509743070184</v>
      </c>
      <c r="AJ22" s="8">
        <f>lxp__3717[[#This Row],[Abweichung in Y '[m']]]*1000</f>
        <v>0.25692306453800001</v>
      </c>
    </row>
    <row r="23" spans="1:36" x14ac:dyDescent="0.25">
      <c r="A23" s="12">
        <v>2</v>
      </c>
      <c r="B23" s="12" t="s">
        <v>43</v>
      </c>
      <c r="C23" s="10" t="s">
        <v>1258</v>
      </c>
      <c r="D23" s="10" t="s">
        <v>1289</v>
      </c>
      <c r="E23" s="10" t="s">
        <v>1290</v>
      </c>
      <c r="F23" s="10" t="s">
        <v>1291</v>
      </c>
      <c r="G23" s="8">
        <f>lxp__316[[#This Row],[Abweichung in X '[m']]]*1000</f>
        <v>0.68360675529300008</v>
      </c>
      <c r="H23" s="8">
        <f>lxp__316[[#This Row],[Abweichung in Y '[m']]]*1000</f>
        <v>0.38215221227900004</v>
      </c>
      <c r="I23" s="8"/>
      <c r="J23" s="8"/>
      <c r="K23" s="8"/>
      <c r="L23" s="8"/>
      <c r="M23" s="8"/>
      <c r="AC23" s="12">
        <v>2</v>
      </c>
      <c r="AD23" s="12" t="s">
        <v>43</v>
      </c>
      <c r="AE23" s="10" t="s">
        <v>1258</v>
      </c>
      <c r="AF23" s="10" t="s">
        <v>1889</v>
      </c>
      <c r="AG23" s="10" t="s">
        <v>1890</v>
      </c>
      <c r="AH23" s="10" t="s">
        <v>1891</v>
      </c>
      <c r="AI23" s="8">
        <f>lxp__3717[[#This Row],[Abweichung in X '[m']]]*1000</f>
        <v>1.0410433024900001</v>
      </c>
      <c r="AJ23" s="8">
        <f>lxp__3717[[#This Row],[Abweichung in Y '[m']]]*1000</f>
        <v>-3.60309081974E-2</v>
      </c>
    </row>
    <row r="24" spans="1:36" x14ac:dyDescent="0.25">
      <c r="A24" s="12">
        <v>3</v>
      </c>
      <c r="B24" s="12" t="s">
        <v>3</v>
      </c>
      <c r="C24" s="10" t="s">
        <v>39</v>
      </c>
      <c r="D24" s="10" t="s">
        <v>1292</v>
      </c>
      <c r="E24" s="10" t="s">
        <v>1293</v>
      </c>
      <c r="F24" s="10" t="s">
        <v>1294</v>
      </c>
      <c r="G24" s="8">
        <f>lxp__316[[#This Row],[Abweichung in X '[m']]]*1000</f>
        <v>-1.06913194614</v>
      </c>
      <c r="H24" s="8">
        <f>lxp__316[[#This Row],[Abweichung in Y '[m']]]*1000</f>
        <v>1.4902595571700001</v>
      </c>
      <c r="I24" s="8"/>
      <c r="J24" s="8"/>
      <c r="K24" s="8"/>
      <c r="L24" s="8"/>
      <c r="M24" s="8"/>
      <c r="AC24" s="12">
        <v>3</v>
      </c>
      <c r="AD24" s="12" t="s">
        <v>3</v>
      </c>
      <c r="AE24" s="10" t="s">
        <v>39</v>
      </c>
      <c r="AF24" s="10" t="s">
        <v>1892</v>
      </c>
      <c r="AG24" s="10" t="s">
        <v>1893</v>
      </c>
      <c r="AH24" s="10" t="s">
        <v>1894</v>
      </c>
      <c r="AI24" s="8">
        <f>lxp__3717[[#This Row],[Abweichung in X '[m']]]*1000</f>
        <v>-0.17976763339099999</v>
      </c>
      <c r="AJ24" s="8">
        <f>lxp__3717[[#This Row],[Abweichung in Y '[m']]]*1000</f>
        <v>0.11506793232699999</v>
      </c>
    </row>
    <row r="25" spans="1:36" x14ac:dyDescent="0.25">
      <c r="A25" s="12">
        <v>3</v>
      </c>
      <c r="B25" s="12" t="s">
        <v>7</v>
      </c>
      <c r="C25" s="10" t="s">
        <v>34</v>
      </c>
      <c r="D25" s="10" t="s">
        <v>1295</v>
      </c>
      <c r="E25" s="10" t="s">
        <v>1296</v>
      </c>
      <c r="F25" s="10" t="s">
        <v>1297</v>
      </c>
      <c r="G25" s="8">
        <f>lxp__316[[#This Row],[Abweichung in X '[m']]]*1000</f>
        <v>-0.71469991334600003</v>
      </c>
      <c r="H25" s="8">
        <f>lxp__316[[#This Row],[Abweichung in Y '[m']]]*1000</f>
        <v>2.8647037441400003</v>
      </c>
      <c r="I25" s="8"/>
      <c r="J25" s="8"/>
      <c r="K25" s="8"/>
      <c r="L25" s="8"/>
      <c r="M25" s="8"/>
      <c r="AC25" s="12">
        <v>3</v>
      </c>
      <c r="AD25" s="12" t="s">
        <v>7</v>
      </c>
      <c r="AE25" s="10" t="s">
        <v>34</v>
      </c>
      <c r="AF25" s="10" t="s">
        <v>1895</v>
      </c>
      <c r="AG25" s="10" t="s">
        <v>1896</v>
      </c>
      <c r="AH25" s="10" t="s">
        <v>1897</v>
      </c>
      <c r="AI25" s="8">
        <f>lxp__3717[[#This Row],[Abweichung in X '[m']]]*1000</f>
        <v>-1.64252948906</v>
      </c>
      <c r="AJ25" s="8">
        <f>lxp__3717[[#This Row],[Abweichung in Y '[m']]]*1000</f>
        <v>-2.88657554629</v>
      </c>
    </row>
    <row r="26" spans="1:36" x14ac:dyDescent="0.25">
      <c r="A26" s="12">
        <v>3</v>
      </c>
      <c r="B26" s="12" t="s">
        <v>11</v>
      </c>
      <c r="C26" s="10" t="s">
        <v>29</v>
      </c>
      <c r="D26" s="10" t="s">
        <v>1298</v>
      </c>
      <c r="E26" s="10" t="s">
        <v>1299</v>
      </c>
      <c r="F26" s="10" t="s">
        <v>1300</v>
      </c>
      <c r="G26" s="8">
        <f>lxp__316[[#This Row],[Abweichung in X '[m']]]*1000</f>
        <v>7.5784609327399999E-2</v>
      </c>
      <c r="H26" s="8">
        <f>lxp__316[[#This Row],[Abweichung in Y '[m']]]*1000</f>
        <v>2.9332040506499997</v>
      </c>
      <c r="I26" s="8"/>
      <c r="J26" s="8"/>
      <c r="K26" s="8"/>
      <c r="L26" s="8"/>
      <c r="M26" s="8"/>
      <c r="AC26" s="12">
        <v>3</v>
      </c>
      <c r="AD26" s="12" t="s">
        <v>11</v>
      </c>
      <c r="AE26" s="10" t="s">
        <v>29</v>
      </c>
      <c r="AF26" s="10" t="s">
        <v>1898</v>
      </c>
      <c r="AG26" s="10" t="s">
        <v>1899</v>
      </c>
      <c r="AH26" s="10" t="s">
        <v>1900</v>
      </c>
      <c r="AI26" s="8">
        <f>lxp__3717[[#This Row],[Abweichung in X '[m']]]*1000</f>
        <v>9.8624477197699997E-2</v>
      </c>
      <c r="AJ26" s="8">
        <f>lxp__3717[[#This Row],[Abweichung in Y '[m']]]*1000</f>
        <v>-2.4743217996100002</v>
      </c>
    </row>
    <row r="27" spans="1:36" x14ac:dyDescent="0.25">
      <c r="A27" s="12">
        <v>3</v>
      </c>
      <c r="B27" s="12" t="s">
        <v>15</v>
      </c>
      <c r="C27" s="10" t="s">
        <v>24</v>
      </c>
      <c r="D27" s="10" t="s">
        <v>1301</v>
      </c>
      <c r="E27" s="10" t="s">
        <v>1302</v>
      </c>
      <c r="F27" s="10" t="s">
        <v>1303</v>
      </c>
      <c r="G27" s="8">
        <f>lxp__316[[#This Row],[Abweichung in X '[m']]]*1000</f>
        <v>0.57096062545199999</v>
      </c>
      <c r="H27" s="8">
        <f>lxp__316[[#This Row],[Abweichung in Y '[m']]]*1000</f>
        <v>2.1663565864800001</v>
      </c>
      <c r="I27" s="8"/>
      <c r="J27" s="8"/>
      <c r="K27" s="8"/>
      <c r="L27" s="8"/>
      <c r="M27" s="8"/>
      <c r="AC27" s="12">
        <v>3</v>
      </c>
      <c r="AD27" s="12" t="s">
        <v>15</v>
      </c>
      <c r="AE27" s="10" t="s">
        <v>24</v>
      </c>
      <c r="AF27" s="10" t="s">
        <v>1901</v>
      </c>
      <c r="AG27" s="10" t="s">
        <v>1902</v>
      </c>
      <c r="AH27" s="10" t="s">
        <v>1903</v>
      </c>
      <c r="AI27" s="8">
        <f>lxp__3717[[#This Row],[Abweichung in X '[m']]]*1000</f>
        <v>-1.0048944770099999</v>
      </c>
      <c r="AJ27" s="8">
        <f>lxp__3717[[#This Row],[Abweichung in Y '[m']]]*1000</f>
        <v>-4.7798955757199995</v>
      </c>
    </row>
    <row r="28" spans="1:36" x14ac:dyDescent="0.25">
      <c r="A28" s="12">
        <v>3</v>
      </c>
      <c r="B28" s="12" t="s">
        <v>19</v>
      </c>
      <c r="C28" s="10" t="s">
        <v>20</v>
      </c>
      <c r="D28" s="10" t="s">
        <v>1304</v>
      </c>
      <c r="E28" s="10" t="s">
        <v>1305</v>
      </c>
      <c r="F28" s="10" t="s">
        <v>1306</v>
      </c>
      <c r="G28" s="8">
        <f>lxp__316[[#This Row],[Abweichung in X '[m']]]*1000</f>
        <v>0.70151422528899998</v>
      </c>
      <c r="H28" s="8">
        <f>lxp__316[[#This Row],[Abweichung in Y '[m']]]*1000</f>
        <v>3.13477757198</v>
      </c>
      <c r="I28" s="8"/>
      <c r="J28" s="8"/>
      <c r="K28" s="8"/>
      <c r="L28" s="8"/>
      <c r="M28" s="8"/>
      <c r="AC28" s="12">
        <v>3</v>
      </c>
      <c r="AD28" s="12" t="s">
        <v>19</v>
      </c>
      <c r="AE28" s="10" t="s">
        <v>20</v>
      </c>
      <c r="AF28" s="10" t="s">
        <v>1904</v>
      </c>
      <c r="AG28" s="10" t="s">
        <v>1905</v>
      </c>
      <c r="AH28" s="10" t="s">
        <v>1906</v>
      </c>
      <c r="AI28" s="8">
        <f>lxp__3717[[#This Row],[Abweichung in X '[m']]]*1000</f>
        <v>-1.50578372941</v>
      </c>
      <c r="AJ28" s="8">
        <f>lxp__3717[[#This Row],[Abweichung in Y '[m']]]*1000</f>
        <v>-4.6111675620800003</v>
      </c>
    </row>
    <row r="29" spans="1:36" x14ac:dyDescent="0.25">
      <c r="A29" s="12">
        <v>3</v>
      </c>
      <c r="B29" s="12" t="s">
        <v>23</v>
      </c>
      <c r="C29" s="10" t="s">
        <v>16</v>
      </c>
      <c r="D29" s="10" t="s">
        <v>1307</v>
      </c>
      <c r="E29" s="10" t="s">
        <v>1308</v>
      </c>
      <c r="F29" s="10" t="s">
        <v>1309</v>
      </c>
      <c r="G29" s="8">
        <f>lxp__316[[#This Row],[Abweichung in X '[m']]]*1000</f>
        <v>0.39891908542399995</v>
      </c>
      <c r="H29" s="8">
        <f>lxp__316[[#This Row],[Abweichung in Y '[m']]]*1000</f>
        <v>1.4580857444399999</v>
      </c>
      <c r="I29" s="8"/>
      <c r="J29" s="8"/>
      <c r="K29" s="8"/>
      <c r="L29" s="8"/>
      <c r="M29" s="8"/>
      <c r="AC29" s="12">
        <v>3</v>
      </c>
      <c r="AD29" s="12" t="s">
        <v>23</v>
      </c>
      <c r="AE29" s="10" t="s">
        <v>16</v>
      </c>
      <c r="AF29" s="10" t="s">
        <v>1907</v>
      </c>
      <c r="AG29" s="10" t="s">
        <v>1908</v>
      </c>
      <c r="AH29" s="10" t="s">
        <v>1909</v>
      </c>
      <c r="AI29" s="8">
        <f>lxp__3717[[#This Row],[Abweichung in X '[m']]]*1000</f>
        <v>0.18365380995700001</v>
      </c>
      <c r="AJ29" s="8">
        <f>lxp__3717[[#This Row],[Abweichung in Y '[m']]]*1000</f>
        <v>-3.58219637949</v>
      </c>
    </row>
    <row r="30" spans="1:36" x14ac:dyDescent="0.25">
      <c r="A30" s="12">
        <v>3</v>
      </c>
      <c r="B30" s="12" t="s">
        <v>28</v>
      </c>
      <c r="C30" s="10" t="s">
        <v>12</v>
      </c>
      <c r="D30" s="10" t="s">
        <v>1310</v>
      </c>
      <c r="E30" s="10" t="s">
        <v>1311</v>
      </c>
      <c r="F30" s="10" t="s">
        <v>1312</v>
      </c>
      <c r="G30" s="8">
        <f>lxp__316[[#This Row],[Abweichung in X '[m']]]*1000</f>
        <v>-0.10404000641199999</v>
      </c>
      <c r="H30" s="8">
        <f>lxp__316[[#This Row],[Abweichung in Y '[m']]]*1000</f>
        <v>1.793954585</v>
      </c>
      <c r="I30" s="8"/>
      <c r="J30" s="8"/>
      <c r="K30" s="8"/>
      <c r="L30" s="8"/>
      <c r="M30" s="8"/>
      <c r="AC30" s="12">
        <v>3</v>
      </c>
      <c r="AD30" s="12" t="s">
        <v>28</v>
      </c>
      <c r="AE30" s="10" t="s">
        <v>12</v>
      </c>
      <c r="AF30" s="10" t="s">
        <v>1910</v>
      </c>
      <c r="AG30" s="10" t="s">
        <v>1911</v>
      </c>
      <c r="AH30" s="10" t="s">
        <v>1912</v>
      </c>
      <c r="AI30" s="8">
        <f>lxp__3717[[#This Row],[Abweichung in X '[m']]]*1000</f>
        <v>0.89516847084000006</v>
      </c>
      <c r="AJ30" s="8">
        <f>lxp__3717[[#This Row],[Abweichung in Y '[m']]]*1000</f>
        <v>-2.0488209518500002</v>
      </c>
    </row>
    <row r="31" spans="1:36" x14ac:dyDescent="0.25">
      <c r="A31" s="12">
        <v>3</v>
      </c>
      <c r="B31" s="12" t="s">
        <v>33</v>
      </c>
      <c r="C31" s="10" t="s">
        <v>8</v>
      </c>
      <c r="D31" s="10" t="s">
        <v>1313</v>
      </c>
      <c r="E31" s="10" t="s">
        <v>1314</v>
      </c>
      <c r="F31" s="10" t="s">
        <v>1315</v>
      </c>
      <c r="G31" s="8">
        <f>lxp__316[[#This Row],[Abweichung in X '[m']]]*1000</f>
        <v>-0.28192802073699996</v>
      </c>
      <c r="H31" s="8">
        <f>lxp__316[[#This Row],[Abweichung in Y '[m']]]*1000</f>
        <v>1.6919187365399999</v>
      </c>
      <c r="I31" s="8"/>
      <c r="J31" s="8"/>
      <c r="K31" s="8"/>
      <c r="L31" s="8"/>
      <c r="M31" s="8"/>
      <c r="AC31" s="12">
        <v>3</v>
      </c>
      <c r="AD31" s="12" t="s">
        <v>33</v>
      </c>
      <c r="AE31" s="10" t="s">
        <v>8</v>
      </c>
      <c r="AF31" s="10" t="s">
        <v>1913</v>
      </c>
      <c r="AG31" s="10" t="s">
        <v>1914</v>
      </c>
      <c r="AH31" s="10" t="s">
        <v>1915</v>
      </c>
      <c r="AI31" s="8">
        <f>lxp__3717[[#This Row],[Abweichung in X '[m']]]*1000</f>
        <v>0.92254886952799997</v>
      </c>
      <c r="AJ31" s="8">
        <f>lxp__3717[[#This Row],[Abweichung in Y '[m']]]*1000</f>
        <v>-1.1937169882800001</v>
      </c>
    </row>
    <row r="32" spans="1:36" x14ac:dyDescent="0.25">
      <c r="A32" s="12">
        <v>3</v>
      </c>
      <c r="B32" s="12" t="s">
        <v>38</v>
      </c>
      <c r="C32" s="10" t="s">
        <v>4</v>
      </c>
      <c r="D32" s="10" t="s">
        <v>1316</v>
      </c>
      <c r="E32" s="10" t="s">
        <v>1317</v>
      </c>
      <c r="F32" s="10" t="s">
        <v>1318</v>
      </c>
      <c r="G32" s="8">
        <f>lxp__316[[#This Row],[Abweichung in X '[m']]]*1000</f>
        <v>1.1714898740400002</v>
      </c>
      <c r="H32" s="8">
        <f>lxp__316[[#This Row],[Abweichung in Y '[m']]]*1000</f>
        <v>0.948710433523</v>
      </c>
      <c r="I32" s="8"/>
      <c r="J32" s="8"/>
      <c r="K32" s="8"/>
      <c r="L32" s="8"/>
      <c r="M32" s="8"/>
      <c r="AC32" s="12">
        <v>3</v>
      </c>
      <c r="AD32" s="12" t="s">
        <v>38</v>
      </c>
      <c r="AE32" s="10" t="s">
        <v>4</v>
      </c>
      <c r="AF32" s="10" t="s">
        <v>1916</v>
      </c>
      <c r="AG32" s="10" t="s">
        <v>1917</v>
      </c>
      <c r="AH32" s="10" t="s">
        <v>1918</v>
      </c>
      <c r="AI32" s="8">
        <f>lxp__3717[[#This Row],[Abweichung in X '[m']]]*1000</f>
        <v>0.44527700113999996</v>
      </c>
      <c r="AJ32" s="8">
        <f>lxp__3717[[#This Row],[Abweichung in Y '[m']]]*1000</f>
        <v>1.0942606150900001</v>
      </c>
    </row>
    <row r="33" spans="1:36" x14ac:dyDescent="0.25">
      <c r="A33" s="12">
        <v>3</v>
      </c>
      <c r="B33" s="12" t="s">
        <v>43</v>
      </c>
      <c r="C33" s="10" t="s">
        <v>1258</v>
      </c>
      <c r="D33" s="10" t="s">
        <v>1319</v>
      </c>
      <c r="E33" s="10" t="s">
        <v>1320</v>
      </c>
      <c r="F33" s="10" t="s">
        <v>1321</v>
      </c>
      <c r="G33" s="8">
        <f>lxp__316[[#This Row],[Abweichung in X '[m']]]*1000</f>
        <v>0.78618168593600002</v>
      </c>
      <c r="H33" s="8">
        <f>lxp__316[[#This Row],[Abweichung in Y '[m']]]*1000</f>
        <v>0.73341986792700009</v>
      </c>
      <c r="I33" s="8"/>
      <c r="J33" s="8"/>
      <c r="K33" s="8"/>
      <c r="L33" s="8"/>
      <c r="M33" s="8"/>
      <c r="AC33" s="12">
        <v>3</v>
      </c>
      <c r="AD33" s="12" t="s">
        <v>43</v>
      </c>
      <c r="AE33" s="10" t="s">
        <v>1258</v>
      </c>
      <c r="AF33" s="10" t="s">
        <v>1919</v>
      </c>
      <c r="AG33" s="10" t="s">
        <v>1920</v>
      </c>
      <c r="AH33" s="10" t="s">
        <v>1921</v>
      </c>
      <c r="AI33" s="8">
        <f>lxp__3717[[#This Row],[Abweichung in X '[m']]]*1000</f>
        <v>0.74003728235999999</v>
      </c>
      <c r="AJ33" s="8">
        <f>lxp__3717[[#This Row],[Abweichung in Y '[m']]]*1000</f>
        <v>0.306167673887</v>
      </c>
    </row>
    <row r="34" spans="1:36" x14ac:dyDescent="0.25">
      <c r="A34" s="12">
        <v>4</v>
      </c>
      <c r="B34" s="12" t="s">
        <v>3</v>
      </c>
      <c r="C34" s="10" t="s">
        <v>39</v>
      </c>
      <c r="D34" s="10" t="s">
        <v>1322</v>
      </c>
      <c r="E34" s="10" t="s">
        <v>1323</v>
      </c>
      <c r="F34" s="10" t="s">
        <v>1324</v>
      </c>
      <c r="G34" s="8">
        <f>lxp__316[[#This Row],[Abweichung in X '[m']]]*1000</f>
        <v>-0.88099275701299995</v>
      </c>
      <c r="H34" s="8">
        <f>lxp__316[[#This Row],[Abweichung in Y '[m']]]*1000</f>
        <v>2.6325986139599999</v>
      </c>
      <c r="I34" s="8"/>
      <c r="J34" s="8"/>
      <c r="K34" s="8"/>
      <c r="L34" s="8"/>
      <c r="M34" s="8"/>
      <c r="AC34" s="12">
        <v>4</v>
      </c>
      <c r="AD34" s="12" t="s">
        <v>3</v>
      </c>
      <c r="AE34" s="10" t="s">
        <v>39</v>
      </c>
      <c r="AF34" s="10" t="s">
        <v>1922</v>
      </c>
      <c r="AG34" s="10" t="s">
        <v>1923</v>
      </c>
      <c r="AH34" s="10" t="s">
        <v>1924</v>
      </c>
      <c r="AI34" s="8">
        <f>lxp__3717[[#This Row],[Abweichung in X '[m']]]*1000</f>
        <v>-0.63024855145600001</v>
      </c>
      <c r="AJ34" s="8">
        <f>lxp__3717[[#This Row],[Abweichung in Y '[m']]]*1000</f>
        <v>-3.0116812351100002</v>
      </c>
    </row>
    <row r="35" spans="1:36" x14ac:dyDescent="0.25">
      <c r="A35" s="12">
        <v>4</v>
      </c>
      <c r="B35" s="12" t="s">
        <v>7</v>
      </c>
      <c r="C35" s="10" t="s">
        <v>34</v>
      </c>
      <c r="D35" s="10" t="s">
        <v>1325</v>
      </c>
      <c r="E35" s="10" t="s">
        <v>1326</v>
      </c>
      <c r="F35" s="10" t="s">
        <v>1327</v>
      </c>
      <c r="G35" s="8">
        <f>lxp__316[[#This Row],[Abweichung in X '[m']]]*1000</f>
        <v>-0.65528809071000005</v>
      </c>
      <c r="H35" s="8">
        <f>lxp__316[[#This Row],[Abweichung in Y '[m']]]*1000</f>
        <v>2.1911479983</v>
      </c>
      <c r="I35" s="8"/>
      <c r="J35" s="8"/>
      <c r="K35" s="8"/>
      <c r="L35" s="8"/>
      <c r="M35" s="8"/>
      <c r="AC35" s="12">
        <v>4</v>
      </c>
      <c r="AD35" s="12" t="s">
        <v>7</v>
      </c>
      <c r="AE35" s="10" t="s">
        <v>34</v>
      </c>
      <c r="AF35" s="10" t="s">
        <v>1925</v>
      </c>
      <c r="AG35" s="10" t="s">
        <v>1926</v>
      </c>
      <c r="AH35" s="10" t="s">
        <v>1927</v>
      </c>
      <c r="AI35" s="8">
        <f>lxp__3717[[#This Row],[Abweichung in X '[m']]]*1000</f>
        <v>-0.65793623663099998</v>
      </c>
      <c r="AJ35" s="8">
        <f>lxp__3717[[#This Row],[Abweichung in Y '[m']]]*1000</f>
        <v>-4.1648477269699997</v>
      </c>
    </row>
    <row r="36" spans="1:36" x14ac:dyDescent="0.25">
      <c r="A36" s="12">
        <v>4</v>
      </c>
      <c r="B36" s="12" t="s">
        <v>11</v>
      </c>
      <c r="C36" s="10" t="s">
        <v>29</v>
      </c>
      <c r="D36" s="10" t="s">
        <v>1328</v>
      </c>
      <c r="E36" s="10" t="s">
        <v>1329</v>
      </c>
      <c r="F36" s="10" t="s">
        <v>1330</v>
      </c>
      <c r="G36" s="8">
        <f>lxp__316[[#This Row],[Abweichung in X '[m']]]*1000</f>
        <v>-1.09565442303</v>
      </c>
      <c r="H36" s="8">
        <f>lxp__316[[#This Row],[Abweichung in Y '[m']]]*1000</f>
        <v>3.27802358381</v>
      </c>
      <c r="I36" s="8"/>
      <c r="J36" s="8"/>
      <c r="K36" s="8"/>
      <c r="L36" s="8"/>
      <c r="M36" s="8"/>
      <c r="AC36" s="12">
        <v>4</v>
      </c>
      <c r="AD36" s="12" t="s">
        <v>11</v>
      </c>
      <c r="AE36" s="10" t="s">
        <v>29</v>
      </c>
      <c r="AF36" s="10" t="s">
        <v>1928</v>
      </c>
      <c r="AG36" s="10" t="s">
        <v>1929</v>
      </c>
      <c r="AH36" s="10" t="s">
        <v>1930</v>
      </c>
      <c r="AI36" s="8">
        <f>lxp__3717[[#This Row],[Abweichung in X '[m']]]*1000</f>
        <v>-0.28732944393900001</v>
      </c>
      <c r="AJ36" s="8">
        <f>lxp__3717[[#This Row],[Abweichung in Y '[m']]]*1000</f>
        <v>-2.8968605782100001</v>
      </c>
    </row>
    <row r="37" spans="1:36" x14ac:dyDescent="0.25">
      <c r="A37" s="12">
        <v>4</v>
      </c>
      <c r="B37" s="12" t="s">
        <v>15</v>
      </c>
      <c r="C37" s="10" t="s">
        <v>24</v>
      </c>
      <c r="D37" s="10" t="s">
        <v>1331</v>
      </c>
      <c r="E37" s="10" t="s">
        <v>1332</v>
      </c>
      <c r="F37" s="10" t="s">
        <v>1333</v>
      </c>
      <c r="G37" s="8">
        <f>lxp__316[[#This Row],[Abweichung in X '[m']]]*1000</f>
        <v>0.19411947087200002</v>
      </c>
      <c r="H37" s="8">
        <f>lxp__316[[#This Row],[Abweichung in Y '[m']]]*1000</f>
        <v>2.7635835270500002</v>
      </c>
      <c r="I37" s="8"/>
      <c r="J37" s="8"/>
      <c r="K37" s="8"/>
      <c r="L37" s="8"/>
      <c r="M37" s="8"/>
      <c r="AC37" s="12">
        <v>4</v>
      </c>
      <c r="AD37" s="12" t="s">
        <v>15</v>
      </c>
      <c r="AE37" s="10" t="s">
        <v>24</v>
      </c>
      <c r="AF37" s="10" t="s">
        <v>1931</v>
      </c>
      <c r="AG37" s="10" t="s">
        <v>1932</v>
      </c>
      <c r="AH37" s="10" t="s">
        <v>1933</v>
      </c>
      <c r="AI37" s="8">
        <f>lxp__3717[[#This Row],[Abweichung in X '[m']]]*1000</f>
        <v>-0.25689641172199995</v>
      </c>
      <c r="AJ37" s="8">
        <f>lxp__3717[[#This Row],[Abweichung in Y '[m']]]*1000</f>
        <v>-5.92184316122</v>
      </c>
    </row>
    <row r="38" spans="1:36" x14ac:dyDescent="0.25">
      <c r="A38" s="12">
        <v>4</v>
      </c>
      <c r="B38" s="12" t="s">
        <v>19</v>
      </c>
      <c r="C38" s="10" t="s">
        <v>20</v>
      </c>
      <c r="D38" s="10" t="s">
        <v>1334</v>
      </c>
      <c r="E38" s="10" t="s">
        <v>1335</v>
      </c>
      <c r="F38" s="10" t="s">
        <v>1336</v>
      </c>
      <c r="G38" s="8">
        <f>lxp__316[[#This Row],[Abweichung in X '[m']]]*1000</f>
        <v>0.73382508132899993</v>
      </c>
      <c r="H38" s="8">
        <f>lxp__316[[#This Row],[Abweichung in Y '[m']]]*1000</f>
        <v>2.4643029316900003</v>
      </c>
      <c r="I38" s="8"/>
      <c r="J38" s="8"/>
      <c r="K38" s="8"/>
      <c r="L38" s="8"/>
      <c r="M38" s="8"/>
      <c r="AC38" s="12">
        <v>4</v>
      </c>
      <c r="AD38" s="12" t="s">
        <v>19</v>
      </c>
      <c r="AE38" s="10" t="s">
        <v>20</v>
      </c>
      <c r="AF38" s="10" t="s">
        <v>1934</v>
      </c>
      <c r="AG38" s="10" t="s">
        <v>1935</v>
      </c>
      <c r="AH38" s="10" t="s">
        <v>1936</v>
      </c>
      <c r="AI38" s="8">
        <f>lxp__3717[[#This Row],[Abweichung in X '[m']]]*1000</f>
        <v>-0.34037943320800002</v>
      </c>
      <c r="AJ38" s="8">
        <f>lxp__3717[[#This Row],[Abweichung in Y '[m']]]*1000</f>
        <v>-3.90530356373</v>
      </c>
    </row>
    <row r="39" spans="1:36" x14ac:dyDescent="0.25">
      <c r="A39" s="12">
        <v>4</v>
      </c>
      <c r="B39" s="12" t="s">
        <v>23</v>
      </c>
      <c r="C39" s="10" t="s">
        <v>16</v>
      </c>
      <c r="D39" s="10" t="s">
        <v>1337</v>
      </c>
      <c r="E39" s="10" t="s">
        <v>1338</v>
      </c>
      <c r="F39" s="10" t="s">
        <v>1339</v>
      </c>
      <c r="G39" s="8">
        <f>lxp__316[[#This Row],[Abweichung in X '[m']]]*1000</f>
        <v>0.26496429012200001</v>
      </c>
      <c r="H39" s="8">
        <f>lxp__316[[#This Row],[Abweichung in Y '[m']]]*1000</f>
        <v>1.4241111091400001</v>
      </c>
      <c r="I39" s="8"/>
      <c r="J39" s="8"/>
      <c r="K39" s="8"/>
      <c r="L39" s="8"/>
      <c r="M39" s="8"/>
      <c r="AC39" s="12">
        <v>4</v>
      </c>
      <c r="AD39" s="12" t="s">
        <v>23</v>
      </c>
      <c r="AE39" s="10" t="s">
        <v>16</v>
      </c>
      <c r="AF39" s="10" t="s">
        <v>1937</v>
      </c>
      <c r="AG39" s="10" t="s">
        <v>1938</v>
      </c>
      <c r="AH39" s="10" t="s">
        <v>1939</v>
      </c>
      <c r="AI39" s="8">
        <f>lxp__3717[[#This Row],[Abweichung in X '[m']]]*1000</f>
        <v>-0.54154929485699999</v>
      </c>
      <c r="AJ39" s="8">
        <f>lxp__3717[[#This Row],[Abweichung in Y '[m']]]*1000</f>
        <v>-2.5508129395100001</v>
      </c>
    </row>
    <row r="40" spans="1:36" x14ac:dyDescent="0.25">
      <c r="A40" s="12">
        <v>4</v>
      </c>
      <c r="B40" s="12" t="s">
        <v>28</v>
      </c>
      <c r="C40" s="10" t="s">
        <v>12</v>
      </c>
      <c r="D40" s="10" t="s">
        <v>1340</v>
      </c>
      <c r="E40" s="10" t="s">
        <v>1341</v>
      </c>
      <c r="F40" s="10" t="s">
        <v>1342</v>
      </c>
      <c r="G40" s="8">
        <f>lxp__316[[#This Row],[Abweichung in X '[m']]]*1000</f>
        <v>2.6833448040299999E-2</v>
      </c>
      <c r="H40" s="8">
        <f>lxp__316[[#This Row],[Abweichung in Y '[m']]]*1000</f>
        <v>1.32763268263</v>
      </c>
      <c r="I40" s="8"/>
      <c r="J40" s="8"/>
      <c r="K40" s="8"/>
      <c r="L40" s="8"/>
      <c r="M40" s="8"/>
      <c r="AC40" s="12">
        <v>4</v>
      </c>
      <c r="AD40" s="12" t="s">
        <v>28</v>
      </c>
      <c r="AE40" s="10" t="s">
        <v>12</v>
      </c>
      <c r="AF40" s="10" t="s">
        <v>1940</v>
      </c>
      <c r="AG40" s="10" t="s">
        <v>1941</v>
      </c>
      <c r="AH40" s="10" t="s">
        <v>1942</v>
      </c>
      <c r="AI40" s="8">
        <f>lxp__3717[[#This Row],[Abweichung in X '[m']]]*1000</f>
        <v>0.60968657131900006</v>
      </c>
      <c r="AJ40" s="8">
        <f>lxp__3717[[#This Row],[Abweichung in Y '[m']]]*1000</f>
        <v>-2.0608791073399999</v>
      </c>
    </row>
    <row r="41" spans="1:36" x14ac:dyDescent="0.25">
      <c r="A41" s="12">
        <v>4</v>
      </c>
      <c r="B41" s="12" t="s">
        <v>33</v>
      </c>
      <c r="C41" s="10" t="s">
        <v>8</v>
      </c>
      <c r="D41" s="10" t="s">
        <v>1343</v>
      </c>
      <c r="E41" s="10" t="s">
        <v>1344</v>
      </c>
      <c r="F41" s="10" t="s">
        <v>1345</v>
      </c>
      <c r="G41" s="8">
        <f>lxp__316[[#This Row],[Abweichung in X '[m']]]*1000</f>
        <v>0.24518384061999998</v>
      </c>
      <c r="H41" s="8">
        <f>lxp__316[[#This Row],[Abweichung in Y '[m']]]*1000</f>
        <v>1.70873375044</v>
      </c>
      <c r="I41" s="8"/>
      <c r="J41" s="8"/>
      <c r="K41" s="8"/>
      <c r="L41" s="8"/>
      <c r="M41" s="8"/>
      <c r="AC41" s="12">
        <v>4</v>
      </c>
      <c r="AD41" s="12" t="s">
        <v>33</v>
      </c>
      <c r="AE41" s="10" t="s">
        <v>8</v>
      </c>
      <c r="AF41" s="10" t="s">
        <v>1943</v>
      </c>
      <c r="AG41" s="10" t="s">
        <v>1944</v>
      </c>
      <c r="AH41" s="10" t="s">
        <v>1945</v>
      </c>
      <c r="AI41" s="8">
        <f>lxp__3717[[#This Row],[Abweichung in X '[m']]]*1000</f>
        <v>1.1869224378200001</v>
      </c>
      <c r="AJ41" s="8">
        <f>lxp__3717[[#This Row],[Abweichung in Y '[m']]]*1000</f>
        <v>-0.91341322863599994</v>
      </c>
    </row>
    <row r="42" spans="1:36" x14ac:dyDescent="0.25">
      <c r="A42" s="12">
        <v>4</v>
      </c>
      <c r="B42" s="12" t="s">
        <v>38</v>
      </c>
      <c r="C42" s="10" t="s">
        <v>4</v>
      </c>
      <c r="D42" s="10" t="s">
        <v>1346</v>
      </c>
      <c r="E42" s="10" t="s">
        <v>1347</v>
      </c>
      <c r="F42" s="10" t="s">
        <v>1348</v>
      </c>
      <c r="G42" s="8">
        <f>lxp__316[[#This Row],[Abweichung in X '[m']]]*1000</f>
        <v>0.572666768459</v>
      </c>
      <c r="H42" s="8">
        <f>lxp__316[[#This Row],[Abweichung in Y '[m']]]*1000</f>
        <v>1.6499760407199999</v>
      </c>
      <c r="I42" s="8"/>
      <c r="J42" s="4" t="s">
        <v>4866</v>
      </c>
      <c r="K42" s="14" t="s">
        <v>4865</v>
      </c>
      <c r="L42" s="14" t="s">
        <v>4864</v>
      </c>
      <c r="M42" s="8"/>
      <c r="AC42" s="12">
        <v>4</v>
      </c>
      <c r="AD42" s="12" t="s">
        <v>38</v>
      </c>
      <c r="AE42" s="10" t="s">
        <v>4</v>
      </c>
      <c r="AF42" s="10" t="s">
        <v>1946</v>
      </c>
      <c r="AG42" s="10" t="s">
        <v>1947</v>
      </c>
      <c r="AH42" s="10" t="s">
        <v>1948</v>
      </c>
      <c r="AI42" s="8">
        <f>lxp__3717[[#This Row],[Abweichung in X '[m']]]*1000</f>
        <v>0.55594547909499992</v>
      </c>
      <c r="AJ42" s="8">
        <f>lxp__3717[[#This Row],[Abweichung in Y '[m']]]*1000</f>
        <v>1.2164879462</v>
      </c>
    </row>
    <row r="43" spans="1:36" x14ac:dyDescent="0.25">
      <c r="A43" s="12">
        <v>4</v>
      </c>
      <c r="B43" s="12" t="s">
        <v>43</v>
      </c>
      <c r="C43" s="10" t="s">
        <v>1258</v>
      </c>
      <c r="D43" s="10" t="s">
        <v>1349</v>
      </c>
      <c r="E43" s="10" t="s">
        <v>1350</v>
      </c>
      <c r="F43" s="10" t="s">
        <v>1351</v>
      </c>
      <c r="G43" s="8">
        <f>lxp__316[[#This Row],[Abweichung in X '[m']]]*1000</f>
        <v>1.4752724449399999</v>
      </c>
      <c r="H43" s="8">
        <f>lxp__316[[#This Row],[Abweichung in Y '[m']]]*1000</f>
        <v>0.66528732632400001</v>
      </c>
      <c r="I43" s="8"/>
      <c r="J43" s="4">
        <v>1</v>
      </c>
      <c r="K43" s="16">
        <f>AVERAGE(G207:G226)</f>
        <v>-0.86084842509242754</v>
      </c>
      <c r="L43" s="16">
        <f>AVERAGE(H207:H226)</f>
        <v>1.84586956991255</v>
      </c>
      <c r="M43" s="8"/>
      <c r="AC43" s="12">
        <v>4</v>
      </c>
      <c r="AD43" s="12" t="s">
        <v>43</v>
      </c>
      <c r="AE43" s="10" t="s">
        <v>1258</v>
      </c>
      <c r="AF43" s="10" t="s">
        <v>1949</v>
      </c>
      <c r="AG43" s="10" t="s">
        <v>1950</v>
      </c>
      <c r="AH43" s="10" t="s">
        <v>1951</v>
      </c>
      <c r="AI43" s="8">
        <f>lxp__3717[[#This Row],[Abweichung in X '[m']]]*1000</f>
        <v>-0.42707009678400004</v>
      </c>
      <c r="AJ43" s="8">
        <f>lxp__3717[[#This Row],[Abweichung in Y '[m']]]*1000</f>
        <v>0.95219188355200002</v>
      </c>
    </row>
    <row r="44" spans="1:36" x14ac:dyDescent="0.25">
      <c r="A44" s="12">
        <v>5</v>
      </c>
      <c r="B44" s="12" t="s">
        <v>3</v>
      </c>
      <c r="C44" s="10" t="s">
        <v>39</v>
      </c>
      <c r="D44" s="10" t="s">
        <v>1352</v>
      </c>
      <c r="E44" s="10" t="s">
        <v>1353</v>
      </c>
      <c r="F44" s="10" t="s">
        <v>1354</v>
      </c>
      <c r="G44" s="8">
        <f>lxp__316[[#This Row],[Abweichung in X '[m']]]*1000</f>
        <v>-1.4121296237000001</v>
      </c>
      <c r="H44" s="8">
        <f>lxp__316[[#This Row],[Abweichung in Y '[m']]]*1000</f>
        <v>2.7640370624299999</v>
      </c>
      <c r="I44" s="8"/>
      <c r="J44" s="4">
        <v>2</v>
      </c>
      <c r="K44" s="16">
        <f>AVERAGE(G227:G246)</f>
        <v>-0.50695327007345492</v>
      </c>
      <c r="L44" s="16">
        <f>AVERAGE(H227:H246)</f>
        <v>2.0997297824745504</v>
      </c>
      <c r="M44" s="8"/>
      <c r="AC44" s="12">
        <v>5</v>
      </c>
      <c r="AD44" s="12" t="s">
        <v>3</v>
      </c>
      <c r="AE44" s="10" t="s">
        <v>39</v>
      </c>
      <c r="AF44" s="10" t="s">
        <v>1952</v>
      </c>
      <c r="AG44" s="10" t="s">
        <v>1953</v>
      </c>
      <c r="AH44" s="10" t="s">
        <v>1954</v>
      </c>
      <c r="AI44" s="8">
        <f>lxp__3717[[#This Row],[Abweichung in X '[m']]]*1000</f>
        <v>-1.0147497591699999</v>
      </c>
      <c r="AJ44" s="8">
        <f>lxp__3717[[#This Row],[Abweichung in Y '[m']]]*1000</f>
        <v>-0.61943467749400005</v>
      </c>
    </row>
    <row r="45" spans="1:36" x14ac:dyDescent="0.25">
      <c r="A45" s="12">
        <v>5</v>
      </c>
      <c r="B45" s="12" t="s">
        <v>7</v>
      </c>
      <c r="C45" s="10" t="s">
        <v>34</v>
      </c>
      <c r="D45" s="10" t="s">
        <v>1355</v>
      </c>
      <c r="E45" s="10" t="s">
        <v>1356</v>
      </c>
      <c r="F45" s="10" t="s">
        <v>1357</v>
      </c>
      <c r="G45" s="8">
        <f>lxp__316[[#This Row],[Abweichung in X '[m']]]*1000</f>
        <v>-1.4254525330199999</v>
      </c>
      <c r="H45" s="8">
        <f>lxp__316[[#This Row],[Abweichung in Y '[m']]]*1000</f>
        <v>2.0945735646399997</v>
      </c>
      <c r="I45" s="8"/>
      <c r="J45" s="4">
        <v>3</v>
      </c>
      <c r="K45" s="16">
        <f>AVERAGE(G247:G266)</f>
        <v>-0.17496629391404001</v>
      </c>
      <c r="L45" s="16">
        <f>AVERAGE(H247:H266)</f>
        <v>2.3969388448314999</v>
      </c>
      <c r="M45" s="8"/>
      <c r="AC45" s="12">
        <v>5</v>
      </c>
      <c r="AD45" s="12" t="s">
        <v>7</v>
      </c>
      <c r="AE45" s="10" t="s">
        <v>34</v>
      </c>
      <c r="AF45" s="10" t="s">
        <v>1955</v>
      </c>
      <c r="AG45" s="10" t="s">
        <v>1956</v>
      </c>
      <c r="AH45" s="10" t="s">
        <v>1957</v>
      </c>
      <c r="AI45" s="8">
        <f>lxp__3717[[#This Row],[Abweichung in X '[m']]]*1000</f>
        <v>-1.8123515483299999</v>
      </c>
      <c r="AJ45" s="8">
        <f>lxp__3717[[#This Row],[Abweichung in Y '[m']]]*1000</f>
        <v>-2.1598161603700001</v>
      </c>
    </row>
    <row r="46" spans="1:36" x14ac:dyDescent="0.25">
      <c r="A46" s="12">
        <v>5</v>
      </c>
      <c r="B46" s="12" t="s">
        <v>11</v>
      </c>
      <c r="C46" s="10" t="s">
        <v>29</v>
      </c>
      <c r="D46" s="10" t="s">
        <v>1358</v>
      </c>
      <c r="E46" s="10" t="s">
        <v>1359</v>
      </c>
      <c r="F46" s="10" t="s">
        <v>1360</v>
      </c>
      <c r="G46" s="8">
        <f>lxp__316[[#This Row],[Abweichung in X '[m']]]*1000</f>
        <v>-0.70377573359000001</v>
      </c>
      <c r="H46" s="8">
        <f>lxp__316[[#This Row],[Abweichung in Y '[m']]]*1000</f>
        <v>3.1170513075400001</v>
      </c>
      <c r="I46" s="8"/>
      <c r="J46" s="4">
        <v>4</v>
      </c>
      <c r="K46" s="16">
        <f>AVERAGE(G267:G286)</f>
        <v>0.17813246189422849</v>
      </c>
      <c r="L46" s="16">
        <f>AVERAGE(H267:H286)</f>
        <v>2.2791338611221001</v>
      </c>
      <c r="M46" s="8"/>
      <c r="AC46" s="12">
        <v>5</v>
      </c>
      <c r="AD46" s="12" t="s">
        <v>11</v>
      </c>
      <c r="AE46" s="10" t="s">
        <v>29</v>
      </c>
      <c r="AF46" s="10" t="s">
        <v>1958</v>
      </c>
      <c r="AG46" s="10" t="s">
        <v>1959</v>
      </c>
      <c r="AH46" s="10" t="s">
        <v>1960</v>
      </c>
      <c r="AI46" s="8">
        <f>lxp__3717[[#This Row],[Abweichung in X '[m']]]*1000</f>
        <v>-0.457922018381</v>
      </c>
      <c r="AJ46" s="8">
        <f>lxp__3717[[#This Row],[Abweichung in Y '[m']]]*1000</f>
        <v>-3.31488397138</v>
      </c>
    </row>
    <row r="47" spans="1:36" x14ac:dyDescent="0.25">
      <c r="A47" s="12">
        <v>5</v>
      </c>
      <c r="B47" s="12" t="s">
        <v>15</v>
      </c>
      <c r="C47" s="10" t="s">
        <v>24</v>
      </c>
      <c r="D47" s="10" t="s">
        <v>1361</v>
      </c>
      <c r="E47" s="10" t="s">
        <v>1362</v>
      </c>
      <c r="F47" s="10" t="s">
        <v>1363</v>
      </c>
      <c r="G47" s="8">
        <f>lxp__316[[#This Row],[Abweichung in X '[m']]]*1000</f>
        <v>-0.72875101136599996</v>
      </c>
      <c r="H47" s="8">
        <f>lxp__316[[#This Row],[Abweichung in Y '[m']]]*1000</f>
        <v>3.3084233315000002</v>
      </c>
      <c r="I47" s="8"/>
      <c r="J47" s="4">
        <v>5</v>
      </c>
      <c r="K47" s="16">
        <f>AVERAGE(G287:G306)</f>
        <v>0.52357022821364985</v>
      </c>
      <c r="L47" s="16">
        <f>AVERAGE(H287:H306)</f>
        <v>2.3704942835132501</v>
      </c>
      <c r="M47" s="8"/>
      <c r="AC47" s="12">
        <v>5</v>
      </c>
      <c r="AD47" s="12" t="s">
        <v>15</v>
      </c>
      <c r="AE47" s="10" t="s">
        <v>24</v>
      </c>
      <c r="AF47" s="10" t="s">
        <v>1961</v>
      </c>
      <c r="AG47" s="10" t="s">
        <v>1962</v>
      </c>
      <c r="AH47" s="10" t="s">
        <v>1963</v>
      </c>
      <c r="AI47" s="8">
        <f>lxp__3717[[#This Row],[Abweichung in X '[m']]]*1000</f>
        <v>-1.34406791104</v>
      </c>
      <c r="AJ47" s="8">
        <f>lxp__3717[[#This Row],[Abweichung in Y '[m']]]*1000</f>
        <v>-2.8424140069199999</v>
      </c>
    </row>
    <row r="48" spans="1:36" x14ac:dyDescent="0.25">
      <c r="A48" s="12">
        <v>5</v>
      </c>
      <c r="B48" s="12" t="s">
        <v>19</v>
      </c>
      <c r="C48" s="10" t="s">
        <v>20</v>
      </c>
      <c r="D48" s="10" t="s">
        <v>1364</v>
      </c>
      <c r="E48" s="10" t="s">
        <v>1365</v>
      </c>
      <c r="F48" s="10" t="s">
        <v>1366</v>
      </c>
      <c r="G48" s="8">
        <f>lxp__316[[#This Row],[Abweichung in X '[m']]]*1000</f>
        <v>0.98928954074199993</v>
      </c>
      <c r="H48" s="8">
        <f>lxp__316[[#This Row],[Abweichung in Y '[m']]]*1000</f>
        <v>3.7882652284500002</v>
      </c>
      <c r="I48" s="8"/>
      <c r="J48" s="4">
        <v>6</v>
      </c>
      <c r="K48" s="16">
        <f>AVERAGE(G307:G326)</f>
        <v>0.21453183501275003</v>
      </c>
      <c r="L48" s="16">
        <f>AVERAGE(H307:H326)</f>
        <v>2.2460458229759999</v>
      </c>
      <c r="M48" s="8"/>
      <c r="AC48" s="12">
        <v>5</v>
      </c>
      <c r="AD48" s="12" t="s">
        <v>19</v>
      </c>
      <c r="AE48" s="10" t="s">
        <v>20</v>
      </c>
      <c r="AF48" s="10" t="s">
        <v>1964</v>
      </c>
      <c r="AG48" s="10" t="s">
        <v>1965</v>
      </c>
      <c r="AH48" s="10" t="s">
        <v>1966</v>
      </c>
      <c r="AI48" s="8">
        <f>lxp__3717[[#This Row],[Abweichung in X '[m']]]*1000</f>
        <v>-0.58292496273100003</v>
      </c>
      <c r="AJ48" s="8">
        <f>lxp__3717[[#This Row],[Abweichung in Y '[m']]]*1000</f>
        <v>-3.0939689305</v>
      </c>
    </row>
    <row r="49" spans="1:36" x14ac:dyDescent="0.25">
      <c r="A49" s="12">
        <v>5</v>
      </c>
      <c r="B49" s="12" t="s">
        <v>23</v>
      </c>
      <c r="C49" s="10" t="s">
        <v>16</v>
      </c>
      <c r="D49" s="10" t="s">
        <v>1367</v>
      </c>
      <c r="E49" s="10" t="s">
        <v>1368</v>
      </c>
      <c r="F49" s="10" t="s">
        <v>1369</v>
      </c>
      <c r="G49" s="8">
        <f>lxp__316[[#This Row],[Abweichung in X '[m']]]*1000</f>
        <v>0.80214685465199997</v>
      </c>
      <c r="H49" s="8">
        <f>lxp__316[[#This Row],[Abweichung in Y '[m']]]*1000</f>
        <v>2.1500119068800001</v>
      </c>
      <c r="I49" s="8"/>
      <c r="J49" s="4">
        <v>7</v>
      </c>
      <c r="K49" s="16">
        <f>AVERAGE(G327:G346)</f>
        <v>7.0052723257714972E-2</v>
      </c>
      <c r="L49" s="16">
        <f>AVERAGE(H327:H346)</f>
        <v>2.3222540475661497</v>
      </c>
      <c r="M49" s="8"/>
      <c r="AC49" s="12">
        <v>5</v>
      </c>
      <c r="AD49" s="12" t="s">
        <v>23</v>
      </c>
      <c r="AE49" s="10" t="s">
        <v>16</v>
      </c>
      <c r="AF49" s="10" t="s">
        <v>1967</v>
      </c>
      <c r="AG49" s="10" t="s">
        <v>1968</v>
      </c>
      <c r="AH49" s="10" t="s">
        <v>1969</v>
      </c>
      <c r="AI49" s="8">
        <f>lxp__3717[[#This Row],[Abweichung in X '[m']]]*1000</f>
        <v>0.44148735145099999</v>
      </c>
      <c r="AJ49" s="8">
        <f>lxp__3717[[#This Row],[Abweichung in Y '[m']]]*1000</f>
        <v>-3.2542159476899997</v>
      </c>
    </row>
    <row r="50" spans="1:36" x14ac:dyDescent="0.25">
      <c r="A50" s="12">
        <v>5</v>
      </c>
      <c r="B50" s="12" t="s">
        <v>28</v>
      </c>
      <c r="C50" s="10" t="s">
        <v>12</v>
      </c>
      <c r="D50" s="10" t="s">
        <v>1370</v>
      </c>
      <c r="E50" s="10" t="s">
        <v>1371</v>
      </c>
      <c r="F50" s="10" t="s">
        <v>1372</v>
      </c>
      <c r="G50" s="8">
        <f>lxp__316[[#This Row],[Abweichung in X '[m']]]*1000</f>
        <v>0.57543253011699991</v>
      </c>
      <c r="H50" s="8">
        <f>lxp__316[[#This Row],[Abweichung in Y '[m']]]*1000</f>
        <v>1.2403562045800001</v>
      </c>
      <c r="I50" s="8"/>
      <c r="J50" s="4">
        <v>8</v>
      </c>
      <c r="K50" s="16">
        <f>AVERAGE(G347:G366)</f>
        <v>0.33440958236374002</v>
      </c>
      <c r="L50" s="16">
        <f>AVERAGE(H347:H366)</f>
        <v>2.4235389432261503</v>
      </c>
      <c r="M50" s="8"/>
      <c r="AC50" s="12">
        <v>5</v>
      </c>
      <c r="AD50" s="12" t="s">
        <v>28</v>
      </c>
      <c r="AE50" s="10" t="s">
        <v>12</v>
      </c>
      <c r="AF50" s="10" t="s">
        <v>1970</v>
      </c>
      <c r="AG50" s="10" t="s">
        <v>1971</v>
      </c>
      <c r="AH50" s="10" t="s">
        <v>1972</v>
      </c>
      <c r="AI50" s="8">
        <f>lxp__3717[[#This Row],[Abweichung in X '[m']]]*1000</f>
        <v>-0.85614687738000006</v>
      </c>
      <c r="AJ50" s="8">
        <f>lxp__3717[[#This Row],[Abweichung in Y '[m']]]*1000</f>
        <v>-2.2879344062000002</v>
      </c>
    </row>
    <row r="51" spans="1:36" x14ac:dyDescent="0.25">
      <c r="A51" s="12">
        <v>5</v>
      </c>
      <c r="B51" s="12" t="s">
        <v>33</v>
      </c>
      <c r="C51" s="10" t="s">
        <v>8</v>
      </c>
      <c r="D51" s="10" t="s">
        <v>1373</v>
      </c>
      <c r="E51" s="10" t="s">
        <v>1374</v>
      </c>
      <c r="F51" s="10" t="s">
        <v>1375</v>
      </c>
      <c r="G51" s="8">
        <f>lxp__316[[#This Row],[Abweichung in X '[m']]]*1000</f>
        <v>1.4351525754400001</v>
      </c>
      <c r="H51" s="8">
        <f>lxp__316[[#This Row],[Abweichung in Y '[m']]]*1000</f>
        <v>5.2354584003999998</v>
      </c>
      <c r="I51" s="8"/>
      <c r="J51" s="4">
        <v>9</v>
      </c>
      <c r="K51" s="16">
        <f>AVERAGE(G367:G386)</f>
        <v>0.88351896861199997</v>
      </c>
      <c r="L51" s="16">
        <f>AVERAGE(H367:H386)</f>
        <v>1.3547803996607499</v>
      </c>
      <c r="M51" s="8"/>
      <c r="AC51" s="12">
        <v>5</v>
      </c>
      <c r="AD51" s="12" t="s">
        <v>33</v>
      </c>
      <c r="AE51" s="10" t="s">
        <v>8</v>
      </c>
      <c r="AF51" s="10" t="s">
        <v>1973</v>
      </c>
      <c r="AG51" s="10" t="s">
        <v>1974</v>
      </c>
      <c r="AH51" s="10" t="s">
        <v>1975</v>
      </c>
      <c r="AI51" s="8">
        <f>lxp__3717[[#This Row],[Abweichung in X '[m']]]*1000</f>
        <v>-0.28350372279000002</v>
      </c>
      <c r="AJ51" s="8">
        <f>lxp__3717[[#This Row],[Abweichung in Y '[m']]]*1000</f>
        <v>-0.81350923401800002</v>
      </c>
    </row>
    <row r="52" spans="1:36" x14ac:dyDescent="0.25">
      <c r="A52" s="12">
        <v>5</v>
      </c>
      <c r="B52" s="12" t="s">
        <v>38</v>
      </c>
      <c r="C52" s="10" t="s">
        <v>4</v>
      </c>
      <c r="D52" s="10" t="s">
        <v>1376</v>
      </c>
      <c r="E52" s="10" t="s">
        <v>1377</v>
      </c>
      <c r="F52" s="10" t="s">
        <v>1378</v>
      </c>
      <c r="G52" s="8">
        <f>lxp__316[[#This Row],[Abweichung in X '[m']]]*1000</f>
        <v>0.50648446412500003</v>
      </c>
      <c r="H52" s="8">
        <f>lxp__316[[#This Row],[Abweichung in Y '[m']]]*1000</f>
        <v>3.0158639587700002</v>
      </c>
      <c r="I52" s="8"/>
      <c r="J52" s="4">
        <v>10</v>
      </c>
      <c r="K52" s="16">
        <f>AVERAGE(G387:G406)</f>
        <v>0.69775133339324003</v>
      </c>
      <c r="L52" s="16">
        <f>AVERAGE(H387:H406)</f>
        <v>1.30930267991005</v>
      </c>
      <c r="M52" s="8"/>
      <c r="AC52" s="12">
        <v>5</v>
      </c>
      <c r="AD52" s="12" t="s">
        <v>38</v>
      </c>
      <c r="AE52" s="10" t="s">
        <v>4</v>
      </c>
      <c r="AF52" s="10" t="s">
        <v>1976</v>
      </c>
      <c r="AG52" s="10" t="s">
        <v>1977</v>
      </c>
      <c r="AH52" s="10" t="s">
        <v>1978</v>
      </c>
      <c r="AI52" s="8">
        <f>lxp__3717[[#This Row],[Abweichung in X '[m']]]*1000</f>
        <v>0.91510963286400004</v>
      </c>
      <c r="AJ52" s="8">
        <f>lxp__3717[[#This Row],[Abweichung in Y '[m']]]*1000</f>
        <v>0.15185112164799999</v>
      </c>
    </row>
    <row r="53" spans="1:36" x14ac:dyDescent="0.25">
      <c r="A53" s="12">
        <v>5</v>
      </c>
      <c r="B53" s="12" t="s">
        <v>43</v>
      </c>
      <c r="C53" s="10" t="s">
        <v>1258</v>
      </c>
      <c r="D53" s="10" t="s">
        <v>1379</v>
      </c>
      <c r="E53" s="10" t="s">
        <v>1380</v>
      </c>
      <c r="F53" s="10" t="s">
        <v>1381</v>
      </c>
      <c r="G53" s="8">
        <f>lxp__316[[#This Row],[Abweichung in X '[m']]]*1000</f>
        <v>0.27079407674200001</v>
      </c>
      <c r="H53" s="8">
        <f>lxp__316[[#This Row],[Abweichung in Y '[m']]]*1000</f>
        <v>1.2597702305</v>
      </c>
      <c r="I53" s="8"/>
      <c r="J53" s="8"/>
      <c r="K53" s="8"/>
      <c r="L53" s="8"/>
      <c r="M53" s="8"/>
      <c r="AC53" s="12">
        <v>5</v>
      </c>
      <c r="AD53" s="12" t="s">
        <v>43</v>
      </c>
      <c r="AE53" s="10" t="s">
        <v>1258</v>
      </c>
      <c r="AF53" s="10" t="s">
        <v>1979</v>
      </c>
      <c r="AG53" s="10" t="s">
        <v>1980</v>
      </c>
      <c r="AH53" s="10" t="s">
        <v>1981</v>
      </c>
      <c r="AI53" s="8">
        <f>lxp__3717[[#This Row],[Abweichung in X '[m']]]*1000</f>
        <v>2.1012136746099999</v>
      </c>
      <c r="AJ53" s="8">
        <f>lxp__3717[[#This Row],[Abweichung in Y '[m']]]*1000</f>
        <v>0.970617753857</v>
      </c>
    </row>
    <row r="54" spans="1:36" x14ac:dyDescent="0.25">
      <c r="A54" s="12">
        <v>6</v>
      </c>
      <c r="B54" s="12" t="s">
        <v>3</v>
      </c>
      <c r="C54" s="10" t="s">
        <v>39</v>
      </c>
      <c r="D54" s="10" t="s">
        <v>1382</v>
      </c>
      <c r="E54" s="10" t="s">
        <v>1383</v>
      </c>
      <c r="F54" s="10" t="s">
        <v>1384</v>
      </c>
      <c r="G54" s="8">
        <f>lxp__316[[#This Row],[Abweichung in X '[m']]]*1000</f>
        <v>-1.0039701673799999</v>
      </c>
      <c r="H54" s="8">
        <f>lxp__316[[#This Row],[Abweichung in Y '[m']]]*1000</f>
        <v>1.0231287534</v>
      </c>
      <c r="I54" s="8"/>
      <c r="J54" s="8"/>
      <c r="K54" s="8"/>
      <c r="L54" s="8"/>
      <c r="M54" s="8"/>
      <c r="AC54" s="12">
        <v>6</v>
      </c>
      <c r="AD54" s="12" t="s">
        <v>3</v>
      </c>
      <c r="AE54" s="10" t="s">
        <v>39</v>
      </c>
      <c r="AF54" s="10" t="s">
        <v>1982</v>
      </c>
      <c r="AG54" s="10" t="s">
        <v>1983</v>
      </c>
      <c r="AH54" s="10" t="s">
        <v>1984</v>
      </c>
      <c r="AI54" s="8">
        <f>lxp__3717[[#This Row],[Abweichung in X '[m']]]*1000</f>
        <v>-1.3201918993900001</v>
      </c>
      <c r="AJ54" s="8">
        <f>lxp__3717[[#This Row],[Abweichung in Y '[m']]]*1000</f>
        <v>0.15775775851500001</v>
      </c>
    </row>
    <row r="55" spans="1:36" x14ac:dyDescent="0.25">
      <c r="A55" s="12">
        <v>6</v>
      </c>
      <c r="B55" s="12" t="s">
        <v>7</v>
      </c>
      <c r="C55" s="10" t="s">
        <v>34</v>
      </c>
      <c r="D55" s="10" t="s">
        <v>1385</v>
      </c>
      <c r="E55" s="10" t="s">
        <v>1386</v>
      </c>
      <c r="F55" s="10" t="s">
        <v>1387</v>
      </c>
      <c r="G55" s="8">
        <f>lxp__316[[#This Row],[Abweichung in X '[m']]]*1000</f>
        <v>0.55563498594899996</v>
      </c>
      <c r="H55" s="8">
        <f>lxp__316[[#This Row],[Abweichung in Y '[m']]]*1000</f>
        <v>1.6386816631900001</v>
      </c>
      <c r="I55" s="8"/>
      <c r="J55" s="8"/>
      <c r="K55" s="8"/>
      <c r="L55" s="8"/>
      <c r="M55" s="8"/>
      <c r="AC55" s="12">
        <v>6</v>
      </c>
      <c r="AD55" s="12" t="s">
        <v>7</v>
      </c>
      <c r="AE55" s="10" t="s">
        <v>34</v>
      </c>
      <c r="AF55" s="10" t="s">
        <v>1985</v>
      </c>
      <c r="AG55" s="10" t="s">
        <v>1986</v>
      </c>
      <c r="AH55" s="10" t="s">
        <v>1987</v>
      </c>
      <c r="AI55" s="8">
        <f>lxp__3717[[#This Row],[Abweichung in X '[m']]]*1000</f>
        <v>-1.45848425369</v>
      </c>
      <c r="AJ55" s="8">
        <f>lxp__3717[[#This Row],[Abweichung in Y '[m']]]*1000</f>
        <v>-1.19636275519</v>
      </c>
    </row>
    <row r="56" spans="1:36" x14ac:dyDescent="0.25">
      <c r="A56" s="12">
        <v>6</v>
      </c>
      <c r="B56" s="12" t="s">
        <v>11</v>
      </c>
      <c r="C56" s="10" t="s">
        <v>29</v>
      </c>
      <c r="D56" s="10" t="s">
        <v>1388</v>
      </c>
      <c r="E56" s="10" t="s">
        <v>1389</v>
      </c>
      <c r="F56" s="10" t="s">
        <v>1390</v>
      </c>
      <c r="G56" s="8">
        <f>lxp__316[[#This Row],[Abweichung in X '[m']]]*1000</f>
        <v>-0.73400348268500004</v>
      </c>
      <c r="H56" s="8">
        <f>lxp__316[[#This Row],[Abweichung in Y '[m']]]*1000</f>
        <v>2.5176915929399999</v>
      </c>
      <c r="I56" s="8"/>
      <c r="J56" s="8"/>
      <c r="K56" s="8"/>
      <c r="L56" s="8"/>
      <c r="M56" s="8"/>
      <c r="AC56" s="12">
        <v>6</v>
      </c>
      <c r="AD56" s="12" t="s">
        <v>11</v>
      </c>
      <c r="AE56" s="10" t="s">
        <v>29</v>
      </c>
      <c r="AF56" s="10" t="s">
        <v>1988</v>
      </c>
      <c r="AG56" s="10" t="s">
        <v>1989</v>
      </c>
      <c r="AH56" s="10" t="s">
        <v>1990</v>
      </c>
      <c r="AI56" s="8">
        <f>lxp__3717[[#This Row],[Abweichung in X '[m']]]*1000</f>
        <v>-0.84317718552900001</v>
      </c>
      <c r="AJ56" s="8">
        <f>lxp__3717[[#This Row],[Abweichung in Y '[m']]]*1000</f>
        <v>-2.5440863014900001</v>
      </c>
    </row>
    <row r="57" spans="1:36" x14ac:dyDescent="0.25">
      <c r="A57" s="12">
        <v>6</v>
      </c>
      <c r="B57" s="12" t="s">
        <v>15</v>
      </c>
      <c r="C57" s="10" t="s">
        <v>24</v>
      </c>
      <c r="D57" s="10" t="s">
        <v>1391</v>
      </c>
      <c r="E57" s="10" t="s">
        <v>1392</v>
      </c>
      <c r="F57" s="10" t="s">
        <v>1393</v>
      </c>
      <c r="G57" s="8">
        <f>lxp__316[[#This Row],[Abweichung in X '[m']]]*1000</f>
        <v>0.19815506454999998</v>
      </c>
      <c r="H57" s="8">
        <f>lxp__316[[#This Row],[Abweichung in Y '[m']]]*1000</f>
        <v>1.6290964215700001</v>
      </c>
      <c r="I57" s="8"/>
      <c r="J57" s="8"/>
      <c r="K57" s="8"/>
      <c r="L57" s="8"/>
      <c r="M57" s="8"/>
      <c r="AC57" s="12">
        <v>6</v>
      </c>
      <c r="AD57" s="12" t="s">
        <v>15</v>
      </c>
      <c r="AE57" s="10" t="s">
        <v>24</v>
      </c>
      <c r="AF57" s="10" t="s">
        <v>1991</v>
      </c>
      <c r="AG57" s="10" t="s">
        <v>1992</v>
      </c>
      <c r="AH57" s="10" t="s">
        <v>1993</v>
      </c>
      <c r="AI57" s="8">
        <f>lxp__3717[[#This Row],[Abweichung in X '[m']]]*1000</f>
        <v>-0.61442489679900003</v>
      </c>
      <c r="AJ57" s="8">
        <f>lxp__3717[[#This Row],[Abweichung in Y '[m']]]*1000</f>
        <v>-5.0090718349699994</v>
      </c>
    </row>
    <row r="58" spans="1:36" x14ac:dyDescent="0.25">
      <c r="A58" s="12">
        <v>6</v>
      </c>
      <c r="B58" s="12" t="s">
        <v>19</v>
      </c>
      <c r="C58" s="10" t="s">
        <v>20</v>
      </c>
      <c r="D58" s="10" t="s">
        <v>1394</v>
      </c>
      <c r="E58" s="10" t="s">
        <v>1395</v>
      </c>
      <c r="F58" s="10" t="s">
        <v>1396</v>
      </c>
      <c r="G58" s="8">
        <f>lxp__316[[#This Row],[Abweichung in X '[m']]]*1000</f>
        <v>1.3206482612300001</v>
      </c>
      <c r="H58" s="8">
        <f>lxp__316[[#This Row],[Abweichung in Y '[m']]]*1000</f>
        <v>2.1110189700599999</v>
      </c>
      <c r="I58" s="8"/>
      <c r="J58" s="8"/>
      <c r="K58" s="8"/>
      <c r="L58" s="8"/>
      <c r="M58" s="8"/>
      <c r="AC58" s="12">
        <v>6</v>
      </c>
      <c r="AD58" s="12" t="s">
        <v>19</v>
      </c>
      <c r="AE58" s="10" t="s">
        <v>20</v>
      </c>
      <c r="AF58" s="10" t="s">
        <v>1994</v>
      </c>
      <c r="AG58" s="10" t="s">
        <v>1995</v>
      </c>
      <c r="AH58" s="10" t="s">
        <v>1996</v>
      </c>
      <c r="AI58" s="8">
        <f>lxp__3717[[#This Row],[Abweichung in X '[m']]]*1000</f>
        <v>-0.17749481311099999</v>
      </c>
      <c r="AJ58" s="8">
        <f>lxp__3717[[#This Row],[Abweichung in Y '[m']]]*1000</f>
        <v>-4.0395315050100002</v>
      </c>
    </row>
    <row r="59" spans="1:36" x14ac:dyDescent="0.25">
      <c r="A59" s="12">
        <v>6</v>
      </c>
      <c r="B59" s="12" t="s">
        <v>23</v>
      </c>
      <c r="C59" s="10" t="s">
        <v>16</v>
      </c>
      <c r="D59" s="10" t="s">
        <v>1397</v>
      </c>
      <c r="E59" s="10" t="s">
        <v>1398</v>
      </c>
      <c r="F59" s="10" t="s">
        <v>1399</v>
      </c>
      <c r="G59" s="8">
        <f>lxp__316[[#This Row],[Abweichung in X '[m']]]*1000</f>
        <v>0.91570331087900003</v>
      </c>
      <c r="H59" s="8">
        <f>lxp__316[[#This Row],[Abweichung in Y '[m']]]*1000</f>
        <v>1.28928518215</v>
      </c>
      <c r="I59" s="8"/>
      <c r="J59" s="8"/>
      <c r="K59" s="8"/>
      <c r="L59" s="8"/>
      <c r="M59" s="8"/>
      <c r="AC59" s="12">
        <v>6</v>
      </c>
      <c r="AD59" s="12" t="s">
        <v>23</v>
      </c>
      <c r="AE59" s="10" t="s">
        <v>16</v>
      </c>
      <c r="AF59" s="10" t="s">
        <v>1997</v>
      </c>
      <c r="AG59" s="10" t="s">
        <v>1998</v>
      </c>
      <c r="AH59" s="10" t="s">
        <v>1999</v>
      </c>
      <c r="AI59" s="8">
        <f>lxp__3717[[#This Row],[Abweichung in X '[m']]]*1000</f>
        <v>-1.04270983084</v>
      </c>
      <c r="AJ59" s="8">
        <f>lxp__3717[[#This Row],[Abweichung in Y '[m']]]*1000</f>
        <v>-3.1960059944400001</v>
      </c>
    </row>
    <row r="60" spans="1:36" x14ac:dyDescent="0.25">
      <c r="A60" s="12">
        <v>6</v>
      </c>
      <c r="B60" s="12" t="s">
        <v>28</v>
      </c>
      <c r="C60" s="10" t="s">
        <v>12</v>
      </c>
      <c r="D60" s="10" t="s">
        <v>1400</v>
      </c>
      <c r="E60" s="10" t="s">
        <v>1401</v>
      </c>
      <c r="F60" s="10" t="s">
        <v>1402</v>
      </c>
      <c r="G60" s="8">
        <f>lxp__316[[#This Row],[Abweichung in X '[m']]]*1000</f>
        <v>1.1664116198599999</v>
      </c>
      <c r="H60" s="8">
        <f>lxp__316[[#This Row],[Abweichung in Y '[m']]]*1000</f>
        <v>2.1233678571299999</v>
      </c>
      <c r="I60" s="8"/>
      <c r="J60" s="8"/>
      <c r="K60" s="8"/>
      <c r="L60" s="8"/>
      <c r="M60" s="8"/>
      <c r="AC60" s="12">
        <v>6</v>
      </c>
      <c r="AD60" s="12" t="s">
        <v>28</v>
      </c>
      <c r="AE60" s="10" t="s">
        <v>12</v>
      </c>
      <c r="AF60" s="10" t="s">
        <v>2000</v>
      </c>
      <c r="AG60" s="10" t="s">
        <v>2001</v>
      </c>
      <c r="AH60" s="10" t="s">
        <v>2002</v>
      </c>
      <c r="AI60" s="8">
        <f>lxp__3717[[#This Row],[Abweichung in X '[m']]]*1000</f>
        <v>-3.3724465102699996E-2</v>
      </c>
      <c r="AJ60" s="8">
        <f>lxp__3717[[#This Row],[Abweichung in Y '[m']]]*1000</f>
        <v>-2.4767654368900001</v>
      </c>
    </row>
    <row r="61" spans="1:36" x14ac:dyDescent="0.25">
      <c r="A61" s="12">
        <v>6</v>
      </c>
      <c r="B61" s="12" t="s">
        <v>33</v>
      </c>
      <c r="C61" s="10" t="s">
        <v>8</v>
      </c>
      <c r="D61" s="10" t="s">
        <v>1403</v>
      </c>
      <c r="E61" s="10" t="s">
        <v>1404</v>
      </c>
      <c r="F61" s="10" t="s">
        <v>1405</v>
      </c>
      <c r="G61" s="8">
        <f>lxp__316[[#This Row],[Abweichung in X '[m']]]*1000</f>
        <v>0.76727439018599997</v>
      </c>
      <c r="H61" s="8">
        <f>lxp__316[[#This Row],[Abweichung in Y '[m']]]*1000</f>
        <v>0.45956332100700004</v>
      </c>
      <c r="I61" s="8"/>
      <c r="J61" s="8"/>
      <c r="K61" s="8"/>
      <c r="L61" s="8"/>
      <c r="M61" s="8"/>
      <c r="AC61" s="12">
        <v>6</v>
      </c>
      <c r="AD61" s="12" t="s">
        <v>33</v>
      </c>
      <c r="AE61" s="10" t="s">
        <v>8</v>
      </c>
      <c r="AF61" s="10" t="s">
        <v>2003</v>
      </c>
      <c r="AG61" s="10" t="s">
        <v>2004</v>
      </c>
      <c r="AH61" s="10" t="s">
        <v>2005</v>
      </c>
      <c r="AI61" s="8">
        <f>lxp__3717[[#This Row],[Abweichung in X '[m']]]*1000</f>
        <v>0.33953255116200004</v>
      </c>
      <c r="AJ61" s="8">
        <f>lxp__3717[[#This Row],[Abweichung in Y '[m']]]*1000</f>
        <v>-0.58478814778700006</v>
      </c>
    </row>
    <row r="62" spans="1:36" x14ac:dyDescent="0.25">
      <c r="A62" s="12">
        <v>6</v>
      </c>
      <c r="B62" s="12" t="s">
        <v>38</v>
      </c>
      <c r="C62" s="10" t="s">
        <v>4</v>
      </c>
      <c r="D62" s="10" t="s">
        <v>1406</v>
      </c>
      <c r="E62" s="10" t="s">
        <v>1407</v>
      </c>
      <c r="F62" s="10" t="s">
        <v>1408</v>
      </c>
      <c r="G62" s="8">
        <f>lxp__316[[#This Row],[Abweichung in X '[m']]]*1000</f>
        <v>1.4876646359600001</v>
      </c>
      <c r="H62" s="8">
        <f>lxp__316[[#This Row],[Abweichung in Y '[m']]]*1000</f>
        <v>-0.12555923620800002</v>
      </c>
      <c r="I62" s="8"/>
      <c r="J62" s="8"/>
      <c r="K62" s="8"/>
      <c r="L62" s="8"/>
      <c r="M62" s="8"/>
      <c r="AC62" s="12">
        <v>6</v>
      </c>
      <c r="AD62" s="12" t="s">
        <v>38</v>
      </c>
      <c r="AE62" s="10" t="s">
        <v>4</v>
      </c>
      <c r="AF62" s="10" t="s">
        <v>2006</v>
      </c>
      <c r="AG62" s="10" t="s">
        <v>2007</v>
      </c>
      <c r="AH62" s="10" t="s">
        <v>2008</v>
      </c>
      <c r="AI62" s="8">
        <f>lxp__3717[[#This Row],[Abweichung in X '[m']]]*1000</f>
        <v>-0.26257583282000002</v>
      </c>
      <c r="AJ62" s="8">
        <f>lxp__3717[[#This Row],[Abweichung in Y '[m']]]*1000</f>
        <v>1.93444320981</v>
      </c>
    </row>
    <row r="63" spans="1:36" x14ac:dyDescent="0.25">
      <c r="A63" s="12">
        <v>6</v>
      </c>
      <c r="B63" s="12" t="s">
        <v>43</v>
      </c>
      <c r="C63" s="10" t="s">
        <v>1258</v>
      </c>
      <c r="D63" s="10" t="s">
        <v>1409</v>
      </c>
      <c r="E63" s="10" t="s">
        <v>1410</v>
      </c>
      <c r="F63" s="10" t="s">
        <v>1411</v>
      </c>
      <c r="G63" s="8">
        <f>lxp__316[[#This Row],[Abweichung in X '[m']]]*1000</f>
        <v>5.4007703959800001E-2</v>
      </c>
      <c r="H63" s="8">
        <f>lxp__316[[#This Row],[Abweichung in Y '[m']]]*1000</f>
        <v>2.52989813156</v>
      </c>
      <c r="I63" s="8"/>
      <c r="J63" s="8"/>
      <c r="K63" s="8"/>
      <c r="L63" s="8"/>
      <c r="M63" s="8"/>
      <c r="AC63" s="12">
        <v>6</v>
      </c>
      <c r="AD63" s="12" t="s">
        <v>43</v>
      </c>
      <c r="AE63" s="10" t="s">
        <v>1258</v>
      </c>
      <c r="AF63" s="10" t="s">
        <v>2009</v>
      </c>
      <c r="AG63" s="10" t="s">
        <v>2010</v>
      </c>
      <c r="AH63" s="10" t="s">
        <v>2011</v>
      </c>
      <c r="AI63" s="8">
        <f>lxp__3717[[#This Row],[Abweichung in X '[m']]]*1000</f>
        <v>0.42010290327099997</v>
      </c>
      <c r="AJ63" s="8">
        <f>lxp__3717[[#This Row],[Abweichung in Y '[m']]]*1000</f>
        <v>1.2875816665299999</v>
      </c>
    </row>
    <row r="64" spans="1:36" x14ac:dyDescent="0.25">
      <c r="A64" s="12">
        <v>7</v>
      </c>
      <c r="B64" s="12" t="s">
        <v>3</v>
      </c>
      <c r="C64" s="10" t="s">
        <v>39</v>
      </c>
      <c r="D64" s="10" t="s">
        <v>1412</v>
      </c>
      <c r="E64" s="10" t="s">
        <v>1413</v>
      </c>
      <c r="F64" s="10" t="s">
        <v>1414</v>
      </c>
      <c r="G64" s="8">
        <f>lxp__316[[#This Row],[Abweichung in X '[m']]]*1000</f>
        <v>-0.31943929518299996</v>
      </c>
      <c r="H64" s="8">
        <f>lxp__316[[#This Row],[Abweichung in Y '[m']]]*1000</f>
        <v>0.74499516815099998</v>
      </c>
      <c r="I64" s="8"/>
      <c r="J64" s="8"/>
      <c r="K64" s="8"/>
      <c r="L64" s="8"/>
      <c r="M64" s="8"/>
      <c r="AC64" s="12">
        <v>7</v>
      </c>
      <c r="AD64" s="12" t="s">
        <v>3</v>
      </c>
      <c r="AE64" s="10" t="s">
        <v>39</v>
      </c>
      <c r="AF64" s="10" t="s">
        <v>2012</v>
      </c>
      <c r="AG64" s="10" t="s">
        <v>2013</v>
      </c>
      <c r="AH64" s="10" t="s">
        <v>2014</v>
      </c>
      <c r="AI64" s="8">
        <f>lxp__3717[[#This Row],[Abweichung in X '[m']]]*1000</f>
        <v>-0.37641879735600003</v>
      </c>
      <c r="AJ64" s="8">
        <f>lxp__3717[[#This Row],[Abweichung in Y '[m']]]*1000</f>
        <v>-1.65253553021</v>
      </c>
    </row>
    <row r="65" spans="1:36" x14ac:dyDescent="0.25">
      <c r="A65" s="12">
        <v>7</v>
      </c>
      <c r="B65" s="12" t="s">
        <v>7</v>
      </c>
      <c r="C65" s="10" t="s">
        <v>34</v>
      </c>
      <c r="D65" s="10" t="s">
        <v>1415</v>
      </c>
      <c r="E65" s="10" t="s">
        <v>1416</v>
      </c>
      <c r="F65" s="10" t="s">
        <v>1417</v>
      </c>
      <c r="G65" s="8">
        <f>lxp__316[[#This Row],[Abweichung in X '[m']]]*1000</f>
        <v>-0.48299150916299999</v>
      </c>
      <c r="H65" s="8">
        <f>lxp__316[[#This Row],[Abweichung in Y '[m']]]*1000</f>
        <v>1.66874342287</v>
      </c>
      <c r="I65" s="8"/>
      <c r="J65" s="8"/>
      <c r="K65" s="8"/>
      <c r="L65" s="8"/>
      <c r="M65" s="8"/>
      <c r="AC65" s="12">
        <v>7</v>
      </c>
      <c r="AD65" s="12" t="s">
        <v>7</v>
      </c>
      <c r="AE65" s="10" t="s">
        <v>34</v>
      </c>
      <c r="AF65" s="10" t="s">
        <v>2015</v>
      </c>
      <c r="AG65" s="10" t="s">
        <v>2016</v>
      </c>
      <c r="AH65" s="10" t="s">
        <v>2017</v>
      </c>
      <c r="AI65" s="8">
        <f>lxp__3717[[#This Row],[Abweichung in X '[m']]]*1000</f>
        <v>-1.4191599077199999</v>
      </c>
      <c r="AJ65" s="8">
        <f>lxp__3717[[#This Row],[Abweichung in Y '[m']]]*1000</f>
        <v>-1.0558480613199999</v>
      </c>
    </row>
    <row r="66" spans="1:36" x14ac:dyDescent="0.25">
      <c r="A66" s="12">
        <v>7</v>
      </c>
      <c r="B66" s="12" t="s">
        <v>11</v>
      </c>
      <c r="C66" s="10" t="s">
        <v>29</v>
      </c>
      <c r="D66" s="10" t="s">
        <v>1418</v>
      </c>
      <c r="E66" s="10" t="s">
        <v>1419</v>
      </c>
      <c r="F66" s="10" t="s">
        <v>1420</v>
      </c>
      <c r="G66" s="8">
        <f>lxp__316[[#This Row],[Abweichung in X '[m']]]*1000</f>
        <v>-0.7247702537559999</v>
      </c>
      <c r="H66" s="8">
        <f>lxp__316[[#This Row],[Abweichung in Y '[m']]]*1000</f>
        <v>2.4246566457500003</v>
      </c>
      <c r="I66" s="8"/>
      <c r="J66" s="8"/>
      <c r="K66" s="8"/>
      <c r="L66" s="8"/>
      <c r="M66" s="8"/>
      <c r="AC66" s="12">
        <v>7</v>
      </c>
      <c r="AD66" s="12" t="s">
        <v>11</v>
      </c>
      <c r="AE66" s="10" t="s">
        <v>29</v>
      </c>
      <c r="AF66" s="10" t="s">
        <v>2018</v>
      </c>
      <c r="AG66" s="10" t="s">
        <v>2019</v>
      </c>
      <c r="AH66" s="10" t="s">
        <v>2020</v>
      </c>
      <c r="AI66" s="8">
        <f>lxp__3717[[#This Row],[Abweichung in X '[m']]]*1000</f>
        <v>-1.4431621616099999</v>
      </c>
      <c r="AJ66" s="8">
        <f>lxp__3717[[#This Row],[Abweichung in Y '[m']]]*1000</f>
        <v>-2.1330822630100004</v>
      </c>
    </row>
    <row r="67" spans="1:36" x14ac:dyDescent="0.25">
      <c r="A67" s="12">
        <v>7</v>
      </c>
      <c r="B67" s="12" t="s">
        <v>15</v>
      </c>
      <c r="C67" s="10" t="s">
        <v>24</v>
      </c>
      <c r="D67" s="10" t="s">
        <v>1421</v>
      </c>
      <c r="E67" s="10" t="s">
        <v>1422</v>
      </c>
      <c r="F67" s="10" t="s">
        <v>1423</v>
      </c>
      <c r="G67" s="8">
        <f>lxp__316[[#This Row],[Abweichung in X '[m']]]*1000</f>
        <v>0.11874862573099999</v>
      </c>
      <c r="H67" s="8">
        <f>lxp__316[[#This Row],[Abweichung in Y '[m']]]*1000</f>
        <v>2.5965200736400003</v>
      </c>
      <c r="I67" s="8"/>
      <c r="J67" s="8"/>
      <c r="K67" s="8"/>
      <c r="L67" s="8"/>
      <c r="M67" s="8"/>
      <c r="AC67" s="12">
        <v>7</v>
      </c>
      <c r="AD67" s="12" t="s">
        <v>15</v>
      </c>
      <c r="AE67" s="10" t="s">
        <v>24</v>
      </c>
      <c r="AF67" s="10" t="s">
        <v>2021</v>
      </c>
      <c r="AG67" s="10" t="s">
        <v>2022</v>
      </c>
      <c r="AH67" s="10" t="s">
        <v>2023</v>
      </c>
      <c r="AI67" s="8">
        <f>lxp__3717[[#This Row],[Abweichung in X '[m']]]*1000</f>
        <v>0.80563334172200007</v>
      </c>
      <c r="AJ67" s="8">
        <f>lxp__3717[[#This Row],[Abweichung in Y '[m']]]*1000</f>
        <v>-4.13781566764</v>
      </c>
    </row>
    <row r="68" spans="1:36" x14ac:dyDescent="0.25">
      <c r="A68" s="12">
        <v>7</v>
      </c>
      <c r="B68" s="12" t="s">
        <v>19</v>
      </c>
      <c r="C68" s="10" t="s">
        <v>20</v>
      </c>
      <c r="D68" s="10" t="s">
        <v>1424</v>
      </c>
      <c r="E68" s="10" t="s">
        <v>1425</v>
      </c>
      <c r="F68" s="10" t="s">
        <v>1426</v>
      </c>
      <c r="G68" s="8">
        <f>lxp__316[[#This Row],[Abweichung in X '[m']]]*1000</f>
        <v>-0.42814768514500001</v>
      </c>
      <c r="H68" s="8">
        <f>lxp__316[[#This Row],[Abweichung in Y '[m']]]*1000</f>
        <v>4.0149534822700002</v>
      </c>
      <c r="I68" s="8"/>
      <c r="J68" s="8"/>
      <c r="K68" s="8"/>
      <c r="L68" s="8"/>
      <c r="M68" s="8"/>
      <c r="AC68" s="12">
        <v>7</v>
      </c>
      <c r="AD68" s="12" t="s">
        <v>19</v>
      </c>
      <c r="AE68" s="10" t="s">
        <v>20</v>
      </c>
      <c r="AF68" s="10" t="s">
        <v>2024</v>
      </c>
      <c r="AG68" s="10" t="s">
        <v>2025</v>
      </c>
      <c r="AH68" s="10" t="s">
        <v>2026</v>
      </c>
      <c r="AI68" s="8">
        <f>lxp__3717[[#This Row],[Abweichung in X '[m']]]*1000</f>
        <v>-0.198351994753</v>
      </c>
      <c r="AJ68" s="8">
        <f>lxp__3717[[#This Row],[Abweichung in Y '[m']]]*1000</f>
        <v>-5.1272119156500002</v>
      </c>
    </row>
    <row r="69" spans="1:36" x14ac:dyDescent="0.25">
      <c r="A69" s="12">
        <v>7</v>
      </c>
      <c r="B69" s="12" t="s">
        <v>23</v>
      </c>
      <c r="C69" s="10" t="s">
        <v>16</v>
      </c>
      <c r="D69" s="10" t="s">
        <v>1427</v>
      </c>
      <c r="E69" s="10" t="s">
        <v>1428</v>
      </c>
      <c r="F69" s="10" t="s">
        <v>1429</v>
      </c>
      <c r="G69" s="8">
        <f>lxp__316[[#This Row],[Abweichung in X '[m']]]*1000</f>
        <v>0.454517658923</v>
      </c>
      <c r="H69" s="8">
        <f>lxp__316[[#This Row],[Abweichung in Y '[m']]]*1000</f>
        <v>1.8432964683900002</v>
      </c>
      <c r="I69" s="8"/>
      <c r="J69" s="8"/>
      <c r="K69" s="8"/>
      <c r="L69" s="8"/>
      <c r="M69" s="8"/>
      <c r="AC69" s="12">
        <v>7</v>
      </c>
      <c r="AD69" s="12" t="s">
        <v>23</v>
      </c>
      <c r="AE69" s="10" t="s">
        <v>16</v>
      </c>
      <c r="AF69" s="10" t="s">
        <v>2027</v>
      </c>
      <c r="AG69" s="10" t="s">
        <v>2028</v>
      </c>
      <c r="AH69" s="10" t="s">
        <v>2029</v>
      </c>
      <c r="AI69" s="8">
        <f>lxp__3717[[#This Row],[Abweichung in X '[m']]]*1000</f>
        <v>-1.2040431544600001</v>
      </c>
      <c r="AJ69" s="8">
        <f>lxp__3717[[#This Row],[Abweichung in Y '[m']]]*1000</f>
        <v>-2.0208435051999998</v>
      </c>
    </row>
    <row r="70" spans="1:36" x14ac:dyDescent="0.25">
      <c r="A70" s="12">
        <v>7</v>
      </c>
      <c r="B70" s="12" t="s">
        <v>28</v>
      </c>
      <c r="C70" s="10" t="s">
        <v>12</v>
      </c>
      <c r="D70" s="10" t="s">
        <v>1430</v>
      </c>
      <c r="E70" s="10" t="s">
        <v>1431</v>
      </c>
      <c r="F70" s="10" t="s">
        <v>1432</v>
      </c>
      <c r="G70" s="8">
        <f>lxp__316[[#This Row],[Abweichung in X '[m']]]*1000</f>
        <v>0.57899743405199999</v>
      </c>
      <c r="H70" s="8">
        <f>lxp__316[[#This Row],[Abweichung in Y '[m']]]*1000</f>
        <v>0.23874919410600001</v>
      </c>
      <c r="I70" s="8"/>
      <c r="J70" s="8"/>
      <c r="K70" s="8"/>
      <c r="L70" s="8"/>
      <c r="M70" s="8"/>
      <c r="AC70" s="12">
        <v>7</v>
      </c>
      <c r="AD70" s="12" t="s">
        <v>28</v>
      </c>
      <c r="AE70" s="10" t="s">
        <v>12</v>
      </c>
      <c r="AF70" s="10" t="s">
        <v>2030</v>
      </c>
      <c r="AG70" s="10" t="s">
        <v>2031</v>
      </c>
      <c r="AH70" s="10" t="s">
        <v>2032</v>
      </c>
      <c r="AI70" s="8">
        <f>lxp__3717[[#This Row],[Abweichung in X '[m']]]*1000</f>
        <v>0.39925762616599997</v>
      </c>
      <c r="AJ70" s="8">
        <f>lxp__3717[[#This Row],[Abweichung in Y '[m']]]*1000</f>
        <v>-2.6803543514099997</v>
      </c>
    </row>
    <row r="71" spans="1:36" x14ac:dyDescent="0.25">
      <c r="A71" s="12">
        <v>7</v>
      </c>
      <c r="B71" s="12" t="s">
        <v>33</v>
      </c>
      <c r="C71" s="10" t="s">
        <v>8</v>
      </c>
      <c r="D71" s="10" t="s">
        <v>1433</v>
      </c>
      <c r="E71" s="10" t="s">
        <v>1434</v>
      </c>
      <c r="F71" s="10" t="s">
        <v>1435</v>
      </c>
      <c r="G71" s="8">
        <f>lxp__316[[#This Row],[Abweichung in X '[m']]]*1000</f>
        <v>1.4865349348700001</v>
      </c>
      <c r="H71" s="8">
        <f>lxp__316[[#This Row],[Abweichung in Y '[m']]]*1000</f>
        <v>-0.21349193143200001</v>
      </c>
      <c r="I71" s="8"/>
      <c r="J71" s="8"/>
      <c r="K71" s="8"/>
      <c r="L71" s="8"/>
      <c r="M71" s="8"/>
      <c r="AC71" s="12">
        <v>7</v>
      </c>
      <c r="AD71" s="12" t="s">
        <v>33</v>
      </c>
      <c r="AE71" s="10" t="s">
        <v>8</v>
      </c>
      <c r="AF71" s="10" t="s">
        <v>2033</v>
      </c>
      <c r="AG71" s="10" t="s">
        <v>2034</v>
      </c>
      <c r="AH71" s="10" t="s">
        <v>2035</v>
      </c>
      <c r="AI71" s="8">
        <f>lxp__3717[[#This Row],[Abweichung in X '[m']]]*1000</f>
        <v>0.27601393760199999</v>
      </c>
      <c r="AJ71" s="8">
        <f>lxp__3717[[#This Row],[Abweichung in Y '[m']]]*1000</f>
        <v>-1.5831944552600001</v>
      </c>
    </row>
    <row r="72" spans="1:36" x14ac:dyDescent="0.25">
      <c r="A72" s="12">
        <v>7</v>
      </c>
      <c r="B72" s="12" t="s">
        <v>38</v>
      </c>
      <c r="C72" s="10" t="s">
        <v>4</v>
      </c>
      <c r="D72" s="10" t="s">
        <v>1436</v>
      </c>
      <c r="E72" s="10" t="s">
        <v>1437</v>
      </c>
      <c r="F72" s="10" t="s">
        <v>1438</v>
      </c>
      <c r="G72" s="8">
        <f>lxp__316[[#This Row],[Abweichung in X '[m']]]*1000</f>
        <v>0.82701680724499993</v>
      </c>
      <c r="H72" s="8">
        <f>lxp__316[[#This Row],[Abweichung in Y '[m']]]*1000</f>
        <v>3.55311413544</v>
      </c>
      <c r="I72" s="8"/>
      <c r="J72" s="8"/>
      <c r="K72" s="8"/>
      <c r="L72" s="8"/>
      <c r="M72" s="8"/>
      <c r="AC72" s="12">
        <v>7</v>
      </c>
      <c r="AD72" s="12" t="s">
        <v>38</v>
      </c>
      <c r="AE72" s="10" t="s">
        <v>4</v>
      </c>
      <c r="AF72" s="10" t="s">
        <v>2036</v>
      </c>
      <c r="AG72" s="10" t="s">
        <v>2037</v>
      </c>
      <c r="AH72" s="10" t="s">
        <v>2038</v>
      </c>
      <c r="AI72" s="8">
        <f>lxp__3717[[#This Row],[Abweichung in X '[m']]]*1000</f>
        <v>1.9712708134699999</v>
      </c>
      <c r="AJ72" s="8">
        <f>lxp__3717[[#This Row],[Abweichung in Y '[m']]]*1000</f>
        <v>-0.95089385319600006</v>
      </c>
    </row>
    <row r="73" spans="1:36" x14ac:dyDescent="0.25">
      <c r="A73" s="12">
        <v>7</v>
      </c>
      <c r="B73" s="12" t="s">
        <v>43</v>
      </c>
      <c r="C73" s="10" t="s">
        <v>1258</v>
      </c>
      <c r="D73" s="10" t="s">
        <v>1439</v>
      </c>
      <c r="E73" s="10" t="s">
        <v>1440</v>
      </c>
      <c r="F73" s="10" t="s">
        <v>1441</v>
      </c>
      <c r="G73" s="8">
        <f>lxp__316[[#This Row],[Abweichung in X '[m']]]*1000</f>
        <v>-0.154944511816</v>
      </c>
      <c r="H73" s="8">
        <f>lxp__316[[#This Row],[Abweichung in Y '[m']]]*1000</f>
        <v>2.9302802716</v>
      </c>
      <c r="I73" s="8"/>
      <c r="J73" s="8"/>
      <c r="K73" s="8"/>
      <c r="L73" s="8"/>
      <c r="M73" s="8"/>
      <c r="AC73" s="12">
        <v>7</v>
      </c>
      <c r="AD73" s="12" t="s">
        <v>43</v>
      </c>
      <c r="AE73" s="10" t="s">
        <v>1258</v>
      </c>
      <c r="AF73" s="10" t="s">
        <v>2039</v>
      </c>
      <c r="AG73" s="10" t="s">
        <v>2040</v>
      </c>
      <c r="AH73" s="10" t="s">
        <v>2041</v>
      </c>
      <c r="AI73" s="8">
        <f>lxp__3717[[#This Row],[Abweichung in X '[m']]]*1000</f>
        <v>0.26513713226700003</v>
      </c>
      <c r="AJ73" s="8">
        <f>lxp__3717[[#This Row],[Abweichung in Y '[m']]]*1000</f>
        <v>2.4695655731700001</v>
      </c>
    </row>
    <row r="74" spans="1:36" x14ac:dyDescent="0.25">
      <c r="A74" s="12">
        <v>8</v>
      </c>
      <c r="B74" s="12" t="s">
        <v>3</v>
      </c>
      <c r="C74" s="10" t="s">
        <v>39</v>
      </c>
      <c r="D74" s="10" t="s">
        <v>1442</v>
      </c>
      <c r="E74" s="10" t="s">
        <v>1443</v>
      </c>
      <c r="F74" s="10" t="s">
        <v>1444</v>
      </c>
      <c r="G74" s="8">
        <f>lxp__316[[#This Row],[Abweichung in X '[m']]]*1000</f>
        <v>-1.42800675768</v>
      </c>
      <c r="H74" s="8">
        <f>lxp__316[[#This Row],[Abweichung in Y '[m']]]*1000</f>
        <v>2.4069363830800001</v>
      </c>
      <c r="I74" s="8"/>
      <c r="J74" s="8"/>
      <c r="K74" s="8"/>
      <c r="L74" s="8"/>
      <c r="M74" s="8"/>
      <c r="AC74" s="12">
        <v>8</v>
      </c>
      <c r="AD74" s="12" t="s">
        <v>3</v>
      </c>
      <c r="AE74" s="10" t="s">
        <v>39</v>
      </c>
      <c r="AF74" s="10" t="s">
        <v>2042</v>
      </c>
      <c r="AG74" s="10" t="s">
        <v>2043</v>
      </c>
      <c r="AH74" s="10" t="s">
        <v>2044</v>
      </c>
      <c r="AI74" s="8">
        <f>lxp__3717[[#This Row],[Abweichung in X '[m']]]*1000</f>
        <v>-1.29551000557</v>
      </c>
      <c r="AJ74" s="8">
        <f>lxp__3717[[#This Row],[Abweichung in Y '[m']]]*1000</f>
        <v>-1.50037111153</v>
      </c>
    </row>
    <row r="75" spans="1:36" x14ac:dyDescent="0.25">
      <c r="A75" s="12">
        <v>8</v>
      </c>
      <c r="B75" s="12" t="s">
        <v>7</v>
      </c>
      <c r="C75" s="10" t="s">
        <v>34</v>
      </c>
      <c r="D75" s="10" t="s">
        <v>1445</v>
      </c>
      <c r="E75" s="10" t="s">
        <v>1446</v>
      </c>
      <c r="F75" s="10" t="s">
        <v>1447</v>
      </c>
      <c r="G75" s="8">
        <f>lxp__316[[#This Row],[Abweichung in X '[m']]]*1000</f>
        <v>-0.69354595084799997</v>
      </c>
      <c r="H75" s="8">
        <f>lxp__316[[#This Row],[Abweichung in Y '[m']]]*1000</f>
        <v>0.85575326570100008</v>
      </c>
      <c r="I75" s="8"/>
      <c r="J75" s="8"/>
      <c r="K75" s="8"/>
      <c r="L75" s="8"/>
      <c r="M75" s="8"/>
      <c r="AC75" s="12">
        <v>8</v>
      </c>
      <c r="AD75" s="12" t="s">
        <v>7</v>
      </c>
      <c r="AE75" s="10" t="s">
        <v>34</v>
      </c>
      <c r="AF75" s="10" t="s">
        <v>2045</v>
      </c>
      <c r="AG75" s="10" t="s">
        <v>2046</v>
      </c>
      <c r="AH75" s="10" t="s">
        <v>2047</v>
      </c>
      <c r="AI75" s="8">
        <f>lxp__3717[[#This Row],[Abweichung in X '[m']]]*1000</f>
        <v>-1.4749668438900001</v>
      </c>
      <c r="AJ75" s="8">
        <f>lxp__3717[[#This Row],[Abweichung in Y '[m']]]*1000</f>
        <v>-2.83753073974</v>
      </c>
    </row>
    <row r="76" spans="1:36" x14ac:dyDescent="0.25">
      <c r="A76" s="12">
        <v>8</v>
      </c>
      <c r="B76" s="12" t="s">
        <v>11</v>
      </c>
      <c r="C76" s="10" t="s">
        <v>29</v>
      </c>
      <c r="D76" s="10" t="s">
        <v>1448</v>
      </c>
      <c r="E76" s="10" t="s">
        <v>1449</v>
      </c>
      <c r="F76" s="10" t="s">
        <v>1450</v>
      </c>
      <c r="G76" s="8">
        <f>lxp__316[[#This Row],[Abweichung in X '[m']]]*1000</f>
        <v>-0.33239980726500001</v>
      </c>
      <c r="H76" s="8">
        <f>lxp__316[[#This Row],[Abweichung in Y '[m']]]*1000</f>
        <v>2.5574055096100001</v>
      </c>
      <c r="I76" s="8"/>
      <c r="J76" s="8"/>
      <c r="K76" s="8"/>
      <c r="L76" s="8"/>
      <c r="M76" s="8"/>
      <c r="AC76" s="12">
        <v>8</v>
      </c>
      <c r="AD76" s="12" t="s">
        <v>11</v>
      </c>
      <c r="AE76" s="10" t="s">
        <v>29</v>
      </c>
      <c r="AF76" s="10" t="s">
        <v>2048</v>
      </c>
      <c r="AG76" s="10" t="s">
        <v>2049</v>
      </c>
      <c r="AH76" s="10" t="s">
        <v>2050</v>
      </c>
      <c r="AI76" s="8">
        <f>lxp__3717[[#This Row],[Abweichung in X '[m']]]*1000</f>
        <v>-1.26623476656</v>
      </c>
      <c r="AJ76" s="8">
        <f>lxp__3717[[#This Row],[Abweichung in Y '[m']]]*1000</f>
        <v>-4.18641683352</v>
      </c>
    </row>
    <row r="77" spans="1:36" x14ac:dyDescent="0.25">
      <c r="A77" s="12">
        <v>8</v>
      </c>
      <c r="B77" s="12" t="s">
        <v>15</v>
      </c>
      <c r="C77" s="10" t="s">
        <v>24</v>
      </c>
      <c r="D77" s="10" t="s">
        <v>1451</v>
      </c>
      <c r="E77" s="10" t="s">
        <v>1452</v>
      </c>
      <c r="F77" s="10" t="s">
        <v>1453</v>
      </c>
      <c r="G77" s="8">
        <f>lxp__316[[#This Row],[Abweichung in X '[m']]]*1000</f>
        <v>0.91156914346200002</v>
      </c>
      <c r="H77" s="8">
        <f>lxp__316[[#This Row],[Abweichung in Y '[m']]]*1000</f>
        <v>2.7778890139799999</v>
      </c>
      <c r="I77" s="8"/>
      <c r="J77" s="8"/>
      <c r="K77" s="8"/>
      <c r="L77" s="8"/>
      <c r="M77" s="8"/>
      <c r="AC77" s="12">
        <v>8</v>
      </c>
      <c r="AD77" s="12" t="s">
        <v>15</v>
      </c>
      <c r="AE77" s="10" t="s">
        <v>24</v>
      </c>
      <c r="AF77" s="10" t="s">
        <v>2051</v>
      </c>
      <c r="AG77" s="10" t="s">
        <v>2052</v>
      </c>
      <c r="AH77" s="10" t="s">
        <v>2053</v>
      </c>
      <c r="AI77" s="8">
        <f>lxp__3717[[#This Row],[Abweichung in X '[m']]]*1000</f>
        <v>-1.0711632385500001</v>
      </c>
      <c r="AJ77" s="8">
        <f>lxp__3717[[#This Row],[Abweichung in Y '[m']]]*1000</f>
        <v>-2.2914640496800001</v>
      </c>
    </row>
    <row r="78" spans="1:36" x14ac:dyDescent="0.25">
      <c r="A78" s="12">
        <v>8</v>
      </c>
      <c r="B78" s="12" t="s">
        <v>19</v>
      </c>
      <c r="C78" s="10" t="s">
        <v>20</v>
      </c>
      <c r="D78" s="10" t="s">
        <v>1454</v>
      </c>
      <c r="E78" s="10" t="s">
        <v>1455</v>
      </c>
      <c r="F78" s="10" t="s">
        <v>1456</v>
      </c>
      <c r="G78" s="8">
        <f>lxp__316[[#This Row],[Abweichung in X '[m']]]*1000</f>
        <v>0.77813714081399998</v>
      </c>
      <c r="H78" s="8">
        <f>lxp__316[[#This Row],[Abweichung in Y '[m']]]*1000</f>
        <v>1.89090865232</v>
      </c>
      <c r="I78" s="8"/>
      <c r="J78" s="8"/>
      <c r="K78" s="8"/>
      <c r="L78" s="8"/>
      <c r="M78" s="8"/>
      <c r="AC78" s="12">
        <v>8</v>
      </c>
      <c r="AD78" s="12" t="s">
        <v>19</v>
      </c>
      <c r="AE78" s="10" t="s">
        <v>20</v>
      </c>
      <c r="AF78" s="10" t="s">
        <v>2054</v>
      </c>
      <c r="AG78" s="10" t="s">
        <v>2055</v>
      </c>
      <c r="AH78" s="10" t="s">
        <v>2056</v>
      </c>
      <c r="AI78" s="8">
        <f>lxp__3717[[#This Row],[Abweichung in X '[m']]]*1000</f>
        <v>0.89648732038199996</v>
      </c>
      <c r="AJ78" s="8">
        <f>lxp__3717[[#This Row],[Abweichung in Y '[m']]]*1000</f>
        <v>-3.5483507569000001</v>
      </c>
    </row>
    <row r="79" spans="1:36" x14ac:dyDescent="0.25">
      <c r="A79" s="12">
        <v>8</v>
      </c>
      <c r="B79" s="12" t="s">
        <v>23</v>
      </c>
      <c r="C79" s="10" t="s">
        <v>16</v>
      </c>
      <c r="D79" s="10" t="s">
        <v>1457</v>
      </c>
      <c r="E79" s="10" t="s">
        <v>1458</v>
      </c>
      <c r="F79" s="10" t="s">
        <v>1459</v>
      </c>
      <c r="G79" s="8">
        <f>lxp__316[[#This Row],[Abweichung in X '[m']]]*1000</f>
        <v>1.0732081067599999</v>
      </c>
      <c r="H79" s="8">
        <f>lxp__316[[#This Row],[Abweichung in Y '[m']]]*1000</f>
        <v>2.2331795670700001</v>
      </c>
      <c r="I79" s="8"/>
      <c r="J79" s="8"/>
      <c r="K79" s="8"/>
      <c r="L79" s="8"/>
      <c r="M79" s="8"/>
      <c r="AC79" s="12">
        <v>8</v>
      </c>
      <c r="AD79" s="12" t="s">
        <v>23</v>
      </c>
      <c r="AE79" s="10" t="s">
        <v>16</v>
      </c>
      <c r="AF79" s="10" t="s">
        <v>2057</v>
      </c>
      <c r="AG79" s="10" t="s">
        <v>2058</v>
      </c>
      <c r="AH79" s="10" t="s">
        <v>2059</v>
      </c>
      <c r="AI79" s="8">
        <f>lxp__3717[[#This Row],[Abweichung in X '[m']]]*1000</f>
        <v>-0.92715867759299997</v>
      </c>
      <c r="AJ79" s="8">
        <f>lxp__3717[[#This Row],[Abweichung in Y '[m']]]*1000</f>
        <v>-2.4974749374799998</v>
      </c>
    </row>
    <row r="80" spans="1:36" x14ac:dyDescent="0.25">
      <c r="A80" s="12">
        <v>8</v>
      </c>
      <c r="B80" s="12" t="s">
        <v>28</v>
      </c>
      <c r="C80" s="10" t="s">
        <v>12</v>
      </c>
      <c r="D80" s="10" t="s">
        <v>1460</v>
      </c>
      <c r="E80" s="10" t="s">
        <v>1461</v>
      </c>
      <c r="F80" s="10" t="s">
        <v>1462</v>
      </c>
      <c r="G80" s="8">
        <f>lxp__316[[#This Row],[Abweichung in X '[m']]]*1000</f>
        <v>0.11381376319399999</v>
      </c>
      <c r="H80" s="8">
        <f>lxp__316[[#This Row],[Abweichung in Y '[m']]]*1000</f>
        <v>1.7265254268199999</v>
      </c>
      <c r="I80" s="8"/>
      <c r="J80" s="8"/>
      <c r="K80" s="8"/>
      <c r="L80" s="8"/>
      <c r="M80" s="8"/>
      <c r="AC80" s="12">
        <v>8</v>
      </c>
      <c r="AD80" s="12" t="s">
        <v>28</v>
      </c>
      <c r="AE80" s="10" t="s">
        <v>12</v>
      </c>
      <c r="AF80" s="10" t="s">
        <v>2060</v>
      </c>
      <c r="AG80" s="10" t="s">
        <v>2061</v>
      </c>
      <c r="AH80" s="10" t="s">
        <v>2062</v>
      </c>
      <c r="AI80" s="8">
        <f>lxp__3717[[#This Row],[Abweichung in X '[m']]]*1000</f>
        <v>-0.18431961884799999</v>
      </c>
      <c r="AJ80" s="8">
        <f>lxp__3717[[#This Row],[Abweichung in Y '[m']]]*1000</f>
        <v>-2.17329132317</v>
      </c>
    </row>
    <row r="81" spans="1:36" x14ac:dyDescent="0.25">
      <c r="A81" s="12">
        <v>8</v>
      </c>
      <c r="B81" s="12" t="s">
        <v>33</v>
      </c>
      <c r="C81" s="10" t="s">
        <v>8</v>
      </c>
      <c r="D81" s="10" t="s">
        <v>1463</v>
      </c>
      <c r="E81" s="10" t="s">
        <v>1464</v>
      </c>
      <c r="F81" s="10" t="s">
        <v>1465</v>
      </c>
      <c r="G81" s="8">
        <f>lxp__316[[#This Row],[Abweichung in X '[m']]]*1000</f>
        <v>1.51124635561</v>
      </c>
      <c r="H81" s="8">
        <f>lxp__316[[#This Row],[Abweichung in Y '[m']]]*1000</f>
        <v>2.18734507877</v>
      </c>
      <c r="I81" s="8"/>
      <c r="J81" s="8"/>
      <c r="K81" s="8"/>
      <c r="L81" s="8"/>
      <c r="M81" s="8"/>
      <c r="AC81" s="12">
        <v>8</v>
      </c>
      <c r="AD81" s="12" t="s">
        <v>33</v>
      </c>
      <c r="AE81" s="10" t="s">
        <v>8</v>
      </c>
      <c r="AF81" s="10" t="s">
        <v>2063</v>
      </c>
      <c r="AG81" s="10" t="s">
        <v>2064</v>
      </c>
      <c r="AH81" s="10" t="s">
        <v>2065</v>
      </c>
      <c r="AI81" s="8">
        <f>lxp__3717[[#This Row],[Abweichung in X '[m']]]*1000</f>
        <v>0.20786832125499999</v>
      </c>
      <c r="AJ81" s="8">
        <f>lxp__3717[[#This Row],[Abweichung in Y '[m']]]*1000</f>
        <v>-0.36280698744899997</v>
      </c>
    </row>
    <row r="82" spans="1:36" x14ac:dyDescent="0.25">
      <c r="A82" s="12">
        <v>8</v>
      </c>
      <c r="B82" s="12" t="s">
        <v>38</v>
      </c>
      <c r="C82" s="10" t="s">
        <v>4</v>
      </c>
      <c r="D82" s="10" t="s">
        <v>1466</v>
      </c>
      <c r="E82" s="10" t="s">
        <v>1467</v>
      </c>
      <c r="F82" s="10" t="s">
        <v>1468</v>
      </c>
      <c r="G82" s="8">
        <f>lxp__316[[#This Row],[Abweichung in X '[m']]]*1000</f>
        <v>1.69323468865</v>
      </c>
      <c r="H82" s="8">
        <f>lxp__316[[#This Row],[Abweichung in Y '[m']]]*1000</f>
        <v>1.17182665385</v>
      </c>
      <c r="I82" s="8"/>
      <c r="J82" s="8"/>
      <c r="K82" s="8"/>
      <c r="L82" s="8"/>
      <c r="M82" s="8"/>
      <c r="AC82" s="12">
        <v>8</v>
      </c>
      <c r="AD82" s="12" t="s">
        <v>38</v>
      </c>
      <c r="AE82" s="10" t="s">
        <v>4</v>
      </c>
      <c r="AF82" s="10" t="s">
        <v>2066</v>
      </c>
      <c r="AG82" s="10" t="s">
        <v>2067</v>
      </c>
      <c r="AH82" s="10" t="s">
        <v>2068</v>
      </c>
      <c r="AI82" s="8">
        <f>lxp__3717[[#This Row],[Abweichung in X '[m']]]*1000</f>
        <v>1.2828150840100001</v>
      </c>
      <c r="AJ82" s="8">
        <f>lxp__3717[[#This Row],[Abweichung in Y '[m']]]*1000</f>
        <v>6.9731317792799995E-3</v>
      </c>
    </row>
    <row r="83" spans="1:36" x14ac:dyDescent="0.25">
      <c r="A83" s="12">
        <v>8</v>
      </c>
      <c r="B83" s="12" t="s">
        <v>43</v>
      </c>
      <c r="C83" s="10" t="s">
        <v>1258</v>
      </c>
      <c r="D83" s="10" t="s">
        <v>1469</v>
      </c>
      <c r="E83" s="10" t="s">
        <v>1470</v>
      </c>
      <c r="F83" s="10" t="s">
        <v>1471</v>
      </c>
      <c r="G83" s="8">
        <f>lxp__316[[#This Row],[Abweichung in X '[m']]]*1000</f>
        <v>0.57088491526999996</v>
      </c>
      <c r="H83" s="8">
        <f>lxp__316[[#This Row],[Abweichung in Y '[m']]]*1000</f>
        <v>0.71217526694900002</v>
      </c>
      <c r="I83" s="8"/>
      <c r="J83" s="8"/>
      <c r="K83" s="8"/>
      <c r="L83" s="8"/>
      <c r="M83" s="8"/>
      <c r="AC83" s="12">
        <v>8</v>
      </c>
      <c r="AD83" s="12" t="s">
        <v>43</v>
      </c>
      <c r="AE83" s="10" t="s">
        <v>1258</v>
      </c>
      <c r="AF83" s="10" t="s">
        <v>2069</v>
      </c>
      <c r="AG83" s="10" t="s">
        <v>2070</v>
      </c>
      <c r="AH83" s="10" t="s">
        <v>2071</v>
      </c>
      <c r="AI83" s="8">
        <f>lxp__3717[[#This Row],[Abweichung in X '[m']]]*1000</f>
        <v>1.15988240416</v>
      </c>
      <c r="AJ83" s="8">
        <f>lxp__3717[[#This Row],[Abweichung in Y '[m']]]*1000</f>
        <v>1.1395166409299999</v>
      </c>
    </row>
    <row r="84" spans="1:36" x14ac:dyDescent="0.25">
      <c r="A84" s="12">
        <v>9</v>
      </c>
      <c r="B84" s="12" t="s">
        <v>3</v>
      </c>
      <c r="C84" s="10" t="s">
        <v>39</v>
      </c>
      <c r="D84" s="10" t="s">
        <v>1472</v>
      </c>
      <c r="E84" s="10" t="s">
        <v>1473</v>
      </c>
      <c r="F84" s="10" t="s">
        <v>1474</v>
      </c>
      <c r="G84" s="8">
        <f>lxp__316[[#This Row],[Abweichung in X '[m']]]*1000</f>
        <v>-1.1417469609700002</v>
      </c>
      <c r="H84" s="8">
        <f>lxp__316[[#This Row],[Abweichung in Y '[m']]]*1000</f>
        <v>1.0789161400599998</v>
      </c>
      <c r="I84" s="8"/>
      <c r="J84" s="8"/>
      <c r="K84" s="8"/>
      <c r="L84" s="8"/>
      <c r="M84" s="8"/>
      <c r="AC84" s="12">
        <v>9</v>
      </c>
      <c r="AD84" s="12" t="s">
        <v>3</v>
      </c>
      <c r="AE84" s="10" t="s">
        <v>39</v>
      </c>
      <c r="AF84" s="10" t="s">
        <v>2072</v>
      </c>
      <c r="AG84" s="10" t="s">
        <v>2073</v>
      </c>
      <c r="AH84" s="10" t="s">
        <v>2074</v>
      </c>
      <c r="AI84" s="8">
        <f>lxp__3717[[#This Row],[Abweichung in X '[m']]]*1000</f>
        <v>-2.0132526344700001</v>
      </c>
      <c r="AJ84" s="8">
        <f>lxp__3717[[#This Row],[Abweichung in Y '[m']]]*1000</f>
        <v>1.3909310486599999</v>
      </c>
    </row>
    <row r="85" spans="1:36" x14ac:dyDescent="0.25">
      <c r="A85" s="12">
        <v>9</v>
      </c>
      <c r="B85" s="12" t="s">
        <v>7</v>
      </c>
      <c r="C85" s="10" t="s">
        <v>34</v>
      </c>
      <c r="D85" s="10" t="s">
        <v>1475</v>
      </c>
      <c r="E85" s="10" t="s">
        <v>1476</v>
      </c>
      <c r="F85" s="10" t="s">
        <v>1477</v>
      </c>
      <c r="G85" s="8">
        <f>lxp__316[[#This Row],[Abweichung in X '[m']]]*1000</f>
        <v>-0.16425991962100001</v>
      </c>
      <c r="H85" s="8">
        <f>lxp__316[[#This Row],[Abweichung in Y '[m']]]*1000</f>
        <v>3.0211952236699999</v>
      </c>
      <c r="I85" s="8"/>
      <c r="J85" s="8"/>
      <c r="K85" s="8"/>
      <c r="L85" s="8"/>
      <c r="M85" s="8"/>
      <c r="AC85" s="12">
        <v>9</v>
      </c>
      <c r="AD85" s="12" t="s">
        <v>7</v>
      </c>
      <c r="AE85" s="10" t="s">
        <v>34</v>
      </c>
      <c r="AF85" s="10" t="s">
        <v>2075</v>
      </c>
      <c r="AG85" s="10" t="s">
        <v>2076</v>
      </c>
      <c r="AH85" s="10" t="s">
        <v>2077</v>
      </c>
      <c r="AI85" s="8">
        <f>lxp__3717[[#This Row],[Abweichung in X '[m']]]*1000</f>
        <v>-0.116279535928</v>
      </c>
      <c r="AJ85" s="8">
        <f>lxp__3717[[#This Row],[Abweichung in Y '[m']]]*1000</f>
        <v>-1.5628799253699999</v>
      </c>
    </row>
    <row r="86" spans="1:36" x14ac:dyDescent="0.25">
      <c r="A86" s="12">
        <v>9</v>
      </c>
      <c r="B86" s="12" t="s">
        <v>11</v>
      </c>
      <c r="C86" s="10" t="s">
        <v>29</v>
      </c>
      <c r="D86" s="10" t="s">
        <v>1478</v>
      </c>
      <c r="E86" s="10" t="s">
        <v>1479</v>
      </c>
      <c r="F86" s="10" t="s">
        <v>1480</v>
      </c>
      <c r="G86" s="8">
        <f>lxp__316[[#This Row],[Abweichung in X '[m']]]*1000</f>
        <v>6.9438602785200004E-2</v>
      </c>
      <c r="H86" s="8">
        <f>lxp__316[[#This Row],[Abweichung in Y '[m']]]*1000</f>
        <v>2.7666006430899999</v>
      </c>
      <c r="I86" s="8"/>
      <c r="J86" s="8"/>
      <c r="K86" s="8"/>
      <c r="L86" s="8"/>
      <c r="M86" s="8"/>
      <c r="AC86" s="12">
        <v>9</v>
      </c>
      <c r="AD86" s="12" t="s">
        <v>11</v>
      </c>
      <c r="AE86" s="10" t="s">
        <v>29</v>
      </c>
      <c r="AF86" s="10" t="s">
        <v>2078</v>
      </c>
      <c r="AG86" s="10" t="s">
        <v>2079</v>
      </c>
      <c r="AH86" s="10" t="s">
        <v>2080</v>
      </c>
      <c r="AI86" s="8">
        <f>lxp__3717[[#This Row],[Abweichung in X '[m']]]*1000</f>
        <v>-0.51919367105600001</v>
      </c>
      <c r="AJ86" s="8">
        <f>lxp__3717[[#This Row],[Abweichung in Y '[m']]]*1000</f>
        <v>-3.0555652002299998</v>
      </c>
    </row>
    <row r="87" spans="1:36" x14ac:dyDescent="0.25">
      <c r="A87" s="12">
        <v>9</v>
      </c>
      <c r="B87" s="12" t="s">
        <v>15</v>
      </c>
      <c r="C87" s="10" t="s">
        <v>24</v>
      </c>
      <c r="D87" s="10" t="s">
        <v>1481</v>
      </c>
      <c r="E87" s="10" t="s">
        <v>1482</v>
      </c>
      <c r="F87" s="10" t="s">
        <v>1483</v>
      </c>
      <c r="G87" s="8">
        <f>lxp__316[[#This Row],[Abweichung in X '[m']]]*1000</f>
        <v>-0.17972734921</v>
      </c>
      <c r="H87" s="8">
        <f>lxp__316[[#This Row],[Abweichung in Y '[m']]]*1000</f>
        <v>1.17170625017</v>
      </c>
      <c r="I87" s="8"/>
      <c r="J87" s="8"/>
      <c r="K87" s="8"/>
      <c r="L87" s="8"/>
      <c r="M87" s="8"/>
      <c r="AC87" s="12">
        <v>9</v>
      </c>
      <c r="AD87" s="12" t="s">
        <v>15</v>
      </c>
      <c r="AE87" s="10" t="s">
        <v>24</v>
      </c>
      <c r="AF87" s="10" t="s">
        <v>2081</v>
      </c>
      <c r="AG87" s="10" t="s">
        <v>2082</v>
      </c>
      <c r="AH87" s="10" t="s">
        <v>2083</v>
      </c>
      <c r="AI87" s="8">
        <f>lxp__3717[[#This Row],[Abweichung in X '[m']]]*1000</f>
        <v>0.80094553405000002</v>
      </c>
      <c r="AJ87" s="8">
        <f>lxp__3717[[#This Row],[Abweichung in Y '[m']]]*1000</f>
        <v>-3.2601567388400001</v>
      </c>
    </row>
    <row r="88" spans="1:36" x14ac:dyDescent="0.25">
      <c r="A88" s="12">
        <v>9</v>
      </c>
      <c r="B88" s="12" t="s">
        <v>19</v>
      </c>
      <c r="C88" s="10" t="s">
        <v>20</v>
      </c>
      <c r="D88" s="10" t="s">
        <v>1484</v>
      </c>
      <c r="E88" s="10" t="s">
        <v>1485</v>
      </c>
      <c r="F88" s="10" t="s">
        <v>1486</v>
      </c>
      <c r="G88" s="8">
        <f>lxp__316[[#This Row],[Abweichung in X '[m']]]*1000</f>
        <v>0.44687463375900005</v>
      </c>
      <c r="H88" s="8">
        <f>lxp__316[[#This Row],[Abweichung in Y '[m']]]*1000</f>
        <v>1.7214183735499999</v>
      </c>
      <c r="I88" s="8"/>
      <c r="J88" s="8"/>
      <c r="K88" s="8"/>
      <c r="L88" s="8"/>
      <c r="M88" s="8"/>
      <c r="AC88" s="12">
        <v>9</v>
      </c>
      <c r="AD88" s="12" t="s">
        <v>19</v>
      </c>
      <c r="AE88" s="10" t="s">
        <v>20</v>
      </c>
      <c r="AF88" s="10" t="s">
        <v>2084</v>
      </c>
      <c r="AG88" s="10" t="s">
        <v>2085</v>
      </c>
      <c r="AH88" s="10" t="s">
        <v>2086</v>
      </c>
      <c r="AI88" s="8">
        <f>lxp__3717[[#This Row],[Abweichung in X '[m']]]*1000</f>
        <v>0.56883931795700005</v>
      </c>
      <c r="AJ88" s="8">
        <f>lxp__3717[[#This Row],[Abweichung in Y '[m']]]*1000</f>
        <v>-3.8008702405000001</v>
      </c>
    </row>
    <row r="89" spans="1:36" x14ac:dyDescent="0.25">
      <c r="A89" s="12">
        <v>9</v>
      </c>
      <c r="B89" s="12" t="s">
        <v>23</v>
      </c>
      <c r="C89" s="10" t="s">
        <v>16</v>
      </c>
      <c r="D89" s="10" t="s">
        <v>1487</v>
      </c>
      <c r="E89" s="10" t="s">
        <v>1488</v>
      </c>
      <c r="F89" s="10" t="s">
        <v>1489</v>
      </c>
      <c r="G89" s="8">
        <f>lxp__316[[#This Row],[Abweichung in X '[m']]]*1000</f>
        <v>-0.38323906706099997</v>
      </c>
      <c r="H89" s="8">
        <f>lxp__316[[#This Row],[Abweichung in Y '[m']]]*1000</f>
        <v>2.6199360441999997</v>
      </c>
      <c r="I89" s="8"/>
      <c r="J89" s="8"/>
      <c r="K89" s="8"/>
      <c r="L89" s="8"/>
      <c r="M89" s="8"/>
      <c r="AC89" s="12">
        <v>9</v>
      </c>
      <c r="AD89" s="12" t="s">
        <v>23</v>
      </c>
      <c r="AE89" s="10" t="s">
        <v>16</v>
      </c>
      <c r="AF89" s="10" t="s">
        <v>2087</v>
      </c>
      <c r="AG89" s="10" t="s">
        <v>2088</v>
      </c>
      <c r="AH89" s="10" t="s">
        <v>2089</v>
      </c>
      <c r="AI89" s="8">
        <f>lxp__3717[[#This Row],[Abweichung in X '[m']]]*1000</f>
        <v>8.1261024368599999E-2</v>
      </c>
      <c r="AJ89" s="8">
        <f>lxp__3717[[#This Row],[Abweichung in Y '[m']]]*1000</f>
        <v>-4.7724590873000006</v>
      </c>
    </row>
    <row r="90" spans="1:36" x14ac:dyDescent="0.25">
      <c r="A90" s="12">
        <v>9</v>
      </c>
      <c r="B90" s="12" t="s">
        <v>28</v>
      </c>
      <c r="C90" s="10" t="s">
        <v>12</v>
      </c>
      <c r="D90" s="10" t="s">
        <v>1490</v>
      </c>
      <c r="E90" s="10" t="s">
        <v>1491</v>
      </c>
      <c r="F90" s="10" t="s">
        <v>1492</v>
      </c>
      <c r="G90" s="8">
        <f>lxp__316[[#This Row],[Abweichung in X '[m']]]*1000</f>
        <v>-0.27652542019299997</v>
      </c>
      <c r="H90" s="8">
        <f>lxp__316[[#This Row],[Abweichung in Y '[m']]]*1000</f>
        <v>1.8589801204599998</v>
      </c>
      <c r="I90" s="8"/>
      <c r="J90" s="8"/>
      <c r="K90" s="8"/>
      <c r="L90" s="8"/>
      <c r="M90" s="8"/>
      <c r="AC90" s="12">
        <v>9</v>
      </c>
      <c r="AD90" s="12" t="s">
        <v>28</v>
      </c>
      <c r="AE90" s="10" t="s">
        <v>12</v>
      </c>
      <c r="AF90" s="10" t="s">
        <v>2090</v>
      </c>
      <c r="AG90" s="10" t="s">
        <v>2091</v>
      </c>
      <c r="AH90" s="10" t="s">
        <v>2092</v>
      </c>
      <c r="AI90" s="8">
        <f>lxp__3717[[#This Row],[Abweichung in X '[m']]]*1000</f>
        <v>0.37810781809099997</v>
      </c>
      <c r="AJ90" s="8">
        <f>lxp__3717[[#This Row],[Abweichung in Y '[m']]]*1000</f>
        <v>-3.1545159552199999</v>
      </c>
    </row>
    <row r="91" spans="1:36" x14ac:dyDescent="0.25">
      <c r="A91" s="12">
        <v>9</v>
      </c>
      <c r="B91" s="12" t="s">
        <v>33</v>
      </c>
      <c r="C91" s="10" t="s">
        <v>8</v>
      </c>
      <c r="D91" s="10" t="s">
        <v>1493</v>
      </c>
      <c r="E91" s="10" t="s">
        <v>1494</v>
      </c>
      <c r="F91" s="10" t="s">
        <v>1495</v>
      </c>
      <c r="G91" s="8">
        <f>lxp__316[[#This Row],[Abweichung in X '[m']]]*1000</f>
        <v>-0.55950615282600002</v>
      </c>
      <c r="H91" s="8">
        <f>lxp__316[[#This Row],[Abweichung in Y '[m']]]*1000</f>
        <v>3.4597968951999998</v>
      </c>
      <c r="I91" s="8"/>
      <c r="J91" s="8"/>
      <c r="K91" s="8"/>
      <c r="L91" s="8"/>
      <c r="M91" s="8"/>
      <c r="AC91" s="12">
        <v>9</v>
      </c>
      <c r="AD91" s="12" t="s">
        <v>33</v>
      </c>
      <c r="AE91" s="10" t="s">
        <v>8</v>
      </c>
      <c r="AF91" s="10" t="s">
        <v>2093</v>
      </c>
      <c r="AG91" s="10" t="s">
        <v>2094</v>
      </c>
      <c r="AH91" s="10" t="s">
        <v>2095</v>
      </c>
      <c r="AI91" s="8">
        <f>lxp__3717[[#This Row],[Abweichung in X '[m']]]*1000</f>
        <v>0.41092051562299997</v>
      </c>
      <c r="AJ91" s="8">
        <f>lxp__3717[[#This Row],[Abweichung in Y '[m']]]*1000</f>
        <v>-2.4318804091800001</v>
      </c>
    </row>
    <row r="92" spans="1:36" x14ac:dyDescent="0.25">
      <c r="A92" s="12">
        <v>9</v>
      </c>
      <c r="B92" s="12" t="s">
        <v>38</v>
      </c>
      <c r="C92" s="10" t="s">
        <v>4</v>
      </c>
      <c r="D92" s="10" t="s">
        <v>1496</v>
      </c>
      <c r="E92" s="10" t="s">
        <v>1497</v>
      </c>
      <c r="F92" s="10" t="s">
        <v>1498</v>
      </c>
      <c r="G92" s="8">
        <f>lxp__316[[#This Row],[Abweichung in X '[m']]]*1000</f>
        <v>0.56802219751999994</v>
      </c>
      <c r="H92" s="8">
        <f>lxp__316[[#This Row],[Abweichung in Y '[m']]]*1000</f>
        <v>0.48899954129200002</v>
      </c>
      <c r="I92" s="8"/>
      <c r="J92" s="8"/>
      <c r="K92" s="8"/>
      <c r="L92" s="8"/>
      <c r="M92" s="8"/>
      <c r="AC92" s="12">
        <v>9</v>
      </c>
      <c r="AD92" s="12" t="s">
        <v>38</v>
      </c>
      <c r="AE92" s="10" t="s">
        <v>4</v>
      </c>
      <c r="AF92" s="10" t="s">
        <v>2096</v>
      </c>
      <c r="AG92" s="10" t="s">
        <v>2097</v>
      </c>
      <c r="AH92" s="10" t="s">
        <v>2098</v>
      </c>
      <c r="AI92" s="8">
        <f>lxp__3717[[#This Row],[Abweichung in X '[m']]]*1000</f>
        <v>0.41606800093000001</v>
      </c>
      <c r="AJ92" s="8">
        <f>lxp__3717[[#This Row],[Abweichung in Y '[m']]]*1000</f>
        <v>0.9873024787900001</v>
      </c>
    </row>
    <row r="93" spans="1:36" x14ac:dyDescent="0.25">
      <c r="A93" s="12">
        <v>9</v>
      </c>
      <c r="B93" s="12" t="s">
        <v>43</v>
      </c>
      <c r="C93" s="10" t="s">
        <v>1258</v>
      </c>
      <c r="D93" s="10" t="s">
        <v>1499</v>
      </c>
      <c r="E93" s="10" t="s">
        <v>1500</v>
      </c>
      <c r="F93" s="10" t="s">
        <v>1501</v>
      </c>
      <c r="G93" s="8">
        <f>lxp__316[[#This Row],[Abweichung in X '[m']]]*1000</f>
        <v>0.28101274525799996</v>
      </c>
      <c r="H93" s="8">
        <f>lxp__316[[#This Row],[Abweichung in Y '[m']]]*1000</f>
        <v>0.19579409245400001</v>
      </c>
      <c r="I93" s="8"/>
      <c r="J93" s="8"/>
      <c r="K93" s="8"/>
      <c r="L93" s="8"/>
      <c r="M93" s="8"/>
      <c r="AC93" s="12">
        <v>9</v>
      </c>
      <c r="AD93" s="12" t="s">
        <v>43</v>
      </c>
      <c r="AE93" s="10" t="s">
        <v>1258</v>
      </c>
      <c r="AF93" s="10" t="s">
        <v>2099</v>
      </c>
      <c r="AG93" s="10" t="s">
        <v>2100</v>
      </c>
      <c r="AH93" s="10" t="s">
        <v>2101</v>
      </c>
      <c r="AI93" s="8">
        <f>lxp__3717[[#This Row],[Abweichung in X '[m']]]*1000</f>
        <v>-9.9584025434299991E-2</v>
      </c>
      <c r="AJ93" s="8">
        <f>lxp__3717[[#This Row],[Abweichung in Y '[m']]]*1000</f>
        <v>-0.32675157154400003</v>
      </c>
    </row>
    <row r="94" spans="1:36" x14ac:dyDescent="0.25">
      <c r="A94" s="12">
        <v>10</v>
      </c>
      <c r="B94" s="12" t="s">
        <v>3</v>
      </c>
      <c r="C94" s="10" t="s">
        <v>39</v>
      </c>
      <c r="D94" s="10" t="s">
        <v>1502</v>
      </c>
      <c r="E94" s="10" t="s">
        <v>1503</v>
      </c>
      <c r="F94" s="10" t="s">
        <v>1504</v>
      </c>
      <c r="G94" s="8">
        <f>lxp__316[[#This Row],[Abweichung in X '[m']]]*1000</f>
        <v>-0.83814076626900003</v>
      </c>
      <c r="H94" s="8">
        <f>lxp__316[[#This Row],[Abweichung in Y '[m']]]*1000</f>
        <v>1.04428700266</v>
      </c>
      <c r="I94" s="8"/>
      <c r="J94" s="8"/>
      <c r="K94" s="8"/>
      <c r="L94" s="8"/>
      <c r="M94" s="8"/>
      <c r="AC94" s="12">
        <v>10</v>
      </c>
      <c r="AD94" s="12" t="s">
        <v>3</v>
      </c>
      <c r="AE94" s="10" t="s">
        <v>39</v>
      </c>
      <c r="AF94" s="10" t="s">
        <v>2102</v>
      </c>
      <c r="AG94" s="10" t="s">
        <v>2103</v>
      </c>
      <c r="AH94" s="10" t="s">
        <v>2104</v>
      </c>
      <c r="AI94" s="8">
        <f>lxp__3717[[#This Row],[Abweichung in X '[m']]]*1000</f>
        <v>-0.91019293423600001</v>
      </c>
      <c r="AJ94" s="8">
        <f>lxp__3717[[#This Row],[Abweichung in Y '[m']]]*1000</f>
        <v>-1.0389668002500001</v>
      </c>
    </row>
    <row r="95" spans="1:36" x14ac:dyDescent="0.25">
      <c r="A95" s="12">
        <v>10</v>
      </c>
      <c r="B95" s="12" t="s">
        <v>7</v>
      </c>
      <c r="C95" s="10" t="s">
        <v>34</v>
      </c>
      <c r="D95" s="10" t="s">
        <v>1505</v>
      </c>
      <c r="E95" s="10" t="s">
        <v>1506</v>
      </c>
      <c r="F95" s="10" t="s">
        <v>1507</v>
      </c>
      <c r="G95" s="8">
        <f>lxp__316[[#This Row],[Abweichung in X '[m']]]*1000</f>
        <v>-0.98720443353999987</v>
      </c>
      <c r="H95" s="8">
        <f>lxp__316[[#This Row],[Abweichung in Y '[m']]]*1000</f>
        <v>3.03311479577</v>
      </c>
      <c r="I95" s="8"/>
      <c r="J95" s="8"/>
      <c r="K95" s="8"/>
      <c r="L95" s="8"/>
      <c r="M95" s="8"/>
      <c r="AC95" s="12">
        <v>10</v>
      </c>
      <c r="AD95" s="12" t="s">
        <v>7</v>
      </c>
      <c r="AE95" s="10" t="s">
        <v>34</v>
      </c>
      <c r="AF95" s="10" t="s">
        <v>2105</v>
      </c>
      <c r="AG95" s="10" t="s">
        <v>2106</v>
      </c>
      <c r="AH95" s="10" t="s">
        <v>2107</v>
      </c>
      <c r="AI95" s="8">
        <f>lxp__3717[[#This Row],[Abweichung in X '[m']]]*1000</f>
        <v>-0.78312664142599997</v>
      </c>
      <c r="AJ95" s="8">
        <f>lxp__3717[[#This Row],[Abweichung in Y '[m']]]*1000</f>
        <v>-0.907054160208</v>
      </c>
    </row>
    <row r="96" spans="1:36" x14ac:dyDescent="0.25">
      <c r="A96" s="12">
        <v>10</v>
      </c>
      <c r="B96" s="12" t="s">
        <v>11</v>
      </c>
      <c r="C96" s="10" t="s">
        <v>29</v>
      </c>
      <c r="D96" s="10" t="s">
        <v>1508</v>
      </c>
      <c r="E96" s="10" t="s">
        <v>1509</v>
      </c>
      <c r="F96" s="10" t="s">
        <v>1510</v>
      </c>
      <c r="G96" s="8">
        <f>lxp__316[[#This Row],[Abweichung in X '[m']]]*1000</f>
        <v>0.37259730588399997</v>
      </c>
      <c r="H96" s="8">
        <f>lxp__316[[#This Row],[Abweichung in Y '[m']]]*1000</f>
        <v>2.9170741371900002</v>
      </c>
      <c r="I96" s="8"/>
      <c r="J96" s="8"/>
      <c r="K96" s="8"/>
      <c r="L96" s="8"/>
      <c r="M96" s="8"/>
      <c r="AC96" s="12">
        <v>10</v>
      </c>
      <c r="AD96" s="12" t="s">
        <v>11</v>
      </c>
      <c r="AE96" s="10" t="s">
        <v>29</v>
      </c>
      <c r="AF96" s="10" t="s">
        <v>2108</v>
      </c>
      <c r="AG96" s="10" t="s">
        <v>2109</v>
      </c>
      <c r="AH96" s="10" t="s">
        <v>2110</v>
      </c>
      <c r="AI96" s="8">
        <f>lxp__3717[[#This Row],[Abweichung in X '[m']]]*1000</f>
        <v>0.55969028958300004</v>
      </c>
      <c r="AJ96" s="8">
        <f>lxp__3717[[#This Row],[Abweichung in Y '[m']]]*1000</f>
        <v>-3.3109331961800001</v>
      </c>
    </row>
    <row r="97" spans="1:36" x14ac:dyDescent="0.25">
      <c r="A97" s="12">
        <v>10</v>
      </c>
      <c r="B97" s="12" t="s">
        <v>15</v>
      </c>
      <c r="C97" s="10" t="s">
        <v>24</v>
      </c>
      <c r="D97" s="10" t="s">
        <v>1511</v>
      </c>
      <c r="E97" s="10" t="s">
        <v>1512</v>
      </c>
      <c r="F97" s="10" t="s">
        <v>1513</v>
      </c>
      <c r="G97" s="8">
        <f>lxp__316[[#This Row],[Abweichung in X '[m']]]*1000</f>
        <v>-0.57155605597500003</v>
      </c>
      <c r="H97" s="8">
        <f>lxp__316[[#This Row],[Abweichung in Y '[m']]]*1000</f>
        <v>3.27254342101</v>
      </c>
      <c r="I97" s="8"/>
      <c r="J97" s="8"/>
      <c r="K97" s="8"/>
      <c r="L97" s="8"/>
      <c r="M97" s="8"/>
      <c r="AC97" s="12">
        <v>10</v>
      </c>
      <c r="AD97" s="12" t="s">
        <v>15</v>
      </c>
      <c r="AE97" s="10" t="s">
        <v>24</v>
      </c>
      <c r="AF97" s="10" t="s">
        <v>2111</v>
      </c>
      <c r="AG97" s="10" t="s">
        <v>2112</v>
      </c>
      <c r="AH97" s="10" t="s">
        <v>2113</v>
      </c>
      <c r="AI97" s="8">
        <f>lxp__3717[[#This Row],[Abweichung in X '[m']]]*1000</f>
        <v>-1.19229653423</v>
      </c>
      <c r="AJ97" s="8">
        <f>lxp__3717[[#This Row],[Abweichung in Y '[m']]]*1000</f>
        <v>-4.7364098995899999</v>
      </c>
    </row>
    <row r="98" spans="1:36" x14ac:dyDescent="0.25">
      <c r="A98" s="12">
        <v>10</v>
      </c>
      <c r="B98" s="12" t="s">
        <v>19</v>
      </c>
      <c r="C98" s="10" t="s">
        <v>20</v>
      </c>
      <c r="D98" s="10" t="s">
        <v>1514</v>
      </c>
      <c r="E98" s="10" t="s">
        <v>1515</v>
      </c>
      <c r="F98" s="10" t="s">
        <v>1516</v>
      </c>
      <c r="G98" s="8">
        <f>lxp__316[[#This Row],[Abweichung in X '[m']]]*1000</f>
        <v>0.94657329039799998</v>
      </c>
      <c r="H98" s="8">
        <f>lxp__316[[#This Row],[Abweichung in Y '[m']]]*1000</f>
        <v>2.8173379369</v>
      </c>
      <c r="I98" s="8"/>
      <c r="J98" s="8"/>
      <c r="K98" s="8"/>
      <c r="L98" s="8"/>
      <c r="M98" s="8"/>
      <c r="AC98" s="12">
        <v>10</v>
      </c>
      <c r="AD98" s="12" t="s">
        <v>19</v>
      </c>
      <c r="AE98" s="10" t="s">
        <v>20</v>
      </c>
      <c r="AF98" s="10" t="s">
        <v>2114</v>
      </c>
      <c r="AG98" s="10" t="s">
        <v>2115</v>
      </c>
      <c r="AH98" s="10" t="s">
        <v>2116</v>
      </c>
      <c r="AI98" s="8">
        <f>lxp__3717[[#This Row],[Abweichung in X '[m']]]*1000</f>
        <v>0.52424589645800002</v>
      </c>
      <c r="AJ98" s="8">
        <f>lxp__3717[[#This Row],[Abweichung in Y '[m']]]*1000</f>
        <v>-4.2897349151599995</v>
      </c>
    </row>
    <row r="99" spans="1:36" x14ac:dyDescent="0.25">
      <c r="A99" s="12">
        <v>10</v>
      </c>
      <c r="B99" s="12" t="s">
        <v>23</v>
      </c>
      <c r="C99" s="10" t="s">
        <v>16</v>
      </c>
      <c r="D99" s="10" t="s">
        <v>1517</v>
      </c>
      <c r="E99" s="10" t="s">
        <v>1518</v>
      </c>
      <c r="F99" s="10" t="s">
        <v>1519</v>
      </c>
      <c r="G99" s="8">
        <f>lxp__316[[#This Row],[Abweichung in X '[m']]]*1000</f>
        <v>-0.32557803169900001</v>
      </c>
      <c r="H99" s="8">
        <f>lxp__316[[#This Row],[Abweichung in Y '[m']]]*1000</f>
        <v>2.4455631114800003</v>
      </c>
      <c r="I99" s="8"/>
      <c r="J99" s="8"/>
      <c r="K99" s="8"/>
      <c r="L99" s="8"/>
      <c r="M99" s="8"/>
      <c r="AC99" s="12">
        <v>10</v>
      </c>
      <c r="AD99" s="12" t="s">
        <v>23</v>
      </c>
      <c r="AE99" s="10" t="s">
        <v>16</v>
      </c>
      <c r="AF99" s="10" t="s">
        <v>2117</v>
      </c>
      <c r="AG99" s="10" t="s">
        <v>2118</v>
      </c>
      <c r="AH99" s="10" t="s">
        <v>2119</v>
      </c>
      <c r="AI99" s="8">
        <f>lxp__3717[[#This Row],[Abweichung in X '[m']]]*1000</f>
        <v>-0.12998698732900002</v>
      </c>
      <c r="AJ99" s="8">
        <f>lxp__3717[[#This Row],[Abweichung in Y '[m']]]*1000</f>
        <v>-2.3093007987799998</v>
      </c>
    </row>
    <row r="100" spans="1:36" x14ac:dyDescent="0.25">
      <c r="A100" s="12">
        <v>10</v>
      </c>
      <c r="B100" s="12" t="s">
        <v>28</v>
      </c>
      <c r="C100" s="10" t="s">
        <v>12</v>
      </c>
      <c r="D100" s="10" t="s">
        <v>1520</v>
      </c>
      <c r="E100" s="10" t="s">
        <v>1521</v>
      </c>
      <c r="F100" s="10" t="s">
        <v>1522</v>
      </c>
      <c r="G100" s="8">
        <f>lxp__316[[#This Row],[Abweichung in X '[m']]]*1000</f>
        <v>8.4451686836100007E-2</v>
      </c>
      <c r="H100" s="8">
        <f>lxp__316[[#This Row],[Abweichung in Y '[m']]]*1000</f>
        <v>2.0302862251300002</v>
      </c>
      <c r="I100" s="8"/>
      <c r="J100" s="8"/>
      <c r="K100" s="8"/>
      <c r="L100" s="8"/>
      <c r="M100" s="8"/>
      <c r="AC100" s="12">
        <v>10</v>
      </c>
      <c r="AD100" s="12" t="s">
        <v>28</v>
      </c>
      <c r="AE100" s="10" t="s">
        <v>12</v>
      </c>
      <c r="AF100" s="10" t="s">
        <v>2120</v>
      </c>
      <c r="AG100" s="10" t="s">
        <v>2121</v>
      </c>
      <c r="AH100" s="10" t="s">
        <v>2122</v>
      </c>
      <c r="AI100" s="8">
        <f>lxp__3717[[#This Row],[Abweichung in X '[m']]]*1000</f>
        <v>-0.49387970805799997</v>
      </c>
      <c r="AJ100" s="8">
        <f>lxp__3717[[#This Row],[Abweichung in Y '[m']]]*1000</f>
        <v>-1.3745377300399999</v>
      </c>
    </row>
    <row r="101" spans="1:36" x14ac:dyDescent="0.25">
      <c r="A101" s="12">
        <v>10</v>
      </c>
      <c r="B101" s="12" t="s">
        <v>33</v>
      </c>
      <c r="C101" s="10" t="s">
        <v>8</v>
      </c>
      <c r="D101" s="10" t="s">
        <v>1523</v>
      </c>
      <c r="E101" s="10" t="s">
        <v>1524</v>
      </c>
      <c r="F101" s="10" t="s">
        <v>1525</v>
      </c>
      <c r="G101" s="8">
        <f>lxp__316[[#This Row],[Abweichung in X '[m']]]*1000</f>
        <v>-0.19222240044700001</v>
      </c>
      <c r="H101" s="8">
        <f>lxp__316[[#This Row],[Abweichung in Y '[m']]]*1000</f>
        <v>2.5577467345899998</v>
      </c>
      <c r="I101" s="8"/>
      <c r="J101" s="8"/>
      <c r="K101" s="8"/>
      <c r="L101" s="8"/>
      <c r="M101" s="8"/>
      <c r="AC101" s="12">
        <v>10</v>
      </c>
      <c r="AD101" s="12" t="s">
        <v>33</v>
      </c>
      <c r="AE101" s="10" t="s">
        <v>8</v>
      </c>
      <c r="AF101" s="10" t="s">
        <v>2123</v>
      </c>
      <c r="AG101" s="10" t="s">
        <v>2124</v>
      </c>
      <c r="AH101" s="10" t="s">
        <v>2125</v>
      </c>
      <c r="AI101" s="8">
        <f>lxp__3717[[#This Row],[Abweichung in X '[m']]]*1000</f>
        <v>1.78294426777</v>
      </c>
      <c r="AJ101" s="8">
        <f>lxp__3717[[#This Row],[Abweichung in Y '[m']]]*1000</f>
        <v>-0.13071583225299999</v>
      </c>
    </row>
    <row r="102" spans="1:36" x14ac:dyDescent="0.25">
      <c r="A102" s="12">
        <v>10</v>
      </c>
      <c r="B102" s="12" t="s">
        <v>38</v>
      </c>
      <c r="C102" s="10" t="s">
        <v>4</v>
      </c>
      <c r="D102" s="10" t="s">
        <v>1526</v>
      </c>
      <c r="E102" s="10" t="s">
        <v>1527</v>
      </c>
      <c r="F102" s="10" t="s">
        <v>1528</v>
      </c>
      <c r="G102" s="8">
        <f>lxp__316[[#This Row],[Abweichung in X '[m']]]*1000</f>
        <v>0.654858917461</v>
      </c>
      <c r="H102" s="8">
        <f>lxp__316[[#This Row],[Abweichung in Y '[m']]]*1000</f>
        <v>1.0203240265800002</v>
      </c>
      <c r="I102" s="8"/>
      <c r="J102" s="8"/>
      <c r="K102" s="8"/>
      <c r="L102" s="8"/>
      <c r="M102" s="8"/>
      <c r="AC102" s="12">
        <v>10</v>
      </c>
      <c r="AD102" s="12" t="s">
        <v>38</v>
      </c>
      <c r="AE102" s="10" t="s">
        <v>4</v>
      </c>
      <c r="AF102" s="10" t="s">
        <v>2126</v>
      </c>
      <c r="AG102" s="10" t="s">
        <v>2127</v>
      </c>
      <c r="AH102" s="10" t="s">
        <v>2128</v>
      </c>
      <c r="AI102" s="8">
        <f>lxp__3717[[#This Row],[Abweichung in X '[m']]]*1000</f>
        <v>-0.83278430179600005</v>
      </c>
      <c r="AJ102" s="8">
        <f>lxp__3717[[#This Row],[Abweichung in Y '[m']]]*1000</f>
        <v>0.32813657883700004</v>
      </c>
    </row>
    <row r="103" spans="1:36" x14ac:dyDescent="0.25">
      <c r="A103" s="12">
        <v>10</v>
      </c>
      <c r="B103" s="12" t="s">
        <v>43</v>
      </c>
      <c r="C103" s="10" t="s">
        <v>1258</v>
      </c>
      <c r="D103" s="10" t="s">
        <v>1529</v>
      </c>
      <c r="E103" s="10" t="s">
        <v>1530</v>
      </c>
      <c r="F103" s="10" t="s">
        <v>1531</v>
      </c>
      <c r="G103" s="8">
        <f>lxp__316[[#This Row],[Abweichung in X '[m']]]*1000</f>
        <v>0.44562768125499996</v>
      </c>
      <c r="H103" s="8">
        <f>lxp__316[[#This Row],[Abweichung in Y '[m']]]*1000</f>
        <v>2.4585316695900001</v>
      </c>
      <c r="I103" s="8"/>
      <c r="J103" s="8"/>
      <c r="K103" s="8"/>
      <c r="L103" s="8"/>
      <c r="M103" s="8"/>
      <c r="AC103" s="12">
        <v>10</v>
      </c>
      <c r="AD103" s="12" t="s">
        <v>43</v>
      </c>
      <c r="AE103" s="10" t="s">
        <v>1258</v>
      </c>
      <c r="AF103" s="10" t="s">
        <v>2129</v>
      </c>
      <c r="AG103" s="10" t="s">
        <v>2130</v>
      </c>
      <c r="AH103" s="10" t="s">
        <v>2131</v>
      </c>
      <c r="AI103" s="8">
        <f>lxp__3717[[#This Row],[Abweichung in X '[m']]]*1000</f>
        <v>-0.25580950647299999</v>
      </c>
      <c r="AJ103" s="8">
        <f>lxp__3717[[#This Row],[Abweichung in Y '[m']]]*1000</f>
        <v>-0.64354526612999996</v>
      </c>
    </row>
    <row r="104" spans="1:36" x14ac:dyDescent="0.25">
      <c r="A104" s="12">
        <v>11</v>
      </c>
      <c r="B104" s="12" t="s">
        <v>3</v>
      </c>
      <c r="C104" s="10" t="s">
        <v>39</v>
      </c>
      <c r="D104" s="10" t="s">
        <v>1532</v>
      </c>
      <c r="E104" s="10" t="s">
        <v>1533</v>
      </c>
      <c r="F104" s="10" t="s">
        <v>1534</v>
      </c>
      <c r="G104" s="8">
        <f>lxp__316[[#This Row],[Abweichung in X '[m']]]*1000</f>
        <v>-1.3604161752799999E-2</v>
      </c>
      <c r="H104" s="8">
        <f>lxp__316[[#This Row],[Abweichung in Y '[m']]]*1000</f>
        <v>2.0174873263900004</v>
      </c>
      <c r="AC104" s="12">
        <v>11</v>
      </c>
      <c r="AD104" s="12" t="s">
        <v>3</v>
      </c>
      <c r="AE104" s="10" t="s">
        <v>39</v>
      </c>
      <c r="AF104" s="10" t="s">
        <v>2132</v>
      </c>
      <c r="AG104" s="10" t="s">
        <v>2133</v>
      </c>
      <c r="AH104" s="10" t="s">
        <v>2134</v>
      </c>
      <c r="AI104" s="8">
        <f>lxp__3717[[#This Row],[Abweichung in X '[m']]]*1000</f>
        <v>-0.80767609449599997</v>
      </c>
      <c r="AJ104" s="8">
        <f>lxp__3717[[#This Row],[Abweichung in Y '[m']]]*1000</f>
        <v>-0.60030338528399996</v>
      </c>
    </row>
    <row r="105" spans="1:36" x14ac:dyDescent="0.25">
      <c r="A105" s="12">
        <v>11</v>
      </c>
      <c r="B105" s="12" t="s">
        <v>7</v>
      </c>
      <c r="C105" s="10" t="s">
        <v>34</v>
      </c>
      <c r="D105" s="10" t="s">
        <v>1535</v>
      </c>
      <c r="E105" s="10" t="s">
        <v>1536</v>
      </c>
      <c r="F105" s="10" t="s">
        <v>1537</v>
      </c>
      <c r="G105" s="8">
        <f>lxp__316[[#This Row],[Abweichung in X '[m']]]*1000</f>
        <v>0.26423857576900001</v>
      </c>
      <c r="H105" s="8">
        <f>lxp__316[[#This Row],[Abweichung in Y '[m']]]*1000</f>
        <v>2.92157027409</v>
      </c>
      <c r="AC105" s="12">
        <v>11</v>
      </c>
      <c r="AD105" s="12" t="s">
        <v>7</v>
      </c>
      <c r="AE105" s="10" t="s">
        <v>34</v>
      </c>
      <c r="AF105" s="10" t="s">
        <v>2135</v>
      </c>
      <c r="AG105" s="10" t="s">
        <v>2136</v>
      </c>
      <c r="AH105" s="10" t="s">
        <v>2137</v>
      </c>
      <c r="AI105" s="8">
        <f>lxp__3717[[#This Row],[Abweichung in X '[m']]]*1000</f>
        <v>-1.7886747035000001</v>
      </c>
      <c r="AJ105" s="8">
        <f>lxp__3717[[#This Row],[Abweichung in Y '[m']]]*1000</f>
        <v>-2.0419886649899999</v>
      </c>
    </row>
    <row r="106" spans="1:36" x14ac:dyDescent="0.25">
      <c r="A106" s="12">
        <v>11</v>
      </c>
      <c r="B106" s="12" t="s">
        <v>11</v>
      </c>
      <c r="C106" s="10" t="s">
        <v>29</v>
      </c>
      <c r="D106" s="10" t="s">
        <v>1538</v>
      </c>
      <c r="E106" s="10" t="s">
        <v>1539</v>
      </c>
      <c r="F106" s="10" t="s">
        <v>1540</v>
      </c>
      <c r="G106" s="8">
        <f>lxp__316[[#This Row],[Abweichung in X '[m']]]*1000</f>
        <v>-4.6155491396899999E-2</v>
      </c>
      <c r="H106" s="8">
        <f>lxp__316[[#This Row],[Abweichung in Y '[m']]]*1000</f>
        <v>2.9620453357800001</v>
      </c>
      <c r="AC106" s="12">
        <v>11</v>
      </c>
      <c r="AD106" s="12" t="s">
        <v>11</v>
      </c>
      <c r="AE106" s="10" t="s">
        <v>29</v>
      </c>
      <c r="AF106" s="10" t="s">
        <v>2138</v>
      </c>
      <c r="AG106" s="10" t="s">
        <v>2139</v>
      </c>
      <c r="AH106" s="10" t="s">
        <v>2140</v>
      </c>
      <c r="AI106" s="8">
        <f>lxp__3717[[#This Row],[Abweichung in X '[m']]]*1000</f>
        <v>-0.68047805647899995</v>
      </c>
      <c r="AJ106" s="8">
        <f>lxp__3717[[#This Row],[Abweichung in Y '[m']]]*1000</f>
        <v>-3.80785988965</v>
      </c>
    </row>
    <row r="107" spans="1:36" x14ac:dyDescent="0.25">
      <c r="A107" s="12">
        <v>11</v>
      </c>
      <c r="B107" s="12" t="s">
        <v>15</v>
      </c>
      <c r="C107" s="10" t="s">
        <v>24</v>
      </c>
      <c r="D107" s="10" t="s">
        <v>1541</v>
      </c>
      <c r="E107" s="10" t="s">
        <v>1542</v>
      </c>
      <c r="F107" s="10" t="s">
        <v>1543</v>
      </c>
      <c r="G107" s="8">
        <f>lxp__316[[#This Row],[Abweichung in X '[m']]]*1000</f>
        <v>-0.38017123207200004</v>
      </c>
      <c r="H107" s="8">
        <f>lxp__316[[#This Row],[Abweichung in Y '[m']]]*1000</f>
        <v>1.8139492985099999</v>
      </c>
      <c r="AC107" s="12">
        <v>11</v>
      </c>
      <c r="AD107" s="12" t="s">
        <v>15</v>
      </c>
      <c r="AE107" s="10" t="s">
        <v>24</v>
      </c>
      <c r="AF107" s="10" t="s">
        <v>2141</v>
      </c>
      <c r="AG107" s="10" t="s">
        <v>2142</v>
      </c>
      <c r="AH107" s="10" t="s">
        <v>2143</v>
      </c>
      <c r="AI107" s="8">
        <f>lxp__3717[[#This Row],[Abweichung in X '[m']]]*1000</f>
        <v>-0.70659721456500002</v>
      </c>
      <c r="AJ107" s="8">
        <f>lxp__3717[[#This Row],[Abweichung in Y '[m']]]*1000</f>
        <v>-5.9846654701999995</v>
      </c>
    </row>
    <row r="108" spans="1:36" x14ac:dyDescent="0.25">
      <c r="A108" s="12">
        <v>11</v>
      </c>
      <c r="B108" s="12" t="s">
        <v>19</v>
      </c>
      <c r="C108" s="10" t="s">
        <v>20</v>
      </c>
      <c r="D108" s="10" t="s">
        <v>1544</v>
      </c>
      <c r="E108" s="10" t="s">
        <v>1545</v>
      </c>
      <c r="F108" s="10" t="s">
        <v>1546</v>
      </c>
      <c r="G108" s="8">
        <f>lxp__316[[#This Row],[Abweichung in X '[m']]]*1000</f>
        <v>-0.69954625549999994</v>
      </c>
      <c r="H108" s="8">
        <f>lxp__316[[#This Row],[Abweichung in Y '[m']]]*1000</f>
        <v>3.4238342427299999</v>
      </c>
      <c r="AC108" s="12">
        <v>11</v>
      </c>
      <c r="AD108" s="12" t="s">
        <v>19</v>
      </c>
      <c r="AE108" s="10" t="s">
        <v>20</v>
      </c>
      <c r="AF108" s="10" t="s">
        <v>2144</v>
      </c>
      <c r="AG108" s="10" t="s">
        <v>2145</v>
      </c>
      <c r="AH108" s="10" t="s">
        <v>2146</v>
      </c>
      <c r="AI108" s="8">
        <f>lxp__3717[[#This Row],[Abweichung in X '[m']]]*1000</f>
        <v>0.60699638262700006</v>
      </c>
      <c r="AJ108" s="8">
        <f>lxp__3717[[#This Row],[Abweichung in Y '[m']]]*1000</f>
        <v>-3.6418699681</v>
      </c>
    </row>
    <row r="109" spans="1:36" x14ac:dyDescent="0.25">
      <c r="A109" s="12">
        <v>11</v>
      </c>
      <c r="B109" s="12" t="s">
        <v>23</v>
      </c>
      <c r="C109" s="10" t="s">
        <v>16</v>
      </c>
      <c r="D109" s="10" t="s">
        <v>1547</v>
      </c>
      <c r="E109" s="10" t="s">
        <v>1548</v>
      </c>
      <c r="F109" s="10" t="s">
        <v>1549</v>
      </c>
      <c r="G109" s="8">
        <f>lxp__316[[#This Row],[Abweichung in X '[m']]]*1000</f>
        <v>-0.816457560217</v>
      </c>
      <c r="H109" s="8">
        <f>lxp__316[[#This Row],[Abweichung in Y '[m']]]*1000</f>
        <v>3.3709932888700003</v>
      </c>
      <c r="AC109" s="12">
        <v>11</v>
      </c>
      <c r="AD109" s="12" t="s">
        <v>23</v>
      </c>
      <c r="AE109" s="10" t="s">
        <v>16</v>
      </c>
      <c r="AF109" s="10" t="s">
        <v>2147</v>
      </c>
      <c r="AG109" s="10" t="s">
        <v>2148</v>
      </c>
      <c r="AH109" s="10" t="s">
        <v>2149</v>
      </c>
      <c r="AI109" s="8">
        <f>lxp__3717[[#This Row],[Abweichung in X '[m']]]*1000</f>
        <v>-1.8329157218299998</v>
      </c>
      <c r="AJ109" s="8">
        <f>lxp__3717[[#This Row],[Abweichung in Y '[m']]]*1000</f>
        <v>-2.42903162032</v>
      </c>
    </row>
    <row r="110" spans="1:36" x14ac:dyDescent="0.25">
      <c r="A110" s="12">
        <v>11</v>
      </c>
      <c r="B110" s="12" t="s">
        <v>28</v>
      </c>
      <c r="C110" s="10" t="s">
        <v>12</v>
      </c>
      <c r="D110" s="10" t="s">
        <v>1550</v>
      </c>
      <c r="E110" s="10" t="s">
        <v>1551</v>
      </c>
      <c r="F110" s="10" t="s">
        <v>1552</v>
      </c>
      <c r="G110" s="8">
        <f>lxp__316[[#This Row],[Abweichung in X '[m']]]*1000</f>
        <v>1.63540251684E-2</v>
      </c>
      <c r="H110" s="8">
        <f>lxp__316[[#This Row],[Abweichung in Y '[m']]]*1000</f>
        <v>1.14173839274</v>
      </c>
      <c r="AC110" s="12">
        <v>11</v>
      </c>
      <c r="AD110" s="12" t="s">
        <v>28</v>
      </c>
      <c r="AE110" s="10" t="s">
        <v>12</v>
      </c>
      <c r="AF110" s="10" t="s">
        <v>2150</v>
      </c>
      <c r="AG110" s="10" t="s">
        <v>2151</v>
      </c>
      <c r="AH110" s="10" t="s">
        <v>2152</v>
      </c>
      <c r="AI110" s="8">
        <f>lxp__3717[[#This Row],[Abweichung in X '[m']]]*1000</f>
        <v>-0.38857866301399996</v>
      </c>
      <c r="AJ110" s="8">
        <f>lxp__3717[[#This Row],[Abweichung in Y '[m']]]*1000</f>
        <v>-1.77941512906</v>
      </c>
    </row>
    <row r="111" spans="1:36" x14ac:dyDescent="0.25">
      <c r="A111" s="12">
        <v>11</v>
      </c>
      <c r="B111" s="12" t="s">
        <v>33</v>
      </c>
      <c r="C111" s="10" t="s">
        <v>8</v>
      </c>
      <c r="D111" s="10" t="s">
        <v>1553</v>
      </c>
      <c r="E111" s="10" t="s">
        <v>1554</v>
      </c>
      <c r="F111" s="10" t="s">
        <v>1555</v>
      </c>
      <c r="G111" s="8">
        <f>lxp__316[[#This Row],[Abweichung in X '[m']]]*1000</f>
        <v>0.13638310541400001</v>
      </c>
      <c r="H111" s="8">
        <f>lxp__316[[#This Row],[Abweichung in Y '[m']]]*1000</f>
        <v>-0.59188325177200007</v>
      </c>
      <c r="AC111" s="12">
        <v>11</v>
      </c>
      <c r="AD111" s="12" t="s">
        <v>33</v>
      </c>
      <c r="AE111" s="10" t="s">
        <v>8</v>
      </c>
      <c r="AF111" s="10" t="s">
        <v>2153</v>
      </c>
      <c r="AG111" s="10" t="s">
        <v>2154</v>
      </c>
      <c r="AH111" s="10" t="s">
        <v>2155</v>
      </c>
      <c r="AI111" s="8">
        <f>lxp__3717[[#This Row],[Abweichung in X '[m']]]*1000</f>
        <v>1.46166751696</v>
      </c>
      <c r="AJ111" s="8">
        <f>lxp__3717[[#This Row],[Abweichung in Y '[m']]]*1000</f>
        <v>-0.69001552723600001</v>
      </c>
    </row>
    <row r="112" spans="1:36" x14ac:dyDescent="0.25">
      <c r="A112" s="12">
        <v>11</v>
      </c>
      <c r="B112" s="12" t="s">
        <v>38</v>
      </c>
      <c r="C112" s="10" t="s">
        <v>4</v>
      </c>
      <c r="D112" s="10" t="s">
        <v>1556</v>
      </c>
      <c r="E112" s="10" t="s">
        <v>1557</v>
      </c>
      <c r="F112" s="10" t="s">
        <v>1558</v>
      </c>
      <c r="G112" s="8">
        <f>lxp__316[[#This Row],[Abweichung in X '[m']]]*1000</f>
        <v>-0.20432072968200002</v>
      </c>
      <c r="H112" s="8">
        <f>lxp__316[[#This Row],[Abweichung in Y '[m']]]*1000</f>
        <v>0.93691404537599998</v>
      </c>
      <c r="AC112" s="12">
        <v>11</v>
      </c>
      <c r="AD112" s="12" t="s">
        <v>38</v>
      </c>
      <c r="AE112" s="10" t="s">
        <v>4</v>
      </c>
      <c r="AF112" s="10" t="s">
        <v>2156</v>
      </c>
      <c r="AG112" s="10" t="s">
        <v>2157</v>
      </c>
      <c r="AH112" s="10" t="s">
        <v>2158</v>
      </c>
      <c r="AI112" s="8">
        <f>lxp__3717[[#This Row],[Abweichung in X '[m']]]*1000</f>
        <v>-0.26497908671800002</v>
      </c>
      <c r="AJ112" s="8">
        <f>lxp__3717[[#This Row],[Abweichung in Y '[m']]]*1000</f>
        <v>1.2403207031200001</v>
      </c>
    </row>
    <row r="113" spans="1:36" x14ac:dyDescent="0.25">
      <c r="A113" s="12">
        <v>11</v>
      </c>
      <c r="B113" s="12" t="s">
        <v>43</v>
      </c>
      <c r="C113" s="10" t="s">
        <v>1258</v>
      </c>
      <c r="D113" s="10" t="s">
        <v>1559</v>
      </c>
      <c r="E113" s="10" t="s">
        <v>1560</v>
      </c>
      <c r="F113" s="10" t="s">
        <v>1561</v>
      </c>
      <c r="G113" s="8">
        <f>lxp__316[[#This Row],[Abweichung in X '[m']]]*1000</f>
        <v>1.0250388851199999</v>
      </c>
      <c r="H113" s="8">
        <f>lxp__316[[#This Row],[Abweichung in Y '[m']]]*1000</f>
        <v>1.93936545928</v>
      </c>
      <c r="AC113" s="12">
        <v>11</v>
      </c>
      <c r="AD113" s="12" t="s">
        <v>43</v>
      </c>
      <c r="AE113" s="10" t="s">
        <v>1258</v>
      </c>
      <c r="AF113" s="10" t="s">
        <v>2159</v>
      </c>
      <c r="AG113" s="10" t="s">
        <v>2160</v>
      </c>
      <c r="AH113" s="10" t="s">
        <v>2161</v>
      </c>
      <c r="AI113" s="8">
        <f>lxp__3717[[#This Row],[Abweichung in X '[m']]]*1000</f>
        <v>0.37805895570599996</v>
      </c>
      <c r="AJ113" s="8">
        <f>lxp__3717[[#This Row],[Abweichung in Y '[m']]]*1000</f>
        <v>4.7426293510600001E-2</v>
      </c>
    </row>
    <row r="114" spans="1:36" x14ac:dyDescent="0.25">
      <c r="A114" s="12">
        <v>12</v>
      </c>
      <c r="B114" s="12" t="s">
        <v>3</v>
      </c>
      <c r="C114" s="10" t="s">
        <v>39</v>
      </c>
      <c r="D114" s="10" t="s">
        <v>1562</v>
      </c>
      <c r="E114" s="10" t="s">
        <v>1563</v>
      </c>
      <c r="F114" s="10" t="s">
        <v>1564</v>
      </c>
      <c r="G114" s="8">
        <f>lxp__316[[#This Row],[Abweichung in X '[m']]]*1000</f>
        <v>-0.44413604646600002</v>
      </c>
      <c r="H114" s="8">
        <f>lxp__316[[#This Row],[Abweichung in Y '[m']]]*1000</f>
        <v>1.6986533224</v>
      </c>
      <c r="AC114" s="12">
        <v>12</v>
      </c>
      <c r="AD114" s="12" t="s">
        <v>3</v>
      </c>
      <c r="AE114" s="10" t="s">
        <v>39</v>
      </c>
      <c r="AF114" s="10" t="s">
        <v>2162</v>
      </c>
      <c r="AG114" s="10" t="s">
        <v>2163</v>
      </c>
      <c r="AH114" s="10" t="s">
        <v>2164</v>
      </c>
      <c r="AI114" s="8">
        <f>lxp__3717[[#This Row],[Abweichung in X '[m']]]*1000</f>
        <v>-1.2401307236199999</v>
      </c>
      <c r="AJ114" s="8">
        <f>lxp__3717[[#This Row],[Abweichung in Y '[m']]]*1000</f>
        <v>-0.73545434320299996</v>
      </c>
    </row>
    <row r="115" spans="1:36" x14ac:dyDescent="0.25">
      <c r="A115" s="12">
        <v>12</v>
      </c>
      <c r="B115" s="12" t="s">
        <v>7</v>
      </c>
      <c r="C115" s="10" t="s">
        <v>34</v>
      </c>
      <c r="D115" s="10" t="s">
        <v>1565</v>
      </c>
      <c r="E115" s="10" t="s">
        <v>1566</v>
      </c>
      <c r="F115" s="10" t="s">
        <v>1567</v>
      </c>
      <c r="G115" s="8">
        <f>lxp__316[[#This Row],[Abweichung in X '[m']]]*1000</f>
        <v>-0.95031590154299994</v>
      </c>
      <c r="H115" s="8">
        <f>lxp__316[[#This Row],[Abweichung in Y '[m']]]*1000</f>
        <v>1.88709705896</v>
      </c>
      <c r="AC115" s="12">
        <v>12</v>
      </c>
      <c r="AD115" s="12" t="s">
        <v>7</v>
      </c>
      <c r="AE115" s="10" t="s">
        <v>34</v>
      </c>
      <c r="AF115" s="10" t="s">
        <v>2165</v>
      </c>
      <c r="AG115" s="10" t="s">
        <v>2166</v>
      </c>
      <c r="AH115" s="10" t="s">
        <v>2167</v>
      </c>
      <c r="AI115" s="8">
        <f>lxp__3717[[#This Row],[Abweichung in X '[m']]]*1000</f>
        <v>0.62127593860499997</v>
      </c>
      <c r="AJ115" s="8">
        <f>lxp__3717[[#This Row],[Abweichung in Y '[m']]]*1000</f>
        <v>-2.2073303499999999</v>
      </c>
    </row>
    <row r="116" spans="1:36" x14ac:dyDescent="0.25">
      <c r="A116" s="12">
        <v>12</v>
      </c>
      <c r="B116" s="12" t="s">
        <v>11</v>
      </c>
      <c r="C116" s="10" t="s">
        <v>29</v>
      </c>
      <c r="D116" s="10" t="s">
        <v>1568</v>
      </c>
      <c r="E116" s="10" t="s">
        <v>1569</v>
      </c>
      <c r="F116" s="10" t="s">
        <v>1570</v>
      </c>
      <c r="G116" s="8">
        <f>lxp__316[[#This Row],[Abweichung in X '[m']]]*1000</f>
        <v>-0.28620644151800001</v>
      </c>
      <c r="H116" s="8">
        <f>lxp__316[[#This Row],[Abweichung in Y '[m']]]*1000</f>
        <v>1.73927866406</v>
      </c>
      <c r="AC116" s="12">
        <v>12</v>
      </c>
      <c r="AD116" s="12" t="s">
        <v>11</v>
      </c>
      <c r="AE116" s="10" t="s">
        <v>29</v>
      </c>
      <c r="AF116" s="10" t="s">
        <v>2168</v>
      </c>
      <c r="AG116" s="10" t="s">
        <v>2169</v>
      </c>
      <c r="AH116" s="10" t="s">
        <v>2170</v>
      </c>
      <c r="AI116" s="8">
        <f>lxp__3717[[#This Row],[Abweichung in X '[m']]]*1000</f>
        <v>-6.1892612498000002E-2</v>
      </c>
      <c r="AJ116" s="8">
        <f>lxp__3717[[#This Row],[Abweichung in Y '[m']]]*1000</f>
        <v>-3.4148937984000001</v>
      </c>
    </row>
    <row r="117" spans="1:36" x14ac:dyDescent="0.25">
      <c r="A117" s="12">
        <v>12</v>
      </c>
      <c r="B117" s="12" t="s">
        <v>15</v>
      </c>
      <c r="C117" s="10" t="s">
        <v>24</v>
      </c>
      <c r="D117" s="10" t="s">
        <v>1571</v>
      </c>
      <c r="E117" s="10" t="s">
        <v>1572</v>
      </c>
      <c r="F117" s="10" t="s">
        <v>1573</v>
      </c>
      <c r="G117" s="8">
        <f>lxp__316[[#This Row],[Abweichung in X '[m']]]*1000</f>
        <v>0.10044521838800001</v>
      </c>
      <c r="H117" s="8">
        <f>lxp__316[[#This Row],[Abweichung in Y '[m']]]*1000</f>
        <v>1.9659447279700002</v>
      </c>
      <c r="AC117" s="12">
        <v>12</v>
      </c>
      <c r="AD117" s="12" t="s">
        <v>15</v>
      </c>
      <c r="AE117" s="10" t="s">
        <v>24</v>
      </c>
      <c r="AF117" s="10" t="s">
        <v>2171</v>
      </c>
      <c r="AG117" s="10" t="s">
        <v>2172</v>
      </c>
      <c r="AH117" s="10" t="s">
        <v>2173</v>
      </c>
      <c r="AI117" s="8">
        <f>lxp__3717[[#This Row],[Abweichung in X '[m']]]*1000</f>
        <v>-2.0413632664700003</v>
      </c>
      <c r="AJ117" s="8">
        <f>lxp__3717[[#This Row],[Abweichung in Y '[m']]]*1000</f>
        <v>-4.6275165540400005</v>
      </c>
    </row>
    <row r="118" spans="1:36" x14ac:dyDescent="0.25">
      <c r="A118" s="12">
        <v>12</v>
      </c>
      <c r="B118" s="12" t="s">
        <v>19</v>
      </c>
      <c r="C118" s="10" t="s">
        <v>20</v>
      </c>
      <c r="D118" s="10" t="s">
        <v>1574</v>
      </c>
      <c r="E118" s="10" t="s">
        <v>1575</v>
      </c>
      <c r="F118" s="10" t="s">
        <v>1576</v>
      </c>
      <c r="G118" s="8">
        <f>lxp__316[[#This Row],[Abweichung in X '[m']]]*1000</f>
        <v>0.50026019225399998</v>
      </c>
      <c r="H118" s="8">
        <f>lxp__316[[#This Row],[Abweichung in Y '[m']]]*1000</f>
        <v>2.1913692504799998</v>
      </c>
      <c r="AC118" s="12">
        <v>12</v>
      </c>
      <c r="AD118" s="12" t="s">
        <v>19</v>
      </c>
      <c r="AE118" s="10" t="s">
        <v>20</v>
      </c>
      <c r="AF118" s="10" t="s">
        <v>2174</v>
      </c>
      <c r="AG118" s="10" t="s">
        <v>2175</v>
      </c>
      <c r="AH118" s="10" t="s">
        <v>2176</v>
      </c>
      <c r="AI118" s="8">
        <f>lxp__3717[[#This Row],[Abweichung in X '[m']]]*1000</f>
        <v>0.222162274479</v>
      </c>
      <c r="AJ118" s="8">
        <f>lxp__3717[[#This Row],[Abweichung in Y '[m']]]*1000</f>
        <v>-3.5005363253499997</v>
      </c>
    </row>
    <row r="119" spans="1:36" x14ac:dyDescent="0.25">
      <c r="A119" s="12">
        <v>12</v>
      </c>
      <c r="B119" s="12" t="s">
        <v>23</v>
      </c>
      <c r="C119" s="10" t="s">
        <v>16</v>
      </c>
      <c r="D119" s="10" t="s">
        <v>1577</v>
      </c>
      <c r="E119" s="10" t="s">
        <v>1578</v>
      </c>
      <c r="F119" s="10" t="s">
        <v>1579</v>
      </c>
      <c r="G119" s="8">
        <f>lxp__316[[#This Row],[Abweichung in X '[m']]]*1000</f>
        <v>0.57586680959600001</v>
      </c>
      <c r="H119" s="8">
        <f>lxp__316[[#This Row],[Abweichung in Y '[m']]]*1000</f>
        <v>4.1181718335499999</v>
      </c>
      <c r="AC119" s="12">
        <v>12</v>
      </c>
      <c r="AD119" s="12" t="s">
        <v>23</v>
      </c>
      <c r="AE119" s="10" t="s">
        <v>16</v>
      </c>
      <c r="AF119" s="10" t="s">
        <v>2177</v>
      </c>
      <c r="AG119" s="10" t="s">
        <v>2178</v>
      </c>
      <c r="AH119" s="10" t="s">
        <v>2179</v>
      </c>
      <c r="AI119" s="8">
        <f>lxp__3717[[#This Row],[Abweichung in X '[m']]]*1000</f>
        <v>0.44774841986800001</v>
      </c>
      <c r="AJ119" s="8">
        <f>lxp__3717[[#This Row],[Abweichung in Y '[m']]]*1000</f>
        <v>-2.6328084833799998</v>
      </c>
    </row>
    <row r="120" spans="1:36" x14ac:dyDescent="0.25">
      <c r="A120" s="12">
        <v>12</v>
      </c>
      <c r="B120" s="12" t="s">
        <v>28</v>
      </c>
      <c r="C120" s="10" t="s">
        <v>12</v>
      </c>
      <c r="D120" s="10" t="s">
        <v>1580</v>
      </c>
      <c r="E120" s="10" t="s">
        <v>1581</v>
      </c>
      <c r="F120" s="10" t="s">
        <v>1582</v>
      </c>
      <c r="G120" s="8">
        <f>lxp__316[[#This Row],[Abweichung in X '[m']]]*1000</f>
        <v>-3.8943935686499995E-2</v>
      </c>
      <c r="H120" s="8">
        <f>lxp__316[[#This Row],[Abweichung in Y '[m']]]*1000</f>
        <v>2.2661522871400002</v>
      </c>
      <c r="AC120" s="12">
        <v>12</v>
      </c>
      <c r="AD120" s="12" t="s">
        <v>28</v>
      </c>
      <c r="AE120" s="10" t="s">
        <v>12</v>
      </c>
      <c r="AF120" s="10" t="s">
        <v>2180</v>
      </c>
      <c r="AG120" s="10" t="s">
        <v>2181</v>
      </c>
      <c r="AH120" s="10" t="s">
        <v>2182</v>
      </c>
      <c r="AI120" s="8">
        <f>lxp__3717[[#This Row],[Abweichung in X '[m']]]*1000</f>
        <v>-0.93047975236400005</v>
      </c>
      <c r="AJ120" s="8">
        <f>lxp__3717[[#This Row],[Abweichung in Y '[m']]]*1000</f>
        <v>-1.11142253215</v>
      </c>
    </row>
    <row r="121" spans="1:36" x14ac:dyDescent="0.25">
      <c r="A121" s="12">
        <v>12</v>
      </c>
      <c r="B121" s="12" t="s">
        <v>33</v>
      </c>
      <c r="C121" s="10" t="s">
        <v>8</v>
      </c>
      <c r="D121" s="10" t="s">
        <v>1583</v>
      </c>
      <c r="E121" s="10" t="s">
        <v>1584</v>
      </c>
      <c r="F121" s="10" t="s">
        <v>1585</v>
      </c>
      <c r="G121" s="8">
        <f>lxp__316[[#This Row],[Abweichung in X '[m']]]*1000</f>
        <v>-0.23368626060299999</v>
      </c>
      <c r="H121" s="8">
        <f>lxp__316[[#This Row],[Abweichung in Y '[m']]]*1000</f>
        <v>3.3206095742200001</v>
      </c>
      <c r="AC121" s="12">
        <v>12</v>
      </c>
      <c r="AD121" s="12" t="s">
        <v>33</v>
      </c>
      <c r="AE121" s="10" t="s">
        <v>8</v>
      </c>
      <c r="AF121" s="10" t="s">
        <v>2183</v>
      </c>
      <c r="AG121" s="10" t="s">
        <v>2184</v>
      </c>
      <c r="AH121" s="10" t="s">
        <v>2185</v>
      </c>
      <c r="AI121" s="8">
        <f>lxp__3717[[#This Row],[Abweichung in X '[m']]]*1000</f>
        <v>1.57801071209</v>
      </c>
      <c r="AJ121" s="8">
        <f>lxp__3717[[#This Row],[Abweichung in Y '[m']]]*1000</f>
        <v>-1.3841275905900001</v>
      </c>
    </row>
    <row r="122" spans="1:36" x14ac:dyDescent="0.25">
      <c r="A122" s="12">
        <v>12</v>
      </c>
      <c r="B122" s="12" t="s">
        <v>38</v>
      </c>
      <c r="C122" s="10" t="s">
        <v>4</v>
      </c>
      <c r="D122" s="10" t="s">
        <v>1586</v>
      </c>
      <c r="E122" s="10" t="s">
        <v>1587</v>
      </c>
      <c r="F122" s="10" t="s">
        <v>1588</v>
      </c>
      <c r="G122" s="8">
        <f>lxp__316[[#This Row],[Abweichung in X '[m']]]*1000</f>
        <v>1.75797434689</v>
      </c>
      <c r="H122" s="8">
        <f>lxp__316[[#This Row],[Abweichung in Y '[m']]]*1000</f>
        <v>0.983799666653</v>
      </c>
      <c r="AC122" s="12">
        <v>12</v>
      </c>
      <c r="AD122" s="12" t="s">
        <v>38</v>
      </c>
      <c r="AE122" s="10" t="s">
        <v>4</v>
      </c>
      <c r="AF122" s="10" t="s">
        <v>2186</v>
      </c>
      <c r="AG122" s="10" t="s">
        <v>2187</v>
      </c>
      <c r="AH122" s="10" t="s">
        <v>2188</v>
      </c>
      <c r="AI122" s="8">
        <f>lxp__3717[[#This Row],[Abweichung in X '[m']]]*1000</f>
        <v>0.56554375342499996</v>
      </c>
      <c r="AJ122" s="8">
        <f>lxp__3717[[#This Row],[Abweichung in Y '[m']]]*1000</f>
        <v>1.61081301331</v>
      </c>
    </row>
    <row r="123" spans="1:36" x14ac:dyDescent="0.25">
      <c r="A123" s="12">
        <v>12</v>
      </c>
      <c r="B123" s="12" t="s">
        <v>43</v>
      </c>
      <c r="C123" s="10" t="s">
        <v>1258</v>
      </c>
      <c r="D123" s="10" t="s">
        <v>1589</v>
      </c>
      <c r="E123" s="10" t="s">
        <v>1590</v>
      </c>
      <c r="F123" s="10" t="s">
        <v>1591</v>
      </c>
      <c r="G123" s="8">
        <f>lxp__316[[#This Row],[Abweichung in X '[m']]]*1000</f>
        <v>0.31031260073400002</v>
      </c>
      <c r="H123" s="8">
        <f>lxp__316[[#This Row],[Abweichung in Y '[m']]]*1000</f>
        <v>0.96947324599999996</v>
      </c>
      <c r="AC123" s="12">
        <v>12</v>
      </c>
      <c r="AD123" s="12" t="s">
        <v>43</v>
      </c>
      <c r="AE123" s="10" t="s">
        <v>1258</v>
      </c>
      <c r="AF123" s="10" t="s">
        <v>2189</v>
      </c>
      <c r="AG123" s="10" t="s">
        <v>2190</v>
      </c>
      <c r="AH123" s="10" t="s">
        <v>2191</v>
      </c>
      <c r="AI123" s="8">
        <f>lxp__3717[[#This Row],[Abweichung in X '[m']]]*1000</f>
        <v>0.28358765208500003</v>
      </c>
      <c r="AJ123" s="8">
        <f>lxp__3717[[#This Row],[Abweichung in Y '[m']]]*1000</f>
        <v>0.458607145449</v>
      </c>
    </row>
    <row r="124" spans="1:36" x14ac:dyDescent="0.25">
      <c r="A124" s="12">
        <v>13</v>
      </c>
      <c r="B124" s="12" t="s">
        <v>3</v>
      </c>
      <c r="C124" s="10" t="s">
        <v>39</v>
      </c>
      <c r="D124" s="10" t="s">
        <v>1592</v>
      </c>
      <c r="E124" s="10" t="s">
        <v>1593</v>
      </c>
      <c r="F124" s="10" t="s">
        <v>1594</v>
      </c>
      <c r="G124" s="8">
        <f>lxp__316[[#This Row],[Abweichung in X '[m']]]*1000</f>
        <v>-1.3512775630999998</v>
      </c>
      <c r="H124" s="8">
        <f>lxp__316[[#This Row],[Abweichung in Y '[m']]]*1000</f>
        <v>2.10819440155</v>
      </c>
      <c r="AC124" s="12">
        <v>13</v>
      </c>
      <c r="AD124" s="12" t="s">
        <v>3</v>
      </c>
      <c r="AE124" s="10" t="s">
        <v>39</v>
      </c>
      <c r="AF124" s="10" t="s">
        <v>2192</v>
      </c>
      <c r="AG124" s="10" t="s">
        <v>2193</v>
      </c>
      <c r="AH124" s="10" t="s">
        <v>2194</v>
      </c>
      <c r="AI124" s="8">
        <f>lxp__3717[[#This Row],[Abweichung in X '[m']]]*1000</f>
        <v>-0.81644037641300005</v>
      </c>
      <c r="AJ124" s="8">
        <f>lxp__3717[[#This Row],[Abweichung in Y '[m']]]*1000</f>
        <v>-0.44363270997500004</v>
      </c>
    </row>
    <row r="125" spans="1:36" x14ac:dyDescent="0.25">
      <c r="A125" s="12">
        <v>13</v>
      </c>
      <c r="B125" s="12" t="s">
        <v>7</v>
      </c>
      <c r="C125" s="10" t="s">
        <v>34</v>
      </c>
      <c r="D125" s="10" t="s">
        <v>1595</v>
      </c>
      <c r="E125" s="10" t="s">
        <v>1596</v>
      </c>
      <c r="F125" s="10" t="s">
        <v>1597</v>
      </c>
      <c r="G125" s="8">
        <f>lxp__316[[#This Row],[Abweichung in X '[m']]]*1000</f>
        <v>-0.5560005669089999</v>
      </c>
      <c r="H125" s="8">
        <f>lxp__316[[#This Row],[Abweichung in Y '[m']]]*1000</f>
        <v>2.1626241724100002</v>
      </c>
      <c r="AC125" s="12">
        <v>13</v>
      </c>
      <c r="AD125" s="12" t="s">
        <v>7</v>
      </c>
      <c r="AE125" s="10" t="s">
        <v>34</v>
      </c>
      <c r="AF125" s="10" t="s">
        <v>2195</v>
      </c>
      <c r="AG125" s="10" t="s">
        <v>2196</v>
      </c>
      <c r="AH125" s="10" t="s">
        <v>2197</v>
      </c>
      <c r="AI125" s="8">
        <f>lxp__3717[[#This Row],[Abweichung in X '[m']]]*1000</f>
        <v>-0.32761438870699999</v>
      </c>
      <c r="AJ125" s="8">
        <f>lxp__3717[[#This Row],[Abweichung in Y '[m']]]*1000</f>
        <v>-2.52902212531</v>
      </c>
    </row>
    <row r="126" spans="1:36" x14ac:dyDescent="0.25">
      <c r="A126" s="12">
        <v>13</v>
      </c>
      <c r="B126" s="12" t="s">
        <v>11</v>
      </c>
      <c r="C126" s="10" t="s">
        <v>29</v>
      </c>
      <c r="D126" s="10" t="s">
        <v>1598</v>
      </c>
      <c r="E126" s="10" t="s">
        <v>1599</v>
      </c>
      <c r="F126" s="10" t="s">
        <v>1600</v>
      </c>
      <c r="G126" s="8">
        <f>lxp__316[[#This Row],[Abweichung in X '[m']]]*1000</f>
        <v>0.80019615585699999</v>
      </c>
      <c r="H126" s="8">
        <f>lxp__316[[#This Row],[Abweichung in Y '[m']]]*1000</f>
        <v>2.4017381257000001</v>
      </c>
      <c r="AC126" s="12">
        <v>13</v>
      </c>
      <c r="AD126" s="12" t="s">
        <v>11</v>
      </c>
      <c r="AE126" s="10" t="s">
        <v>29</v>
      </c>
      <c r="AF126" s="10" t="s">
        <v>2198</v>
      </c>
      <c r="AG126" s="10" t="s">
        <v>2199</v>
      </c>
      <c r="AH126" s="10" t="s">
        <v>2200</v>
      </c>
      <c r="AI126" s="8">
        <f>lxp__3717[[#This Row],[Abweichung in X '[m']]]*1000</f>
        <v>-0.81620063338299997</v>
      </c>
      <c r="AJ126" s="8">
        <f>lxp__3717[[#This Row],[Abweichung in Y '[m']]]*1000</f>
        <v>-3.9508808387899998</v>
      </c>
    </row>
    <row r="127" spans="1:36" x14ac:dyDescent="0.25">
      <c r="A127" s="12">
        <v>13</v>
      </c>
      <c r="B127" s="12" t="s">
        <v>15</v>
      </c>
      <c r="C127" s="10" t="s">
        <v>24</v>
      </c>
      <c r="D127" s="10" t="s">
        <v>1601</v>
      </c>
      <c r="E127" s="10" t="s">
        <v>1602</v>
      </c>
      <c r="F127" s="10" t="s">
        <v>1603</v>
      </c>
      <c r="G127" s="8">
        <f>lxp__316[[#This Row],[Abweichung in X '[m']]]*1000</f>
        <v>1.3237360117099999</v>
      </c>
      <c r="H127" s="8">
        <f>lxp__316[[#This Row],[Abweichung in Y '[m']]]*1000</f>
        <v>3.06071231599</v>
      </c>
      <c r="AC127" s="12">
        <v>13</v>
      </c>
      <c r="AD127" s="12" t="s">
        <v>15</v>
      </c>
      <c r="AE127" s="10" t="s">
        <v>24</v>
      </c>
      <c r="AF127" s="10" t="s">
        <v>2201</v>
      </c>
      <c r="AG127" s="10" t="s">
        <v>2202</v>
      </c>
      <c r="AH127" s="10" t="s">
        <v>2203</v>
      </c>
      <c r="AI127" s="8">
        <f>lxp__3717[[#This Row],[Abweichung in X '[m']]]*1000</f>
        <v>-0.68010778490300006</v>
      </c>
      <c r="AJ127" s="8">
        <f>lxp__3717[[#This Row],[Abweichung in Y '[m']]]*1000</f>
        <v>-5.8125985265799995</v>
      </c>
    </row>
    <row r="128" spans="1:36" x14ac:dyDescent="0.25">
      <c r="A128" s="12">
        <v>13</v>
      </c>
      <c r="B128" s="12" t="s">
        <v>19</v>
      </c>
      <c r="C128" s="10" t="s">
        <v>20</v>
      </c>
      <c r="D128" s="10" t="s">
        <v>1604</v>
      </c>
      <c r="E128" s="10" t="s">
        <v>1605</v>
      </c>
      <c r="F128" s="10" t="s">
        <v>1606</v>
      </c>
      <c r="G128" s="8">
        <f>lxp__316[[#This Row],[Abweichung in X '[m']]]*1000</f>
        <v>0.45488805389199999</v>
      </c>
      <c r="H128" s="8">
        <f>lxp__316[[#This Row],[Abweichung in Y '[m']]]*1000</f>
        <v>2.2174184062600002</v>
      </c>
      <c r="AC128" s="12">
        <v>13</v>
      </c>
      <c r="AD128" s="12" t="s">
        <v>19</v>
      </c>
      <c r="AE128" s="10" t="s">
        <v>20</v>
      </c>
      <c r="AF128" s="10" t="s">
        <v>2204</v>
      </c>
      <c r="AG128" s="10" t="s">
        <v>2205</v>
      </c>
      <c r="AH128" s="10" t="s">
        <v>2206</v>
      </c>
      <c r="AI128" s="8">
        <f>lxp__3717[[#This Row],[Abweichung in X '[m']]]*1000</f>
        <v>-0.23787031238799999</v>
      </c>
      <c r="AJ128" s="8">
        <f>lxp__3717[[#This Row],[Abweichung in Y '[m']]]*1000</f>
        <v>-3.6993222891099999</v>
      </c>
    </row>
    <row r="129" spans="1:36" x14ac:dyDescent="0.25">
      <c r="A129" s="12">
        <v>13</v>
      </c>
      <c r="B129" s="12" t="s">
        <v>23</v>
      </c>
      <c r="C129" s="10" t="s">
        <v>16</v>
      </c>
      <c r="D129" s="10" t="s">
        <v>1607</v>
      </c>
      <c r="E129" s="10" t="s">
        <v>1608</v>
      </c>
      <c r="F129" s="10" t="s">
        <v>1609</v>
      </c>
      <c r="G129" s="8">
        <f>lxp__316[[#This Row],[Abweichung in X '[m']]]*1000</f>
        <v>0.93061107128999998</v>
      </c>
      <c r="H129" s="8">
        <f>lxp__316[[#This Row],[Abweichung in Y '[m']]]*1000</f>
        <v>4.8656373039100007</v>
      </c>
      <c r="AC129" s="12">
        <v>13</v>
      </c>
      <c r="AD129" s="12" t="s">
        <v>23</v>
      </c>
      <c r="AE129" s="10" t="s">
        <v>16</v>
      </c>
      <c r="AF129" s="10" t="s">
        <v>2207</v>
      </c>
      <c r="AG129" s="10" t="s">
        <v>2208</v>
      </c>
      <c r="AH129" s="10" t="s">
        <v>2209</v>
      </c>
      <c r="AI129" s="8">
        <f>lxp__3717[[#This Row],[Abweichung in X '[m']]]*1000</f>
        <v>1.1293323790600001</v>
      </c>
      <c r="AJ129" s="8">
        <f>lxp__3717[[#This Row],[Abweichung in Y '[m']]]*1000</f>
        <v>-4.0099638789299998</v>
      </c>
    </row>
    <row r="130" spans="1:36" x14ac:dyDescent="0.25">
      <c r="A130" s="12">
        <v>13</v>
      </c>
      <c r="B130" s="12" t="s">
        <v>28</v>
      </c>
      <c r="C130" s="10" t="s">
        <v>12</v>
      </c>
      <c r="D130" s="10" t="s">
        <v>1610</v>
      </c>
      <c r="E130" s="10" t="s">
        <v>1611</v>
      </c>
      <c r="F130" s="10" t="s">
        <v>1612</v>
      </c>
      <c r="G130" s="8">
        <f>lxp__316[[#This Row],[Abweichung in X '[m']]]*1000</f>
        <v>0.249076928049</v>
      </c>
      <c r="H130" s="8">
        <f>lxp__316[[#This Row],[Abweichung in Y '[m']]]*1000</f>
        <v>2.1144682743400001</v>
      </c>
      <c r="AC130" s="12">
        <v>13</v>
      </c>
      <c r="AD130" s="12" t="s">
        <v>28</v>
      </c>
      <c r="AE130" s="10" t="s">
        <v>12</v>
      </c>
      <c r="AF130" s="10" t="s">
        <v>2210</v>
      </c>
      <c r="AG130" s="10" t="s">
        <v>2211</v>
      </c>
      <c r="AH130" s="10" t="s">
        <v>2212</v>
      </c>
      <c r="AI130" s="8">
        <f>lxp__3717[[#This Row],[Abweichung in X '[m']]]*1000</f>
        <v>1.0503255984700002</v>
      </c>
      <c r="AJ130" s="8">
        <f>lxp__3717[[#This Row],[Abweichung in Y '[m']]]*1000</f>
        <v>-1.3186541655900001</v>
      </c>
    </row>
    <row r="131" spans="1:36" x14ac:dyDescent="0.25">
      <c r="A131" s="12">
        <v>13</v>
      </c>
      <c r="B131" s="12" t="s">
        <v>33</v>
      </c>
      <c r="C131" s="10" t="s">
        <v>8</v>
      </c>
      <c r="D131" s="10" t="s">
        <v>1613</v>
      </c>
      <c r="E131" s="10" t="s">
        <v>1614</v>
      </c>
      <c r="F131" s="10" t="s">
        <v>1615</v>
      </c>
      <c r="G131" s="8">
        <f>lxp__316[[#This Row],[Abweichung in X '[m']]]*1000</f>
        <v>-3.4080536682999998E-2</v>
      </c>
      <c r="H131" s="8">
        <f>lxp__316[[#This Row],[Abweichung in Y '[m']]]*1000</f>
        <v>2.56893433712</v>
      </c>
      <c r="AC131" s="12">
        <v>13</v>
      </c>
      <c r="AD131" s="12" t="s">
        <v>33</v>
      </c>
      <c r="AE131" s="10" t="s">
        <v>8</v>
      </c>
      <c r="AF131" s="10" t="s">
        <v>2213</v>
      </c>
      <c r="AG131" s="10" t="s">
        <v>2214</v>
      </c>
      <c r="AH131" s="10" t="s">
        <v>2215</v>
      </c>
      <c r="AI131" s="8">
        <f>lxp__3717[[#This Row],[Abweichung in X '[m']]]*1000</f>
        <v>-0.64202712940199991</v>
      </c>
      <c r="AJ131" s="8">
        <f>lxp__3717[[#This Row],[Abweichung in Y '[m']]]*1000</f>
        <v>-0.63397780547600002</v>
      </c>
    </row>
    <row r="132" spans="1:36" x14ac:dyDescent="0.25">
      <c r="A132" s="12">
        <v>13</v>
      </c>
      <c r="B132" s="12" t="s">
        <v>38</v>
      </c>
      <c r="C132" s="10" t="s">
        <v>4</v>
      </c>
      <c r="D132" s="10" t="s">
        <v>1616</v>
      </c>
      <c r="E132" s="10" t="s">
        <v>1617</v>
      </c>
      <c r="F132" s="10" t="s">
        <v>1618</v>
      </c>
      <c r="G132" s="8">
        <f>lxp__316[[#This Row],[Abweichung in X '[m']]]*1000</f>
        <v>1.4660736722099998</v>
      </c>
      <c r="H132" s="8">
        <f>lxp__316[[#This Row],[Abweichung in Y '[m']]]*1000</f>
        <v>1.1718781674600001</v>
      </c>
      <c r="AC132" s="12">
        <v>13</v>
      </c>
      <c r="AD132" s="12" t="s">
        <v>38</v>
      </c>
      <c r="AE132" s="10" t="s">
        <v>4</v>
      </c>
      <c r="AF132" s="10" t="s">
        <v>2216</v>
      </c>
      <c r="AG132" s="10" t="s">
        <v>2217</v>
      </c>
      <c r="AH132" s="10" t="s">
        <v>2218</v>
      </c>
      <c r="AI132" s="8">
        <f>lxp__3717[[#This Row],[Abweichung in X '[m']]]*1000</f>
        <v>-0.43430751929699996</v>
      </c>
      <c r="AJ132" s="8">
        <f>lxp__3717[[#This Row],[Abweichung in Y '[m']]]*1000</f>
        <v>0.37917273173299998</v>
      </c>
    </row>
    <row r="133" spans="1:36" x14ac:dyDescent="0.25">
      <c r="A133" s="12">
        <v>13</v>
      </c>
      <c r="B133" s="12" t="s">
        <v>43</v>
      </c>
      <c r="C133" s="10" t="s">
        <v>1258</v>
      </c>
      <c r="D133" s="10" t="s">
        <v>1619</v>
      </c>
      <c r="E133" s="10" t="s">
        <v>1620</v>
      </c>
      <c r="F133" s="10" t="s">
        <v>1621</v>
      </c>
      <c r="G133" s="8">
        <f>lxp__316[[#This Row],[Abweichung in X '[m']]]*1000</f>
        <v>0.86651435099600005</v>
      </c>
      <c r="H133" s="8">
        <f>lxp__316[[#This Row],[Abweichung in Y '[m']]]*1000</f>
        <v>0.87480059754399997</v>
      </c>
      <c r="AC133" s="12">
        <v>13</v>
      </c>
      <c r="AD133" s="12" t="s">
        <v>43</v>
      </c>
      <c r="AE133" s="10" t="s">
        <v>1258</v>
      </c>
      <c r="AF133" s="10" t="s">
        <v>2219</v>
      </c>
      <c r="AG133" s="10" t="s">
        <v>2220</v>
      </c>
      <c r="AH133" s="10" t="s">
        <v>2221</v>
      </c>
      <c r="AI133" s="8">
        <f>lxp__3717[[#This Row],[Abweichung in X '[m']]]*1000</f>
        <v>0.65584585983099997</v>
      </c>
      <c r="AJ133" s="8">
        <f>lxp__3717[[#This Row],[Abweichung in Y '[m']]]*1000</f>
        <v>1.0523525043999999</v>
      </c>
    </row>
    <row r="134" spans="1:36" x14ac:dyDescent="0.25">
      <c r="A134" s="12">
        <v>14</v>
      </c>
      <c r="B134" s="12" t="s">
        <v>3</v>
      </c>
      <c r="C134" s="10" t="s">
        <v>39</v>
      </c>
      <c r="D134" s="10" t="s">
        <v>1622</v>
      </c>
      <c r="E134" s="10" t="s">
        <v>1623</v>
      </c>
      <c r="F134" s="10" t="s">
        <v>1624</v>
      </c>
      <c r="G134" s="8">
        <f>lxp__316[[#This Row],[Abweichung in X '[m']]]*1000</f>
        <v>-0.81883937549200003</v>
      </c>
      <c r="H134" s="8">
        <f>lxp__316[[#This Row],[Abweichung in Y '[m']]]*1000</f>
        <v>1.9854157910399999</v>
      </c>
      <c r="AC134" s="12">
        <v>14</v>
      </c>
      <c r="AD134" s="12" t="s">
        <v>3</v>
      </c>
      <c r="AE134" s="10" t="s">
        <v>39</v>
      </c>
      <c r="AF134" s="10" t="s">
        <v>2222</v>
      </c>
      <c r="AG134" s="10" t="s">
        <v>2223</v>
      </c>
      <c r="AH134" s="10" t="s">
        <v>2224</v>
      </c>
      <c r="AI134" s="8">
        <f>lxp__3717[[#This Row],[Abweichung in X '[m']]]*1000</f>
        <v>0.32996200487499999</v>
      </c>
      <c r="AJ134" s="8">
        <f>lxp__3717[[#This Row],[Abweichung in Y '[m']]]*1000</f>
        <v>-1.6539221132299999</v>
      </c>
    </row>
    <row r="135" spans="1:36" x14ac:dyDescent="0.25">
      <c r="A135" s="12">
        <v>14</v>
      </c>
      <c r="B135" s="12" t="s">
        <v>7</v>
      </c>
      <c r="C135" s="10" t="s">
        <v>34</v>
      </c>
      <c r="D135" s="10" t="s">
        <v>1625</v>
      </c>
      <c r="E135" s="10" t="s">
        <v>1626</v>
      </c>
      <c r="F135" s="10" t="s">
        <v>1627</v>
      </c>
      <c r="G135" s="8">
        <f>lxp__316[[#This Row],[Abweichung in X '[m']]]*1000</f>
        <v>-0.74950994974600005</v>
      </c>
      <c r="H135" s="8">
        <f>lxp__316[[#This Row],[Abweichung in Y '[m']]]*1000</f>
        <v>1.6187994726400001</v>
      </c>
      <c r="AC135" s="12">
        <v>14</v>
      </c>
      <c r="AD135" s="12" t="s">
        <v>7</v>
      </c>
      <c r="AE135" s="10" t="s">
        <v>34</v>
      </c>
      <c r="AF135" s="10" t="s">
        <v>2225</v>
      </c>
      <c r="AG135" s="10" t="s">
        <v>2226</v>
      </c>
      <c r="AH135" s="10" t="s">
        <v>2227</v>
      </c>
      <c r="AI135" s="8">
        <f>lxp__3717[[#This Row],[Abweichung in X '[m']]]*1000</f>
        <v>-1.1122506626099999</v>
      </c>
      <c r="AJ135" s="8">
        <f>lxp__3717[[#This Row],[Abweichung in Y '[m']]]*1000</f>
        <v>-2.17039120475</v>
      </c>
    </row>
    <row r="136" spans="1:36" x14ac:dyDescent="0.25">
      <c r="A136" s="12">
        <v>14</v>
      </c>
      <c r="B136" s="12" t="s">
        <v>11</v>
      </c>
      <c r="C136" s="10" t="s">
        <v>29</v>
      </c>
      <c r="D136" s="10" t="s">
        <v>1628</v>
      </c>
      <c r="E136" s="10" t="s">
        <v>1629</v>
      </c>
      <c r="F136" s="10" t="s">
        <v>1630</v>
      </c>
      <c r="G136" s="8">
        <f>lxp__316[[#This Row],[Abweichung in X '[m']]]*1000</f>
        <v>0.123336474845</v>
      </c>
      <c r="H136" s="8">
        <f>lxp__316[[#This Row],[Abweichung in Y '[m']]]*1000</f>
        <v>1.5697992780599999</v>
      </c>
      <c r="AC136" s="12">
        <v>14</v>
      </c>
      <c r="AD136" s="12" t="s">
        <v>11</v>
      </c>
      <c r="AE136" s="10" t="s">
        <v>29</v>
      </c>
      <c r="AF136" s="10" t="s">
        <v>2228</v>
      </c>
      <c r="AG136" s="10" t="s">
        <v>2229</v>
      </c>
      <c r="AH136" s="10" t="s">
        <v>2230</v>
      </c>
      <c r="AI136" s="8">
        <f>lxp__3717[[#This Row],[Abweichung in X '[m']]]*1000</f>
        <v>-2.0779795774800003</v>
      </c>
      <c r="AJ136" s="8">
        <f>lxp__3717[[#This Row],[Abweichung in Y '[m']]]*1000</f>
        <v>-2.3411396339799997</v>
      </c>
    </row>
    <row r="137" spans="1:36" x14ac:dyDescent="0.25">
      <c r="A137" s="12">
        <v>14</v>
      </c>
      <c r="B137" s="12" t="s">
        <v>15</v>
      </c>
      <c r="C137" s="10" t="s">
        <v>24</v>
      </c>
      <c r="D137" s="10" t="s">
        <v>1631</v>
      </c>
      <c r="E137" s="10" t="s">
        <v>1632</v>
      </c>
      <c r="F137" s="10" t="s">
        <v>1633</v>
      </c>
      <c r="G137" s="8">
        <f>lxp__316[[#This Row],[Abweichung in X '[m']]]*1000</f>
        <v>0.41440204240799999</v>
      </c>
      <c r="H137" s="8">
        <f>lxp__316[[#This Row],[Abweichung in Y '[m']]]*1000</f>
        <v>2.5700296477200002</v>
      </c>
      <c r="AC137" s="12">
        <v>14</v>
      </c>
      <c r="AD137" s="12" t="s">
        <v>15</v>
      </c>
      <c r="AE137" s="10" t="s">
        <v>24</v>
      </c>
      <c r="AF137" s="10" t="s">
        <v>2231</v>
      </c>
      <c r="AG137" s="10" t="s">
        <v>2232</v>
      </c>
      <c r="AH137" s="10" t="s">
        <v>2233</v>
      </c>
      <c r="AI137" s="8">
        <f>lxp__3717[[#This Row],[Abweichung in X '[m']]]*1000</f>
        <v>0.63670141563499993</v>
      </c>
      <c r="AJ137" s="8">
        <f>lxp__3717[[#This Row],[Abweichung in Y '[m']]]*1000</f>
        <v>-4.4154918191099997</v>
      </c>
    </row>
    <row r="138" spans="1:36" x14ac:dyDescent="0.25">
      <c r="A138" s="12">
        <v>14</v>
      </c>
      <c r="B138" s="12" t="s">
        <v>19</v>
      </c>
      <c r="C138" s="10" t="s">
        <v>20</v>
      </c>
      <c r="D138" s="10" t="s">
        <v>1634</v>
      </c>
      <c r="E138" s="10" t="s">
        <v>1635</v>
      </c>
      <c r="F138" s="10" t="s">
        <v>1636</v>
      </c>
      <c r="G138" s="8">
        <f>lxp__316[[#This Row],[Abweichung in X '[m']]]*1000</f>
        <v>-0.13745823119299999</v>
      </c>
      <c r="H138" s="8">
        <f>lxp__316[[#This Row],[Abweichung in Y '[m']]]*1000</f>
        <v>2.6375838726800001</v>
      </c>
      <c r="AC138" s="12">
        <v>14</v>
      </c>
      <c r="AD138" s="12" t="s">
        <v>19</v>
      </c>
      <c r="AE138" s="10" t="s">
        <v>20</v>
      </c>
      <c r="AF138" s="10" t="s">
        <v>2234</v>
      </c>
      <c r="AG138" s="10" t="s">
        <v>2235</v>
      </c>
      <c r="AH138" s="10" t="s">
        <v>2236</v>
      </c>
      <c r="AI138" s="8">
        <f>lxp__3717[[#This Row],[Abweichung in X '[m']]]*1000</f>
        <v>-0.22694020102699999</v>
      </c>
      <c r="AJ138" s="8">
        <f>lxp__3717[[#This Row],[Abweichung in Y '[m']]]*1000</f>
        <v>-3.8092426924199998</v>
      </c>
    </row>
    <row r="139" spans="1:36" x14ac:dyDescent="0.25">
      <c r="A139" s="12">
        <v>14</v>
      </c>
      <c r="B139" s="12" t="s">
        <v>23</v>
      </c>
      <c r="C139" s="10" t="s">
        <v>16</v>
      </c>
      <c r="D139" s="10" t="s">
        <v>1637</v>
      </c>
      <c r="E139" s="10" t="s">
        <v>1638</v>
      </c>
      <c r="F139" s="10" t="s">
        <v>1639</v>
      </c>
      <c r="G139" s="8">
        <f>lxp__316[[#This Row],[Abweichung in X '[m']]]*1000</f>
        <v>-0.172326896038</v>
      </c>
      <c r="H139" s="8">
        <f>lxp__316[[#This Row],[Abweichung in Y '[m']]]*1000</f>
        <v>2.3731369024199997</v>
      </c>
      <c r="AC139" s="12">
        <v>14</v>
      </c>
      <c r="AD139" s="12" t="s">
        <v>23</v>
      </c>
      <c r="AE139" s="10" t="s">
        <v>16</v>
      </c>
      <c r="AF139" s="10" t="s">
        <v>2237</v>
      </c>
      <c r="AG139" s="10" t="s">
        <v>2238</v>
      </c>
      <c r="AH139" s="10" t="s">
        <v>2239</v>
      </c>
      <c r="AI139" s="8">
        <f>lxp__3717[[#This Row],[Abweichung in X '[m']]]*1000</f>
        <v>-0.12771704071899997</v>
      </c>
      <c r="AJ139" s="8">
        <f>lxp__3717[[#This Row],[Abweichung in Y '[m']]]*1000</f>
        <v>-2.9123906560999999</v>
      </c>
    </row>
    <row r="140" spans="1:36" x14ac:dyDescent="0.25">
      <c r="A140" s="12">
        <v>14</v>
      </c>
      <c r="B140" s="12" t="s">
        <v>28</v>
      </c>
      <c r="C140" s="10" t="s">
        <v>12</v>
      </c>
      <c r="D140" s="10" t="s">
        <v>1640</v>
      </c>
      <c r="E140" s="10" t="s">
        <v>1641</v>
      </c>
      <c r="F140" s="10" t="s">
        <v>1642</v>
      </c>
      <c r="G140" s="8">
        <f>lxp__316[[#This Row],[Abweichung in X '[m']]]*1000</f>
        <v>-0.63223678548399997</v>
      </c>
      <c r="H140" s="8">
        <f>lxp__316[[#This Row],[Abweichung in Y '[m']]]*1000</f>
        <v>2.7078793999799999</v>
      </c>
      <c r="AC140" s="12">
        <v>14</v>
      </c>
      <c r="AD140" s="12" t="s">
        <v>28</v>
      </c>
      <c r="AE140" s="10" t="s">
        <v>12</v>
      </c>
      <c r="AF140" s="10" t="s">
        <v>2240</v>
      </c>
      <c r="AG140" s="10" t="s">
        <v>2241</v>
      </c>
      <c r="AH140" s="10" t="s">
        <v>2242</v>
      </c>
      <c r="AI140" s="8">
        <f>lxp__3717[[#This Row],[Abweichung in X '[m']]]*1000</f>
        <v>-0.5490575729160001</v>
      </c>
      <c r="AJ140" s="8">
        <f>lxp__3717[[#This Row],[Abweichung in Y '[m']]]*1000</f>
        <v>-2.3870387823599999</v>
      </c>
    </row>
    <row r="141" spans="1:36" x14ac:dyDescent="0.25">
      <c r="A141" s="12">
        <v>14</v>
      </c>
      <c r="B141" s="12" t="s">
        <v>33</v>
      </c>
      <c r="C141" s="10" t="s">
        <v>8</v>
      </c>
      <c r="D141" s="10" t="s">
        <v>1643</v>
      </c>
      <c r="E141" s="10" t="s">
        <v>1644</v>
      </c>
      <c r="F141" s="10" t="s">
        <v>1645</v>
      </c>
      <c r="G141" s="8">
        <f>lxp__316[[#This Row],[Abweichung in X '[m']]]*1000</f>
        <v>0.48288431321799996</v>
      </c>
      <c r="H141" s="8">
        <f>lxp__316[[#This Row],[Abweichung in Y '[m']]]*1000</f>
        <v>2.5437792998100002</v>
      </c>
      <c r="AC141" s="12">
        <v>14</v>
      </c>
      <c r="AD141" s="12" t="s">
        <v>33</v>
      </c>
      <c r="AE141" s="10" t="s">
        <v>8</v>
      </c>
      <c r="AF141" s="10" t="s">
        <v>2243</v>
      </c>
      <c r="AG141" s="10" t="s">
        <v>2244</v>
      </c>
      <c r="AH141" s="10" t="s">
        <v>2245</v>
      </c>
      <c r="AI141" s="8">
        <f>lxp__3717[[#This Row],[Abweichung in X '[m']]]*1000</f>
        <v>0.77524795997000007</v>
      </c>
      <c r="AJ141" s="8">
        <f>lxp__3717[[#This Row],[Abweichung in Y '[m']]]*1000</f>
        <v>-0.78137462460600005</v>
      </c>
    </row>
    <row r="142" spans="1:36" x14ac:dyDescent="0.25">
      <c r="A142" s="12">
        <v>14</v>
      </c>
      <c r="B142" s="12" t="s">
        <v>38</v>
      </c>
      <c r="C142" s="10" t="s">
        <v>4</v>
      </c>
      <c r="D142" s="10" t="s">
        <v>1646</v>
      </c>
      <c r="E142" s="10" t="s">
        <v>1647</v>
      </c>
      <c r="F142" s="10" t="s">
        <v>1648</v>
      </c>
      <c r="G142" s="8">
        <f>lxp__316[[#This Row],[Abweichung in X '[m']]]*1000</f>
        <v>1.9193186370799999</v>
      </c>
      <c r="H142" s="8">
        <f>lxp__316[[#This Row],[Abweichung in Y '[m']]]*1000</f>
        <v>0.46297745088599995</v>
      </c>
      <c r="AC142" s="12">
        <v>14</v>
      </c>
      <c r="AD142" s="12" t="s">
        <v>38</v>
      </c>
      <c r="AE142" s="10" t="s">
        <v>4</v>
      </c>
      <c r="AF142" s="10" t="s">
        <v>2246</v>
      </c>
      <c r="AG142" s="10" t="s">
        <v>2247</v>
      </c>
      <c r="AH142" s="10" t="s">
        <v>2248</v>
      </c>
      <c r="AI142" s="8">
        <f>lxp__3717[[#This Row],[Abweichung in X '[m']]]*1000</f>
        <v>0.19049424624399999</v>
      </c>
      <c r="AJ142" s="8">
        <f>lxp__3717[[#This Row],[Abweichung in Y '[m']]]*1000</f>
        <v>1.3640875667900001</v>
      </c>
    </row>
    <row r="143" spans="1:36" x14ac:dyDescent="0.25">
      <c r="A143" s="12">
        <v>14</v>
      </c>
      <c r="B143" s="12" t="s">
        <v>43</v>
      </c>
      <c r="C143" s="10" t="s">
        <v>1258</v>
      </c>
      <c r="D143" s="10" t="s">
        <v>1649</v>
      </c>
      <c r="E143" s="10" t="s">
        <v>1650</v>
      </c>
      <c r="F143" s="10" t="s">
        <v>1651</v>
      </c>
      <c r="G143" s="8">
        <f>lxp__316[[#This Row],[Abweichung in X '[m']]]*1000</f>
        <v>0.91692161552700002</v>
      </c>
      <c r="H143" s="8">
        <f>lxp__316[[#This Row],[Abweichung in Y '[m']]]*1000</f>
        <v>0.111766722983</v>
      </c>
      <c r="AC143" s="12">
        <v>14</v>
      </c>
      <c r="AD143" s="12" t="s">
        <v>43</v>
      </c>
      <c r="AE143" s="10" t="s">
        <v>1258</v>
      </c>
      <c r="AF143" s="10" t="s">
        <v>2249</v>
      </c>
      <c r="AG143" s="10" t="s">
        <v>2250</v>
      </c>
      <c r="AH143" s="10" t="s">
        <v>2251</v>
      </c>
      <c r="AI143" s="8">
        <f>lxp__3717[[#This Row],[Abweichung in X '[m']]]*1000</f>
        <v>0.23755624102200001</v>
      </c>
      <c r="AJ143" s="8">
        <f>lxp__3717[[#This Row],[Abweichung in Y '[m']]]*1000</f>
        <v>1.0311971680699998</v>
      </c>
    </row>
    <row r="144" spans="1:36" x14ac:dyDescent="0.25">
      <c r="A144" s="12">
        <v>15</v>
      </c>
      <c r="B144" s="12" t="s">
        <v>3</v>
      </c>
      <c r="C144" s="10" t="s">
        <v>39</v>
      </c>
      <c r="D144" s="10" t="s">
        <v>1652</v>
      </c>
      <c r="E144" s="10" t="s">
        <v>1653</v>
      </c>
      <c r="F144" s="10" t="s">
        <v>1654</v>
      </c>
      <c r="G144" s="8">
        <f>lxp__316[[#This Row],[Abweichung in X '[m']]]*1000</f>
        <v>-1.1573654734600001</v>
      </c>
      <c r="H144" s="8">
        <f>lxp__316[[#This Row],[Abweichung in Y '[m']]]*1000</f>
        <v>2.6116576205799999</v>
      </c>
      <c r="AC144" s="12">
        <v>15</v>
      </c>
      <c r="AD144" s="12" t="s">
        <v>3</v>
      </c>
      <c r="AE144" s="10" t="s">
        <v>39</v>
      </c>
      <c r="AF144" s="10" t="s">
        <v>2252</v>
      </c>
      <c r="AG144" s="10" t="s">
        <v>2253</v>
      </c>
      <c r="AH144" s="10" t="s">
        <v>2254</v>
      </c>
      <c r="AI144" s="8">
        <f>lxp__3717[[#This Row],[Abweichung in X '[m']]]*1000</f>
        <v>-0.74561267606900006</v>
      </c>
      <c r="AJ144" s="8">
        <f>lxp__3717[[#This Row],[Abweichung in Y '[m']]]*1000</f>
        <v>2.0854834315599999E-3</v>
      </c>
    </row>
    <row r="145" spans="1:36" x14ac:dyDescent="0.25">
      <c r="A145" s="12">
        <v>15</v>
      </c>
      <c r="B145" s="12" t="s">
        <v>7</v>
      </c>
      <c r="C145" s="10" t="s">
        <v>34</v>
      </c>
      <c r="D145" s="10" t="s">
        <v>1655</v>
      </c>
      <c r="E145" s="10" t="s">
        <v>1656</v>
      </c>
      <c r="F145" s="10" t="s">
        <v>1657</v>
      </c>
      <c r="G145" s="8">
        <f>lxp__316[[#This Row],[Abweichung in X '[m']]]*1000</f>
        <v>6.2273476503899992E-2</v>
      </c>
      <c r="H145" s="8">
        <f>lxp__316[[#This Row],[Abweichung in Y '[m']]]*1000</f>
        <v>2.1287164483600001</v>
      </c>
      <c r="AC145" s="12">
        <v>15</v>
      </c>
      <c r="AD145" s="12" t="s">
        <v>7</v>
      </c>
      <c r="AE145" s="10" t="s">
        <v>34</v>
      </c>
      <c r="AF145" s="10" t="s">
        <v>2255</v>
      </c>
      <c r="AG145" s="10" t="s">
        <v>2256</v>
      </c>
      <c r="AH145" s="10" t="s">
        <v>2257</v>
      </c>
      <c r="AI145" s="8">
        <f>lxp__3717[[#This Row],[Abweichung in X '[m']]]*1000</f>
        <v>-0.29820379088099996</v>
      </c>
      <c r="AJ145" s="8">
        <f>lxp__3717[[#This Row],[Abweichung in Y '[m']]]*1000</f>
        <v>-2.2985171719599999</v>
      </c>
    </row>
    <row r="146" spans="1:36" x14ac:dyDescent="0.25">
      <c r="A146" s="12">
        <v>15</v>
      </c>
      <c r="B146" s="12" t="s">
        <v>11</v>
      </c>
      <c r="C146" s="10" t="s">
        <v>29</v>
      </c>
      <c r="D146" s="10" t="s">
        <v>1658</v>
      </c>
      <c r="E146" s="10" t="s">
        <v>1659</v>
      </c>
      <c r="F146" s="10" t="s">
        <v>1660</v>
      </c>
      <c r="G146" s="8">
        <f>lxp__316[[#This Row],[Abweichung in X '[m']]]*1000</f>
        <v>0.28989878457200002</v>
      </c>
      <c r="H146" s="8">
        <f>lxp__316[[#This Row],[Abweichung in Y '[m']]]*1000</f>
        <v>2.3252024952399997</v>
      </c>
      <c r="AC146" s="12">
        <v>15</v>
      </c>
      <c r="AD146" s="12" t="s">
        <v>11</v>
      </c>
      <c r="AE146" s="10" t="s">
        <v>29</v>
      </c>
      <c r="AF146" s="10" t="s">
        <v>2258</v>
      </c>
      <c r="AG146" s="10" t="s">
        <v>2259</v>
      </c>
      <c r="AH146" s="10" t="s">
        <v>2260</v>
      </c>
      <c r="AI146" s="8">
        <f>lxp__3717[[#This Row],[Abweichung in X '[m']]]*1000</f>
        <v>-0.191528178055</v>
      </c>
      <c r="AJ146" s="8">
        <f>lxp__3717[[#This Row],[Abweichung in Y '[m']]]*1000</f>
        <v>-4.09725226643</v>
      </c>
    </row>
    <row r="147" spans="1:36" x14ac:dyDescent="0.25">
      <c r="A147" s="12">
        <v>15</v>
      </c>
      <c r="B147" s="12" t="s">
        <v>15</v>
      </c>
      <c r="C147" s="10" t="s">
        <v>24</v>
      </c>
      <c r="D147" s="10" t="s">
        <v>1661</v>
      </c>
      <c r="E147" s="10" t="s">
        <v>1662</v>
      </c>
      <c r="F147" s="10" t="s">
        <v>1663</v>
      </c>
      <c r="G147" s="8">
        <f>lxp__316[[#This Row],[Abweichung in X '[m']]]*1000</f>
        <v>0.60422788511900005</v>
      </c>
      <c r="H147" s="8">
        <f>lxp__316[[#This Row],[Abweichung in Y '[m']]]*1000</f>
        <v>0.70761837341200007</v>
      </c>
      <c r="AC147" s="12">
        <v>15</v>
      </c>
      <c r="AD147" s="12" t="s">
        <v>15</v>
      </c>
      <c r="AE147" s="10" t="s">
        <v>24</v>
      </c>
      <c r="AF147" s="10" t="s">
        <v>2261</v>
      </c>
      <c r="AG147" s="10" t="s">
        <v>2262</v>
      </c>
      <c r="AH147" s="10" t="s">
        <v>2263</v>
      </c>
      <c r="AI147" s="8">
        <f>lxp__3717[[#This Row],[Abweichung in X '[m']]]*1000</f>
        <v>-0.82509921603500003</v>
      </c>
      <c r="AJ147" s="8">
        <f>lxp__3717[[#This Row],[Abweichung in Y '[m']]]*1000</f>
        <v>-5.35024247619</v>
      </c>
    </row>
    <row r="148" spans="1:36" x14ac:dyDescent="0.25">
      <c r="A148" s="12">
        <v>15</v>
      </c>
      <c r="B148" s="12" t="s">
        <v>19</v>
      </c>
      <c r="C148" s="10" t="s">
        <v>20</v>
      </c>
      <c r="D148" s="10" t="s">
        <v>1664</v>
      </c>
      <c r="E148" s="10" t="s">
        <v>1665</v>
      </c>
      <c r="F148" s="10" t="s">
        <v>1666</v>
      </c>
      <c r="G148" s="8">
        <f>lxp__316[[#This Row],[Abweichung in X '[m']]]*1000</f>
        <v>0.47114675093300001</v>
      </c>
      <c r="H148" s="8">
        <f>lxp__316[[#This Row],[Abweichung in Y '[m']]]*1000</f>
        <v>1.4280507706800001</v>
      </c>
      <c r="AC148" s="12">
        <v>15</v>
      </c>
      <c r="AD148" s="12" t="s">
        <v>19</v>
      </c>
      <c r="AE148" s="10" t="s">
        <v>20</v>
      </c>
      <c r="AF148" s="10" t="s">
        <v>2264</v>
      </c>
      <c r="AG148" s="10" t="s">
        <v>2265</v>
      </c>
      <c r="AH148" s="10" t="s">
        <v>2266</v>
      </c>
      <c r="AI148" s="8">
        <f>lxp__3717[[#This Row],[Abweichung in X '[m']]]*1000</f>
        <v>0.38851191705600002</v>
      </c>
      <c r="AJ148" s="8">
        <f>lxp__3717[[#This Row],[Abweichung in Y '[m']]]*1000</f>
        <v>-3.1188006634700001</v>
      </c>
    </row>
    <row r="149" spans="1:36" x14ac:dyDescent="0.25">
      <c r="A149" s="12">
        <v>15</v>
      </c>
      <c r="B149" s="12" t="s">
        <v>23</v>
      </c>
      <c r="C149" s="10" t="s">
        <v>16</v>
      </c>
      <c r="D149" s="10" t="s">
        <v>1667</v>
      </c>
      <c r="E149" s="10" t="s">
        <v>1668</v>
      </c>
      <c r="F149" s="10" t="s">
        <v>1669</v>
      </c>
      <c r="G149" s="8">
        <f>lxp__316[[#This Row],[Abweichung in X '[m']]]*1000</f>
        <v>0.40817394515200001</v>
      </c>
      <c r="H149" s="8">
        <f>lxp__316[[#This Row],[Abweichung in Y '[m']]]*1000</f>
        <v>2.1246771668100002</v>
      </c>
      <c r="AC149" s="12">
        <v>15</v>
      </c>
      <c r="AD149" s="12" t="s">
        <v>23</v>
      </c>
      <c r="AE149" s="10" t="s">
        <v>16</v>
      </c>
      <c r="AF149" s="10" t="s">
        <v>2267</v>
      </c>
      <c r="AG149" s="10" t="s">
        <v>2268</v>
      </c>
      <c r="AH149" s="10" t="s">
        <v>2269</v>
      </c>
      <c r="AI149" s="8">
        <f>lxp__3717[[#This Row],[Abweichung in X '[m']]]*1000</f>
        <v>-1.70376995716</v>
      </c>
      <c r="AJ149" s="8">
        <f>lxp__3717[[#This Row],[Abweichung in Y '[m']]]*1000</f>
        <v>-2.74307964573</v>
      </c>
    </row>
    <row r="150" spans="1:36" x14ac:dyDescent="0.25">
      <c r="A150" s="12">
        <v>15</v>
      </c>
      <c r="B150" s="12" t="s">
        <v>28</v>
      </c>
      <c r="C150" s="10" t="s">
        <v>12</v>
      </c>
      <c r="D150" s="10" t="s">
        <v>1670</v>
      </c>
      <c r="E150" s="10" t="s">
        <v>1671</v>
      </c>
      <c r="F150" s="10" t="s">
        <v>1672</v>
      </c>
      <c r="G150" s="8">
        <f>lxp__316[[#This Row],[Abweichung in X '[m']]]*1000</f>
        <v>-0.37512723234600004</v>
      </c>
      <c r="H150" s="8">
        <f>lxp__316[[#This Row],[Abweichung in Y '[m']]]*1000</f>
        <v>2.6178897898</v>
      </c>
      <c r="AC150" s="12">
        <v>15</v>
      </c>
      <c r="AD150" s="12" t="s">
        <v>28</v>
      </c>
      <c r="AE150" s="10" t="s">
        <v>12</v>
      </c>
      <c r="AF150" s="10" t="s">
        <v>2270</v>
      </c>
      <c r="AG150" s="10" t="s">
        <v>2271</v>
      </c>
      <c r="AH150" s="10" t="s">
        <v>2272</v>
      </c>
      <c r="AI150" s="8">
        <f>lxp__3717[[#This Row],[Abweichung in X '[m']]]*1000</f>
        <v>0.17764949594700002</v>
      </c>
      <c r="AJ150" s="8">
        <f>lxp__3717[[#This Row],[Abweichung in Y '[m']]]*1000</f>
        <v>-2.5009204985100002</v>
      </c>
    </row>
    <row r="151" spans="1:36" x14ac:dyDescent="0.25">
      <c r="A151" s="12">
        <v>15</v>
      </c>
      <c r="B151" s="12" t="s">
        <v>33</v>
      </c>
      <c r="C151" s="10" t="s">
        <v>8</v>
      </c>
      <c r="D151" s="10" t="s">
        <v>1673</v>
      </c>
      <c r="E151" s="10" t="s">
        <v>1674</v>
      </c>
      <c r="F151" s="10" t="s">
        <v>1675</v>
      </c>
      <c r="G151" s="8">
        <f>lxp__316[[#This Row],[Abweichung in X '[m']]]*1000</f>
        <v>0.12222982998</v>
      </c>
      <c r="H151" s="8">
        <f>lxp__316[[#This Row],[Abweichung in Y '[m']]]*1000</f>
        <v>3.2094650770399999</v>
      </c>
      <c r="AC151" s="12">
        <v>15</v>
      </c>
      <c r="AD151" s="12" t="s">
        <v>33</v>
      </c>
      <c r="AE151" s="10" t="s">
        <v>8</v>
      </c>
      <c r="AF151" s="10" t="s">
        <v>2273</v>
      </c>
      <c r="AG151" s="10" t="s">
        <v>2274</v>
      </c>
      <c r="AH151" s="10" t="s">
        <v>2275</v>
      </c>
      <c r="AI151" s="8">
        <f>lxp__3717[[#This Row],[Abweichung in X '[m']]]*1000</f>
        <v>-0.75459018656499999</v>
      </c>
      <c r="AJ151" s="8">
        <f>lxp__3717[[#This Row],[Abweichung in Y '[m']]]*1000</f>
        <v>-0.74293574353400005</v>
      </c>
    </row>
    <row r="152" spans="1:36" x14ac:dyDescent="0.25">
      <c r="A152" s="12">
        <v>15</v>
      </c>
      <c r="B152" s="12" t="s">
        <v>38</v>
      </c>
      <c r="C152" s="10" t="s">
        <v>4</v>
      </c>
      <c r="D152" s="10" t="s">
        <v>1676</v>
      </c>
      <c r="E152" s="10" t="s">
        <v>1677</v>
      </c>
      <c r="F152" s="10" t="s">
        <v>1678</v>
      </c>
      <c r="G152" s="8">
        <f>lxp__316[[#This Row],[Abweichung in X '[m']]]*1000</f>
        <v>1.9954959013300002</v>
      </c>
      <c r="H152" s="8">
        <f>lxp__316[[#This Row],[Abweichung in Y '[m']]]*1000</f>
        <v>0.51794074839599991</v>
      </c>
      <c r="AC152" s="12">
        <v>15</v>
      </c>
      <c r="AD152" s="12" t="s">
        <v>38</v>
      </c>
      <c r="AE152" s="10" t="s">
        <v>4</v>
      </c>
      <c r="AF152" s="10" t="s">
        <v>2276</v>
      </c>
      <c r="AG152" s="10" t="s">
        <v>2277</v>
      </c>
      <c r="AH152" s="10" t="s">
        <v>2278</v>
      </c>
      <c r="AI152" s="8">
        <f>lxp__3717[[#This Row],[Abweichung in X '[m']]]*1000</f>
        <v>1.1236515827200002</v>
      </c>
      <c r="AJ152" s="8">
        <f>lxp__3717[[#This Row],[Abweichung in Y '[m']]]*1000</f>
        <v>0.39389762000700002</v>
      </c>
    </row>
    <row r="153" spans="1:36" x14ac:dyDescent="0.25">
      <c r="A153" s="12">
        <v>15</v>
      </c>
      <c r="B153" s="12" t="s">
        <v>43</v>
      </c>
      <c r="C153" s="10" t="s">
        <v>1258</v>
      </c>
      <c r="D153" s="10" t="s">
        <v>1679</v>
      </c>
      <c r="E153" s="10" t="s">
        <v>1680</v>
      </c>
      <c r="F153" s="10" t="s">
        <v>1681</v>
      </c>
      <c r="G153" s="8">
        <f>lxp__316[[#This Row],[Abweichung in X '[m']]]*1000</f>
        <v>0.48740824779800002</v>
      </c>
      <c r="H153" s="8">
        <f>lxp__316[[#This Row],[Abweichung in Y '[m']]]*1000</f>
        <v>1.2924956324399999</v>
      </c>
      <c r="AC153" s="12">
        <v>15</v>
      </c>
      <c r="AD153" s="12" t="s">
        <v>43</v>
      </c>
      <c r="AE153" s="10" t="s">
        <v>1258</v>
      </c>
      <c r="AF153" s="10" t="s">
        <v>2279</v>
      </c>
      <c r="AG153" s="10" t="s">
        <v>2280</v>
      </c>
      <c r="AH153" s="10" t="s">
        <v>2281</v>
      </c>
      <c r="AI153" s="8">
        <f>lxp__3717[[#This Row],[Abweichung in X '[m']]]*1000</f>
        <v>0.83431544433300009</v>
      </c>
      <c r="AJ153" s="8">
        <f>lxp__3717[[#This Row],[Abweichung in Y '[m']]]*1000</f>
        <v>0.76330702888099999</v>
      </c>
    </row>
    <row r="154" spans="1:36" x14ac:dyDescent="0.25">
      <c r="A154" s="12">
        <v>16</v>
      </c>
      <c r="B154" s="12" t="s">
        <v>3</v>
      </c>
      <c r="C154" s="10" t="s">
        <v>39</v>
      </c>
      <c r="D154" s="10" t="s">
        <v>1682</v>
      </c>
      <c r="E154" s="10" t="s">
        <v>1683</v>
      </c>
      <c r="F154" s="10" t="s">
        <v>1684</v>
      </c>
      <c r="G154" s="8">
        <f>lxp__316[[#This Row],[Abweichung in X '[m']]]*1000</f>
        <v>-1.408880519</v>
      </c>
      <c r="H154" s="8">
        <f>lxp__316[[#This Row],[Abweichung in Y '[m']]]*1000</f>
        <v>1.6264314465499998</v>
      </c>
      <c r="AC154" s="12">
        <v>16</v>
      </c>
      <c r="AD154" s="12" t="s">
        <v>3</v>
      </c>
      <c r="AE154" s="10" t="s">
        <v>39</v>
      </c>
      <c r="AF154" s="10" t="s">
        <v>2282</v>
      </c>
      <c r="AG154" s="10" t="s">
        <v>2283</v>
      </c>
      <c r="AH154" s="10" t="s">
        <v>2284</v>
      </c>
      <c r="AI154" s="8">
        <f>lxp__3717[[#This Row],[Abweichung in X '[m']]]*1000</f>
        <v>-0.95656419526600001</v>
      </c>
      <c r="AJ154" s="8">
        <f>lxp__3717[[#This Row],[Abweichung in Y '[m']]]*1000</f>
        <v>-1.3616003106000001</v>
      </c>
    </row>
    <row r="155" spans="1:36" x14ac:dyDescent="0.25">
      <c r="A155" s="12">
        <v>16</v>
      </c>
      <c r="B155" s="12" t="s">
        <v>7</v>
      </c>
      <c r="C155" s="10" t="s">
        <v>34</v>
      </c>
      <c r="D155" s="10" t="s">
        <v>1685</v>
      </c>
      <c r="E155" s="10" t="s">
        <v>1686</v>
      </c>
      <c r="F155" s="10" t="s">
        <v>1687</v>
      </c>
      <c r="G155" s="8">
        <f>lxp__316[[#This Row],[Abweichung in X '[m']]]*1000</f>
        <v>-0.96439240451499997</v>
      </c>
      <c r="H155" s="8">
        <f>lxp__316[[#This Row],[Abweichung in Y '[m']]]*1000</f>
        <v>1.4662661148</v>
      </c>
      <c r="AC155" s="12">
        <v>16</v>
      </c>
      <c r="AD155" s="12" t="s">
        <v>7</v>
      </c>
      <c r="AE155" s="10" t="s">
        <v>34</v>
      </c>
      <c r="AF155" s="10" t="s">
        <v>2285</v>
      </c>
      <c r="AG155" s="10" t="s">
        <v>2286</v>
      </c>
      <c r="AH155" s="10" t="s">
        <v>2287</v>
      </c>
      <c r="AI155" s="8">
        <f>lxp__3717[[#This Row],[Abweichung in X '[m']]]*1000</f>
        <v>-1.4320791797199999</v>
      </c>
      <c r="AJ155" s="8">
        <f>lxp__3717[[#This Row],[Abweichung in Y '[m']]]*1000</f>
        <v>-1.7177165666499998</v>
      </c>
    </row>
    <row r="156" spans="1:36" x14ac:dyDescent="0.25">
      <c r="A156" s="12">
        <v>16</v>
      </c>
      <c r="B156" s="12" t="s">
        <v>11</v>
      </c>
      <c r="C156" s="10" t="s">
        <v>29</v>
      </c>
      <c r="D156" s="10" t="s">
        <v>1688</v>
      </c>
      <c r="E156" s="10" t="s">
        <v>1689</v>
      </c>
      <c r="F156" s="10" t="s">
        <v>1690</v>
      </c>
      <c r="G156" s="8">
        <f>lxp__316[[#This Row],[Abweichung in X '[m']]]*1000</f>
        <v>0.20541905248</v>
      </c>
      <c r="H156" s="8">
        <f>lxp__316[[#This Row],[Abweichung in Y '[m']]]*1000</f>
        <v>2.2018735016199997</v>
      </c>
      <c r="AC156" s="12">
        <v>16</v>
      </c>
      <c r="AD156" s="12" t="s">
        <v>11</v>
      </c>
      <c r="AE156" s="10" t="s">
        <v>29</v>
      </c>
      <c r="AF156" s="10" t="s">
        <v>2288</v>
      </c>
      <c r="AG156" s="10" t="s">
        <v>2289</v>
      </c>
      <c r="AH156" s="10" t="s">
        <v>2290</v>
      </c>
      <c r="AI156" s="8">
        <f>lxp__3717[[#This Row],[Abweichung in X '[m']]]*1000</f>
        <v>0.848498574374</v>
      </c>
      <c r="AJ156" s="8">
        <f>lxp__3717[[#This Row],[Abweichung in Y '[m']]]*1000</f>
        <v>-2.7057609136499998</v>
      </c>
    </row>
    <row r="157" spans="1:36" x14ac:dyDescent="0.25">
      <c r="A157" s="12">
        <v>16</v>
      </c>
      <c r="B157" s="12" t="s">
        <v>15</v>
      </c>
      <c r="C157" s="10" t="s">
        <v>24</v>
      </c>
      <c r="D157" s="10" t="s">
        <v>1691</v>
      </c>
      <c r="E157" s="10" t="s">
        <v>1692</v>
      </c>
      <c r="F157" s="10" t="s">
        <v>1693</v>
      </c>
      <c r="G157" s="8">
        <f>lxp__316[[#This Row],[Abweichung in X '[m']]]*1000</f>
        <v>4.2771226995700004E-3</v>
      </c>
      <c r="H157" s="8">
        <f>lxp__316[[#This Row],[Abweichung in Y '[m']]]*1000</f>
        <v>2.7849949727899999</v>
      </c>
      <c r="AC157" s="12">
        <v>16</v>
      </c>
      <c r="AD157" s="12" t="s">
        <v>15</v>
      </c>
      <c r="AE157" s="10" t="s">
        <v>24</v>
      </c>
      <c r="AF157" s="10" t="s">
        <v>2291</v>
      </c>
      <c r="AG157" s="10" t="s">
        <v>2292</v>
      </c>
      <c r="AH157" s="10" t="s">
        <v>2293</v>
      </c>
      <c r="AI157" s="8">
        <f>lxp__3717[[#This Row],[Abweichung in X '[m']]]*1000</f>
        <v>-1.7170416745599999</v>
      </c>
      <c r="AJ157" s="8">
        <f>lxp__3717[[#This Row],[Abweichung in Y '[m']]]*1000</f>
        <v>-4.80862933486</v>
      </c>
    </row>
    <row r="158" spans="1:36" x14ac:dyDescent="0.25">
      <c r="A158" s="12">
        <v>16</v>
      </c>
      <c r="B158" s="12" t="s">
        <v>19</v>
      </c>
      <c r="C158" s="10" t="s">
        <v>20</v>
      </c>
      <c r="D158" s="10" t="s">
        <v>1694</v>
      </c>
      <c r="E158" s="10" t="s">
        <v>1695</v>
      </c>
      <c r="F158" s="10" t="s">
        <v>1696</v>
      </c>
      <c r="G158" s="8">
        <f>lxp__316[[#This Row],[Abweichung in X '[m']]]*1000</f>
        <v>1.0320641014700001</v>
      </c>
      <c r="H158" s="8">
        <f>lxp__316[[#This Row],[Abweichung in Y '[m']]]*1000</f>
        <v>1.91196225307</v>
      </c>
      <c r="AC158" s="12">
        <v>16</v>
      </c>
      <c r="AD158" s="12" t="s">
        <v>19</v>
      </c>
      <c r="AE158" s="10" t="s">
        <v>20</v>
      </c>
      <c r="AF158" s="10" t="s">
        <v>2294</v>
      </c>
      <c r="AG158" s="10" t="s">
        <v>2295</v>
      </c>
      <c r="AH158" s="10" t="s">
        <v>2296</v>
      </c>
      <c r="AI158" s="8">
        <f>lxp__3717[[#This Row],[Abweichung in X '[m']]]*1000</f>
        <v>0.42558709406299999</v>
      </c>
      <c r="AJ158" s="8">
        <f>lxp__3717[[#This Row],[Abweichung in Y '[m']]]*1000</f>
        <v>-4.1841902092299996</v>
      </c>
    </row>
    <row r="159" spans="1:36" x14ac:dyDescent="0.25">
      <c r="A159" s="12">
        <v>16</v>
      </c>
      <c r="B159" s="12" t="s">
        <v>23</v>
      </c>
      <c r="C159" s="10" t="s">
        <v>16</v>
      </c>
      <c r="D159" s="10" t="s">
        <v>1697</v>
      </c>
      <c r="E159" s="10" t="s">
        <v>1698</v>
      </c>
      <c r="F159" s="10" t="s">
        <v>1699</v>
      </c>
      <c r="G159" s="8">
        <f>lxp__316[[#This Row],[Abweichung in X '[m']]]*1000</f>
        <v>0.369560707047</v>
      </c>
      <c r="H159" s="8">
        <f>lxp__316[[#This Row],[Abweichung in Y '[m']]]*1000</f>
        <v>2.4652031784299999</v>
      </c>
      <c r="AC159" s="12">
        <v>16</v>
      </c>
      <c r="AD159" s="12" t="s">
        <v>23</v>
      </c>
      <c r="AE159" s="10" t="s">
        <v>16</v>
      </c>
      <c r="AF159" s="10" t="s">
        <v>2297</v>
      </c>
      <c r="AG159" s="10" t="s">
        <v>2298</v>
      </c>
      <c r="AH159" s="10" t="s">
        <v>2299</v>
      </c>
      <c r="AI159" s="8">
        <f>lxp__3717[[#This Row],[Abweichung in X '[m']]]*1000</f>
        <v>0.61228183810899994</v>
      </c>
      <c r="AJ159" s="8">
        <f>lxp__3717[[#This Row],[Abweichung in Y '[m']]]*1000</f>
        <v>-2.6974553703800002</v>
      </c>
    </row>
    <row r="160" spans="1:36" x14ac:dyDescent="0.25">
      <c r="A160" s="12">
        <v>16</v>
      </c>
      <c r="B160" s="12" t="s">
        <v>28</v>
      </c>
      <c r="C160" s="10" t="s">
        <v>12</v>
      </c>
      <c r="D160" s="10" t="s">
        <v>1700</v>
      </c>
      <c r="E160" s="10" t="s">
        <v>1701</v>
      </c>
      <c r="F160" s="10" t="s">
        <v>1702</v>
      </c>
      <c r="G160" s="8">
        <f>lxp__316[[#This Row],[Abweichung in X '[m']]]*1000</f>
        <v>0.44515203948799997</v>
      </c>
      <c r="H160" s="8">
        <f>lxp__316[[#This Row],[Abweichung in Y '[m']]]*1000</f>
        <v>2.8214373093000003</v>
      </c>
      <c r="AC160" s="12">
        <v>16</v>
      </c>
      <c r="AD160" s="12" t="s">
        <v>28</v>
      </c>
      <c r="AE160" s="10" t="s">
        <v>12</v>
      </c>
      <c r="AF160" s="10" t="s">
        <v>2300</v>
      </c>
      <c r="AG160" s="10" t="s">
        <v>2301</v>
      </c>
      <c r="AH160" s="10" t="s">
        <v>2302</v>
      </c>
      <c r="AI160" s="8">
        <f>lxp__3717[[#This Row],[Abweichung in X '[m']]]*1000</f>
        <v>-0.8113050652210001</v>
      </c>
      <c r="AJ160" s="8">
        <f>lxp__3717[[#This Row],[Abweichung in Y '[m']]]*1000</f>
        <v>-1.4134259494399999</v>
      </c>
    </row>
    <row r="161" spans="1:36" x14ac:dyDescent="0.25">
      <c r="A161" s="12">
        <v>16</v>
      </c>
      <c r="B161" s="12" t="s">
        <v>33</v>
      </c>
      <c r="C161" s="10" t="s">
        <v>8</v>
      </c>
      <c r="D161" s="10" t="s">
        <v>1703</v>
      </c>
      <c r="E161" s="10" t="s">
        <v>1704</v>
      </c>
      <c r="F161" s="10" t="s">
        <v>1705</v>
      </c>
      <c r="G161" s="8">
        <f>lxp__316[[#This Row],[Abweichung in X '[m']]]*1000</f>
        <v>-2.7378849244199997E-2</v>
      </c>
      <c r="H161" s="8">
        <f>lxp__316[[#This Row],[Abweichung in Y '[m']]]*1000</f>
        <v>1.13310515216</v>
      </c>
      <c r="AC161" s="12">
        <v>16</v>
      </c>
      <c r="AD161" s="12" t="s">
        <v>33</v>
      </c>
      <c r="AE161" s="10" t="s">
        <v>8</v>
      </c>
      <c r="AF161" s="10" t="s">
        <v>2303</v>
      </c>
      <c r="AG161" s="10" t="s">
        <v>2304</v>
      </c>
      <c r="AH161" s="10" t="s">
        <v>2305</v>
      </c>
      <c r="AI161" s="8">
        <f>lxp__3717[[#This Row],[Abweichung in X '[m']]]*1000</f>
        <v>-0.50282703081399993</v>
      </c>
      <c r="AJ161" s="8">
        <f>lxp__3717[[#This Row],[Abweichung in Y '[m']]]*1000</f>
        <v>-0.42819663480299996</v>
      </c>
    </row>
    <row r="162" spans="1:36" x14ac:dyDescent="0.25">
      <c r="A162" s="12">
        <v>16</v>
      </c>
      <c r="B162" s="12" t="s">
        <v>38</v>
      </c>
      <c r="C162" s="10" t="s">
        <v>4</v>
      </c>
      <c r="D162" s="10" t="s">
        <v>1706</v>
      </c>
      <c r="E162" s="10" t="s">
        <v>1707</v>
      </c>
      <c r="F162" s="10" t="s">
        <v>1708</v>
      </c>
      <c r="G162" s="8">
        <f>lxp__316[[#This Row],[Abweichung in X '[m']]]*1000</f>
        <v>4.2326570012999998E-2</v>
      </c>
      <c r="H162" s="8">
        <f>lxp__316[[#This Row],[Abweichung in Y '[m']]]*1000</f>
        <v>0.33134726596499997</v>
      </c>
      <c r="AC162" s="12">
        <v>16</v>
      </c>
      <c r="AD162" s="12" t="s">
        <v>38</v>
      </c>
      <c r="AE162" s="10" t="s">
        <v>4</v>
      </c>
      <c r="AF162" s="10" t="s">
        <v>2306</v>
      </c>
      <c r="AG162" s="10" t="s">
        <v>2307</v>
      </c>
      <c r="AH162" s="10" t="s">
        <v>2308</v>
      </c>
      <c r="AI162" s="8">
        <f>lxp__3717[[#This Row],[Abweichung in X '[m']]]*1000</f>
        <v>0.97326086730299999</v>
      </c>
      <c r="AJ162" s="8">
        <f>lxp__3717[[#This Row],[Abweichung in Y '[m']]]*1000</f>
        <v>0.51108343754499996</v>
      </c>
    </row>
    <row r="163" spans="1:36" x14ac:dyDescent="0.25">
      <c r="A163" s="12">
        <v>16</v>
      </c>
      <c r="B163" s="12" t="s">
        <v>43</v>
      </c>
      <c r="C163" s="10" t="s">
        <v>1258</v>
      </c>
      <c r="D163" s="10" t="s">
        <v>1709</v>
      </c>
      <c r="E163" s="10" t="s">
        <v>1710</v>
      </c>
      <c r="F163" s="10" t="s">
        <v>1711</v>
      </c>
      <c r="G163" s="8">
        <f>lxp__316[[#This Row],[Abweichung in X '[m']]]*1000</f>
        <v>0.87292402178700002</v>
      </c>
      <c r="H163" s="8">
        <f>lxp__316[[#This Row],[Abweichung in Y '[m']]]*1000</f>
        <v>1.59154355619</v>
      </c>
      <c r="AC163" s="12">
        <v>16</v>
      </c>
      <c r="AD163" s="12" t="s">
        <v>43</v>
      </c>
      <c r="AE163" s="10" t="s">
        <v>1258</v>
      </c>
      <c r="AF163" s="10" t="s">
        <v>2309</v>
      </c>
      <c r="AG163" s="10" t="s">
        <v>2310</v>
      </c>
      <c r="AH163" s="10" t="s">
        <v>2311</v>
      </c>
      <c r="AI163" s="8">
        <f>lxp__3717[[#This Row],[Abweichung in X '[m']]]*1000</f>
        <v>0.91698906923700008</v>
      </c>
      <c r="AJ163" s="8">
        <f>lxp__3717[[#This Row],[Abweichung in Y '[m']]]*1000</f>
        <v>1.06095485144</v>
      </c>
    </row>
    <row r="164" spans="1:36" x14ac:dyDescent="0.25">
      <c r="A164" s="12">
        <v>17</v>
      </c>
      <c r="B164" s="12" t="s">
        <v>3</v>
      </c>
      <c r="C164" s="10" t="s">
        <v>39</v>
      </c>
      <c r="D164" s="10" t="s">
        <v>1712</v>
      </c>
      <c r="E164" s="10" t="s">
        <v>1713</v>
      </c>
      <c r="F164" s="10" t="s">
        <v>1714</v>
      </c>
      <c r="G164" s="8">
        <f>lxp__316[[#This Row],[Abweichung in X '[m']]]*1000</f>
        <v>-0.525859994153</v>
      </c>
      <c r="H164" s="8">
        <f>lxp__316[[#This Row],[Abweichung in Y '[m']]]*1000</f>
        <v>1.7309614144600001</v>
      </c>
      <c r="AC164" s="12">
        <v>17</v>
      </c>
      <c r="AD164" s="12" t="s">
        <v>3</v>
      </c>
      <c r="AE164" s="10" t="s">
        <v>39</v>
      </c>
      <c r="AF164" s="10" t="s">
        <v>2312</v>
      </c>
      <c r="AG164" s="10" t="s">
        <v>2313</v>
      </c>
      <c r="AH164" s="10" t="s">
        <v>2314</v>
      </c>
      <c r="AI164" s="8">
        <f>lxp__3717[[#This Row],[Abweichung in X '[m']]]*1000</f>
        <v>-0.908079413675</v>
      </c>
      <c r="AJ164" s="8">
        <f>lxp__3717[[#This Row],[Abweichung in Y '[m']]]*1000</f>
        <v>-1.10771898514</v>
      </c>
    </row>
    <row r="165" spans="1:36" x14ac:dyDescent="0.25">
      <c r="A165" s="12">
        <v>17</v>
      </c>
      <c r="B165" s="12" t="s">
        <v>7</v>
      </c>
      <c r="C165" s="10" t="s">
        <v>34</v>
      </c>
      <c r="D165" s="10" t="s">
        <v>1715</v>
      </c>
      <c r="E165" s="10" t="s">
        <v>1716</v>
      </c>
      <c r="F165" s="10" t="s">
        <v>1717</v>
      </c>
      <c r="G165" s="8">
        <f>lxp__316[[#This Row],[Abweichung in X '[m']]]*1000</f>
        <v>-0.74481305843599999</v>
      </c>
      <c r="H165" s="8">
        <f>lxp__316[[#This Row],[Abweichung in Y '[m']]]*1000</f>
        <v>2.8168850334500002</v>
      </c>
      <c r="AC165" s="12">
        <v>17</v>
      </c>
      <c r="AD165" s="12" t="s">
        <v>7</v>
      </c>
      <c r="AE165" s="10" t="s">
        <v>34</v>
      </c>
      <c r="AF165" s="10" t="s">
        <v>2315</v>
      </c>
      <c r="AG165" s="10" t="s">
        <v>2316</v>
      </c>
      <c r="AH165" s="10" t="s">
        <v>2317</v>
      </c>
      <c r="AI165" s="8">
        <f>lxp__3717[[#This Row],[Abweichung in X '[m']]]*1000</f>
        <v>-1.5859859643799998</v>
      </c>
      <c r="AJ165" s="8">
        <f>lxp__3717[[#This Row],[Abweichung in Y '[m']]]*1000</f>
        <v>-0.80730448262900001</v>
      </c>
    </row>
    <row r="166" spans="1:36" x14ac:dyDescent="0.25">
      <c r="A166" s="12">
        <v>17</v>
      </c>
      <c r="B166" s="12" t="s">
        <v>11</v>
      </c>
      <c r="C166" s="10" t="s">
        <v>29</v>
      </c>
      <c r="D166" s="10" t="s">
        <v>1718</v>
      </c>
      <c r="E166" s="10" t="s">
        <v>1719</v>
      </c>
      <c r="F166" s="10" t="s">
        <v>1720</v>
      </c>
      <c r="G166" s="8">
        <f>lxp__316[[#This Row],[Abweichung in X '[m']]]*1000</f>
        <v>3.0505985827800002E-2</v>
      </c>
      <c r="H166" s="8">
        <f>lxp__316[[#This Row],[Abweichung in Y '[m']]]*1000</f>
        <v>1.9551892048399999</v>
      </c>
      <c r="AC166" s="12">
        <v>17</v>
      </c>
      <c r="AD166" s="12" t="s">
        <v>11</v>
      </c>
      <c r="AE166" s="10" t="s">
        <v>29</v>
      </c>
      <c r="AF166" s="10" t="s">
        <v>2318</v>
      </c>
      <c r="AG166" s="10" t="s">
        <v>2319</v>
      </c>
      <c r="AH166" s="10" t="s">
        <v>2320</v>
      </c>
      <c r="AI166" s="8">
        <f>lxp__3717[[#This Row],[Abweichung in X '[m']]]*1000</f>
        <v>-0.86942132408399997</v>
      </c>
      <c r="AJ166" s="8">
        <f>lxp__3717[[#This Row],[Abweichung in Y '[m']]]*1000</f>
        <v>-2.8776202493999996</v>
      </c>
    </row>
    <row r="167" spans="1:36" x14ac:dyDescent="0.25">
      <c r="A167" s="12">
        <v>17</v>
      </c>
      <c r="B167" s="12" t="s">
        <v>15</v>
      </c>
      <c r="C167" s="10" t="s">
        <v>24</v>
      </c>
      <c r="D167" s="10" t="s">
        <v>1721</v>
      </c>
      <c r="E167" s="10" t="s">
        <v>1722</v>
      </c>
      <c r="F167" s="10" t="s">
        <v>1723</v>
      </c>
      <c r="G167" s="8">
        <f>lxp__316[[#This Row],[Abweichung in X '[m']]]*1000</f>
        <v>1.0646832895</v>
      </c>
      <c r="H167" s="8">
        <f>lxp__316[[#This Row],[Abweichung in Y '[m']]]*1000</f>
        <v>2.2661232471500004</v>
      </c>
      <c r="AC167" s="12">
        <v>17</v>
      </c>
      <c r="AD167" s="12" t="s">
        <v>15</v>
      </c>
      <c r="AE167" s="10" t="s">
        <v>24</v>
      </c>
      <c r="AF167" s="10" t="s">
        <v>2321</v>
      </c>
      <c r="AG167" s="10" t="s">
        <v>2322</v>
      </c>
      <c r="AH167" s="10" t="s">
        <v>2323</v>
      </c>
      <c r="AI167" s="8">
        <f>lxp__3717[[#This Row],[Abweichung in X '[m']]]*1000</f>
        <v>-5.6038187233300001E-2</v>
      </c>
      <c r="AJ167" s="8">
        <f>lxp__3717[[#This Row],[Abweichung in Y '[m']]]*1000</f>
        <v>-3.48966398047</v>
      </c>
    </row>
    <row r="168" spans="1:36" x14ac:dyDescent="0.25">
      <c r="A168" s="12">
        <v>17</v>
      </c>
      <c r="B168" s="12" t="s">
        <v>19</v>
      </c>
      <c r="C168" s="10" t="s">
        <v>20</v>
      </c>
      <c r="D168" s="10" t="s">
        <v>1724</v>
      </c>
      <c r="E168" s="10" t="s">
        <v>1725</v>
      </c>
      <c r="F168" s="10" t="s">
        <v>1726</v>
      </c>
      <c r="G168" s="8">
        <f>lxp__316[[#This Row],[Abweichung in X '[m']]]*1000</f>
        <v>0.35531003466799999</v>
      </c>
      <c r="H168" s="8">
        <f>lxp__316[[#This Row],[Abweichung in Y '[m']]]*1000</f>
        <v>1.95023615762</v>
      </c>
      <c r="AC168" s="12">
        <v>17</v>
      </c>
      <c r="AD168" s="12" t="s">
        <v>19</v>
      </c>
      <c r="AE168" s="10" t="s">
        <v>20</v>
      </c>
      <c r="AF168" s="10" t="s">
        <v>2324</v>
      </c>
      <c r="AG168" s="10" t="s">
        <v>2325</v>
      </c>
      <c r="AH168" s="10" t="s">
        <v>2326</v>
      </c>
      <c r="AI168" s="8">
        <f>lxp__3717[[#This Row],[Abweichung in X '[m']]]*1000</f>
        <v>-0.78339201526300006</v>
      </c>
      <c r="AJ168" s="8">
        <f>lxp__3717[[#This Row],[Abweichung in Y '[m']]]*1000</f>
        <v>-2.81565162926</v>
      </c>
    </row>
    <row r="169" spans="1:36" x14ac:dyDescent="0.25">
      <c r="A169" s="12">
        <v>17</v>
      </c>
      <c r="B169" s="12" t="s">
        <v>23</v>
      </c>
      <c r="C169" s="10" t="s">
        <v>16</v>
      </c>
      <c r="D169" s="10" t="s">
        <v>1727</v>
      </c>
      <c r="E169" s="10" t="s">
        <v>1728</v>
      </c>
      <c r="F169" s="10" t="s">
        <v>1729</v>
      </c>
      <c r="G169" s="8">
        <f>lxp__316[[#This Row],[Abweichung in X '[m']]]*1000</f>
        <v>-0.66941804085899992</v>
      </c>
      <c r="H169" s="8">
        <f>lxp__316[[#This Row],[Abweichung in Y '[m']]]*1000</f>
        <v>2.2760743518500002</v>
      </c>
      <c r="AC169" s="12">
        <v>17</v>
      </c>
      <c r="AD169" s="12" t="s">
        <v>23</v>
      </c>
      <c r="AE169" s="10" t="s">
        <v>16</v>
      </c>
      <c r="AF169" s="10" t="s">
        <v>2327</v>
      </c>
      <c r="AG169" s="10" t="s">
        <v>2328</v>
      </c>
      <c r="AH169" s="10" t="s">
        <v>2329</v>
      </c>
      <c r="AI169" s="8">
        <f>lxp__3717[[#This Row],[Abweichung in X '[m']]]*1000</f>
        <v>-0.143105752561</v>
      </c>
      <c r="AJ169" s="8">
        <f>lxp__3717[[#This Row],[Abweichung in Y '[m']]]*1000</f>
        <v>-3.4203306221999998</v>
      </c>
    </row>
    <row r="170" spans="1:36" x14ac:dyDescent="0.25">
      <c r="A170" s="12">
        <v>17</v>
      </c>
      <c r="B170" s="12" t="s">
        <v>28</v>
      </c>
      <c r="C170" s="10" t="s">
        <v>12</v>
      </c>
      <c r="D170" s="10" t="s">
        <v>1730</v>
      </c>
      <c r="E170" s="10" t="s">
        <v>1731</v>
      </c>
      <c r="F170" s="10" t="s">
        <v>1732</v>
      </c>
      <c r="G170" s="8">
        <f>lxp__316[[#This Row],[Abweichung in X '[m']]]*1000</f>
        <v>8.7374109443699999E-2</v>
      </c>
      <c r="H170" s="8">
        <f>lxp__316[[#This Row],[Abweichung in Y '[m']]]*1000</f>
        <v>3.3081013925600002</v>
      </c>
      <c r="AC170" s="12">
        <v>17</v>
      </c>
      <c r="AD170" s="12" t="s">
        <v>28</v>
      </c>
      <c r="AE170" s="10" t="s">
        <v>12</v>
      </c>
      <c r="AF170" s="10" t="s">
        <v>2330</v>
      </c>
      <c r="AG170" s="10" t="s">
        <v>2331</v>
      </c>
      <c r="AH170" s="10" t="s">
        <v>2332</v>
      </c>
      <c r="AI170" s="8">
        <f>lxp__3717[[#This Row],[Abweichung in X '[m']]]*1000</f>
        <v>0.47241374637299999</v>
      </c>
      <c r="AJ170" s="8">
        <f>lxp__3717[[#This Row],[Abweichung in Y '[m']]]*1000</f>
        <v>-2.58434640265</v>
      </c>
    </row>
    <row r="171" spans="1:36" x14ac:dyDescent="0.25">
      <c r="A171" s="12">
        <v>17</v>
      </c>
      <c r="B171" s="12" t="s">
        <v>33</v>
      </c>
      <c r="C171" s="10" t="s">
        <v>8</v>
      </c>
      <c r="D171" s="10" t="s">
        <v>1733</v>
      </c>
      <c r="E171" s="10" t="s">
        <v>1734</v>
      </c>
      <c r="F171" s="10" t="s">
        <v>1735</v>
      </c>
      <c r="G171" s="8">
        <f>lxp__316[[#This Row],[Abweichung in X '[m']]]*1000</f>
        <v>-0.20564074527100001</v>
      </c>
      <c r="H171" s="8">
        <f>lxp__316[[#This Row],[Abweichung in Y '[m']]]*1000</f>
        <v>4.0215888573700003</v>
      </c>
      <c r="AC171" s="12">
        <v>17</v>
      </c>
      <c r="AD171" s="12" t="s">
        <v>33</v>
      </c>
      <c r="AE171" s="10" t="s">
        <v>8</v>
      </c>
      <c r="AF171" s="10" t="s">
        <v>2333</v>
      </c>
      <c r="AG171" s="10" t="s">
        <v>2334</v>
      </c>
      <c r="AH171" s="10" t="s">
        <v>2335</v>
      </c>
      <c r="AI171" s="8">
        <f>lxp__3717[[#This Row],[Abweichung in X '[m']]]*1000</f>
        <v>1.19068639269</v>
      </c>
      <c r="AJ171" s="8">
        <f>lxp__3717[[#This Row],[Abweichung in Y '[m']]]*1000</f>
        <v>-2.0536238332700001</v>
      </c>
    </row>
    <row r="172" spans="1:36" x14ac:dyDescent="0.25">
      <c r="A172" s="12">
        <v>17</v>
      </c>
      <c r="B172" s="12" t="s">
        <v>38</v>
      </c>
      <c r="C172" s="10" t="s">
        <v>4</v>
      </c>
      <c r="D172" s="10" t="s">
        <v>1736</v>
      </c>
      <c r="E172" s="10" t="s">
        <v>1737</v>
      </c>
      <c r="F172" s="10" t="s">
        <v>1738</v>
      </c>
      <c r="G172" s="8">
        <f>lxp__316[[#This Row],[Abweichung in X '[m']]]*1000</f>
        <v>0.74463607097999995</v>
      </c>
      <c r="H172" s="8">
        <f>lxp__316[[#This Row],[Abweichung in Y '[m']]]*1000</f>
        <v>1.5320152353299998</v>
      </c>
      <c r="AC172" s="12">
        <v>17</v>
      </c>
      <c r="AD172" s="12" t="s">
        <v>38</v>
      </c>
      <c r="AE172" s="10" t="s">
        <v>4</v>
      </c>
      <c r="AF172" s="10" t="s">
        <v>2336</v>
      </c>
      <c r="AG172" s="10" t="s">
        <v>2337</v>
      </c>
      <c r="AH172" s="10" t="s">
        <v>2338</v>
      </c>
      <c r="AI172" s="8">
        <f>lxp__3717[[#This Row],[Abweichung in X '[m']]]*1000</f>
        <v>0.27515440382199996</v>
      </c>
      <c r="AJ172" s="8">
        <f>lxp__3717[[#This Row],[Abweichung in Y '[m']]]*1000</f>
        <v>0.31182980295700002</v>
      </c>
    </row>
    <row r="173" spans="1:36" x14ac:dyDescent="0.25">
      <c r="A173" s="12">
        <v>17</v>
      </c>
      <c r="B173" s="12" t="s">
        <v>43</v>
      </c>
      <c r="C173" s="10" t="s">
        <v>1258</v>
      </c>
      <c r="D173" s="10" t="s">
        <v>1739</v>
      </c>
      <c r="E173" s="10" t="s">
        <v>1740</v>
      </c>
      <c r="F173" s="10" t="s">
        <v>1741</v>
      </c>
      <c r="G173" s="8">
        <f>lxp__316[[#This Row],[Abweichung in X '[m']]]*1000</f>
        <v>-0.16946021123000002</v>
      </c>
      <c r="H173" s="8">
        <f>lxp__316[[#This Row],[Abweichung in Y '[m']]]*1000</f>
        <v>2.1688088735200002</v>
      </c>
      <c r="AC173" s="12">
        <v>17</v>
      </c>
      <c r="AD173" s="12" t="s">
        <v>43</v>
      </c>
      <c r="AE173" s="10" t="s">
        <v>1258</v>
      </c>
      <c r="AF173" s="10" t="s">
        <v>2339</v>
      </c>
      <c r="AG173" s="10" t="s">
        <v>2340</v>
      </c>
      <c r="AH173" s="10" t="s">
        <v>2341</v>
      </c>
      <c r="AI173" s="8">
        <f>lxp__3717[[#This Row],[Abweichung in X '[m']]]*1000</f>
        <v>0.54975213774300002</v>
      </c>
      <c r="AJ173" s="8">
        <f>lxp__3717[[#This Row],[Abweichung in Y '[m']]]*1000</f>
        <v>1.20863619844</v>
      </c>
    </row>
    <row r="174" spans="1:36" x14ac:dyDescent="0.25">
      <c r="A174" s="12">
        <v>18</v>
      </c>
      <c r="B174" s="12" t="s">
        <v>3</v>
      </c>
      <c r="C174" s="10" t="s">
        <v>39</v>
      </c>
      <c r="D174" s="10" t="s">
        <v>1742</v>
      </c>
      <c r="E174" s="10" t="s">
        <v>1743</v>
      </c>
      <c r="F174" s="10" t="s">
        <v>1744</v>
      </c>
      <c r="G174" s="8">
        <f>lxp__316[[#This Row],[Abweichung in X '[m']]]*1000</f>
        <v>-0.85527464228700001</v>
      </c>
      <c r="H174" s="8">
        <f>lxp__316[[#This Row],[Abweichung in Y '[m']]]*1000</f>
        <v>1.54866047265</v>
      </c>
      <c r="AC174" s="12">
        <v>18</v>
      </c>
      <c r="AD174" s="12" t="s">
        <v>3</v>
      </c>
      <c r="AE174" s="10" t="s">
        <v>39</v>
      </c>
      <c r="AF174" s="10" t="s">
        <v>2342</v>
      </c>
      <c r="AG174" s="10" t="s">
        <v>2343</v>
      </c>
      <c r="AH174" s="10" t="s">
        <v>2344</v>
      </c>
      <c r="AI174" s="8">
        <f>lxp__3717[[#This Row],[Abweichung in X '[m']]]*1000</f>
        <v>-0.348395504473</v>
      </c>
      <c r="AJ174" s="8">
        <f>lxp__3717[[#This Row],[Abweichung in Y '[m']]]*1000</f>
        <v>-0.38787591746399996</v>
      </c>
    </row>
    <row r="175" spans="1:36" x14ac:dyDescent="0.25">
      <c r="A175" s="12">
        <v>18</v>
      </c>
      <c r="B175" s="12" t="s">
        <v>7</v>
      </c>
      <c r="C175" s="10" t="s">
        <v>34</v>
      </c>
      <c r="D175" s="10" t="s">
        <v>1745</v>
      </c>
      <c r="E175" s="10" t="s">
        <v>1746</v>
      </c>
      <c r="F175" s="10" t="s">
        <v>1747</v>
      </c>
      <c r="G175" s="8">
        <f>lxp__316[[#This Row],[Abweichung in X '[m']]]*1000</f>
        <v>-0.94067187392200002</v>
      </c>
      <c r="H175" s="8">
        <f>lxp__316[[#This Row],[Abweichung in Y '[m']]]*1000</f>
        <v>2.0645302505100003</v>
      </c>
      <c r="AC175" s="12">
        <v>18</v>
      </c>
      <c r="AD175" s="12" t="s">
        <v>7</v>
      </c>
      <c r="AE175" s="10" t="s">
        <v>34</v>
      </c>
      <c r="AF175" s="10" t="s">
        <v>2345</v>
      </c>
      <c r="AG175" s="10" t="s">
        <v>2346</v>
      </c>
      <c r="AH175" s="10" t="s">
        <v>2347</v>
      </c>
      <c r="AI175" s="8">
        <f>lxp__3717[[#This Row],[Abweichung in X '[m']]]*1000</f>
        <v>0.19831363782899999</v>
      </c>
      <c r="AJ175" s="8">
        <f>lxp__3717[[#This Row],[Abweichung in Y '[m']]]*1000</f>
        <v>-2.6050640134399998</v>
      </c>
    </row>
    <row r="176" spans="1:36" x14ac:dyDescent="0.25">
      <c r="A176" s="12">
        <v>18</v>
      </c>
      <c r="B176" s="12" t="s">
        <v>11</v>
      </c>
      <c r="C176" s="10" t="s">
        <v>29</v>
      </c>
      <c r="D176" s="10" t="s">
        <v>1748</v>
      </c>
      <c r="E176" s="10" t="s">
        <v>1749</v>
      </c>
      <c r="F176" s="10" t="s">
        <v>1750</v>
      </c>
      <c r="G176" s="8">
        <f>lxp__316[[#This Row],[Abweichung in X '[m']]]*1000</f>
        <v>0.50936876145599996</v>
      </c>
      <c r="H176" s="8">
        <f>lxp__316[[#This Row],[Abweichung in Y '[m']]]*1000</f>
        <v>1.7505304445799998</v>
      </c>
      <c r="AC176" s="12">
        <v>18</v>
      </c>
      <c r="AD176" s="12" t="s">
        <v>11</v>
      </c>
      <c r="AE176" s="10" t="s">
        <v>29</v>
      </c>
      <c r="AF176" s="10" t="s">
        <v>2348</v>
      </c>
      <c r="AG176" s="10" t="s">
        <v>2349</v>
      </c>
      <c r="AH176" s="10" t="s">
        <v>2350</v>
      </c>
      <c r="AI176" s="8">
        <f>lxp__3717[[#This Row],[Abweichung in X '[m']]]*1000</f>
        <v>-2.0536411562099999</v>
      </c>
      <c r="AJ176" s="8">
        <f>lxp__3717[[#This Row],[Abweichung in Y '[m']]]*1000</f>
        <v>-3.4451166318699999</v>
      </c>
    </row>
    <row r="177" spans="1:36" x14ac:dyDescent="0.25">
      <c r="A177" s="12">
        <v>18</v>
      </c>
      <c r="B177" s="12" t="s">
        <v>15</v>
      </c>
      <c r="C177" s="10" t="s">
        <v>24</v>
      </c>
      <c r="D177" s="10" t="s">
        <v>1751</v>
      </c>
      <c r="E177" s="10" t="s">
        <v>1752</v>
      </c>
      <c r="F177" s="10" t="s">
        <v>1753</v>
      </c>
      <c r="G177" s="8">
        <f>lxp__316[[#This Row],[Abweichung in X '[m']]]*1000</f>
        <v>0.174073144259</v>
      </c>
      <c r="H177" s="8">
        <f>lxp__316[[#This Row],[Abweichung in Y '[m']]]*1000</f>
        <v>3.0757271987400001</v>
      </c>
      <c r="AC177" s="12">
        <v>18</v>
      </c>
      <c r="AD177" s="12" t="s">
        <v>15</v>
      </c>
      <c r="AE177" s="10" t="s">
        <v>24</v>
      </c>
      <c r="AF177" s="10" t="s">
        <v>2351</v>
      </c>
      <c r="AG177" s="10" t="s">
        <v>2352</v>
      </c>
      <c r="AH177" s="10" t="s">
        <v>2353</v>
      </c>
      <c r="AI177" s="8">
        <f>lxp__3717[[#This Row],[Abweichung in X '[m']]]*1000</f>
        <v>-0.232226105351</v>
      </c>
      <c r="AJ177" s="8">
        <f>lxp__3717[[#This Row],[Abweichung in Y '[m']]]*1000</f>
        <v>-3.0331274913100001</v>
      </c>
    </row>
    <row r="178" spans="1:36" x14ac:dyDescent="0.25">
      <c r="A178" s="12">
        <v>18</v>
      </c>
      <c r="B178" s="12" t="s">
        <v>19</v>
      </c>
      <c r="C178" s="10" t="s">
        <v>20</v>
      </c>
      <c r="D178" s="10" t="s">
        <v>1754</v>
      </c>
      <c r="E178" s="10" t="s">
        <v>1755</v>
      </c>
      <c r="F178" s="10" t="s">
        <v>1756</v>
      </c>
      <c r="G178" s="8">
        <f>lxp__316[[#This Row],[Abweichung in X '[m']]]*1000</f>
        <v>0.807242465209</v>
      </c>
      <c r="H178" s="8">
        <f>lxp__316[[#This Row],[Abweichung in Y '[m']]]*1000</f>
        <v>2.1458265297400003</v>
      </c>
      <c r="AC178" s="12">
        <v>18</v>
      </c>
      <c r="AD178" s="12" t="s">
        <v>19</v>
      </c>
      <c r="AE178" s="10" t="s">
        <v>20</v>
      </c>
      <c r="AF178" s="10" t="s">
        <v>2354</v>
      </c>
      <c r="AG178" s="10" t="s">
        <v>2355</v>
      </c>
      <c r="AH178" s="10" t="s">
        <v>2356</v>
      </c>
      <c r="AI178" s="8">
        <f>lxp__3717[[#This Row],[Abweichung in X '[m']]]*1000</f>
        <v>0.193284846462</v>
      </c>
      <c r="AJ178" s="8">
        <f>lxp__3717[[#This Row],[Abweichung in Y '[m']]]*1000</f>
        <v>-3.3261490998699998</v>
      </c>
    </row>
    <row r="179" spans="1:36" x14ac:dyDescent="0.25">
      <c r="A179" s="12">
        <v>18</v>
      </c>
      <c r="B179" s="12" t="s">
        <v>23</v>
      </c>
      <c r="C179" s="10" t="s">
        <v>16</v>
      </c>
      <c r="D179" s="10" t="s">
        <v>1757</v>
      </c>
      <c r="E179" s="10" t="s">
        <v>1758</v>
      </c>
      <c r="F179" s="10" t="s">
        <v>1759</v>
      </c>
      <c r="G179" s="8">
        <f>lxp__316[[#This Row],[Abweichung in X '[m']]]*1000</f>
        <v>-0.21428411689000001</v>
      </c>
      <c r="H179" s="8">
        <f>lxp__316[[#This Row],[Abweichung in Y '[m']]]*1000</f>
        <v>0.61768490182400004</v>
      </c>
      <c r="AC179" s="12">
        <v>18</v>
      </c>
      <c r="AD179" s="12" t="s">
        <v>23</v>
      </c>
      <c r="AE179" s="10" t="s">
        <v>16</v>
      </c>
      <c r="AF179" s="10" t="s">
        <v>2357</v>
      </c>
      <c r="AG179" s="10" t="s">
        <v>2358</v>
      </c>
      <c r="AH179" s="10" t="s">
        <v>2359</v>
      </c>
      <c r="AI179" s="8">
        <f>lxp__3717[[#This Row],[Abweichung in X '[m']]]*1000</f>
        <v>-1.0438905274900001</v>
      </c>
      <c r="AJ179" s="8">
        <f>lxp__3717[[#This Row],[Abweichung in Y '[m']]]*1000</f>
        <v>-2.2883565925</v>
      </c>
    </row>
    <row r="180" spans="1:36" x14ac:dyDescent="0.25">
      <c r="A180" s="12">
        <v>18</v>
      </c>
      <c r="B180" s="12" t="s">
        <v>28</v>
      </c>
      <c r="C180" s="10" t="s">
        <v>12</v>
      </c>
      <c r="D180" s="10" t="s">
        <v>1760</v>
      </c>
      <c r="E180" s="10" t="s">
        <v>1761</v>
      </c>
      <c r="F180" s="10" t="s">
        <v>1762</v>
      </c>
      <c r="G180" s="8">
        <f>lxp__316[[#This Row],[Abweichung in X '[m']]]*1000</f>
        <v>0.12922328163800001</v>
      </c>
      <c r="H180" s="8">
        <f>lxp__316[[#This Row],[Abweichung in Y '[m']]]*1000</f>
        <v>4.5149559435700004</v>
      </c>
      <c r="AC180" s="12">
        <v>18</v>
      </c>
      <c r="AD180" s="12" t="s">
        <v>28</v>
      </c>
      <c r="AE180" s="10" t="s">
        <v>12</v>
      </c>
      <c r="AF180" s="10" t="s">
        <v>2360</v>
      </c>
      <c r="AG180" s="10" t="s">
        <v>2361</v>
      </c>
      <c r="AH180" s="10" t="s">
        <v>2362</v>
      </c>
      <c r="AI180" s="8">
        <f>lxp__3717[[#This Row],[Abweichung in X '[m']]]*1000</f>
        <v>0.40954281689700001</v>
      </c>
      <c r="AJ180" s="8">
        <f>lxp__3717[[#This Row],[Abweichung in Y '[m']]]*1000</f>
        <v>-3.4240126817600003</v>
      </c>
    </row>
    <row r="181" spans="1:36" x14ac:dyDescent="0.25">
      <c r="A181" s="12">
        <v>18</v>
      </c>
      <c r="B181" s="12" t="s">
        <v>33</v>
      </c>
      <c r="C181" s="10" t="s">
        <v>8</v>
      </c>
      <c r="D181" s="10" t="s">
        <v>1763</v>
      </c>
      <c r="E181" s="10" t="s">
        <v>1764</v>
      </c>
      <c r="F181" s="10" t="s">
        <v>1765</v>
      </c>
      <c r="G181" s="8">
        <f>lxp__316[[#This Row],[Abweichung in X '[m']]]*1000</f>
        <v>-0.69232509770399997</v>
      </c>
      <c r="H181" s="8">
        <f>lxp__316[[#This Row],[Abweichung in Y '[m']]]*1000</f>
        <v>4.4079920056800006</v>
      </c>
      <c r="AC181" s="12">
        <v>18</v>
      </c>
      <c r="AD181" s="12" t="s">
        <v>33</v>
      </c>
      <c r="AE181" s="10" t="s">
        <v>8</v>
      </c>
      <c r="AF181" s="10" t="s">
        <v>2363</v>
      </c>
      <c r="AG181" s="10" t="s">
        <v>2364</v>
      </c>
      <c r="AH181" s="10" t="s">
        <v>2365</v>
      </c>
      <c r="AI181" s="8">
        <f>lxp__3717[[#This Row],[Abweichung in X '[m']]]*1000</f>
        <v>1.44750900584</v>
      </c>
      <c r="AJ181" s="8">
        <f>lxp__3717[[#This Row],[Abweichung in Y '[m']]]*1000</f>
        <v>-1.9551114701200001</v>
      </c>
    </row>
    <row r="182" spans="1:36" x14ac:dyDescent="0.25">
      <c r="A182" s="12">
        <v>18</v>
      </c>
      <c r="B182" s="12" t="s">
        <v>38</v>
      </c>
      <c r="C182" s="10" t="s">
        <v>4</v>
      </c>
      <c r="D182" s="10" t="s">
        <v>1766</v>
      </c>
      <c r="E182" s="10" t="s">
        <v>1767</v>
      </c>
      <c r="F182" s="10" t="s">
        <v>1768</v>
      </c>
      <c r="G182" s="8">
        <f>lxp__316[[#This Row],[Abweichung in X '[m']]]*1000</f>
        <v>0.23411204452999998</v>
      </c>
      <c r="H182" s="8">
        <f>lxp__316[[#This Row],[Abweichung in Y '[m']]]*1000</f>
        <v>3.8215500411599996</v>
      </c>
      <c r="AC182" s="12">
        <v>18</v>
      </c>
      <c r="AD182" s="12" t="s">
        <v>38</v>
      </c>
      <c r="AE182" s="10" t="s">
        <v>4</v>
      </c>
      <c r="AF182" s="10" t="s">
        <v>2366</v>
      </c>
      <c r="AG182" s="10" t="s">
        <v>2367</v>
      </c>
      <c r="AH182" s="10" t="s">
        <v>2368</v>
      </c>
      <c r="AI182" s="8">
        <f>lxp__3717[[#This Row],[Abweichung in X '[m']]]*1000</f>
        <v>1.8012675172999999</v>
      </c>
      <c r="AJ182" s="8">
        <f>lxp__3717[[#This Row],[Abweichung in Y '[m']]]*1000</f>
        <v>-0.58009417126899998</v>
      </c>
    </row>
    <row r="183" spans="1:36" x14ac:dyDescent="0.25">
      <c r="A183" s="12">
        <v>18</v>
      </c>
      <c r="B183" s="12" t="s">
        <v>43</v>
      </c>
      <c r="C183" s="10" t="s">
        <v>1258</v>
      </c>
      <c r="D183" s="10" t="s">
        <v>1769</v>
      </c>
      <c r="E183" s="10" t="s">
        <v>1770</v>
      </c>
      <c r="F183" s="10" t="s">
        <v>1771</v>
      </c>
      <c r="G183" s="8">
        <f>lxp__316[[#This Row],[Abweichung in X '[m']]]*1000</f>
        <v>0.86814180737500002</v>
      </c>
      <c r="H183" s="8">
        <f>lxp__316[[#This Row],[Abweichung in Y '[m']]]*1000</f>
        <v>1.87629785428</v>
      </c>
      <c r="AC183" s="12">
        <v>18</v>
      </c>
      <c r="AD183" s="12" t="s">
        <v>43</v>
      </c>
      <c r="AE183" s="10" t="s">
        <v>1258</v>
      </c>
      <c r="AF183" s="10" t="s">
        <v>2369</v>
      </c>
      <c r="AG183" s="10" t="s">
        <v>2370</v>
      </c>
      <c r="AH183" s="10" t="s">
        <v>2371</v>
      </c>
      <c r="AI183" s="8">
        <f>lxp__3717[[#This Row],[Abweichung in X '[m']]]*1000</f>
        <v>0.9632041048979999</v>
      </c>
      <c r="AJ183" s="8">
        <f>lxp__3717[[#This Row],[Abweichung in Y '[m']]]*1000</f>
        <v>1.27366656883</v>
      </c>
    </row>
    <row r="184" spans="1:36" x14ac:dyDescent="0.25">
      <c r="A184" s="12">
        <v>19</v>
      </c>
      <c r="B184" s="12" t="s">
        <v>3</v>
      </c>
      <c r="C184" s="10" t="s">
        <v>39</v>
      </c>
      <c r="D184" s="10" t="s">
        <v>1772</v>
      </c>
      <c r="E184" s="10" t="s">
        <v>1773</v>
      </c>
      <c r="F184" s="10" t="s">
        <v>1774</v>
      </c>
      <c r="G184" s="8">
        <f>lxp__316[[#This Row],[Abweichung in X '[m']]]*1000</f>
        <v>-0.16712926675200002</v>
      </c>
      <c r="H184" s="8">
        <f>lxp__316[[#This Row],[Abweichung in Y '[m']]]*1000</f>
        <v>2.0008329687500002</v>
      </c>
      <c r="AC184" s="12">
        <v>19</v>
      </c>
      <c r="AD184" s="12" t="s">
        <v>3</v>
      </c>
      <c r="AE184" s="10" t="s">
        <v>39</v>
      </c>
      <c r="AF184" s="10" t="s">
        <v>2372</v>
      </c>
      <c r="AG184" s="10" t="s">
        <v>2373</v>
      </c>
      <c r="AH184" s="10" t="s">
        <v>2374</v>
      </c>
      <c r="AI184" s="8">
        <f>lxp__3717[[#This Row],[Abweichung in X '[m']]]*1000</f>
        <v>-2.13600243475</v>
      </c>
      <c r="AJ184" s="8">
        <f>lxp__3717[[#This Row],[Abweichung in Y '[m']]]*1000</f>
        <v>-1.8772156209200002</v>
      </c>
    </row>
    <row r="185" spans="1:36" x14ac:dyDescent="0.25">
      <c r="A185" s="12">
        <v>19</v>
      </c>
      <c r="B185" s="12" t="s">
        <v>7</v>
      </c>
      <c r="C185" s="10" t="s">
        <v>34</v>
      </c>
      <c r="D185" s="10" t="s">
        <v>1775</v>
      </c>
      <c r="E185" s="10" t="s">
        <v>1776</v>
      </c>
      <c r="F185" s="10" t="s">
        <v>1777</v>
      </c>
      <c r="G185" s="8">
        <f>lxp__316[[#This Row],[Abweichung in X '[m']]]*1000</f>
        <v>-0.54353467190299998</v>
      </c>
      <c r="H185" s="8">
        <f>lxp__316[[#This Row],[Abweichung in Y '[m']]]*1000</f>
        <v>1.3926632349900001</v>
      </c>
      <c r="AC185" s="12">
        <v>19</v>
      </c>
      <c r="AD185" s="12" t="s">
        <v>7</v>
      </c>
      <c r="AE185" s="10" t="s">
        <v>34</v>
      </c>
      <c r="AF185" s="10" t="s">
        <v>2375</v>
      </c>
      <c r="AG185" s="10" t="s">
        <v>2376</v>
      </c>
      <c r="AH185" s="10" t="s">
        <v>2377</v>
      </c>
      <c r="AI185" s="8">
        <f>lxp__3717[[#This Row],[Abweichung in X '[m']]]*1000</f>
        <v>-0.50211209241499999</v>
      </c>
      <c r="AJ185" s="8">
        <f>lxp__3717[[#This Row],[Abweichung in Y '[m']]]*1000</f>
        <v>-1.5853057634600001</v>
      </c>
    </row>
    <row r="186" spans="1:36" x14ac:dyDescent="0.25">
      <c r="A186" s="12">
        <v>19</v>
      </c>
      <c r="B186" s="12" t="s">
        <v>11</v>
      </c>
      <c r="C186" s="10" t="s">
        <v>29</v>
      </c>
      <c r="D186" s="10" t="s">
        <v>1778</v>
      </c>
      <c r="E186" s="10" t="s">
        <v>1779</v>
      </c>
      <c r="F186" s="10" t="s">
        <v>1780</v>
      </c>
      <c r="G186" s="8">
        <f>lxp__316[[#This Row],[Abweichung in X '[m']]]*1000</f>
        <v>-0.22063454252300002</v>
      </c>
      <c r="H186" s="8">
        <f>lxp__316[[#This Row],[Abweichung in Y '[m']]]*1000</f>
        <v>1.7010771847199999</v>
      </c>
      <c r="AC186" s="12">
        <v>19</v>
      </c>
      <c r="AD186" s="12" t="s">
        <v>11</v>
      </c>
      <c r="AE186" s="10" t="s">
        <v>29</v>
      </c>
      <c r="AF186" s="10" t="s">
        <v>2378</v>
      </c>
      <c r="AG186" s="10" t="s">
        <v>2379</v>
      </c>
      <c r="AH186" s="10" t="s">
        <v>2380</v>
      </c>
      <c r="AI186" s="8">
        <f>lxp__3717[[#This Row],[Abweichung in X '[m']]]*1000</f>
        <v>-1.9420458462599999</v>
      </c>
      <c r="AJ186" s="8">
        <f>lxp__3717[[#This Row],[Abweichung in Y '[m']]]*1000</f>
        <v>-2.9837982421100002</v>
      </c>
    </row>
    <row r="187" spans="1:36" x14ac:dyDescent="0.25">
      <c r="A187" s="12">
        <v>19</v>
      </c>
      <c r="B187" s="12" t="s">
        <v>15</v>
      </c>
      <c r="C187" s="10" t="s">
        <v>24</v>
      </c>
      <c r="D187" s="10" t="s">
        <v>1781</v>
      </c>
      <c r="E187" s="10" t="s">
        <v>1782</v>
      </c>
      <c r="F187" s="10" t="s">
        <v>1783</v>
      </c>
      <c r="G187" s="8">
        <f>lxp__316[[#This Row],[Abweichung in X '[m']]]*1000</f>
        <v>0.42647110951899997</v>
      </c>
      <c r="H187" s="8">
        <f>lxp__316[[#This Row],[Abweichung in Y '[m']]]*1000</f>
        <v>1.9804573290399998</v>
      </c>
      <c r="AC187" s="12">
        <v>19</v>
      </c>
      <c r="AD187" s="12" t="s">
        <v>15</v>
      </c>
      <c r="AE187" s="10" t="s">
        <v>24</v>
      </c>
      <c r="AF187" s="10" t="s">
        <v>2381</v>
      </c>
      <c r="AG187" s="10" t="s">
        <v>2382</v>
      </c>
      <c r="AH187" s="10" t="s">
        <v>2383</v>
      </c>
      <c r="AI187" s="8">
        <f>lxp__3717[[#This Row],[Abweichung in X '[m']]]*1000</f>
        <v>-1.48952843544</v>
      </c>
      <c r="AJ187" s="8">
        <f>lxp__3717[[#This Row],[Abweichung in Y '[m']]]*1000</f>
        <v>-2.1961853531400002</v>
      </c>
    </row>
    <row r="188" spans="1:36" x14ac:dyDescent="0.25">
      <c r="A188" s="12">
        <v>19</v>
      </c>
      <c r="B188" s="12" t="s">
        <v>19</v>
      </c>
      <c r="C188" s="10" t="s">
        <v>20</v>
      </c>
      <c r="D188" s="10" t="s">
        <v>1784</v>
      </c>
      <c r="E188" s="10" t="s">
        <v>1785</v>
      </c>
      <c r="F188" s="10" t="s">
        <v>1786</v>
      </c>
      <c r="G188" s="8">
        <f>lxp__316[[#This Row],[Abweichung in X '[m']]]*1000</f>
        <v>0.42006840357300002</v>
      </c>
      <c r="H188" s="8">
        <f>lxp__316[[#This Row],[Abweichung in Y '[m']]]*1000</f>
        <v>2.34381638249</v>
      </c>
      <c r="AC188" s="12">
        <v>19</v>
      </c>
      <c r="AD188" s="12" t="s">
        <v>19</v>
      </c>
      <c r="AE188" s="10" t="s">
        <v>20</v>
      </c>
      <c r="AF188" s="10" t="s">
        <v>2384</v>
      </c>
      <c r="AG188" s="10" t="s">
        <v>2385</v>
      </c>
      <c r="AH188" s="10" t="s">
        <v>2386</v>
      </c>
      <c r="AI188" s="8">
        <f>lxp__3717[[#This Row],[Abweichung in X '[m']]]*1000</f>
        <v>1.6763523680300001</v>
      </c>
      <c r="AJ188" s="8">
        <f>lxp__3717[[#This Row],[Abweichung in Y '[m']]]*1000</f>
        <v>-3.15793565826</v>
      </c>
    </row>
    <row r="189" spans="1:36" x14ac:dyDescent="0.25">
      <c r="A189" s="12">
        <v>19</v>
      </c>
      <c r="B189" s="12" t="s">
        <v>23</v>
      </c>
      <c r="C189" s="10" t="s">
        <v>16</v>
      </c>
      <c r="D189" s="10" t="s">
        <v>1787</v>
      </c>
      <c r="E189" s="10" t="s">
        <v>1788</v>
      </c>
      <c r="F189" s="10" t="s">
        <v>1789</v>
      </c>
      <c r="G189" s="8">
        <f>lxp__316[[#This Row],[Abweichung in X '[m']]]*1000</f>
        <v>0.47300143099899999</v>
      </c>
      <c r="H189" s="8">
        <f>lxp__316[[#This Row],[Abweichung in Y '[m']]]*1000</f>
        <v>0.80036146642600003</v>
      </c>
      <c r="AC189" s="12">
        <v>19</v>
      </c>
      <c r="AD189" s="12" t="s">
        <v>23</v>
      </c>
      <c r="AE189" s="10" t="s">
        <v>16</v>
      </c>
      <c r="AF189" s="10" t="s">
        <v>2387</v>
      </c>
      <c r="AG189" s="10" t="s">
        <v>2388</v>
      </c>
      <c r="AH189" s="10" t="s">
        <v>2389</v>
      </c>
      <c r="AI189" s="8">
        <f>lxp__3717[[#This Row],[Abweichung in X '[m']]]*1000</f>
        <v>0.19544103523199999</v>
      </c>
      <c r="AJ189" s="8">
        <f>lxp__3717[[#This Row],[Abweichung in Y '[m']]]*1000</f>
        <v>-3.8446769930600002</v>
      </c>
    </row>
    <row r="190" spans="1:36" x14ac:dyDescent="0.25">
      <c r="A190" s="12">
        <v>19</v>
      </c>
      <c r="B190" s="12" t="s">
        <v>28</v>
      </c>
      <c r="C190" s="10" t="s">
        <v>12</v>
      </c>
      <c r="D190" s="10" t="s">
        <v>1790</v>
      </c>
      <c r="E190" s="10" t="s">
        <v>1791</v>
      </c>
      <c r="F190" s="10" t="s">
        <v>1792</v>
      </c>
      <c r="G190" s="8">
        <f>lxp__316[[#This Row],[Abweichung in X '[m']]]*1000</f>
        <v>0.420682672787</v>
      </c>
      <c r="H190" s="8">
        <f>lxp__316[[#This Row],[Abweichung in Y '[m']]]*1000</f>
        <v>0.53661667080699993</v>
      </c>
      <c r="AC190" s="12">
        <v>19</v>
      </c>
      <c r="AD190" s="12" t="s">
        <v>28</v>
      </c>
      <c r="AE190" s="10" t="s">
        <v>12</v>
      </c>
      <c r="AF190" s="10" t="s">
        <v>2390</v>
      </c>
      <c r="AG190" s="10" t="s">
        <v>2391</v>
      </c>
      <c r="AH190" s="10" t="s">
        <v>2392</v>
      </c>
      <c r="AI190" s="8">
        <f>lxp__3717[[#This Row],[Abweichung in X '[m']]]*1000</f>
        <v>-0.24473308600299998</v>
      </c>
      <c r="AJ190" s="8">
        <f>lxp__3717[[#This Row],[Abweichung in Y '[m']]]*1000</f>
        <v>-2.9205165586600002</v>
      </c>
    </row>
    <row r="191" spans="1:36" x14ac:dyDescent="0.25">
      <c r="A191" s="12">
        <v>19</v>
      </c>
      <c r="B191" s="12" t="s">
        <v>33</v>
      </c>
      <c r="C191" s="10" t="s">
        <v>8</v>
      </c>
      <c r="D191" s="10" t="s">
        <v>1793</v>
      </c>
      <c r="E191" s="10" t="s">
        <v>1794</v>
      </c>
      <c r="F191" s="10" t="s">
        <v>1795</v>
      </c>
      <c r="G191" s="8">
        <f>lxp__316[[#This Row],[Abweichung in X '[m']]]*1000</f>
        <v>0.236507743632</v>
      </c>
      <c r="H191" s="8">
        <f>lxp__316[[#This Row],[Abweichung in Y '[m']]]*1000</f>
        <v>3.4496145113200001</v>
      </c>
      <c r="AC191" s="12">
        <v>19</v>
      </c>
      <c r="AD191" s="12" t="s">
        <v>33</v>
      </c>
      <c r="AE191" s="10" t="s">
        <v>8</v>
      </c>
      <c r="AF191" s="10" t="s">
        <v>2393</v>
      </c>
      <c r="AG191" s="10" t="s">
        <v>2394</v>
      </c>
      <c r="AH191" s="10" t="s">
        <v>2395</v>
      </c>
      <c r="AI191" s="8">
        <f>lxp__3717[[#This Row],[Abweichung in X '[m']]]*1000</f>
        <v>8.4711103839899993E-2</v>
      </c>
      <c r="AJ191" s="8">
        <f>lxp__3717[[#This Row],[Abweichung in Y '[m']]]*1000</f>
        <v>-1.70867579789</v>
      </c>
    </row>
    <row r="192" spans="1:36" x14ac:dyDescent="0.25">
      <c r="A192" s="12">
        <v>19</v>
      </c>
      <c r="B192" s="12" t="s">
        <v>38</v>
      </c>
      <c r="C192" s="10" t="s">
        <v>4</v>
      </c>
      <c r="D192" s="10" t="s">
        <v>1796</v>
      </c>
      <c r="E192" s="10" t="s">
        <v>1797</v>
      </c>
      <c r="F192" s="10" t="s">
        <v>1798</v>
      </c>
      <c r="G192" s="8">
        <f>lxp__316[[#This Row],[Abweichung in X '[m']]]*1000</f>
        <v>-0.104121115917</v>
      </c>
      <c r="H192" s="8">
        <f>lxp__316[[#This Row],[Abweichung in Y '[m']]]*1000</f>
        <v>2.3613143856599996</v>
      </c>
      <c r="AC192" s="12">
        <v>19</v>
      </c>
      <c r="AD192" s="12" t="s">
        <v>38</v>
      </c>
      <c r="AE192" s="10" t="s">
        <v>4</v>
      </c>
      <c r="AF192" s="10" t="s">
        <v>2396</v>
      </c>
      <c r="AG192" s="10" t="s">
        <v>2397</v>
      </c>
      <c r="AH192" s="10" t="s">
        <v>2398</v>
      </c>
      <c r="AI192" s="8">
        <f>lxp__3717[[#This Row],[Abweichung in X '[m']]]*1000</f>
        <v>-2.3567093555400001</v>
      </c>
      <c r="AJ192" s="8">
        <f>lxp__3717[[#This Row],[Abweichung in Y '[m']]]*1000</f>
        <v>0.66135171326200004</v>
      </c>
    </row>
    <row r="193" spans="1:36" x14ac:dyDescent="0.25">
      <c r="A193" s="12">
        <v>19</v>
      </c>
      <c r="B193" s="12" t="s">
        <v>43</v>
      </c>
      <c r="C193" s="10" t="s">
        <v>1258</v>
      </c>
      <c r="D193" s="10" t="s">
        <v>1799</v>
      </c>
      <c r="E193" s="10" t="s">
        <v>1800</v>
      </c>
      <c r="F193" s="10" t="s">
        <v>1801</v>
      </c>
      <c r="G193" s="8">
        <f>lxp__316[[#This Row],[Abweichung in X '[m']]]*1000</f>
        <v>1.2904169966499999</v>
      </c>
      <c r="H193" s="8">
        <f>lxp__316[[#This Row],[Abweichung in Y '[m']]]*1000</f>
        <v>1.5030978366700001</v>
      </c>
      <c r="AC193" s="12">
        <v>19</v>
      </c>
      <c r="AD193" s="12" t="s">
        <v>43</v>
      </c>
      <c r="AE193" s="10" t="s">
        <v>1258</v>
      </c>
      <c r="AF193" s="10" t="s">
        <v>2399</v>
      </c>
      <c r="AG193" s="10" t="s">
        <v>2400</v>
      </c>
      <c r="AH193" s="10" t="s">
        <v>2401</v>
      </c>
      <c r="AI193" s="8">
        <f>lxp__3717[[#This Row],[Abweichung in X '[m']]]*1000</f>
        <v>-0.39303075940600002</v>
      </c>
      <c r="AJ193" s="8">
        <f>lxp__3717[[#This Row],[Abweichung in Y '[m']]]*1000</f>
        <v>-0.53188795127599997</v>
      </c>
    </row>
    <row r="194" spans="1:36" x14ac:dyDescent="0.25">
      <c r="A194" s="12">
        <v>20</v>
      </c>
      <c r="B194" s="12" t="s">
        <v>3</v>
      </c>
      <c r="C194" s="10" t="s">
        <v>39</v>
      </c>
      <c r="D194" s="10" t="s">
        <v>1802</v>
      </c>
      <c r="E194" s="10" t="s">
        <v>1803</v>
      </c>
      <c r="F194" s="10" t="s">
        <v>1804</v>
      </c>
      <c r="G194" s="8">
        <f>lxp__316[[#This Row],[Abweichung in X '[m']]]*1000</f>
        <v>-1.1233905351</v>
      </c>
      <c r="H194" s="8">
        <f>lxp__316[[#This Row],[Abweichung in Y '[m']]]*1000</f>
        <v>2.40427601747</v>
      </c>
      <c r="AC194" s="12">
        <v>20</v>
      </c>
      <c r="AD194" s="12" t="s">
        <v>3</v>
      </c>
      <c r="AE194" s="10" t="s">
        <v>39</v>
      </c>
      <c r="AF194" s="10" t="s">
        <v>2402</v>
      </c>
      <c r="AG194" s="10" t="s">
        <v>2403</v>
      </c>
      <c r="AH194" s="10" t="s">
        <v>2404</v>
      </c>
      <c r="AI194" s="8">
        <f>lxp__3717[[#This Row],[Abweichung in X '[m']]]*1000</f>
        <v>-8.398618370430001E-3</v>
      </c>
      <c r="AJ194" s="8">
        <f>lxp__3717[[#This Row],[Abweichung in Y '[m']]]*1000</f>
        <v>-2.4254111057499999</v>
      </c>
    </row>
    <row r="195" spans="1:36" x14ac:dyDescent="0.25">
      <c r="A195" s="12">
        <v>20</v>
      </c>
      <c r="B195" s="12" t="s">
        <v>7</v>
      </c>
      <c r="C195" s="10" t="s">
        <v>34</v>
      </c>
      <c r="D195" s="10" t="s">
        <v>1805</v>
      </c>
      <c r="E195" s="10" t="s">
        <v>1806</v>
      </c>
      <c r="F195" s="10" t="s">
        <v>1807</v>
      </c>
      <c r="G195" s="8">
        <f>lxp__316[[#This Row],[Abweichung in X '[m']]]*1000</f>
        <v>0.23457685346099999</v>
      </c>
      <c r="H195" s="8">
        <f>lxp__316[[#This Row],[Abweichung in Y '[m']]]*1000</f>
        <v>2.2718140061000001</v>
      </c>
      <c r="AC195" s="12">
        <v>20</v>
      </c>
      <c r="AD195" s="12" t="s">
        <v>7</v>
      </c>
      <c r="AE195" s="10" t="s">
        <v>34</v>
      </c>
      <c r="AF195" s="10" t="s">
        <v>2405</v>
      </c>
      <c r="AG195" s="10" t="s">
        <v>2406</v>
      </c>
      <c r="AH195" s="10" t="s">
        <v>2407</v>
      </c>
      <c r="AI195" s="8">
        <f>lxp__3717[[#This Row],[Abweichung in X '[m']]]*1000</f>
        <v>0.140996074123</v>
      </c>
      <c r="AJ195" s="8">
        <f>lxp__3717[[#This Row],[Abweichung in Y '[m']]]*1000</f>
        <v>-2.1431020977199999</v>
      </c>
    </row>
    <row r="196" spans="1:36" x14ac:dyDescent="0.25">
      <c r="A196" s="12">
        <v>20</v>
      </c>
      <c r="B196" s="12" t="s">
        <v>11</v>
      </c>
      <c r="C196" s="10" t="s">
        <v>29</v>
      </c>
      <c r="D196" s="10" t="s">
        <v>1808</v>
      </c>
      <c r="E196" s="10" t="s">
        <v>1809</v>
      </c>
      <c r="F196" s="10" t="s">
        <v>1810</v>
      </c>
      <c r="G196" s="8">
        <f>lxp__316[[#This Row],[Abweichung in X '[m']]]*1000</f>
        <v>-1.0313597674100001</v>
      </c>
      <c r="H196" s="8">
        <f>lxp__316[[#This Row],[Abweichung in Y '[m']]]*1000</f>
        <v>1.8801090415299999</v>
      </c>
      <c r="AC196" s="12">
        <v>20</v>
      </c>
      <c r="AD196" s="12" t="s">
        <v>11</v>
      </c>
      <c r="AE196" s="10" t="s">
        <v>29</v>
      </c>
      <c r="AF196" s="10" t="s">
        <v>2408</v>
      </c>
      <c r="AG196" s="10" t="s">
        <v>2409</v>
      </c>
      <c r="AH196" s="10" t="s">
        <v>2410</v>
      </c>
      <c r="AI196" s="8">
        <f>lxp__3717[[#This Row],[Abweichung in X '[m']]]*1000</f>
        <v>-0.194937173795</v>
      </c>
      <c r="AJ196" s="8">
        <f>lxp__3717[[#This Row],[Abweichung in Y '[m']]]*1000</f>
        <v>-3.5599923750300002</v>
      </c>
    </row>
    <row r="197" spans="1:36" x14ac:dyDescent="0.25">
      <c r="A197" s="12">
        <v>20</v>
      </c>
      <c r="B197" s="12" t="s">
        <v>15</v>
      </c>
      <c r="C197" s="10" t="s">
        <v>24</v>
      </c>
      <c r="D197" s="10" t="s">
        <v>1811</v>
      </c>
      <c r="E197" s="10" t="s">
        <v>1812</v>
      </c>
      <c r="F197" s="10" t="s">
        <v>1813</v>
      </c>
      <c r="G197" s="8">
        <f>lxp__316[[#This Row],[Abweichung in X '[m']]]*1000</f>
        <v>0.57013877449899997</v>
      </c>
      <c r="H197" s="8">
        <f>lxp__316[[#This Row],[Abweichung in Y '[m']]]*1000</f>
        <v>1.18423062443</v>
      </c>
      <c r="AC197" s="12">
        <v>20</v>
      </c>
      <c r="AD197" s="12" t="s">
        <v>15</v>
      </c>
      <c r="AE197" s="10" t="s">
        <v>24</v>
      </c>
      <c r="AF197" s="10" t="s">
        <v>2411</v>
      </c>
      <c r="AG197" s="10" t="s">
        <v>2412</v>
      </c>
      <c r="AH197" s="10" t="s">
        <v>2413</v>
      </c>
      <c r="AI197" s="8">
        <f>lxp__3717[[#This Row],[Abweichung in X '[m']]]*1000</f>
        <v>0.35968653547999996</v>
      </c>
      <c r="AJ197" s="8">
        <f>lxp__3717[[#This Row],[Abweichung in Y '[m']]]*1000</f>
        <v>-4.6870608271499998</v>
      </c>
    </row>
    <row r="198" spans="1:36" x14ac:dyDescent="0.25">
      <c r="A198" s="12">
        <v>20</v>
      </c>
      <c r="B198" s="12" t="s">
        <v>19</v>
      </c>
      <c r="C198" s="10" t="s">
        <v>20</v>
      </c>
      <c r="D198" s="10" t="s">
        <v>1814</v>
      </c>
      <c r="E198" s="10" t="s">
        <v>1815</v>
      </c>
      <c r="F198" s="10" t="s">
        <v>1816</v>
      </c>
      <c r="G198" s="8">
        <f>lxp__316[[#This Row],[Abweichung in X '[m']]]*1000</f>
        <v>0.75932189672299999</v>
      </c>
      <c r="H198" s="8">
        <f>lxp__316[[#This Row],[Abweichung in Y '[m']]]*1000</f>
        <v>1.67844488753</v>
      </c>
      <c r="AC198" s="12">
        <v>20</v>
      </c>
      <c r="AD198" s="12" t="s">
        <v>19</v>
      </c>
      <c r="AE198" s="10" t="s">
        <v>20</v>
      </c>
      <c r="AF198" s="10" t="s">
        <v>2414</v>
      </c>
      <c r="AG198" s="10" t="s">
        <v>2415</v>
      </c>
      <c r="AH198" s="10" t="s">
        <v>2416</v>
      </c>
      <c r="AI198" s="8">
        <f>lxp__3717[[#This Row],[Abweichung in X '[m']]]*1000</f>
        <v>0.15673981477499999</v>
      </c>
      <c r="AJ198" s="8">
        <f>lxp__3717[[#This Row],[Abweichung in Y '[m']]]*1000</f>
        <v>-2.8830161487899999</v>
      </c>
    </row>
    <row r="199" spans="1:36" x14ac:dyDescent="0.25">
      <c r="A199" s="12">
        <v>20</v>
      </c>
      <c r="B199" s="12" t="s">
        <v>23</v>
      </c>
      <c r="C199" s="10" t="s">
        <v>16</v>
      </c>
      <c r="D199" s="10" t="s">
        <v>1817</v>
      </c>
      <c r="E199" s="10" t="s">
        <v>1818</v>
      </c>
      <c r="F199" s="10" t="s">
        <v>1819</v>
      </c>
      <c r="G199" s="8">
        <f>lxp__316[[#This Row],[Abweichung in X '[m']]]*1000</f>
        <v>0.67499805351699993</v>
      </c>
      <c r="H199" s="8">
        <f>lxp__316[[#This Row],[Abweichung in Y '[m']]]*1000</f>
        <v>3.7920941806499999</v>
      </c>
      <c r="AC199" s="12">
        <v>20</v>
      </c>
      <c r="AD199" s="12" t="s">
        <v>23</v>
      </c>
      <c r="AE199" s="10" t="s">
        <v>16</v>
      </c>
      <c r="AF199" s="10" t="s">
        <v>2417</v>
      </c>
      <c r="AG199" s="10" t="s">
        <v>2418</v>
      </c>
      <c r="AH199" s="10" t="s">
        <v>2419</v>
      </c>
      <c r="AI199" s="8">
        <f>lxp__3717[[#This Row],[Abweichung in X '[m']]]*1000</f>
        <v>-0.14109774137100001</v>
      </c>
      <c r="AJ199" s="8">
        <f>lxp__3717[[#This Row],[Abweichung in Y '[m']]]*1000</f>
        <v>-2.8803312606199998</v>
      </c>
    </row>
    <row r="200" spans="1:36" x14ac:dyDescent="0.25">
      <c r="A200" s="12">
        <v>20</v>
      </c>
      <c r="B200" s="12" t="s">
        <v>28</v>
      </c>
      <c r="C200" s="10" t="s">
        <v>12</v>
      </c>
      <c r="D200" s="10" t="s">
        <v>1820</v>
      </c>
      <c r="E200" s="10" t="s">
        <v>1821</v>
      </c>
      <c r="F200" s="10" t="s">
        <v>1822</v>
      </c>
      <c r="G200" s="8">
        <f>lxp__316[[#This Row],[Abweichung in X '[m']]]*1000</f>
        <v>9.9870063859300001E-2</v>
      </c>
      <c r="H200" s="8">
        <f>lxp__316[[#This Row],[Abweichung in Y '[m']]]*1000</f>
        <v>5.0277612224499997</v>
      </c>
      <c r="AC200" s="12">
        <v>20</v>
      </c>
      <c r="AD200" s="12" t="s">
        <v>28</v>
      </c>
      <c r="AE200" s="10" t="s">
        <v>12</v>
      </c>
      <c r="AF200" s="10" t="s">
        <v>2420</v>
      </c>
      <c r="AG200" s="10" t="s">
        <v>2421</v>
      </c>
      <c r="AH200" s="10" t="s">
        <v>2422</v>
      </c>
      <c r="AI200" s="8">
        <f>lxp__3717[[#This Row],[Abweichung in X '[m']]]*1000</f>
        <v>0.6760417625559999</v>
      </c>
      <c r="AJ200" s="8">
        <f>lxp__3717[[#This Row],[Abweichung in Y '[m']]]*1000</f>
        <v>-1.81438537971</v>
      </c>
    </row>
    <row r="201" spans="1:36" x14ac:dyDescent="0.25">
      <c r="A201" s="12">
        <v>20</v>
      </c>
      <c r="B201" s="12" t="s">
        <v>33</v>
      </c>
      <c r="C201" s="10" t="s">
        <v>8</v>
      </c>
      <c r="D201" s="10" t="s">
        <v>1823</v>
      </c>
      <c r="E201" s="10" t="s">
        <v>1824</v>
      </c>
      <c r="F201" s="10" t="s">
        <v>1825</v>
      </c>
      <c r="G201" s="8">
        <f>lxp__316[[#This Row],[Abweichung in X '[m']]]*1000</f>
        <v>0.94477318132499999</v>
      </c>
      <c r="H201" s="8">
        <f>lxp__316[[#This Row],[Abweichung in Y '[m']]]*1000</f>
        <v>3.4832605942200003</v>
      </c>
      <c r="AC201" s="12">
        <v>20</v>
      </c>
      <c r="AD201" s="12" t="s">
        <v>33</v>
      </c>
      <c r="AE201" s="10" t="s">
        <v>8</v>
      </c>
      <c r="AF201" s="10" t="s">
        <v>2423</v>
      </c>
      <c r="AG201" s="10" t="s">
        <v>2424</v>
      </c>
      <c r="AH201" s="10" t="s">
        <v>2425</v>
      </c>
      <c r="AI201" s="8">
        <f>lxp__3717[[#This Row],[Abweichung in X '[m']]]*1000</f>
        <v>1.38194807782</v>
      </c>
      <c r="AJ201" s="8">
        <f>lxp__3717[[#This Row],[Abweichung in Y '[m']]]*1000</f>
        <v>-0.208877133336</v>
      </c>
    </row>
    <row r="202" spans="1:36" x14ac:dyDescent="0.25">
      <c r="A202" s="12">
        <v>20</v>
      </c>
      <c r="B202" s="12" t="s">
        <v>38</v>
      </c>
      <c r="C202" s="10" t="s">
        <v>4</v>
      </c>
      <c r="D202" s="10" t="s">
        <v>1826</v>
      </c>
      <c r="E202" s="10" t="s">
        <v>1827</v>
      </c>
      <c r="F202" s="10" t="s">
        <v>1828</v>
      </c>
      <c r="G202" s="8">
        <f>lxp__316[[#This Row],[Abweichung in X '[m']]]*1000</f>
        <v>0.27644614197400003</v>
      </c>
      <c r="H202" s="8">
        <f>lxp__316[[#This Row],[Abweichung in Y '[m']]]*1000</f>
        <v>0.31534214528300003</v>
      </c>
      <c r="AC202" s="12">
        <v>20</v>
      </c>
      <c r="AD202" s="12" t="s">
        <v>38</v>
      </c>
      <c r="AE202" s="10" t="s">
        <v>4</v>
      </c>
      <c r="AF202" s="10" t="s">
        <v>2426</v>
      </c>
      <c r="AG202" s="10" t="s">
        <v>2427</v>
      </c>
      <c r="AH202" s="10" t="s">
        <v>2428</v>
      </c>
      <c r="AI202" s="8">
        <f>lxp__3717[[#This Row],[Abweichung in X '[m']]]*1000</f>
        <v>-0.13427441643400001</v>
      </c>
      <c r="AJ202" s="8">
        <f>lxp__3717[[#This Row],[Abweichung in Y '[m']]]*1000</f>
        <v>1.2802381222000001</v>
      </c>
    </row>
    <row r="203" spans="1:36" x14ac:dyDescent="0.25">
      <c r="A203" s="12">
        <v>20</v>
      </c>
      <c r="B203" s="12" t="s">
        <v>43</v>
      </c>
      <c r="C203" s="10" t="s">
        <v>1258</v>
      </c>
      <c r="D203" s="10" t="s">
        <v>1829</v>
      </c>
      <c r="E203" s="10" t="s">
        <v>1830</v>
      </c>
      <c r="F203" s="10" t="s">
        <v>1831</v>
      </c>
      <c r="G203" s="8">
        <f>lxp__316[[#This Row],[Abweichung in X '[m']]]*1000</f>
        <v>1.97358374192</v>
      </c>
      <c r="H203" s="8">
        <f>lxp__316[[#This Row],[Abweichung in Y '[m']]]*1000</f>
        <v>0.60313213262100007</v>
      </c>
      <c r="AC203" s="12">
        <v>20</v>
      </c>
      <c r="AD203" s="12" t="s">
        <v>43</v>
      </c>
      <c r="AE203" s="10" t="s">
        <v>1258</v>
      </c>
      <c r="AF203" s="10" t="s">
        <v>2429</v>
      </c>
      <c r="AG203" s="10" t="s">
        <v>2430</v>
      </c>
      <c r="AH203" s="10" t="s">
        <v>2431</v>
      </c>
      <c r="AI203" s="8">
        <f>lxp__3717[[#This Row],[Abweichung in X '[m']]]*1000</f>
        <v>-1.4467299689399999</v>
      </c>
      <c r="AJ203" s="8">
        <f>lxp__3717[[#This Row],[Abweichung in Y '[m']]]*1000</f>
        <v>0.66889507818400007</v>
      </c>
    </row>
    <row r="204" spans="1:36" x14ac:dyDescent="0.25">
      <c r="A204" s="12"/>
      <c r="B204" s="12"/>
      <c r="D204" s="5"/>
      <c r="E204" s="5"/>
      <c r="F204" s="5"/>
      <c r="G204" s="8"/>
      <c r="H204" s="8"/>
    </row>
    <row r="205" spans="1:36" x14ac:dyDescent="0.25">
      <c r="A205" s="26" t="s">
        <v>4863</v>
      </c>
      <c r="B205" s="26"/>
      <c r="C205" s="26"/>
      <c r="D205" s="26"/>
      <c r="E205" s="26"/>
      <c r="F205" s="26"/>
      <c r="G205" s="26"/>
      <c r="H205" s="26"/>
    </row>
    <row r="206" spans="1:36" x14ac:dyDescent="0.25">
      <c r="A206" s="11" t="s">
        <v>285</v>
      </c>
      <c r="B206" s="11" t="s">
        <v>2</v>
      </c>
      <c r="C206" s="8" t="s">
        <v>280</v>
      </c>
      <c r="D206" s="8" t="s">
        <v>281</v>
      </c>
      <c r="E206" s="4" t="s">
        <v>282</v>
      </c>
      <c r="F206" s="4" t="s">
        <v>283</v>
      </c>
      <c r="G206" s="6" t="s">
        <v>278</v>
      </c>
      <c r="H206" s="6" t="s">
        <v>279</v>
      </c>
      <c r="I206" s="14"/>
    </row>
    <row r="207" spans="1:36" x14ac:dyDescent="0.25">
      <c r="A207" s="12">
        <v>1</v>
      </c>
      <c r="B207" s="13" t="s">
        <v>4854</v>
      </c>
      <c r="C207" s="10" t="s">
        <v>39</v>
      </c>
      <c r="D207" s="10" t="s">
        <v>1231</v>
      </c>
      <c r="E207" s="10" t="s">
        <v>1232</v>
      </c>
      <c r="F207" s="10" t="s">
        <v>1233</v>
      </c>
      <c r="G207" s="8">
        <f>lxp__3163[[#This Row],[Abweichung in X '[m']]]*1000</f>
        <v>9.1682583992499997E-3</v>
      </c>
      <c r="H207" s="8">
        <f>lxp__3163[[#This Row],[Abweichung in Y '[m']]]*1000</f>
        <v>1.6365951491999999</v>
      </c>
      <c r="I207" s="16"/>
    </row>
    <row r="208" spans="1:36" x14ac:dyDescent="0.25">
      <c r="A208" s="12">
        <v>2</v>
      </c>
      <c r="B208" s="13" t="s">
        <v>4854</v>
      </c>
      <c r="C208" s="10" t="s">
        <v>39</v>
      </c>
      <c r="D208" s="10" t="s">
        <v>1262</v>
      </c>
      <c r="E208" s="10" t="s">
        <v>1263</v>
      </c>
      <c r="F208" s="10" t="s">
        <v>1264</v>
      </c>
      <c r="G208" s="8">
        <f>lxp__3163[[#This Row],[Abweichung in X '[m']]]*1000</f>
        <v>-1.2668209083499999</v>
      </c>
      <c r="H208" s="8">
        <f>lxp__3163[[#This Row],[Abweichung in Y '[m']]]*1000</f>
        <v>2.3630667863000001</v>
      </c>
      <c r="I208" s="16"/>
    </row>
    <row r="209" spans="1:10" x14ac:dyDescent="0.25">
      <c r="A209" s="12">
        <v>3</v>
      </c>
      <c r="B209" s="13" t="s">
        <v>4854</v>
      </c>
      <c r="C209" s="10" t="s">
        <v>39</v>
      </c>
      <c r="D209" s="10" t="s">
        <v>1292</v>
      </c>
      <c r="E209" s="10" t="s">
        <v>1293</v>
      </c>
      <c r="F209" s="10" t="s">
        <v>1294</v>
      </c>
      <c r="G209" s="8">
        <f>lxp__3163[[#This Row],[Abweichung in X '[m']]]*1000</f>
        <v>-1.06913194614</v>
      </c>
      <c r="H209" s="8">
        <f>lxp__3163[[#This Row],[Abweichung in Y '[m']]]*1000</f>
        <v>1.4902595571700001</v>
      </c>
      <c r="I209" s="16"/>
    </row>
    <row r="210" spans="1:10" x14ac:dyDescent="0.25">
      <c r="A210" s="12">
        <v>4</v>
      </c>
      <c r="B210" s="13" t="s">
        <v>4854</v>
      </c>
      <c r="C210" s="10" t="s">
        <v>39</v>
      </c>
      <c r="D210" s="10" t="s">
        <v>1322</v>
      </c>
      <c r="E210" s="10" t="s">
        <v>1323</v>
      </c>
      <c r="F210" s="10" t="s">
        <v>1324</v>
      </c>
      <c r="G210" s="8">
        <f>lxp__3163[[#This Row],[Abweichung in X '[m']]]*1000</f>
        <v>-0.88099275701299995</v>
      </c>
      <c r="H210" s="8">
        <f>lxp__3163[[#This Row],[Abweichung in Y '[m']]]*1000</f>
        <v>2.6325986139599999</v>
      </c>
      <c r="I210" s="16"/>
    </row>
    <row r="211" spans="1:10" x14ac:dyDescent="0.25">
      <c r="A211" s="12">
        <v>5</v>
      </c>
      <c r="B211" s="13" t="s">
        <v>4854</v>
      </c>
      <c r="C211" s="10" t="s">
        <v>39</v>
      </c>
      <c r="D211" s="10" t="s">
        <v>1352</v>
      </c>
      <c r="E211" s="10" t="s">
        <v>1353</v>
      </c>
      <c r="F211" s="10" t="s">
        <v>1354</v>
      </c>
      <c r="G211" s="8">
        <f>lxp__3163[[#This Row],[Abweichung in X '[m']]]*1000</f>
        <v>-1.4121296237000001</v>
      </c>
      <c r="H211" s="8">
        <f>lxp__3163[[#This Row],[Abweichung in Y '[m']]]*1000</f>
        <v>2.7640370624299999</v>
      </c>
      <c r="I211" s="16"/>
    </row>
    <row r="212" spans="1:10" x14ac:dyDescent="0.25">
      <c r="A212" s="12">
        <v>6</v>
      </c>
      <c r="B212" s="13" t="s">
        <v>4854</v>
      </c>
      <c r="C212" s="10" t="s">
        <v>39</v>
      </c>
      <c r="D212" s="10" t="s">
        <v>1382</v>
      </c>
      <c r="E212" s="10" t="s">
        <v>1383</v>
      </c>
      <c r="F212" s="10" t="s">
        <v>1384</v>
      </c>
      <c r="G212" s="8">
        <f>lxp__3163[[#This Row],[Abweichung in X '[m']]]*1000</f>
        <v>-1.0039701673799999</v>
      </c>
      <c r="H212" s="8">
        <f>lxp__3163[[#This Row],[Abweichung in Y '[m']]]*1000</f>
        <v>1.0231287534</v>
      </c>
      <c r="I212" s="16"/>
    </row>
    <row r="213" spans="1:10" x14ac:dyDescent="0.25">
      <c r="A213" s="12">
        <v>7</v>
      </c>
      <c r="B213" s="13" t="s">
        <v>4854</v>
      </c>
      <c r="C213" s="10" t="s">
        <v>39</v>
      </c>
      <c r="D213" s="10" t="s">
        <v>1412</v>
      </c>
      <c r="E213" s="10" t="s">
        <v>1413</v>
      </c>
      <c r="F213" s="10" t="s">
        <v>1414</v>
      </c>
      <c r="G213" s="8">
        <f>lxp__3163[[#This Row],[Abweichung in X '[m']]]*1000</f>
        <v>-0.31943929518299996</v>
      </c>
      <c r="H213" s="8">
        <f>lxp__3163[[#This Row],[Abweichung in Y '[m']]]*1000</f>
        <v>0.74499516815099998</v>
      </c>
      <c r="I213" s="16"/>
    </row>
    <row r="214" spans="1:10" x14ac:dyDescent="0.25">
      <c r="A214" s="12">
        <v>8</v>
      </c>
      <c r="B214" s="13" t="s">
        <v>4854</v>
      </c>
      <c r="C214" s="10" t="s">
        <v>39</v>
      </c>
      <c r="D214" s="10" t="s">
        <v>1442</v>
      </c>
      <c r="E214" s="10" t="s">
        <v>1443</v>
      </c>
      <c r="F214" s="10" t="s">
        <v>1444</v>
      </c>
      <c r="G214" s="8">
        <f>lxp__3163[[#This Row],[Abweichung in X '[m']]]*1000</f>
        <v>-1.42800675768</v>
      </c>
      <c r="H214" s="8">
        <f>lxp__3163[[#This Row],[Abweichung in Y '[m']]]*1000</f>
        <v>2.4069363830800001</v>
      </c>
      <c r="I214" s="16"/>
    </row>
    <row r="215" spans="1:10" x14ac:dyDescent="0.25">
      <c r="A215" s="12">
        <v>9</v>
      </c>
      <c r="B215" s="13" t="s">
        <v>4854</v>
      </c>
      <c r="C215" s="10" t="s">
        <v>39</v>
      </c>
      <c r="D215" s="10" t="s">
        <v>1472</v>
      </c>
      <c r="E215" s="10" t="s">
        <v>1473</v>
      </c>
      <c r="F215" s="10" t="s">
        <v>1474</v>
      </c>
      <c r="G215" s="8">
        <f>lxp__3163[[#This Row],[Abweichung in X '[m']]]*1000</f>
        <v>-1.1417469609700002</v>
      </c>
      <c r="H215" s="8">
        <f>lxp__3163[[#This Row],[Abweichung in Y '[m']]]*1000</f>
        <v>1.0789161400599998</v>
      </c>
      <c r="I215" s="16"/>
    </row>
    <row r="216" spans="1:10" x14ac:dyDescent="0.25">
      <c r="A216" s="12">
        <v>10</v>
      </c>
      <c r="B216" s="13" t="s">
        <v>4854</v>
      </c>
      <c r="C216" s="10" t="s">
        <v>39</v>
      </c>
      <c r="D216" s="10" t="s">
        <v>1502</v>
      </c>
      <c r="E216" s="10" t="s">
        <v>1503</v>
      </c>
      <c r="F216" s="10" t="s">
        <v>1504</v>
      </c>
      <c r="G216" s="8">
        <f>lxp__3163[[#This Row],[Abweichung in X '[m']]]*1000</f>
        <v>-0.83814076626900003</v>
      </c>
      <c r="H216" s="8">
        <f>lxp__3163[[#This Row],[Abweichung in Y '[m']]]*1000</f>
        <v>1.04428700266</v>
      </c>
      <c r="I216" s="16"/>
    </row>
    <row r="217" spans="1:10" x14ac:dyDescent="0.25">
      <c r="A217" s="12">
        <v>11</v>
      </c>
      <c r="B217" s="13" t="s">
        <v>4854</v>
      </c>
      <c r="C217" s="10" t="s">
        <v>39</v>
      </c>
      <c r="D217" s="10" t="s">
        <v>1532</v>
      </c>
      <c r="E217" s="10" t="s">
        <v>1533</v>
      </c>
      <c r="F217" s="10" t="s">
        <v>1534</v>
      </c>
      <c r="G217" s="8">
        <f>lxp__3163[[#This Row],[Abweichung in X '[m']]]*1000</f>
        <v>-1.3604161752799999E-2</v>
      </c>
      <c r="H217" s="8">
        <f>lxp__3163[[#This Row],[Abweichung in Y '[m']]]*1000</f>
        <v>2.0174873263900004</v>
      </c>
      <c r="I217" s="16"/>
      <c r="J217" s="16"/>
    </row>
    <row r="218" spans="1:10" x14ac:dyDescent="0.25">
      <c r="A218" s="12">
        <v>12</v>
      </c>
      <c r="B218" s="13" t="s">
        <v>4854</v>
      </c>
      <c r="C218" s="10" t="s">
        <v>39</v>
      </c>
      <c r="D218" s="10" t="s">
        <v>1562</v>
      </c>
      <c r="E218" s="10" t="s">
        <v>1563</v>
      </c>
      <c r="F218" s="10" t="s">
        <v>1564</v>
      </c>
      <c r="G218" s="8">
        <f>lxp__3163[[#This Row],[Abweichung in X '[m']]]*1000</f>
        <v>-0.44413604646600002</v>
      </c>
      <c r="H218" s="8">
        <f>lxp__3163[[#This Row],[Abweichung in Y '[m']]]*1000</f>
        <v>1.6986533224</v>
      </c>
      <c r="I218" s="16"/>
      <c r="J218" s="16"/>
    </row>
    <row r="219" spans="1:10" x14ac:dyDescent="0.25">
      <c r="A219" s="12">
        <v>13</v>
      </c>
      <c r="B219" s="13" t="s">
        <v>4854</v>
      </c>
      <c r="C219" s="10" t="s">
        <v>39</v>
      </c>
      <c r="D219" s="10" t="s">
        <v>1592</v>
      </c>
      <c r="E219" s="10" t="s">
        <v>1593</v>
      </c>
      <c r="F219" s="10" t="s">
        <v>1594</v>
      </c>
      <c r="G219" s="8">
        <f>lxp__3163[[#This Row],[Abweichung in X '[m']]]*1000</f>
        <v>-1.3512775630999998</v>
      </c>
      <c r="H219" s="8">
        <f>lxp__3163[[#This Row],[Abweichung in Y '[m']]]*1000</f>
        <v>2.10819440155</v>
      </c>
      <c r="I219" s="16"/>
      <c r="J219" s="16"/>
    </row>
    <row r="220" spans="1:10" x14ac:dyDescent="0.25">
      <c r="A220" s="12">
        <v>14</v>
      </c>
      <c r="B220" s="13" t="s">
        <v>4854</v>
      </c>
      <c r="C220" s="10" t="s">
        <v>39</v>
      </c>
      <c r="D220" s="10" t="s">
        <v>1622</v>
      </c>
      <c r="E220" s="10" t="s">
        <v>1623</v>
      </c>
      <c r="F220" s="10" t="s">
        <v>1624</v>
      </c>
      <c r="G220" s="8">
        <f>lxp__3163[[#This Row],[Abweichung in X '[m']]]*1000</f>
        <v>-0.81883937549200003</v>
      </c>
      <c r="H220" s="8">
        <f>lxp__3163[[#This Row],[Abweichung in Y '[m']]]*1000</f>
        <v>1.9854157910399999</v>
      </c>
      <c r="I220" s="16"/>
      <c r="J220" s="16"/>
    </row>
    <row r="221" spans="1:10" x14ac:dyDescent="0.25">
      <c r="A221" s="12">
        <v>15</v>
      </c>
      <c r="B221" s="13" t="s">
        <v>4854</v>
      </c>
      <c r="C221" s="10" t="s">
        <v>39</v>
      </c>
      <c r="D221" s="10" t="s">
        <v>1652</v>
      </c>
      <c r="E221" s="10" t="s">
        <v>1653</v>
      </c>
      <c r="F221" s="10" t="s">
        <v>1654</v>
      </c>
      <c r="G221" s="8">
        <f>lxp__3163[[#This Row],[Abweichung in X '[m']]]*1000</f>
        <v>-1.1573654734600001</v>
      </c>
      <c r="H221" s="8">
        <f>lxp__3163[[#This Row],[Abweichung in Y '[m']]]*1000</f>
        <v>2.6116576205799999</v>
      </c>
      <c r="I221" s="16"/>
      <c r="J221" s="16"/>
    </row>
    <row r="222" spans="1:10" x14ac:dyDescent="0.25">
      <c r="A222" s="12">
        <v>16</v>
      </c>
      <c r="B222" s="13" t="s">
        <v>4854</v>
      </c>
      <c r="C222" s="10" t="s">
        <v>39</v>
      </c>
      <c r="D222" s="10" t="s">
        <v>1682</v>
      </c>
      <c r="E222" s="10" t="s">
        <v>1683</v>
      </c>
      <c r="F222" s="10" t="s">
        <v>1684</v>
      </c>
      <c r="G222" s="8">
        <f>lxp__3163[[#This Row],[Abweichung in X '[m']]]*1000</f>
        <v>-1.408880519</v>
      </c>
      <c r="H222" s="8">
        <f>lxp__3163[[#This Row],[Abweichung in Y '[m']]]*1000</f>
        <v>1.6264314465499998</v>
      </c>
      <c r="I222" s="16"/>
      <c r="J222" s="16"/>
    </row>
    <row r="223" spans="1:10" x14ac:dyDescent="0.25">
      <c r="A223" s="12">
        <v>17</v>
      </c>
      <c r="B223" s="13" t="s">
        <v>4854</v>
      </c>
      <c r="C223" s="10" t="s">
        <v>39</v>
      </c>
      <c r="D223" s="10" t="s">
        <v>1712</v>
      </c>
      <c r="E223" s="10" t="s">
        <v>1713</v>
      </c>
      <c r="F223" s="10" t="s">
        <v>1714</v>
      </c>
      <c r="G223" s="8">
        <f>lxp__3163[[#This Row],[Abweichung in X '[m']]]*1000</f>
        <v>-0.525859994153</v>
      </c>
      <c r="H223" s="8">
        <f>lxp__3163[[#This Row],[Abweichung in Y '[m']]]*1000</f>
        <v>1.7309614144600001</v>
      </c>
      <c r="I223" s="16"/>
      <c r="J223" s="16"/>
    </row>
    <row r="224" spans="1:10" x14ac:dyDescent="0.25">
      <c r="A224" s="12">
        <v>18</v>
      </c>
      <c r="B224" s="13" t="s">
        <v>4854</v>
      </c>
      <c r="C224" s="10" t="s">
        <v>39</v>
      </c>
      <c r="D224" s="10" t="s">
        <v>1742</v>
      </c>
      <c r="E224" s="10" t="s">
        <v>1743</v>
      </c>
      <c r="F224" s="10" t="s">
        <v>1744</v>
      </c>
      <c r="G224" s="8">
        <f>lxp__3163[[#This Row],[Abweichung in X '[m']]]*1000</f>
        <v>-0.85527464228700001</v>
      </c>
      <c r="H224" s="8">
        <f>lxp__3163[[#This Row],[Abweichung in Y '[m']]]*1000</f>
        <v>1.54866047265</v>
      </c>
      <c r="I224" s="16"/>
      <c r="J224" s="16"/>
    </row>
    <row r="225" spans="1:10" x14ac:dyDescent="0.25">
      <c r="A225" s="12">
        <v>19</v>
      </c>
      <c r="B225" s="13" t="s">
        <v>4854</v>
      </c>
      <c r="C225" s="10" t="s">
        <v>39</v>
      </c>
      <c r="D225" s="10" t="s">
        <v>1772</v>
      </c>
      <c r="E225" s="10" t="s">
        <v>1773</v>
      </c>
      <c r="F225" s="10" t="s">
        <v>1774</v>
      </c>
      <c r="G225" s="8">
        <f>lxp__3163[[#This Row],[Abweichung in X '[m']]]*1000</f>
        <v>-0.16712926675200002</v>
      </c>
      <c r="H225" s="8">
        <f>lxp__3163[[#This Row],[Abweichung in Y '[m']]]*1000</f>
        <v>2.0008329687500002</v>
      </c>
      <c r="I225" s="16"/>
      <c r="J225" s="16"/>
    </row>
    <row r="226" spans="1:10" x14ac:dyDescent="0.25">
      <c r="A226" s="12">
        <v>20</v>
      </c>
      <c r="B226" s="13" t="s">
        <v>4854</v>
      </c>
      <c r="C226" s="10" t="s">
        <v>39</v>
      </c>
      <c r="D226" s="10" t="s">
        <v>1802</v>
      </c>
      <c r="E226" s="10" t="s">
        <v>1803</v>
      </c>
      <c r="F226" s="10" t="s">
        <v>1804</v>
      </c>
      <c r="G226" s="8">
        <f>lxp__3163[[#This Row],[Abweichung in X '[m']]]*1000</f>
        <v>-1.1233905351</v>
      </c>
      <c r="H226" s="8">
        <f>lxp__3163[[#This Row],[Abweichung in Y '[m']]]*1000</f>
        <v>2.40427601747</v>
      </c>
      <c r="I226" s="16"/>
      <c r="J226" s="16"/>
    </row>
    <row r="227" spans="1:10" x14ac:dyDescent="0.25">
      <c r="A227" s="12">
        <v>1</v>
      </c>
      <c r="B227" s="13" t="s">
        <v>4855</v>
      </c>
      <c r="C227" s="10" t="s">
        <v>34</v>
      </c>
      <c r="D227" s="10" t="s">
        <v>1234</v>
      </c>
      <c r="E227" s="10" t="s">
        <v>1235</v>
      </c>
      <c r="F227" s="10" t="s">
        <v>1236</v>
      </c>
      <c r="G227" s="8">
        <f>lxp__3163[[#This Row],[Abweichung in X '[m']]]*1000</f>
        <v>-0.45031490205999997</v>
      </c>
      <c r="H227" s="8">
        <f>lxp__3163[[#This Row],[Abweichung in Y '[m']]]*1000</f>
        <v>1.59799644822</v>
      </c>
      <c r="I227" s="16"/>
      <c r="J227" s="16"/>
    </row>
    <row r="228" spans="1:10" x14ac:dyDescent="0.25">
      <c r="A228" s="12">
        <v>2</v>
      </c>
      <c r="B228" s="13" t="s">
        <v>4855</v>
      </c>
      <c r="C228" s="10" t="s">
        <v>34</v>
      </c>
      <c r="D228" s="10" t="s">
        <v>1265</v>
      </c>
      <c r="E228" s="10" t="s">
        <v>1266</v>
      </c>
      <c r="F228" s="10" t="s">
        <v>1267</v>
      </c>
      <c r="G228" s="8">
        <f>lxp__3163[[#This Row],[Abweichung in X '[m']]]*1000</f>
        <v>-0.23279361387</v>
      </c>
      <c r="H228" s="8">
        <f>lxp__3163[[#This Row],[Abweichung in Y '[m']]]*1000</f>
        <v>2.2977194566799999</v>
      </c>
      <c r="I228" s="16"/>
      <c r="J228" s="16"/>
    </row>
    <row r="229" spans="1:10" x14ac:dyDescent="0.25">
      <c r="A229" s="12">
        <v>3</v>
      </c>
      <c r="B229" s="13" t="s">
        <v>4855</v>
      </c>
      <c r="C229" s="10" t="s">
        <v>34</v>
      </c>
      <c r="D229" s="10" t="s">
        <v>1295</v>
      </c>
      <c r="E229" s="10" t="s">
        <v>1296</v>
      </c>
      <c r="F229" s="10" t="s">
        <v>1297</v>
      </c>
      <c r="G229" s="8">
        <f>lxp__3163[[#This Row],[Abweichung in X '[m']]]*1000</f>
        <v>-0.71469991334600003</v>
      </c>
      <c r="H229" s="8">
        <f>lxp__3163[[#This Row],[Abweichung in Y '[m']]]*1000</f>
        <v>2.8647037441400003</v>
      </c>
      <c r="I229" s="16"/>
      <c r="J229" s="16"/>
    </row>
    <row r="230" spans="1:10" x14ac:dyDescent="0.25">
      <c r="A230" s="12">
        <v>4</v>
      </c>
      <c r="B230" s="13" t="s">
        <v>4855</v>
      </c>
      <c r="C230" s="10" t="s">
        <v>34</v>
      </c>
      <c r="D230" s="10" t="s">
        <v>1325</v>
      </c>
      <c r="E230" s="10" t="s">
        <v>1326</v>
      </c>
      <c r="F230" s="10" t="s">
        <v>1327</v>
      </c>
      <c r="G230" s="8">
        <f>lxp__3163[[#This Row],[Abweichung in X '[m']]]*1000</f>
        <v>-0.65528809071000005</v>
      </c>
      <c r="H230" s="8">
        <f>lxp__3163[[#This Row],[Abweichung in Y '[m']]]*1000</f>
        <v>2.1911479983</v>
      </c>
      <c r="I230" s="16"/>
      <c r="J230" s="16"/>
    </row>
    <row r="231" spans="1:10" x14ac:dyDescent="0.25">
      <c r="A231" s="12">
        <v>5</v>
      </c>
      <c r="B231" s="13" t="s">
        <v>4855</v>
      </c>
      <c r="C231" s="10" t="s">
        <v>34</v>
      </c>
      <c r="D231" s="10" t="s">
        <v>1355</v>
      </c>
      <c r="E231" s="10" t="s">
        <v>1356</v>
      </c>
      <c r="F231" s="10" t="s">
        <v>1357</v>
      </c>
      <c r="G231" s="8">
        <f>lxp__3163[[#This Row],[Abweichung in X '[m']]]*1000</f>
        <v>-1.4254525330199999</v>
      </c>
      <c r="H231" s="8">
        <f>lxp__3163[[#This Row],[Abweichung in Y '[m']]]*1000</f>
        <v>2.0945735646399997</v>
      </c>
      <c r="I231" s="16"/>
      <c r="J231" s="16"/>
    </row>
    <row r="232" spans="1:10" x14ac:dyDescent="0.25">
      <c r="A232" s="12">
        <v>6</v>
      </c>
      <c r="B232" s="13" t="s">
        <v>4855</v>
      </c>
      <c r="C232" s="10" t="s">
        <v>34</v>
      </c>
      <c r="D232" s="10" t="s">
        <v>1385</v>
      </c>
      <c r="E232" s="10" t="s">
        <v>1386</v>
      </c>
      <c r="F232" s="10" t="s">
        <v>1387</v>
      </c>
      <c r="G232" s="8">
        <f>lxp__3163[[#This Row],[Abweichung in X '[m']]]*1000</f>
        <v>0.55563498594899996</v>
      </c>
      <c r="H232" s="8">
        <f>lxp__3163[[#This Row],[Abweichung in Y '[m']]]*1000</f>
        <v>1.6386816631900001</v>
      </c>
      <c r="I232" s="16"/>
      <c r="J232" s="16"/>
    </row>
    <row r="233" spans="1:10" x14ac:dyDescent="0.25">
      <c r="A233" s="12">
        <v>7</v>
      </c>
      <c r="B233" s="13" t="s">
        <v>4855</v>
      </c>
      <c r="C233" s="10" t="s">
        <v>34</v>
      </c>
      <c r="D233" s="10" t="s">
        <v>1415</v>
      </c>
      <c r="E233" s="10" t="s">
        <v>1416</v>
      </c>
      <c r="F233" s="10" t="s">
        <v>1417</v>
      </c>
      <c r="G233" s="8">
        <f>lxp__3163[[#This Row],[Abweichung in X '[m']]]*1000</f>
        <v>-0.48299150916299999</v>
      </c>
      <c r="H233" s="8">
        <f>lxp__3163[[#This Row],[Abweichung in Y '[m']]]*1000</f>
        <v>1.66874342287</v>
      </c>
      <c r="I233" s="16"/>
      <c r="J233" s="16"/>
    </row>
    <row r="234" spans="1:10" x14ac:dyDescent="0.25">
      <c r="A234" s="12">
        <v>8</v>
      </c>
      <c r="B234" s="13" t="s">
        <v>4855</v>
      </c>
      <c r="C234" s="10" t="s">
        <v>34</v>
      </c>
      <c r="D234" s="10" t="s">
        <v>1445</v>
      </c>
      <c r="E234" s="10" t="s">
        <v>1446</v>
      </c>
      <c r="F234" s="10" t="s">
        <v>1447</v>
      </c>
      <c r="G234" s="8">
        <f>lxp__3163[[#This Row],[Abweichung in X '[m']]]*1000</f>
        <v>-0.69354595084799997</v>
      </c>
      <c r="H234" s="8">
        <f>lxp__3163[[#This Row],[Abweichung in Y '[m']]]*1000</f>
        <v>0.85575326570100008</v>
      </c>
      <c r="I234" s="16"/>
      <c r="J234" s="16"/>
    </row>
    <row r="235" spans="1:10" x14ac:dyDescent="0.25">
      <c r="A235" s="12">
        <v>9</v>
      </c>
      <c r="B235" s="13" t="s">
        <v>4855</v>
      </c>
      <c r="C235" s="10" t="s">
        <v>34</v>
      </c>
      <c r="D235" s="10" t="s">
        <v>1475</v>
      </c>
      <c r="E235" s="10" t="s">
        <v>1476</v>
      </c>
      <c r="F235" s="10" t="s">
        <v>1477</v>
      </c>
      <c r="G235" s="8">
        <f>lxp__3163[[#This Row],[Abweichung in X '[m']]]*1000</f>
        <v>-0.16425991962100001</v>
      </c>
      <c r="H235" s="8">
        <f>lxp__3163[[#This Row],[Abweichung in Y '[m']]]*1000</f>
        <v>3.0211952236699999</v>
      </c>
      <c r="I235" s="16"/>
      <c r="J235" s="16"/>
    </row>
    <row r="236" spans="1:10" x14ac:dyDescent="0.25">
      <c r="A236" s="12">
        <v>10</v>
      </c>
      <c r="B236" s="13" t="s">
        <v>4855</v>
      </c>
      <c r="C236" s="10" t="s">
        <v>34</v>
      </c>
      <c r="D236" s="10" t="s">
        <v>1505</v>
      </c>
      <c r="E236" s="10" t="s">
        <v>1506</v>
      </c>
      <c r="F236" s="10" t="s">
        <v>1507</v>
      </c>
      <c r="G236" s="8">
        <f>lxp__3163[[#This Row],[Abweichung in X '[m']]]*1000</f>
        <v>-0.98720443353999987</v>
      </c>
      <c r="H236" s="8">
        <f>lxp__3163[[#This Row],[Abweichung in Y '[m']]]*1000</f>
        <v>3.03311479577</v>
      </c>
      <c r="I236" s="16"/>
      <c r="J236" s="16"/>
    </row>
    <row r="237" spans="1:10" x14ac:dyDescent="0.25">
      <c r="A237" s="12">
        <v>11</v>
      </c>
      <c r="B237" s="13" t="s">
        <v>4855</v>
      </c>
      <c r="C237" s="10" t="s">
        <v>34</v>
      </c>
      <c r="D237" s="10" t="s">
        <v>1535</v>
      </c>
      <c r="E237" s="10" t="s">
        <v>1536</v>
      </c>
      <c r="F237" s="10" t="s">
        <v>1537</v>
      </c>
      <c r="G237" s="8">
        <f>lxp__3163[[#This Row],[Abweichung in X '[m']]]*1000</f>
        <v>0.26423857576900001</v>
      </c>
      <c r="H237" s="8">
        <f>lxp__3163[[#This Row],[Abweichung in Y '[m']]]*1000</f>
        <v>2.92157027409</v>
      </c>
      <c r="I237" s="16"/>
      <c r="J237" s="16"/>
    </row>
    <row r="238" spans="1:10" x14ac:dyDescent="0.25">
      <c r="A238" s="12">
        <v>12</v>
      </c>
      <c r="B238" s="13" t="s">
        <v>4855</v>
      </c>
      <c r="C238" s="10" t="s">
        <v>34</v>
      </c>
      <c r="D238" s="10" t="s">
        <v>1565</v>
      </c>
      <c r="E238" s="10" t="s">
        <v>1566</v>
      </c>
      <c r="F238" s="10" t="s">
        <v>1567</v>
      </c>
      <c r="G238" s="8">
        <f>lxp__3163[[#This Row],[Abweichung in X '[m']]]*1000</f>
        <v>-0.95031590154299994</v>
      </c>
      <c r="H238" s="8">
        <f>lxp__3163[[#This Row],[Abweichung in Y '[m']]]*1000</f>
        <v>1.88709705896</v>
      </c>
      <c r="I238" s="16"/>
      <c r="J238" s="16"/>
    </row>
    <row r="239" spans="1:10" x14ac:dyDescent="0.25">
      <c r="A239" s="12">
        <v>13</v>
      </c>
      <c r="B239" s="13" t="s">
        <v>4855</v>
      </c>
      <c r="C239" s="10" t="s">
        <v>34</v>
      </c>
      <c r="D239" s="10" t="s">
        <v>1595</v>
      </c>
      <c r="E239" s="10" t="s">
        <v>1596</v>
      </c>
      <c r="F239" s="10" t="s">
        <v>1597</v>
      </c>
      <c r="G239" s="8">
        <f>lxp__3163[[#This Row],[Abweichung in X '[m']]]*1000</f>
        <v>-0.5560005669089999</v>
      </c>
      <c r="H239" s="8">
        <f>lxp__3163[[#This Row],[Abweichung in Y '[m']]]*1000</f>
        <v>2.1626241724100002</v>
      </c>
      <c r="I239" s="16"/>
      <c r="J239" s="16"/>
    </row>
    <row r="240" spans="1:10" x14ac:dyDescent="0.25">
      <c r="A240" s="12">
        <v>14</v>
      </c>
      <c r="B240" s="13" t="s">
        <v>4855</v>
      </c>
      <c r="C240" s="10" t="s">
        <v>34</v>
      </c>
      <c r="D240" s="10" t="s">
        <v>1625</v>
      </c>
      <c r="E240" s="10" t="s">
        <v>1626</v>
      </c>
      <c r="F240" s="10" t="s">
        <v>1627</v>
      </c>
      <c r="G240" s="8">
        <f>lxp__3163[[#This Row],[Abweichung in X '[m']]]*1000</f>
        <v>-0.74950994974600005</v>
      </c>
      <c r="H240" s="8">
        <f>lxp__3163[[#This Row],[Abweichung in Y '[m']]]*1000</f>
        <v>1.6187994726400001</v>
      </c>
      <c r="I240" s="16"/>
      <c r="J240" s="16"/>
    </row>
    <row r="241" spans="1:10" x14ac:dyDescent="0.25">
      <c r="A241" s="12">
        <v>15</v>
      </c>
      <c r="B241" s="13" t="s">
        <v>4855</v>
      </c>
      <c r="C241" s="10" t="s">
        <v>34</v>
      </c>
      <c r="D241" s="10" t="s">
        <v>1655</v>
      </c>
      <c r="E241" s="10" t="s">
        <v>1656</v>
      </c>
      <c r="F241" s="10" t="s">
        <v>1657</v>
      </c>
      <c r="G241" s="8">
        <f>lxp__3163[[#This Row],[Abweichung in X '[m']]]*1000</f>
        <v>6.2273476503899992E-2</v>
      </c>
      <c r="H241" s="8">
        <f>lxp__3163[[#This Row],[Abweichung in Y '[m']]]*1000</f>
        <v>2.1287164483600001</v>
      </c>
      <c r="I241" s="16"/>
      <c r="J241" s="16"/>
    </row>
    <row r="242" spans="1:10" x14ac:dyDescent="0.25">
      <c r="A242" s="12">
        <v>16</v>
      </c>
      <c r="B242" s="13" t="s">
        <v>4855</v>
      </c>
      <c r="C242" s="10" t="s">
        <v>34</v>
      </c>
      <c r="D242" s="10" t="s">
        <v>1685</v>
      </c>
      <c r="E242" s="10" t="s">
        <v>1686</v>
      </c>
      <c r="F242" s="10" t="s">
        <v>1687</v>
      </c>
      <c r="G242" s="8">
        <f>lxp__3163[[#This Row],[Abweichung in X '[m']]]*1000</f>
        <v>-0.96439240451499997</v>
      </c>
      <c r="H242" s="8">
        <f>lxp__3163[[#This Row],[Abweichung in Y '[m']]]*1000</f>
        <v>1.4662661148</v>
      </c>
      <c r="I242" s="16"/>
      <c r="J242" s="16"/>
    </row>
    <row r="243" spans="1:10" x14ac:dyDescent="0.25">
      <c r="A243" s="12">
        <v>17</v>
      </c>
      <c r="B243" s="13" t="s">
        <v>4855</v>
      </c>
      <c r="C243" s="10" t="s">
        <v>34</v>
      </c>
      <c r="D243" s="10" t="s">
        <v>1715</v>
      </c>
      <c r="E243" s="10" t="s">
        <v>1716</v>
      </c>
      <c r="F243" s="10" t="s">
        <v>1717</v>
      </c>
      <c r="G243" s="8">
        <f>lxp__3163[[#This Row],[Abweichung in X '[m']]]*1000</f>
        <v>-0.74481305843599999</v>
      </c>
      <c r="H243" s="8">
        <f>lxp__3163[[#This Row],[Abweichung in Y '[m']]]*1000</f>
        <v>2.8168850334500002</v>
      </c>
      <c r="I243" s="16"/>
      <c r="J243" s="16"/>
    </row>
    <row r="244" spans="1:10" x14ac:dyDescent="0.25">
      <c r="A244" s="12">
        <v>18</v>
      </c>
      <c r="B244" s="13" t="s">
        <v>4855</v>
      </c>
      <c r="C244" s="10" t="s">
        <v>34</v>
      </c>
      <c r="D244" s="10" t="s">
        <v>1745</v>
      </c>
      <c r="E244" s="10" t="s">
        <v>1746</v>
      </c>
      <c r="F244" s="10" t="s">
        <v>1747</v>
      </c>
      <c r="G244" s="8">
        <f>lxp__3163[[#This Row],[Abweichung in X '[m']]]*1000</f>
        <v>-0.94067187392200002</v>
      </c>
      <c r="H244" s="8">
        <f>lxp__3163[[#This Row],[Abweichung in Y '[m']]]*1000</f>
        <v>2.0645302505100003</v>
      </c>
      <c r="I244" s="16"/>
      <c r="J244" s="16"/>
    </row>
    <row r="245" spans="1:10" x14ac:dyDescent="0.25">
      <c r="A245" s="12">
        <v>19</v>
      </c>
      <c r="B245" s="13" t="s">
        <v>4855</v>
      </c>
      <c r="C245" s="10" t="s">
        <v>34</v>
      </c>
      <c r="D245" s="10" t="s">
        <v>1775</v>
      </c>
      <c r="E245" s="10" t="s">
        <v>1776</v>
      </c>
      <c r="F245" s="10" t="s">
        <v>1777</v>
      </c>
      <c r="G245" s="8">
        <f>lxp__3163[[#This Row],[Abweichung in X '[m']]]*1000</f>
        <v>-0.54353467190299998</v>
      </c>
      <c r="H245" s="8">
        <f>lxp__3163[[#This Row],[Abweichung in Y '[m']]]*1000</f>
        <v>1.3926632349900001</v>
      </c>
      <c r="I245" s="16"/>
      <c r="J245" s="16"/>
    </row>
    <row r="246" spans="1:10" x14ac:dyDescent="0.25">
      <c r="A246" s="12">
        <v>20</v>
      </c>
      <c r="B246" s="13" t="s">
        <v>4855</v>
      </c>
      <c r="C246" s="10" t="s">
        <v>34</v>
      </c>
      <c r="D246" s="10" t="s">
        <v>1805</v>
      </c>
      <c r="E246" s="10" t="s">
        <v>1806</v>
      </c>
      <c r="F246" s="10" t="s">
        <v>1807</v>
      </c>
      <c r="G246" s="8">
        <f>lxp__3163[[#This Row],[Abweichung in X '[m']]]*1000</f>
        <v>0.23457685346099999</v>
      </c>
      <c r="H246" s="8">
        <f>lxp__3163[[#This Row],[Abweichung in Y '[m']]]*1000</f>
        <v>2.2718140061000001</v>
      </c>
      <c r="I246" s="16"/>
      <c r="J246" s="16"/>
    </row>
    <row r="247" spans="1:10" x14ac:dyDescent="0.25">
      <c r="A247" s="12">
        <v>1</v>
      </c>
      <c r="B247" s="13" t="s">
        <v>4856</v>
      </c>
      <c r="C247" s="10" t="s">
        <v>29</v>
      </c>
      <c r="D247" s="10" t="s">
        <v>1237</v>
      </c>
      <c r="E247" s="10" t="s">
        <v>1238</v>
      </c>
      <c r="F247" s="10" t="s">
        <v>1239</v>
      </c>
      <c r="G247" s="8">
        <f>lxp__3163[[#This Row],[Abweichung in X '[m']]]*1000</f>
        <v>-2.35972740833E-2</v>
      </c>
      <c r="H247" s="8">
        <f>lxp__3163[[#This Row],[Abweichung in Y '[m']]]*1000</f>
        <v>2.7235108914500001</v>
      </c>
      <c r="I247" s="16"/>
      <c r="J247" s="16"/>
    </row>
    <row r="248" spans="1:10" x14ac:dyDescent="0.25">
      <c r="A248" s="12">
        <v>2</v>
      </c>
      <c r="B248" s="13" t="s">
        <v>4856</v>
      </c>
      <c r="C248" s="10" t="s">
        <v>29</v>
      </c>
      <c r="D248" s="10" t="s">
        <v>1268</v>
      </c>
      <c r="E248" s="10" t="s">
        <v>1269</v>
      </c>
      <c r="F248" s="10" t="s">
        <v>1270</v>
      </c>
      <c r="G248" s="8">
        <f>lxp__3163[[#This Row],[Abweichung in X '[m']]]*1000</f>
        <v>-0.77731439405799996</v>
      </c>
      <c r="H248" s="8">
        <f>lxp__3163[[#This Row],[Abweichung in Y '[m']]]*1000</f>
        <v>2.2167152584699998</v>
      </c>
      <c r="I248" s="16"/>
      <c r="J248" s="16"/>
    </row>
    <row r="249" spans="1:10" x14ac:dyDescent="0.25">
      <c r="A249" s="12">
        <v>3</v>
      </c>
      <c r="B249" s="13" t="s">
        <v>4856</v>
      </c>
      <c r="C249" s="10" t="s">
        <v>29</v>
      </c>
      <c r="D249" s="10" t="s">
        <v>1298</v>
      </c>
      <c r="E249" s="10" t="s">
        <v>1299</v>
      </c>
      <c r="F249" s="10" t="s">
        <v>1300</v>
      </c>
      <c r="G249" s="8">
        <f>lxp__3163[[#This Row],[Abweichung in X '[m']]]*1000</f>
        <v>7.5784609327399999E-2</v>
      </c>
      <c r="H249" s="8">
        <f>lxp__3163[[#This Row],[Abweichung in Y '[m']]]*1000</f>
        <v>2.9332040506499997</v>
      </c>
      <c r="I249" s="16"/>
      <c r="J249" s="16"/>
    </row>
    <row r="250" spans="1:10" x14ac:dyDescent="0.25">
      <c r="A250" s="12">
        <v>4</v>
      </c>
      <c r="B250" s="13" t="s">
        <v>4856</v>
      </c>
      <c r="C250" s="10" t="s">
        <v>29</v>
      </c>
      <c r="D250" s="10" t="s">
        <v>1328</v>
      </c>
      <c r="E250" s="10" t="s">
        <v>1329</v>
      </c>
      <c r="F250" s="10" t="s">
        <v>1330</v>
      </c>
      <c r="G250" s="8">
        <f>lxp__3163[[#This Row],[Abweichung in X '[m']]]*1000</f>
        <v>-1.09565442303</v>
      </c>
      <c r="H250" s="8">
        <f>lxp__3163[[#This Row],[Abweichung in Y '[m']]]*1000</f>
        <v>3.27802358381</v>
      </c>
      <c r="I250" s="16"/>
      <c r="J250" s="16"/>
    </row>
    <row r="251" spans="1:10" x14ac:dyDescent="0.25">
      <c r="A251" s="12">
        <v>5</v>
      </c>
      <c r="B251" s="13" t="s">
        <v>4856</v>
      </c>
      <c r="C251" s="10" t="s">
        <v>29</v>
      </c>
      <c r="D251" s="10" t="s">
        <v>1358</v>
      </c>
      <c r="E251" s="10" t="s">
        <v>1359</v>
      </c>
      <c r="F251" s="10" t="s">
        <v>1360</v>
      </c>
      <c r="G251" s="8">
        <f>lxp__3163[[#This Row],[Abweichung in X '[m']]]*1000</f>
        <v>-0.70377573359000001</v>
      </c>
      <c r="H251" s="8">
        <f>lxp__3163[[#This Row],[Abweichung in Y '[m']]]*1000</f>
        <v>3.1170513075400001</v>
      </c>
      <c r="I251" s="16"/>
      <c r="J251" s="16"/>
    </row>
    <row r="252" spans="1:10" x14ac:dyDescent="0.25">
      <c r="A252" s="12">
        <v>6</v>
      </c>
      <c r="B252" s="13" t="s">
        <v>4856</v>
      </c>
      <c r="C252" s="10" t="s">
        <v>29</v>
      </c>
      <c r="D252" s="10" t="s">
        <v>1388</v>
      </c>
      <c r="E252" s="10" t="s">
        <v>1389</v>
      </c>
      <c r="F252" s="10" t="s">
        <v>1390</v>
      </c>
      <c r="G252" s="8">
        <f>lxp__3163[[#This Row],[Abweichung in X '[m']]]*1000</f>
        <v>-0.73400348268500004</v>
      </c>
      <c r="H252" s="8">
        <f>lxp__3163[[#This Row],[Abweichung in Y '[m']]]*1000</f>
        <v>2.5176915929399999</v>
      </c>
      <c r="I252" s="16"/>
      <c r="J252" s="16"/>
    </row>
    <row r="253" spans="1:10" x14ac:dyDescent="0.25">
      <c r="A253" s="12">
        <v>7</v>
      </c>
      <c r="B253" s="13" t="s">
        <v>4856</v>
      </c>
      <c r="C253" s="10" t="s">
        <v>29</v>
      </c>
      <c r="D253" s="10" t="s">
        <v>1418</v>
      </c>
      <c r="E253" s="10" t="s">
        <v>1419</v>
      </c>
      <c r="F253" s="10" t="s">
        <v>1420</v>
      </c>
      <c r="G253" s="8">
        <f>lxp__3163[[#This Row],[Abweichung in X '[m']]]*1000</f>
        <v>-0.7247702537559999</v>
      </c>
      <c r="H253" s="8">
        <f>lxp__3163[[#This Row],[Abweichung in Y '[m']]]*1000</f>
        <v>2.4246566457500003</v>
      </c>
      <c r="I253" s="16"/>
      <c r="J253" s="16"/>
    </row>
    <row r="254" spans="1:10" x14ac:dyDescent="0.25">
      <c r="A254" s="12">
        <v>8</v>
      </c>
      <c r="B254" s="13" t="s">
        <v>4856</v>
      </c>
      <c r="C254" s="10" t="s">
        <v>29</v>
      </c>
      <c r="D254" s="10" t="s">
        <v>1448</v>
      </c>
      <c r="E254" s="10" t="s">
        <v>1449</v>
      </c>
      <c r="F254" s="10" t="s">
        <v>1450</v>
      </c>
      <c r="G254" s="8">
        <f>lxp__3163[[#This Row],[Abweichung in X '[m']]]*1000</f>
        <v>-0.33239980726500001</v>
      </c>
      <c r="H254" s="8">
        <f>lxp__3163[[#This Row],[Abweichung in Y '[m']]]*1000</f>
        <v>2.5574055096100001</v>
      </c>
      <c r="I254" s="16"/>
      <c r="J254" s="16"/>
    </row>
    <row r="255" spans="1:10" x14ac:dyDescent="0.25">
      <c r="A255" s="12">
        <v>9</v>
      </c>
      <c r="B255" s="13" t="s">
        <v>4856</v>
      </c>
      <c r="C255" s="10" t="s">
        <v>29</v>
      </c>
      <c r="D255" s="10" t="s">
        <v>1478</v>
      </c>
      <c r="E255" s="10" t="s">
        <v>1479</v>
      </c>
      <c r="F255" s="10" t="s">
        <v>1480</v>
      </c>
      <c r="G255" s="8">
        <f>lxp__3163[[#This Row],[Abweichung in X '[m']]]*1000</f>
        <v>6.9438602785200004E-2</v>
      </c>
      <c r="H255" s="8">
        <f>lxp__3163[[#This Row],[Abweichung in Y '[m']]]*1000</f>
        <v>2.7666006430899999</v>
      </c>
      <c r="I255" s="16"/>
      <c r="J255" s="16"/>
    </row>
    <row r="256" spans="1:10" x14ac:dyDescent="0.25">
      <c r="A256" s="12">
        <v>10</v>
      </c>
      <c r="B256" s="13" t="s">
        <v>4856</v>
      </c>
      <c r="C256" s="10" t="s">
        <v>29</v>
      </c>
      <c r="D256" s="10" t="s">
        <v>1508</v>
      </c>
      <c r="E256" s="10" t="s">
        <v>1509</v>
      </c>
      <c r="F256" s="10" t="s">
        <v>1510</v>
      </c>
      <c r="G256" s="8">
        <f>lxp__3163[[#This Row],[Abweichung in X '[m']]]*1000</f>
        <v>0.37259730588399997</v>
      </c>
      <c r="H256" s="8">
        <f>lxp__3163[[#This Row],[Abweichung in Y '[m']]]*1000</f>
        <v>2.9170741371900002</v>
      </c>
      <c r="I256" s="16"/>
      <c r="J256" s="16"/>
    </row>
    <row r="257" spans="1:10" x14ac:dyDescent="0.25">
      <c r="A257" s="12">
        <v>11</v>
      </c>
      <c r="B257" s="13" t="s">
        <v>4856</v>
      </c>
      <c r="C257" s="10" t="s">
        <v>29</v>
      </c>
      <c r="D257" s="10" t="s">
        <v>1538</v>
      </c>
      <c r="E257" s="10" t="s">
        <v>1539</v>
      </c>
      <c r="F257" s="10" t="s">
        <v>1540</v>
      </c>
      <c r="G257" s="8">
        <f>lxp__3163[[#This Row],[Abweichung in X '[m']]]*1000</f>
        <v>-4.6155491396899999E-2</v>
      </c>
      <c r="H257" s="8">
        <f>lxp__3163[[#This Row],[Abweichung in Y '[m']]]*1000</f>
        <v>2.9620453357800001</v>
      </c>
      <c r="I257" s="16"/>
      <c r="J257" s="16"/>
    </row>
    <row r="258" spans="1:10" x14ac:dyDescent="0.25">
      <c r="A258" s="12">
        <v>12</v>
      </c>
      <c r="B258" s="13" t="s">
        <v>4856</v>
      </c>
      <c r="C258" s="10" t="s">
        <v>29</v>
      </c>
      <c r="D258" s="10" t="s">
        <v>1568</v>
      </c>
      <c r="E258" s="10" t="s">
        <v>1569</v>
      </c>
      <c r="F258" s="10" t="s">
        <v>1570</v>
      </c>
      <c r="G258" s="8">
        <f>lxp__3163[[#This Row],[Abweichung in X '[m']]]*1000</f>
        <v>-0.28620644151800001</v>
      </c>
      <c r="H258" s="8">
        <f>lxp__3163[[#This Row],[Abweichung in Y '[m']]]*1000</f>
        <v>1.73927866406</v>
      </c>
      <c r="I258" s="16"/>
      <c r="J258" s="16"/>
    </row>
    <row r="259" spans="1:10" x14ac:dyDescent="0.25">
      <c r="A259" s="12">
        <v>13</v>
      </c>
      <c r="B259" s="13" t="s">
        <v>4856</v>
      </c>
      <c r="C259" s="10" t="s">
        <v>29</v>
      </c>
      <c r="D259" s="10" t="s">
        <v>1598</v>
      </c>
      <c r="E259" s="10" t="s">
        <v>1599</v>
      </c>
      <c r="F259" s="10" t="s">
        <v>1600</v>
      </c>
      <c r="G259" s="8">
        <f>lxp__3163[[#This Row],[Abweichung in X '[m']]]*1000</f>
        <v>0.80019615585699999</v>
      </c>
      <c r="H259" s="8">
        <f>lxp__3163[[#This Row],[Abweichung in Y '[m']]]*1000</f>
        <v>2.4017381257000001</v>
      </c>
      <c r="I259" s="16"/>
      <c r="J259" s="16"/>
    </row>
    <row r="260" spans="1:10" x14ac:dyDescent="0.25">
      <c r="A260" s="12">
        <v>14</v>
      </c>
      <c r="B260" s="13" t="s">
        <v>4856</v>
      </c>
      <c r="C260" s="10" t="s">
        <v>29</v>
      </c>
      <c r="D260" s="10" t="s">
        <v>1628</v>
      </c>
      <c r="E260" s="10" t="s">
        <v>1629</v>
      </c>
      <c r="F260" s="10" t="s">
        <v>1630</v>
      </c>
      <c r="G260" s="8">
        <f>lxp__3163[[#This Row],[Abweichung in X '[m']]]*1000</f>
        <v>0.123336474845</v>
      </c>
      <c r="H260" s="8">
        <f>lxp__3163[[#This Row],[Abweichung in Y '[m']]]*1000</f>
        <v>1.5697992780599999</v>
      </c>
      <c r="I260" s="16"/>
      <c r="J260" s="16"/>
    </row>
    <row r="261" spans="1:10" x14ac:dyDescent="0.25">
      <c r="A261" s="12">
        <v>15</v>
      </c>
      <c r="B261" s="13" t="s">
        <v>4856</v>
      </c>
      <c r="C261" s="10" t="s">
        <v>29</v>
      </c>
      <c r="D261" s="10" t="s">
        <v>1658</v>
      </c>
      <c r="E261" s="10" t="s">
        <v>1659</v>
      </c>
      <c r="F261" s="10" t="s">
        <v>1660</v>
      </c>
      <c r="G261" s="8">
        <f>lxp__3163[[#This Row],[Abweichung in X '[m']]]*1000</f>
        <v>0.28989878457200002</v>
      </c>
      <c r="H261" s="8">
        <f>lxp__3163[[#This Row],[Abweichung in Y '[m']]]*1000</f>
        <v>2.3252024952399997</v>
      </c>
      <c r="I261" s="16"/>
      <c r="J261" s="16"/>
    </row>
    <row r="262" spans="1:10" x14ac:dyDescent="0.25">
      <c r="A262" s="12">
        <v>16</v>
      </c>
      <c r="B262" s="13" t="s">
        <v>4856</v>
      </c>
      <c r="C262" s="10" t="s">
        <v>29</v>
      </c>
      <c r="D262" s="10" t="s">
        <v>1688</v>
      </c>
      <c r="E262" s="10" t="s">
        <v>1689</v>
      </c>
      <c r="F262" s="10" t="s">
        <v>1690</v>
      </c>
      <c r="G262" s="8">
        <f>lxp__3163[[#This Row],[Abweichung in X '[m']]]*1000</f>
        <v>0.20541905248</v>
      </c>
      <c r="H262" s="8">
        <f>lxp__3163[[#This Row],[Abweichung in Y '[m']]]*1000</f>
        <v>2.2018735016199997</v>
      </c>
      <c r="I262" s="16"/>
      <c r="J262" s="16"/>
    </row>
    <row r="263" spans="1:10" x14ac:dyDescent="0.25">
      <c r="A263" s="12">
        <v>17</v>
      </c>
      <c r="B263" s="13" t="s">
        <v>4856</v>
      </c>
      <c r="C263" s="10" t="s">
        <v>29</v>
      </c>
      <c r="D263" s="10" t="s">
        <v>1718</v>
      </c>
      <c r="E263" s="10" t="s">
        <v>1719</v>
      </c>
      <c r="F263" s="10" t="s">
        <v>1720</v>
      </c>
      <c r="G263" s="8">
        <f>lxp__3163[[#This Row],[Abweichung in X '[m']]]*1000</f>
        <v>3.0505985827800002E-2</v>
      </c>
      <c r="H263" s="8">
        <f>lxp__3163[[#This Row],[Abweichung in Y '[m']]]*1000</f>
        <v>1.9551892048399999</v>
      </c>
      <c r="I263" s="16"/>
      <c r="J263" s="16"/>
    </row>
    <row r="264" spans="1:10" x14ac:dyDescent="0.25">
      <c r="A264" s="12">
        <v>18</v>
      </c>
      <c r="B264" s="13" t="s">
        <v>4856</v>
      </c>
      <c r="C264" s="10" t="s">
        <v>29</v>
      </c>
      <c r="D264" s="10" t="s">
        <v>1748</v>
      </c>
      <c r="E264" s="10" t="s">
        <v>1749</v>
      </c>
      <c r="F264" s="10" t="s">
        <v>1750</v>
      </c>
      <c r="G264" s="8">
        <f>lxp__3163[[#This Row],[Abweichung in X '[m']]]*1000</f>
        <v>0.50936876145599996</v>
      </c>
      <c r="H264" s="8">
        <f>lxp__3163[[#This Row],[Abweichung in Y '[m']]]*1000</f>
        <v>1.7505304445799998</v>
      </c>
      <c r="I264" s="16"/>
      <c r="J264" s="16"/>
    </row>
    <row r="265" spans="1:10" x14ac:dyDescent="0.25">
      <c r="A265" s="12">
        <v>19</v>
      </c>
      <c r="B265" s="13" t="s">
        <v>4856</v>
      </c>
      <c r="C265" s="10" t="s">
        <v>29</v>
      </c>
      <c r="D265" s="10" t="s">
        <v>1778</v>
      </c>
      <c r="E265" s="10" t="s">
        <v>1779</v>
      </c>
      <c r="F265" s="10" t="s">
        <v>1780</v>
      </c>
      <c r="G265" s="8">
        <f>lxp__3163[[#This Row],[Abweichung in X '[m']]]*1000</f>
        <v>-0.22063454252300002</v>
      </c>
      <c r="H265" s="8">
        <f>lxp__3163[[#This Row],[Abweichung in Y '[m']]]*1000</f>
        <v>1.7010771847199999</v>
      </c>
      <c r="I265" s="16"/>
      <c r="J265" s="16"/>
    </row>
    <row r="266" spans="1:10" x14ac:dyDescent="0.25">
      <c r="A266" s="12">
        <v>20</v>
      </c>
      <c r="B266" s="13" t="s">
        <v>4856</v>
      </c>
      <c r="C266" s="10" t="s">
        <v>29</v>
      </c>
      <c r="D266" s="10" t="s">
        <v>1808</v>
      </c>
      <c r="E266" s="10" t="s">
        <v>1809</v>
      </c>
      <c r="F266" s="10" t="s">
        <v>1810</v>
      </c>
      <c r="G266" s="8">
        <f>lxp__3163[[#This Row],[Abweichung in X '[m']]]*1000</f>
        <v>-1.0313597674100001</v>
      </c>
      <c r="H266" s="8">
        <f>lxp__3163[[#This Row],[Abweichung in Y '[m']]]*1000</f>
        <v>1.8801090415299999</v>
      </c>
      <c r="I266" s="16"/>
      <c r="J266" s="16"/>
    </row>
    <row r="267" spans="1:10" x14ac:dyDescent="0.25">
      <c r="A267" s="12">
        <v>1</v>
      </c>
      <c r="B267" s="13" t="s">
        <v>4857</v>
      </c>
      <c r="C267" s="10" t="s">
        <v>24</v>
      </c>
      <c r="D267" s="10" t="s">
        <v>1240</v>
      </c>
      <c r="E267" s="10" t="s">
        <v>1241</v>
      </c>
      <c r="F267" s="10" t="s">
        <v>1242</v>
      </c>
      <c r="G267" s="8">
        <f>lxp__3163[[#This Row],[Abweichung in X '[m']]]*1000</f>
        <v>-0.757611256633</v>
      </c>
      <c r="H267" s="8">
        <f>lxp__3163[[#This Row],[Abweichung in Y '[m']]]*1000</f>
        <v>1.6376209449200001</v>
      </c>
      <c r="I267" s="16"/>
      <c r="J267" s="16"/>
    </row>
    <row r="268" spans="1:10" x14ac:dyDescent="0.25">
      <c r="A268" s="12">
        <v>2</v>
      </c>
      <c r="B268" s="13" t="s">
        <v>4857</v>
      </c>
      <c r="C268" s="10" t="s">
        <v>24</v>
      </c>
      <c r="D268" s="10" t="s">
        <v>1271</v>
      </c>
      <c r="E268" s="10" t="s">
        <v>1272</v>
      </c>
      <c r="F268" s="10" t="s">
        <v>1273</v>
      </c>
      <c r="G268" s="8">
        <f>lxp__3163[[#This Row],[Abweichung in X '[m']]]*1000</f>
        <v>-0.49554138502799999</v>
      </c>
      <c r="H268" s="8">
        <f>lxp__3163[[#This Row],[Abweichung in Y '[m']]]*1000</f>
        <v>2.84914991637</v>
      </c>
      <c r="I268" s="16"/>
      <c r="J268" s="16"/>
    </row>
    <row r="269" spans="1:10" x14ac:dyDescent="0.25">
      <c r="A269" s="12">
        <v>3</v>
      </c>
      <c r="B269" s="13" t="s">
        <v>4857</v>
      </c>
      <c r="C269" s="10" t="s">
        <v>24</v>
      </c>
      <c r="D269" s="10" t="s">
        <v>1301</v>
      </c>
      <c r="E269" s="10" t="s">
        <v>1302</v>
      </c>
      <c r="F269" s="10" t="s">
        <v>1303</v>
      </c>
      <c r="G269" s="8">
        <f>lxp__3163[[#This Row],[Abweichung in X '[m']]]*1000</f>
        <v>0.57096062545199999</v>
      </c>
      <c r="H269" s="8">
        <f>lxp__3163[[#This Row],[Abweichung in Y '[m']]]*1000</f>
        <v>2.1663565864800001</v>
      </c>
      <c r="I269" s="16"/>
      <c r="J269" s="16"/>
    </row>
    <row r="270" spans="1:10" x14ac:dyDescent="0.25">
      <c r="A270" s="12">
        <v>4</v>
      </c>
      <c r="B270" s="13" t="s">
        <v>4857</v>
      </c>
      <c r="C270" s="10" t="s">
        <v>24</v>
      </c>
      <c r="D270" s="10" t="s">
        <v>1331</v>
      </c>
      <c r="E270" s="10" t="s">
        <v>1332</v>
      </c>
      <c r="F270" s="10" t="s">
        <v>1333</v>
      </c>
      <c r="G270" s="8">
        <f>lxp__3163[[#This Row],[Abweichung in X '[m']]]*1000</f>
        <v>0.19411947087200002</v>
      </c>
      <c r="H270" s="8">
        <f>lxp__3163[[#This Row],[Abweichung in Y '[m']]]*1000</f>
        <v>2.7635835270500002</v>
      </c>
      <c r="I270" s="16"/>
      <c r="J270" s="16"/>
    </row>
    <row r="271" spans="1:10" x14ac:dyDescent="0.25">
      <c r="A271" s="12">
        <v>5</v>
      </c>
      <c r="B271" s="13" t="s">
        <v>4857</v>
      </c>
      <c r="C271" s="10" t="s">
        <v>24</v>
      </c>
      <c r="D271" s="10" t="s">
        <v>1361</v>
      </c>
      <c r="E271" s="10" t="s">
        <v>1362</v>
      </c>
      <c r="F271" s="10" t="s">
        <v>1363</v>
      </c>
      <c r="G271" s="8">
        <f>lxp__3163[[#This Row],[Abweichung in X '[m']]]*1000</f>
        <v>-0.72875101136599996</v>
      </c>
      <c r="H271" s="8">
        <f>lxp__3163[[#This Row],[Abweichung in Y '[m']]]*1000</f>
        <v>3.3084233315000002</v>
      </c>
      <c r="I271" s="16"/>
      <c r="J271" s="16"/>
    </row>
    <row r="272" spans="1:10" x14ac:dyDescent="0.25">
      <c r="A272" s="12">
        <v>6</v>
      </c>
      <c r="B272" s="13" t="s">
        <v>4857</v>
      </c>
      <c r="C272" s="10" t="s">
        <v>24</v>
      </c>
      <c r="D272" s="10" t="s">
        <v>1391</v>
      </c>
      <c r="E272" s="10" t="s">
        <v>1392</v>
      </c>
      <c r="F272" s="10" t="s">
        <v>1393</v>
      </c>
      <c r="G272" s="8">
        <f>lxp__3163[[#This Row],[Abweichung in X '[m']]]*1000</f>
        <v>0.19815506454999998</v>
      </c>
      <c r="H272" s="8">
        <f>lxp__3163[[#This Row],[Abweichung in Y '[m']]]*1000</f>
        <v>1.6290964215700001</v>
      </c>
      <c r="I272" s="16"/>
      <c r="J272" s="16"/>
    </row>
    <row r="273" spans="1:10" x14ac:dyDescent="0.25">
      <c r="A273" s="12">
        <v>7</v>
      </c>
      <c r="B273" s="13" t="s">
        <v>4857</v>
      </c>
      <c r="C273" s="10" t="s">
        <v>24</v>
      </c>
      <c r="D273" s="10" t="s">
        <v>1421</v>
      </c>
      <c r="E273" s="10" t="s">
        <v>1422</v>
      </c>
      <c r="F273" s="10" t="s">
        <v>1423</v>
      </c>
      <c r="G273" s="8">
        <f>lxp__3163[[#This Row],[Abweichung in X '[m']]]*1000</f>
        <v>0.11874862573099999</v>
      </c>
      <c r="H273" s="8">
        <f>lxp__3163[[#This Row],[Abweichung in Y '[m']]]*1000</f>
        <v>2.5965200736400003</v>
      </c>
      <c r="I273" s="16"/>
      <c r="J273" s="16"/>
    </row>
    <row r="274" spans="1:10" x14ac:dyDescent="0.25">
      <c r="A274" s="12">
        <v>8</v>
      </c>
      <c r="B274" s="13" t="s">
        <v>4857</v>
      </c>
      <c r="C274" s="10" t="s">
        <v>24</v>
      </c>
      <c r="D274" s="10" t="s">
        <v>1451</v>
      </c>
      <c r="E274" s="10" t="s">
        <v>1452</v>
      </c>
      <c r="F274" s="10" t="s">
        <v>1453</v>
      </c>
      <c r="G274" s="8">
        <f>lxp__3163[[#This Row],[Abweichung in X '[m']]]*1000</f>
        <v>0.91156914346200002</v>
      </c>
      <c r="H274" s="8">
        <f>lxp__3163[[#This Row],[Abweichung in Y '[m']]]*1000</f>
        <v>2.7778890139799999</v>
      </c>
      <c r="I274" s="16"/>
      <c r="J274" s="16"/>
    </row>
    <row r="275" spans="1:10" x14ac:dyDescent="0.25">
      <c r="A275" s="12">
        <v>9</v>
      </c>
      <c r="B275" s="13" t="s">
        <v>4857</v>
      </c>
      <c r="C275" s="10" t="s">
        <v>24</v>
      </c>
      <c r="D275" s="10" t="s">
        <v>1481</v>
      </c>
      <c r="E275" s="10" t="s">
        <v>1482</v>
      </c>
      <c r="F275" s="10" t="s">
        <v>1483</v>
      </c>
      <c r="G275" s="8">
        <f>lxp__3163[[#This Row],[Abweichung in X '[m']]]*1000</f>
        <v>-0.17972734921</v>
      </c>
      <c r="H275" s="8">
        <f>lxp__3163[[#This Row],[Abweichung in Y '[m']]]*1000</f>
        <v>1.17170625017</v>
      </c>
      <c r="I275" s="16"/>
      <c r="J275" s="16"/>
    </row>
    <row r="276" spans="1:10" x14ac:dyDescent="0.25">
      <c r="A276" s="12">
        <v>10</v>
      </c>
      <c r="B276" s="13" t="s">
        <v>4857</v>
      </c>
      <c r="C276" s="10" t="s">
        <v>24</v>
      </c>
      <c r="D276" s="10" t="s">
        <v>1511</v>
      </c>
      <c r="E276" s="10" t="s">
        <v>1512</v>
      </c>
      <c r="F276" s="10" t="s">
        <v>1513</v>
      </c>
      <c r="G276" s="8">
        <f>lxp__3163[[#This Row],[Abweichung in X '[m']]]*1000</f>
        <v>-0.57155605597500003</v>
      </c>
      <c r="H276" s="8">
        <f>lxp__3163[[#This Row],[Abweichung in Y '[m']]]*1000</f>
        <v>3.27254342101</v>
      </c>
      <c r="I276" s="16"/>
      <c r="J276" s="16"/>
    </row>
    <row r="277" spans="1:10" x14ac:dyDescent="0.25">
      <c r="A277" s="12">
        <v>11</v>
      </c>
      <c r="B277" s="13" t="s">
        <v>4857</v>
      </c>
      <c r="C277" s="10" t="s">
        <v>24</v>
      </c>
      <c r="D277" s="10" t="s">
        <v>1541</v>
      </c>
      <c r="E277" s="10" t="s">
        <v>1542</v>
      </c>
      <c r="F277" s="10" t="s">
        <v>1543</v>
      </c>
      <c r="G277" s="8">
        <f>lxp__3163[[#This Row],[Abweichung in X '[m']]]*1000</f>
        <v>-0.38017123207200004</v>
      </c>
      <c r="H277" s="8">
        <f>lxp__3163[[#This Row],[Abweichung in Y '[m']]]*1000</f>
        <v>1.8139492985099999</v>
      </c>
      <c r="I277" s="16"/>
      <c r="J277" s="16"/>
    </row>
    <row r="278" spans="1:10" x14ac:dyDescent="0.25">
      <c r="A278" s="12">
        <v>12</v>
      </c>
      <c r="B278" s="13" t="s">
        <v>4857</v>
      </c>
      <c r="C278" s="10" t="s">
        <v>24</v>
      </c>
      <c r="D278" s="10" t="s">
        <v>1571</v>
      </c>
      <c r="E278" s="10" t="s">
        <v>1572</v>
      </c>
      <c r="F278" s="10" t="s">
        <v>1573</v>
      </c>
      <c r="G278" s="8">
        <f>lxp__3163[[#This Row],[Abweichung in X '[m']]]*1000</f>
        <v>0.10044521838800001</v>
      </c>
      <c r="H278" s="8">
        <f>lxp__3163[[#This Row],[Abweichung in Y '[m']]]*1000</f>
        <v>1.9659447279700002</v>
      </c>
      <c r="I278" s="16"/>
      <c r="J278" s="16"/>
    </row>
    <row r="279" spans="1:10" x14ac:dyDescent="0.25">
      <c r="A279" s="12">
        <v>13</v>
      </c>
      <c r="B279" s="13" t="s">
        <v>4857</v>
      </c>
      <c r="C279" s="10" t="s">
        <v>24</v>
      </c>
      <c r="D279" s="10" t="s">
        <v>1601</v>
      </c>
      <c r="E279" s="10" t="s">
        <v>1602</v>
      </c>
      <c r="F279" s="10" t="s">
        <v>1603</v>
      </c>
      <c r="G279" s="8">
        <f>lxp__3163[[#This Row],[Abweichung in X '[m']]]*1000</f>
        <v>1.3237360117099999</v>
      </c>
      <c r="H279" s="8">
        <f>lxp__3163[[#This Row],[Abweichung in Y '[m']]]*1000</f>
        <v>3.06071231599</v>
      </c>
      <c r="I279" s="16"/>
      <c r="J279" s="16"/>
    </row>
    <row r="280" spans="1:10" x14ac:dyDescent="0.25">
      <c r="A280" s="12">
        <v>14</v>
      </c>
      <c r="B280" s="13" t="s">
        <v>4857</v>
      </c>
      <c r="C280" s="10" t="s">
        <v>24</v>
      </c>
      <c r="D280" s="10" t="s">
        <v>1631</v>
      </c>
      <c r="E280" s="10" t="s">
        <v>1632</v>
      </c>
      <c r="F280" s="10" t="s">
        <v>1633</v>
      </c>
      <c r="G280" s="8">
        <f>lxp__3163[[#This Row],[Abweichung in X '[m']]]*1000</f>
        <v>0.41440204240799999</v>
      </c>
      <c r="H280" s="8">
        <f>lxp__3163[[#This Row],[Abweichung in Y '[m']]]*1000</f>
        <v>2.5700296477200002</v>
      </c>
      <c r="I280" s="16"/>
      <c r="J280" s="16"/>
    </row>
    <row r="281" spans="1:10" x14ac:dyDescent="0.25">
      <c r="A281" s="12">
        <v>15</v>
      </c>
      <c r="B281" s="13" t="s">
        <v>4857</v>
      </c>
      <c r="C281" s="10" t="s">
        <v>24</v>
      </c>
      <c r="D281" s="10" t="s">
        <v>1661</v>
      </c>
      <c r="E281" s="10" t="s">
        <v>1662</v>
      </c>
      <c r="F281" s="10" t="s">
        <v>1663</v>
      </c>
      <c r="G281" s="8">
        <f>lxp__3163[[#This Row],[Abweichung in X '[m']]]*1000</f>
        <v>0.60422788511900005</v>
      </c>
      <c r="H281" s="8">
        <f>lxp__3163[[#This Row],[Abweichung in Y '[m']]]*1000</f>
        <v>0.70761837341200007</v>
      </c>
      <c r="I281" s="16"/>
      <c r="J281" s="16"/>
    </row>
    <row r="282" spans="1:10" x14ac:dyDescent="0.25">
      <c r="A282" s="12">
        <v>16</v>
      </c>
      <c r="B282" s="13" t="s">
        <v>4857</v>
      </c>
      <c r="C282" s="10" t="s">
        <v>24</v>
      </c>
      <c r="D282" s="10" t="s">
        <v>1691</v>
      </c>
      <c r="E282" s="10" t="s">
        <v>1692</v>
      </c>
      <c r="F282" s="10" t="s">
        <v>1693</v>
      </c>
      <c r="G282" s="8">
        <f>lxp__3163[[#This Row],[Abweichung in X '[m']]]*1000</f>
        <v>4.2771226995700004E-3</v>
      </c>
      <c r="H282" s="8">
        <f>lxp__3163[[#This Row],[Abweichung in Y '[m']]]*1000</f>
        <v>2.7849949727899999</v>
      </c>
      <c r="I282" s="16"/>
      <c r="J282" s="16"/>
    </row>
    <row r="283" spans="1:10" x14ac:dyDescent="0.25">
      <c r="A283" s="12">
        <v>17</v>
      </c>
      <c r="B283" s="13" t="s">
        <v>4857</v>
      </c>
      <c r="C283" s="10" t="s">
        <v>24</v>
      </c>
      <c r="D283" s="10" t="s">
        <v>1721</v>
      </c>
      <c r="E283" s="10" t="s">
        <v>1722</v>
      </c>
      <c r="F283" s="10" t="s">
        <v>1723</v>
      </c>
      <c r="G283" s="8">
        <f>lxp__3163[[#This Row],[Abweichung in X '[m']]]*1000</f>
        <v>1.0646832895</v>
      </c>
      <c r="H283" s="8">
        <f>lxp__3163[[#This Row],[Abweichung in Y '[m']]]*1000</f>
        <v>2.2661232471500004</v>
      </c>
      <c r="I283" s="16"/>
      <c r="J283" s="16"/>
    </row>
    <row r="284" spans="1:10" x14ac:dyDescent="0.25">
      <c r="A284" s="12">
        <v>18</v>
      </c>
      <c r="B284" s="13" t="s">
        <v>4857</v>
      </c>
      <c r="C284" s="10" t="s">
        <v>24</v>
      </c>
      <c r="D284" s="10" t="s">
        <v>1751</v>
      </c>
      <c r="E284" s="10" t="s">
        <v>1752</v>
      </c>
      <c r="F284" s="10" t="s">
        <v>1753</v>
      </c>
      <c r="G284" s="8">
        <f>lxp__3163[[#This Row],[Abweichung in X '[m']]]*1000</f>
        <v>0.174073144259</v>
      </c>
      <c r="H284" s="8">
        <f>lxp__3163[[#This Row],[Abweichung in Y '[m']]]*1000</f>
        <v>3.0757271987400001</v>
      </c>
      <c r="I284" s="16"/>
      <c r="J284" s="16"/>
    </row>
    <row r="285" spans="1:10" x14ac:dyDescent="0.25">
      <c r="A285" s="12">
        <v>19</v>
      </c>
      <c r="B285" s="13" t="s">
        <v>4857</v>
      </c>
      <c r="C285" s="10" t="s">
        <v>24</v>
      </c>
      <c r="D285" s="10" t="s">
        <v>1781</v>
      </c>
      <c r="E285" s="10" t="s">
        <v>1782</v>
      </c>
      <c r="F285" s="10" t="s">
        <v>1783</v>
      </c>
      <c r="G285" s="8">
        <f>lxp__3163[[#This Row],[Abweichung in X '[m']]]*1000</f>
        <v>0.42647110951899997</v>
      </c>
      <c r="H285" s="8">
        <f>lxp__3163[[#This Row],[Abweichung in Y '[m']]]*1000</f>
        <v>1.9804573290399998</v>
      </c>
      <c r="I285" s="16"/>
      <c r="J285" s="16"/>
    </row>
    <row r="286" spans="1:10" x14ac:dyDescent="0.25">
      <c r="A286" s="12">
        <v>20</v>
      </c>
      <c r="B286" s="13" t="s">
        <v>4857</v>
      </c>
      <c r="C286" s="10" t="s">
        <v>24</v>
      </c>
      <c r="D286" s="10" t="s">
        <v>1811</v>
      </c>
      <c r="E286" s="10" t="s">
        <v>1812</v>
      </c>
      <c r="F286" s="10" t="s">
        <v>1813</v>
      </c>
      <c r="G286" s="8">
        <f>lxp__3163[[#This Row],[Abweichung in X '[m']]]*1000</f>
        <v>0.57013877449899997</v>
      </c>
      <c r="H286" s="8">
        <f>lxp__3163[[#This Row],[Abweichung in Y '[m']]]*1000</f>
        <v>1.18423062443</v>
      </c>
      <c r="I286" s="16"/>
      <c r="J286" s="16"/>
    </row>
    <row r="287" spans="1:10" x14ac:dyDescent="0.25">
      <c r="A287" s="12">
        <v>1</v>
      </c>
      <c r="B287" s="13" t="s">
        <v>4858</v>
      </c>
      <c r="C287" s="10" t="s">
        <v>20</v>
      </c>
      <c r="D287" s="10" t="s">
        <v>1243</v>
      </c>
      <c r="E287" s="10" t="s">
        <v>1244</v>
      </c>
      <c r="F287" s="10" t="s">
        <v>1245</v>
      </c>
      <c r="G287" s="8">
        <f>lxp__3163[[#This Row],[Abweichung in X '[m']]]*1000</f>
        <v>0.41455781546599996</v>
      </c>
      <c r="H287" s="8">
        <f>lxp__3163[[#This Row],[Abweichung in Y '[m']]]*1000</f>
        <v>2.9996011359500003</v>
      </c>
      <c r="I287" s="16"/>
      <c r="J287" s="16"/>
    </row>
    <row r="288" spans="1:10" x14ac:dyDescent="0.25">
      <c r="A288" s="12">
        <v>2</v>
      </c>
      <c r="B288" s="13" t="s">
        <v>4858</v>
      </c>
      <c r="C288" s="10" t="s">
        <v>20</v>
      </c>
      <c r="D288" s="10" t="s">
        <v>1274</v>
      </c>
      <c r="E288" s="10" t="s">
        <v>1275</v>
      </c>
      <c r="F288" s="10" t="s">
        <v>1276</v>
      </c>
      <c r="G288" s="8">
        <f>lxp__3163[[#This Row],[Abweichung in X '[m']]]*1000</f>
        <v>0.60483484836199997</v>
      </c>
      <c r="H288" s="8">
        <f>lxp__3163[[#This Row],[Abweichung in Y '[m']]]*1000</f>
        <v>0.538758633815</v>
      </c>
      <c r="I288" s="16"/>
      <c r="J288" s="16"/>
    </row>
    <row r="289" spans="1:10" x14ac:dyDescent="0.25">
      <c r="A289" s="12">
        <v>3</v>
      </c>
      <c r="B289" s="13" t="s">
        <v>4858</v>
      </c>
      <c r="C289" s="10" t="s">
        <v>20</v>
      </c>
      <c r="D289" s="10" t="s">
        <v>1304</v>
      </c>
      <c r="E289" s="10" t="s">
        <v>1305</v>
      </c>
      <c r="F289" s="10" t="s">
        <v>1306</v>
      </c>
      <c r="G289" s="8">
        <f>lxp__3163[[#This Row],[Abweichung in X '[m']]]*1000</f>
        <v>0.70151422528899998</v>
      </c>
      <c r="H289" s="8">
        <f>lxp__3163[[#This Row],[Abweichung in Y '[m']]]*1000</f>
        <v>3.13477757198</v>
      </c>
      <c r="I289" s="16"/>
      <c r="J289" s="16"/>
    </row>
    <row r="290" spans="1:10" x14ac:dyDescent="0.25">
      <c r="A290" s="12">
        <v>4</v>
      </c>
      <c r="B290" s="13" t="s">
        <v>4858</v>
      </c>
      <c r="C290" s="10" t="s">
        <v>20</v>
      </c>
      <c r="D290" s="10" t="s">
        <v>1334</v>
      </c>
      <c r="E290" s="10" t="s">
        <v>1335</v>
      </c>
      <c r="F290" s="10" t="s">
        <v>1336</v>
      </c>
      <c r="G290" s="8">
        <f>lxp__3163[[#This Row],[Abweichung in X '[m']]]*1000</f>
        <v>0.73382508132899993</v>
      </c>
      <c r="H290" s="8">
        <f>lxp__3163[[#This Row],[Abweichung in Y '[m']]]*1000</f>
        <v>2.4643029316900003</v>
      </c>
      <c r="I290" s="16"/>
      <c r="J290" s="16"/>
    </row>
    <row r="291" spans="1:10" x14ac:dyDescent="0.25">
      <c r="A291" s="12">
        <v>5</v>
      </c>
      <c r="B291" s="13" t="s">
        <v>4858</v>
      </c>
      <c r="C291" s="10" t="s">
        <v>20</v>
      </c>
      <c r="D291" s="10" t="s">
        <v>1364</v>
      </c>
      <c r="E291" s="10" t="s">
        <v>1365</v>
      </c>
      <c r="F291" s="10" t="s">
        <v>1366</v>
      </c>
      <c r="G291" s="8">
        <f>lxp__3163[[#This Row],[Abweichung in X '[m']]]*1000</f>
        <v>0.98928954074199993</v>
      </c>
      <c r="H291" s="8">
        <f>lxp__3163[[#This Row],[Abweichung in Y '[m']]]*1000</f>
        <v>3.7882652284500002</v>
      </c>
      <c r="I291" s="16"/>
      <c r="J291" s="16"/>
    </row>
    <row r="292" spans="1:10" x14ac:dyDescent="0.25">
      <c r="A292" s="12">
        <v>6</v>
      </c>
      <c r="B292" s="13" t="s">
        <v>4858</v>
      </c>
      <c r="C292" s="10" t="s">
        <v>20</v>
      </c>
      <c r="D292" s="10" t="s">
        <v>1394</v>
      </c>
      <c r="E292" s="10" t="s">
        <v>1395</v>
      </c>
      <c r="F292" s="10" t="s">
        <v>1396</v>
      </c>
      <c r="G292" s="8">
        <f>lxp__3163[[#This Row],[Abweichung in X '[m']]]*1000</f>
        <v>1.3206482612300001</v>
      </c>
      <c r="H292" s="8">
        <f>lxp__3163[[#This Row],[Abweichung in Y '[m']]]*1000</f>
        <v>2.1110189700599999</v>
      </c>
      <c r="I292" s="16"/>
      <c r="J292" s="16"/>
    </row>
    <row r="293" spans="1:10" x14ac:dyDescent="0.25">
      <c r="A293" s="12">
        <v>7</v>
      </c>
      <c r="B293" s="13" t="s">
        <v>4858</v>
      </c>
      <c r="C293" s="10" t="s">
        <v>20</v>
      </c>
      <c r="D293" s="10" t="s">
        <v>1424</v>
      </c>
      <c r="E293" s="10" t="s">
        <v>1425</v>
      </c>
      <c r="F293" s="10" t="s">
        <v>1426</v>
      </c>
      <c r="G293" s="8">
        <f>lxp__3163[[#This Row],[Abweichung in X '[m']]]*1000</f>
        <v>-0.42814768514500001</v>
      </c>
      <c r="H293" s="8">
        <f>lxp__3163[[#This Row],[Abweichung in Y '[m']]]*1000</f>
        <v>4.0149534822700002</v>
      </c>
      <c r="I293" s="16"/>
      <c r="J293" s="16"/>
    </row>
    <row r="294" spans="1:10" x14ac:dyDescent="0.25">
      <c r="A294" s="12">
        <v>8</v>
      </c>
      <c r="B294" s="13" t="s">
        <v>4858</v>
      </c>
      <c r="C294" s="10" t="s">
        <v>20</v>
      </c>
      <c r="D294" s="10" t="s">
        <v>1454</v>
      </c>
      <c r="E294" s="10" t="s">
        <v>1455</v>
      </c>
      <c r="F294" s="10" t="s">
        <v>1456</v>
      </c>
      <c r="G294" s="8">
        <f>lxp__3163[[#This Row],[Abweichung in X '[m']]]*1000</f>
        <v>0.77813714081399998</v>
      </c>
      <c r="H294" s="8">
        <f>lxp__3163[[#This Row],[Abweichung in Y '[m']]]*1000</f>
        <v>1.89090865232</v>
      </c>
      <c r="I294" s="16"/>
      <c r="J294" s="16"/>
    </row>
    <row r="295" spans="1:10" x14ac:dyDescent="0.25">
      <c r="A295" s="12">
        <v>9</v>
      </c>
      <c r="B295" s="13" t="s">
        <v>4858</v>
      </c>
      <c r="C295" s="10" t="s">
        <v>20</v>
      </c>
      <c r="D295" s="10" t="s">
        <v>1484</v>
      </c>
      <c r="E295" s="10" t="s">
        <v>1485</v>
      </c>
      <c r="F295" s="10" t="s">
        <v>1486</v>
      </c>
      <c r="G295" s="8">
        <f>lxp__3163[[#This Row],[Abweichung in X '[m']]]*1000</f>
        <v>0.44687463375900005</v>
      </c>
      <c r="H295" s="8">
        <f>lxp__3163[[#This Row],[Abweichung in Y '[m']]]*1000</f>
        <v>1.7214183735499999</v>
      </c>
      <c r="I295" s="16"/>
      <c r="J295" s="16"/>
    </row>
    <row r="296" spans="1:10" x14ac:dyDescent="0.25">
      <c r="A296" s="12">
        <v>10</v>
      </c>
      <c r="B296" s="13" t="s">
        <v>4858</v>
      </c>
      <c r="C296" s="10" t="s">
        <v>20</v>
      </c>
      <c r="D296" s="10" t="s">
        <v>1514</v>
      </c>
      <c r="E296" s="10" t="s">
        <v>1515</v>
      </c>
      <c r="F296" s="10" t="s">
        <v>1516</v>
      </c>
      <c r="G296" s="8">
        <f>lxp__3163[[#This Row],[Abweichung in X '[m']]]*1000</f>
        <v>0.94657329039799998</v>
      </c>
      <c r="H296" s="8">
        <f>lxp__3163[[#This Row],[Abweichung in Y '[m']]]*1000</f>
        <v>2.8173379369</v>
      </c>
      <c r="I296" s="16"/>
      <c r="J296" s="16"/>
    </row>
    <row r="297" spans="1:10" x14ac:dyDescent="0.25">
      <c r="A297" s="12">
        <v>11</v>
      </c>
      <c r="B297" s="13" t="s">
        <v>4858</v>
      </c>
      <c r="C297" s="10" t="s">
        <v>20</v>
      </c>
      <c r="D297" s="10" t="s">
        <v>1544</v>
      </c>
      <c r="E297" s="10" t="s">
        <v>1545</v>
      </c>
      <c r="F297" s="10" t="s">
        <v>1546</v>
      </c>
      <c r="G297" s="8">
        <f>lxp__3163[[#This Row],[Abweichung in X '[m']]]*1000</f>
        <v>-0.69954625549999994</v>
      </c>
      <c r="H297" s="8">
        <f>lxp__3163[[#This Row],[Abweichung in Y '[m']]]*1000</f>
        <v>3.4238342427299999</v>
      </c>
      <c r="I297" s="16"/>
      <c r="J297" s="16"/>
    </row>
    <row r="298" spans="1:10" x14ac:dyDescent="0.25">
      <c r="A298" s="12">
        <v>12</v>
      </c>
      <c r="B298" s="13" t="s">
        <v>4858</v>
      </c>
      <c r="C298" s="10" t="s">
        <v>20</v>
      </c>
      <c r="D298" s="10" t="s">
        <v>1574</v>
      </c>
      <c r="E298" s="10" t="s">
        <v>1575</v>
      </c>
      <c r="F298" s="10" t="s">
        <v>1576</v>
      </c>
      <c r="G298" s="8">
        <f>lxp__3163[[#This Row],[Abweichung in X '[m']]]*1000</f>
        <v>0.50026019225399998</v>
      </c>
      <c r="H298" s="8">
        <f>lxp__3163[[#This Row],[Abweichung in Y '[m']]]*1000</f>
        <v>2.1913692504799998</v>
      </c>
      <c r="I298" s="16"/>
      <c r="J298" s="16"/>
    </row>
    <row r="299" spans="1:10" x14ac:dyDescent="0.25">
      <c r="A299" s="12">
        <v>13</v>
      </c>
      <c r="B299" s="13" t="s">
        <v>4858</v>
      </c>
      <c r="C299" s="10" t="s">
        <v>20</v>
      </c>
      <c r="D299" s="10" t="s">
        <v>1604</v>
      </c>
      <c r="E299" s="10" t="s">
        <v>1605</v>
      </c>
      <c r="F299" s="10" t="s">
        <v>1606</v>
      </c>
      <c r="G299" s="8">
        <f>lxp__3163[[#This Row],[Abweichung in X '[m']]]*1000</f>
        <v>0.45488805389199999</v>
      </c>
      <c r="H299" s="8">
        <f>lxp__3163[[#This Row],[Abweichung in Y '[m']]]*1000</f>
        <v>2.2174184062600002</v>
      </c>
      <c r="I299" s="16"/>
      <c r="J299" s="16"/>
    </row>
    <row r="300" spans="1:10" x14ac:dyDescent="0.25">
      <c r="A300" s="12">
        <v>14</v>
      </c>
      <c r="B300" s="13" t="s">
        <v>4858</v>
      </c>
      <c r="C300" s="10" t="s">
        <v>20</v>
      </c>
      <c r="D300" s="10" t="s">
        <v>1634</v>
      </c>
      <c r="E300" s="10" t="s">
        <v>1635</v>
      </c>
      <c r="F300" s="10" t="s">
        <v>1636</v>
      </c>
      <c r="G300" s="8">
        <f>lxp__3163[[#This Row],[Abweichung in X '[m']]]*1000</f>
        <v>-0.13745823119299999</v>
      </c>
      <c r="H300" s="8">
        <f>lxp__3163[[#This Row],[Abweichung in Y '[m']]]*1000</f>
        <v>2.6375838726800001</v>
      </c>
      <c r="I300" s="16"/>
      <c r="J300" s="16"/>
    </row>
    <row r="301" spans="1:10" x14ac:dyDescent="0.25">
      <c r="A301" s="12">
        <v>15</v>
      </c>
      <c r="B301" s="13" t="s">
        <v>4858</v>
      </c>
      <c r="C301" s="10" t="s">
        <v>20</v>
      </c>
      <c r="D301" s="10" t="s">
        <v>1664</v>
      </c>
      <c r="E301" s="10" t="s">
        <v>1665</v>
      </c>
      <c r="F301" s="10" t="s">
        <v>1666</v>
      </c>
      <c r="G301" s="8">
        <f>lxp__3163[[#This Row],[Abweichung in X '[m']]]*1000</f>
        <v>0.47114675093300001</v>
      </c>
      <c r="H301" s="8">
        <f>lxp__3163[[#This Row],[Abweichung in Y '[m']]]*1000</f>
        <v>1.4280507706800001</v>
      </c>
      <c r="I301" s="16"/>
      <c r="J301" s="16"/>
    </row>
    <row r="302" spans="1:10" x14ac:dyDescent="0.25">
      <c r="A302" s="12">
        <v>16</v>
      </c>
      <c r="B302" s="13" t="s">
        <v>4858</v>
      </c>
      <c r="C302" s="10" t="s">
        <v>20</v>
      </c>
      <c r="D302" s="10" t="s">
        <v>1694</v>
      </c>
      <c r="E302" s="10" t="s">
        <v>1695</v>
      </c>
      <c r="F302" s="10" t="s">
        <v>1696</v>
      </c>
      <c r="G302" s="8">
        <f>lxp__3163[[#This Row],[Abweichung in X '[m']]]*1000</f>
        <v>1.0320641014700001</v>
      </c>
      <c r="H302" s="8">
        <f>lxp__3163[[#This Row],[Abweichung in Y '[m']]]*1000</f>
        <v>1.91196225307</v>
      </c>
      <c r="I302" s="16"/>
      <c r="J302" s="16"/>
    </row>
    <row r="303" spans="1:10" x14ac:dyDescent="0.25">
      <c r="A303" s="12">
        <v>17</v>
      </c>
      <c r="B303" s="13" t="s">
        <v>4858</v>
      </c>
      <c r="C303" s="10" t="s">
        <v>20</v>
      </c>
      <c r="D303" s="10" t="s">
        <v>1724</v>
      </c>
      <c r="E303" s="10" t="s">
        <v>1725</v>
      </c>
      <c r="F303" s="10" t="s">
        <v>1726</v>
      </c>
      <c r="G303" s="8">
        <f>lxp__3163[[#This Row],[Abweichung in X '[m']]]*1000</f>
        <v>0.35531003466799999</v>
      </c>
      <c r="H303" s="8">
        <f>lxp__3163[[#This Row],[Abweichung in Y '[m']]]*1000</f>
        <v>1.95023615762</v>
      </c>
      <c r="I303" s="16"/>
      <c r="J303" s="16"/>
    </row>
    <row r="304" spans="1:10" x14ac:dyDescent="0.25">
      <c r="A304" s="12">
        <v>18</v>
      </c>
      <c r="B304" s="13" t="s">
        <v>4858</v>
      </c>
      <c r="C304" s="10" t="s">
        <v>20</v>
      </c>
      <c r="D304" s="10" t="s">
        <v>1754</v>
      </c>
      <c r="E304" s="10" t="s">
        <v>1755</v>
      </c>
      <c r="F304" s="10" t="s">
        <v>1756</v>
      </c>
      <c r="G304" s="8">
        <f>lxp__3163[[#This Row],[Abweichung in X '[m']]]*1000</f>
        <v>0.807242465209</v>
      </c>
      <c r="H304" s="8">
        <f>lxp__3163[[#This Row],[Abweichung in Y '[m']]]*1000</f>
        <v>2.1458265297400003</v>
      </c>
      <c r="I304" s="16"/>
      <c r="J304" s="16"/>
    </row>
    <row r="305" spans="1:10" x14ac:dyDescent="0.25">
      <c r="A305" s="12">
        <v>19</v>
      </c>
      <c r="B305" s="13" t="s">
        <v>4858</v>
      </c>
      <c r="C305" s="10" t="s">
        <v>20</v>
      </c>
      <c r="D305" s="10" t="s">
        <v>1784</v>
      </c>
      <c r="E305" s="10" t="s">
        <v>1785</v>
      </c>
      <c r="F305" s="10" t="s">
        <v>1786</v>
      </c>
      <c r="G305" s="8">
        <f>lxp__3163[[#This Row],[Abweichung in X '[m']]]*1000</f>
        <v>0.42006840357300002</v>
      </c>
      <c r="H305" s="8">
        <f>lxp__3163[[#This Row],[Abweichung in Y '[m']]]*1000</f>
        <v>2.34381638249</v>
      </c>
      <c r="I305" s="16"/>
      <c r="J305" s="16"/>
    </row>
    <row r="306" spans="1:10" x14ac:dyDescent="0.25">
      <c r="A306" s="12">
        <v>20</v>
      </c>
      <c r="B306" s="13" t="s">
        <v>4858</v>
      </c>
      <c r="C306" s="10" t="s">
        <v>20</v>
      </c>
      <c r="D306" s="10" t="s">
        <v>1814</v>
      </c>
      <c r="E306" s="10" t="s">
        <v>1815</v>
      </c>
      <c r="F306" s="10" t="s">
        <v>1816</v>
      </c>
      <c r="G306" s="8">
        <f>lxp__3163[[#This Row],[Abweichung in X '[m']]]*1000</f>
        <v>0.75932189672299999</v>
      </c>
      <c r="H306" s="8">
        <f>lxp__3163[[#This Row],[Abweichung in Y '[m']]]*1000</f>
        <v>1.67844488753</v>
      </c>
      <c r="I306" s="16"/>
      <c r="J306" s="16"/>
    </row>
    <row r="307" spans="1:10" x14ac:dyDescent="0.25">
      <c r="A307" s="12">
        <v>1</v>
      </c>
      <c r="B307" s="13" t="s">
        <v>4859</v>
      </c>
      <c r="C307" s="10" t="s">
        <v>16</v>
      </c>
      <c r="D307" s="10" t="s">
        <v>1246</v>
      </c>
      <c r="E307" s="10" t="s">
        <v>1247</v>
      </c>
      <c r="F307" s="10" t="s">
        <v>1248</v>
      </c>
      <c r="G307" s="8">
        <f>lxp__3163[[#This Row],[Abweichung in X '[m']]]*1000</f>
        <v>-0.22723913387699998</v>
      </c>
      <c r="H307" s="8">
        <f>lxp__3163[[#This Row],[Abweichung in Y '[m']]]*1000</f>
        <v>1.55729100239</v>
      </c>
      <c r="I307" s="16"/>
      <c r="J307" s="16"/>
    </row>
    <row r="308" spans="1:10" x14ac:dyDescent="0.25">
      <c r="A308" s="12">
        <v>2</v>
      </c>
      <c r="B308" s="13" t="s">
        <v>4859</v>
      </c>
      <c r="C308" s="10" t="s">
        <v>16</v>
      </c>
      <c r="D308" s="10" t="s">
        <v>1277</v>
      </c>
      <c r="E308" s="10" t="s">
        <v>1278</v>
      </c>
      <c r="F308" s="10" t="s">
        <v>1279</v>
      </c>
      <c r="G308" s="8">
        <f>lxp__3163[[#This Row],[Abweichung in X '[m']]]*1000</f>
        <v>-0.242491777465</v>
      </c>
      <c r="H308" s="8">
        <f>lxp__3163[[#This Row],[Abweichung in Y '[m']]]*1000</f>
        <v>1.0961217486400001</v>
      </c>
      <c r="I308" s="16"/>
      <c r="J308" s="16"/>
    </row>
    <row r="309" spans="1:10" x14ac:dyDescent="0.25">
      <c r="A309" s="12">
        <v>3</v>
      </c>
      <c r="B309" s="13" t="s">
        <v>4859</v>
      </c>
      <c r="C309" s="10" t="s">
        <v>16</v>
      </c>
      <c r="D309" s="10" t="s">
        <v>1307</v>
      </c>
      <c r="E309" s="10" t="s">
        <v>1308</v>
      </c>
      <c r="F309" s="10" t="s">
        <v>1309</v>
      </c>
      <c r="G309" s="8">
        <f>lxp__3163[[#This Row],[Abweichung in X '[m']]]*1000</f>
        <v>0.39891908542399995</v>
      </c>
      <c r="H309" s="8">
        <f>lxp__3163[[#This Row],[Abweichung in Y '[m']]]*1000</f>
        <v>1.4580857444399999</v>
      </c>
      <c r="I309" s="16"/>
      <c r="J309" s="16"/>
    </row>
    <row r="310" spans="1:10" x14ac:dyDescent="0.25">
      <c r="A310" s="12">
        <v>4</v>
      </c>
      <c r="B310" s="13" t="s">
        <v>4859</v>
      </c>
      <c r="C310" s="10" t="s">
        <v>16</v>
      </c>
      <c r="D310" s="10" t="s">
        <v>1337</v>
      </c>
      <c r="E310" s="10" t="s">
        <v>1338</v>
      </c>
      <c r="F310" s="10" t="s">
        <v>1339</v>
      </c>
      <c r="G310" s="8">
        <f>lxp__3163[[#This Row],[Abweichung in X '[m']]]*1000</f>
        <v>0.26496429012200001</v>
      </c>
      <c r="H310" s="8">
        <f>lxp__3163[[#This Row],[Abweichung in Y '[m']]]*1000</f>
        <v>1.4241111091400001</v>
      </c>
      <c r="I310" s="16"/>
      <c r="J310" s="16"/>
    </row>
    <row r="311" spans="1:10" x14ac:dyDescent="0.25">
      <c r="A311" s="12">
        <v>5</v>
      </c>
      <c r="B311" s="13" t="s">
        <v>4859</v>
      </c>
      <c r="C311" s="10" t="s">
        <v>16</v>
      </c>
      <c r="D311" s="10" t="s">
        <v>1367</v>
      </c>
      <c r="E311" s="10" t="s">
        <v>1368</v>
      </c>
      <c r="F311" s="10" t="s">
        <v>1369</v>
      </c>
      <c r="G311" s="8">
        <f>lxp__3163[[#This Row],[Abweichung in X '[m']]]*1000</f>
        <v>0.80214685465199997</v>
      </c>
      <c r="H311" s="8">
        <f>lxp__3163[[#This Row],[Abweichung in Y '[m']]]*1000</f>
        <v>2.1500119068800001</v>
      </c>
      <c r="I311" s="16"/>
      <c r="J311" s="16"/>
    </row>
    <row r="312" spans="1:10" x14ac:dyDescent="0.25">
      <c r="A312" s="12">
        <v>6</v>
      </c>
      <c r="B312" s="13" t="s">
        <v>4859</v>
      </c>
      <c r="C312" s="10" t="s">
        <v>16</v>
      </c>
      <c r="D312" s="10" t="s">
        <v>1397</v>
      </c>
      <c r="E312" s="10" t="s">
        <v>1398</v>
      </c>
      <c r="F312" s="10" t="s">
        <v>1399</v>
      </c>
      <c r="G312" s="8">
        <f>lxp__3163[[#This Row],[Abweichung in X '[m']]]*1000</f>
        <v>0.91570331087900003</v>
      </c>
      <c r="H312" s="8">
        <f>lxp__3163[[#This Row],[Abweichung in Y '[m']]]*1000</f>
        <v>1.28928518215</v>
      </c>
      <c r="I312" s="16"/>
      <c r="J312" s="16"/>
    </row>
    <row r="313" spans="1:10" x14ac:dyDescent="0.25">
      <c r="A313" s="12">
        <v>7</v>
      </c>
      <c r="B313" s="13" t="s">
        <v>4859</v>
      </c>
      <c r="C313" s="10" t="s">
        <v>16</v>
      </c>
      <c r="D313" s="10" t="s">
        <v>1427</v>
      </c>
      <c r="E313" s="10" t="s">
        <v>1428</v>
      </c>
      <c r="F313" s="10" t="s">
        <v>1429</v>
      </c>
      <c r="G313" s="8">
        <f>lxp__3163[[#This Row],[Abweichung in X '[m']]]*1000</f>
        <v>0.454517658923</v>
      </c>
      <c r="H313" s="8">
        <f>lxp__3163[[#This Row],[Abweichung in Y '[m']]]*1000</f>
        <v>1.8432964683900002</v>
      </c>
      <c r="I313" s="16"/>
      <c r="J313" s="16"/>
    </row>
    <row r="314" spans="1:10" x14ac:dyDescent="0.25">
      <c r="A314" s="12">
        <v>8</v>
      </c>
      <c r="B314" s="13" t="s">
        <v>4859</v>
      </c>
      <c r="C314" s="10" t="s">
        <v>16</v>
      </c>
      <c r="D314" s="10" t="s">
        <v>1457</v>
      </c>
      <c r="E314" s="10" t="s">
        <v>1458</v>
      </c>
      <c r="F314" s="10" t="s">
        <v>1459</v>
      </c>
      <c r="G314" s="8">
        <f>lxp__3163[[#This Row],[Abweichung in X '[m']]]*1000</f>
        <v>1.0732081067599999</v>
      </c>
      <c r="H314" s="8">
        <f>lxp__3163[[#This Row],[Abweichung in Y '[m']]]*1000</f>
        <v>2.2331795670700001</v>
      </c>
      <c r="I314" s="16"/>
      <c r="J314" s="16"/>
    </row>
    <row r="315" spans="1:10" x14ac:dyDescent="0.25">
      <c r="A315" s="12">
        <v>9</v>
      </c>
      <c r="B315" s="13" t="s">
        <v>4859</v>
      </c>
      <c r="C315" s="10" t="s">
        <v>16</v>
      </c>
      <c r="D315" s="10" t="s">
        <v>1487</v>
      </c>
      <c r="E315" s="10" t="s">
        <v>1488</v>
      </c>
      <c r="F315" s="10" t="s">
        <v>1489</v>
      </c>
      <c r="G315" s="8">
        <f>lxp__3163[[#This Row],[Abweichung in X '[m']]]*1000</f>
        <v>-0.38323906706099997</v>
      </c>
      <c r="H315" s="8">
        <f>lxp__3163[[#This Row],[Abweichung in Y '[m']]]*1000</f>
        <v>2.6199360441999997</v>
      </c>
      <c r="I315" s="16"/>
      <c r="J315" s="16"/>
    </row>
    <row r="316" spans="1:10" x14ac:dyDescent="0.25">
      <c r="A316" s="12">
        <v>10</v>
      </c>
      <c r="B316" s="13" t="s">
        <v>4859</v>
      </c>
      <c r="C316" s="10" t="s">
        <v>16</v>
      </c>
      <c r="D316" s="10" t="s">
        <v>1517</v>
      </c>
      <c r="E316" s="10" t="s">
        <v>1518</v>
      </c>
      <c r="F316" s="10" t="s">
        <v>1519</v>
      </c>
      <c r="G316" s="8">
        <f>lxp__3163[[#This Row],[Abweichung in X '[m']]]*1000</f>
        <v>-0.32557803169900001</v>
      </c>
      <c r="H316" s="8">
        <f>lxp__3163[[#This Row],[Abweichung in Y '[m']]]*1000</f>
        <v>2.4455631114800003</v>
      </c>
      <c r="I316" s="16"/>
      <c r="J316" s="16"/>
    </row>
    <row r="317" spans="1:10" x14ac:dyDescent="0.25">
      <c r="A317" s="12">
        <v>11</v>
      </c>
      <c r="B317" s="13" t="s">
        <v>4859</v>
      </c>
      <c r="C317" s="10" t="s">
        <v>16</v>
      </c>
      <c r="D317" s="10" t="s">
        <v>1547</v>
      </c>
      <c r="E317" s="10" t="s">
        <v>1548</v>
      </c>
      <c r="F317" s="10" t="s">
        <v>1549</v>
      </c>
      <c r="G317" s="8">
        <f>lxp__3163[[#This Row],[Abweichung in X '[m']]]*1000</f>
        <v>-0.816457560217</v>
      </c>
      <c r="H317" s="8">
        <f>lxp__3163[[#This Row],[Abweichung in Y '[m']]]*1000</f>
        <v>3.3709932888700003</v>
      </c>
      <c r="I317" s="16"/>
      <c r="J317" s="16"/>
    </row>
    <row r="318" spans="1:10" x14ac:dyDescent="0.25">
      <c r="A318" s="12">
        <v>12</v>
      </c>
      <c r="B318" s="13" t="s">
        <v>4859</v>
      </c>
      <c r="C318" s="10" t="s">
        <v>16</v>
      </c>
      <c r="D318" s="10" t="s">
        <v>1577</v>
      </c>
      <c r="E318" s="10" t="s">
        <v>1578</v>
      </c>
      <c r="F318" s="10" t="s">
        <v>1579</v>
      </c>
      <c r="G318" s="8">
        <f>lxp__3163[[#This Row],[Abweichung in X '[m']]]*1000</f>
        <v>0.57586680959600001</v>
      </c>
      <c r="H318" s="8">
        <f>lxp__3163[[#This Row],[Abweichung in Y '[m']]]*1000</f>
        <v>4.1181718335499999</v>
      </c>
      <c r="I318" s="16"/>
      <c r="J318" s="16"/>
    </row>
    <row r="319" spans="1:10" x14ac:dyDescent="0.25">
      <c r="A319" s="12">
        <v>13</v>
      </c>
      <c r="B319" s="13" t="s">
        <v>4859</v>
      </c>
      <c r="C319" s="10" t="s">
        <v>16</v>
      </c>
      <c r="D319" s="10" t="s">
        <v>1607</v>
      </c>
      <c r="E319" s="10" t="s">
        <v>1608</v>
      </c>
      <c r="F319" s="10" t="s">
        <v>1609</v>
      </c>
      <c r="G319" s="8">
        <f>lxp__3163[[#This Row],[Abweichung in X '[m']]]*1000</f>
        <v>0.93061107128999998</v>
      </c>
      <c r="H319" s="8">
        <f>lxp__3163[[#This Row],[Abweichung in Y '[m']]]*1000</f>
        <v>4.8656373039100007</v>
      </c>
      <c r="I319" s="16"/>
      <c r="J319" s="16"/>
    </row>
    <row r="320" spans="1:10" x14ac:dyDescent="0.25">
      <c r="A320" s="12">
        <v>14</v>
      </c>
      <c r="B320" s="13" t="s">
        <v>4859</v>
      </c>
      <c r="C320" s="10" t="s">
        <v>16</v>
      </c>
      <c r="D320" s="10" t="s">
        <v>1637</v>
      </c>
      <c r="E320" s="10" t="s">
        <v>1638</v>
      </c>
      <c r="F320" s="10" t="s">
        <v>1639</v>
      </c>
      <c r="G320" s="8">
        <f>lxp__3163[[#This Row],[Abweichung in X '[m']]]*1000</f>
        <v>-0.172326896038</v>
      </c>
      <c r="H320" s="8">
        <f>lxp__3163[[#This Row],[Abweichung in Y '[m']]]*1000</f>
        <v>2.3731369024199997</v>
      </c>
      <c r="I320" s="16"/>
      <c r="J320" s="16"/>
    </row>
    <row r="321" spans="1:10" x14ac:dyDescent="0.25">
      <c r="A321" s="12">
        <v>15</v>
      </c>
      <c r="B321" s="13" t="s">
        <v>4859</v>
      </c>
      <c r="C321" s="10" t="s">
        <v>16</v>
      </c>
      <c r="D321" s="10" t="s">
        <v>1667</v>
      </c>
      <c r="E321" s="10" t="s">
        <v>1668</v>
      </c>
      <c r="F321" s="10" t="s">
        <v>1669</v>
      </c>
      <c r="G321" s="8">
        <f>lxp__3163[[#This Row],[Abweichung in X '[m']]]*1000</f>
        <v>0.40817394515200001</v>
      </c>
      <c r="H321" s="8">
        <f>lxp__3163[[#This Row],[Abweichung in Y '[m']]]*1000</f>
        <v>2.1246771668100002</v>
      </c>
      <c r="I321" s="16"/>
      <c r="J321" s="16"/>
    </row>
    <row r="322" spans="1:10" x14ac:dyDescent="0.25">
      <c r="A322" s="12">
        <v>16</v>
      </c>
      <c r="B322" s="13" t="s">
        <v>4859</v>
      </c>
      <c r="C322" s="10" t="s">
        <v>16</v>
      </c>
      <c r="D322" s="10" t="s">
        <v>1697</v>
      </c>
      <c r="E322" s="10" t="s">
        <v>1698</v>
      </c>
      <c r="F322" s="10" t="s">
        <v>1699</v>
      </c>
      <c r="G322" s="8">
        <f>lxp__3163[[#This Row],[Abweichung in X '[m']]]*1000</f>
        <v>0.369560707047</v>
      </c>
      <c r="H322" s="8">
        <f>lxp__3163[[#This Row],[Abweichung in Y '[m']]]*1000</f>
        <v>2.4652031784299999</v>
      </c>
      <c r="I322" s="16"/>
      <c r="J322" s="16"/>
    </row>
    <row r="323" spans="1:10" x14ac:dyDescent="0.25">
      <c r="A323" s="12">
        <v>17</v>
      </c>
      <c r="B323" s="13" t="s">
        <v>4859</v>
      </c>
      <c r="C323" s="10" t="s">
        <v>16</v>
      </c>
      <c r="D323" s="10" t="s">
        <v>1727</v>
      </c>
      <c r="E323" s="10" t="s">
        <v>1728</v>
      </c>
      <c r="F323" s="10" t="s">
        <v>1729</v>
      </c>
      <c r="G323" s="8">
        <f>lxp__3163[[#This Row],[Abweichung in X '[m']]]*1000</f>
        <v>-0.66941804085899992</v>
      </c>
      <c r="H323" s="8">
        <f>lxp__3163[[#This Row],[Abweichung in Y '[m']]]*1000</f>
        <v>2.2760743518500002</v>
      </c>
      <c r="I323" s="16"/>
      <c r="J323" s="16"/>
    </row>
    <row r="324" spans="1:10" x14ac:dyDescent="0.25">
      <c r="A324" s="12">
        <v>18</v>
      </c>
      <c r="B324" s="13" t="s">
        <v>4859</v>
      </c>
      <c r="C324" s="10" t="s">
        <v>16</v>
      </c>
      <c r="D324" s="10" t="s">
        <v>1757</v>
      </c>
      <c r="E324" s="10" t="s">
        <v>1758</v>
      </c>
      <c r="F324" s="10" t="s">
        <v>1759</v>
      </c>
      <c r="G324" s="8">
        <f>lxp__3163[[#This Row],[Abweichung in X '[m']]]*1000</f>
        <v>-0.21428411689000001</v>
      </c>
      <c r="H324" s="8">
        <f>lxp__3163[[#This Row],[Abweichung in Y '[m']]]*1000</f>
        <v>0.61768490182400004</v>
      </c>
      <c r="I324" s="16"/>
      <c r="J324" s="16"/>
    </row>
    <row r="325" spans="1:10" x14ac:dyDescent="0.25">
      <c r="A325" s="12">
        <v>19</v>
      </c>
      <c r="B325" s="13" t="s">
        <v>4859</v>
      </c>
      <c r="C325" s="10" t="s">
        <v>16</v>
      </c>
      <c r="D325" s="10" t="s">
        <v>1787</v>
      </c>
      <c r="E325" s="10" t="s">
        <v>1788</v>
      </c>
      <c r="F325" s="10" t="s">
        <v>1789</v>
      </c>
      <c r="G325" s="8">
        <f>lxp__3163[[#This Row],[Abweichung in X '[m']]]*1000</f>
        <v>0.47300143099899999</v>
      </c>
      <c r="H325" s="8">
        <f>lxp__3163[[#This Row],[Abweichung in Y '[m']]]*1000</f>
        <v>0.80036146642600003</v>
      </c>
      <c r="I325" s="16"/>
      <c r="J325" s="16"/>
    </row>
    <row r="326" spans="1:10" x14ac:dyDescent="0.25">
      <c r="A326" s="12">
        <v>20</v>
      </c>
      <c r="B326" s="13" t="s">
        <v>4859</v>
      </c>
      <c r="C326" s="10" t="s">
        <v>16</v>
      </c>
      <c r="D326" s="10" t="s">
        <v>1817</v>
      </c>
      <c r="E326" s="10" t="s">
        <v>1818</v>
      </c>
      <c r="F326" s="10" t="s">
        <v>1819</v>
      </c>
      <c r="G326" s="8">
        <f>lxp__3163[[#This Row],[Abweichung in X '[m']]]*1000</f>
        <v>0.67499805351699993</v>
      </c>
      <c r="H326" s="8">
        <f>lxp__3163[[#This Row],[Abweichung in Y '[m']]]*1000</f>
        <v>3.7920941806499999</v>
      </c>
      <c r="I326" s="16"/>
      <c r="J326" s="16"/>
    </row>
    <row r="327" spans="1:10" x14ac:dyDescent="0.25">
      <c r="A327" s="12">
        <v>1</v>
      </c>
      <c r="B327" s="13" t="s">
        <v>4860</v>
      </c>
      <c r="C327" s="10" t="s">
        <v>12</v>
      </c>
      <c r="D327" s="10" t="s">
        <v>1249</v>
      </c>
      <c r="E327" s="10" t="s">
        <v>1250</v>
      </c>
      <c r="F327" s="10" t="s">
        <v>1251</v>
      </c>
      <c r="G327" s="8">
        <f>lxp__3163[[#This Row],[Abweichung in X '[m']]]*1000</f>
        <v>-0.63774476575200001</v>
      </c>
      <c r="H327" s="8">
        <f>lxp__3163[[#This Row],[Abweichung in Y '[m']]]*1000</f>
        <v>2.9750084352099999</v>
      </c>
      <c r="I327" s="16"/>
      <c r="J327" s="16"/>
    </row>
    <row r="328" spans="1:10" x14ac:dyDescent="0.25">
      <c r="A328" s="12">
        <v>2</v>
      </c>
      <c r="B328" s="13" t="s">
        <v>4860</v>
      </c>
      <c r="C328" s="10" t="s">
        <v>12</v>
      </c>
      <c r="D328" s="10" t="s">
        <v>1280</v>
      </c>
      <c r="E328" s="10" t="s">
        <v>1281</v>
      </c>
      <c r="F328" s="10" t="s">
        <v>1282</v>
      </c>
      <c r="G328" s="8">
        <f>lxp__3163[[#This Row],[Abweichung in X '[m']]]*1000</f>
        <v>-0.52800099150500002</v>
      </c>
      <c r="H328" s="8">
        <f>lxp__3163[[#This Row],[Abweichung in Y '[m']]]*1000</f>
        <v>4.07321953757</v>
      </c>
      <c r="I328" s="16"/>
      <c r="J328" s="16"/>
    </row>
    <row r="329" spans="1:10" x14ac:dyDescent="0.25">
      <c r="A329" s="12">
        <v>3</v>
      </c>
      <c r="B329" s="13" t="s">
        <v>4860</v>
      </c>
      <c r="C329" s="10" t="s">
        <v>12</v>
      </c>
      <c r="D329" s="10" t="s">
        <v>1310</v>
      </c>
      <c r="E329" s="10" t="s">
        <v>1311</v>
      </c>
      <c r="F329" s="10" t="s">
        <v>1312</v>
      </c>
      <c r="G329" s="8">
        <f>lxp__3163[[#This Row],[Abweichung in X '[m']]]*1000</f>
        <v>-0.10404000641199999</v>
      </c>
      <c r="H329" s="8">
        <f>lxp__3163[[#This Row],[Abweichung in Y '[m']]]*1000</f>
        <v>1.793954585</v>
      </c>
      <c r="I329" s="16"/>
      <c r="J329" s="16"/>
    </row>
    <row r="330" spans="1:10" x14ac:dyDescent="0.25">
      <c r="A330" s="12">
        <v>4</v>
      </c>
      <c r="B330" s="13" t="s">
        <v>4860</v>
      </c>
      <c r="C330" s="10" t="s">
        <v>12</v>
      </c>
      <c r="D330" s="10" t="s">
        <v>1340</v>
      </c>
      <c r="E330" s="10" t="s">
        <v>1341</v>
      </c>
      <c r="F330" s="10" t="s">
        <v>1342</v>
      </c>
      <c r="G330" s="8">
        <f>lxp__3163[[#This Row],[Abweichung in X '[m']]]*1000</f>
        <v>2.6833448040299999E-2</v>
      </c>
      <c r="H330" s="8">
        <f>lxp__3163[[#This Row],[Abweichung in Y '[m']]]*1000</f>
        <v>1.32763268263</v>
      </c>
      <c r="I330" s="16"/>
      <c r="J330" s="16"/>
    </row>
    <row r="331" spans="1:10" x14ac:dyDescent="0.25">
      <c r="A331" s="12">
        <v>5</v>
      </c>
      <c r="B331" s="13" t="s">
        <v>4860</v>
      </c>
      <c r="C331" s="10" t="s">
        <v>12</v>
      </c>
      <c r="D331" s="10" t="s">
        <v>1370</v>
      </c>
      <c r="E331" s="10" t="s">
        <v>1371</v>
      </c>
      <c r="F331" s="10" t="s">
        <v>1372</v>
      </c>
      <c r="G331" s="8">
        <f>lxp__3163[[#This Row],[Abweichung in X '[m']]]*1000</f>
        <v>0.57543253011699991</v>
      </c>
      <c r="H331" s="8">
        <f>lxp__3163[[#This Row],[Abweichung in Y '[m']]]*1000</f>
        <v>1.2403562045800001</v>
      </c>
      <c r="I331" s="16"/>
      <c r="J331" s="16"/>
    </row>
    <row r="332" spans="1:10" x14ac:dyDescent="0.25">
      <c r="A332" s="12">
        <v>6</v>
      </c>
      <c r="B332" s="13" t="s">
        <v>4860</v>
      </c>
      <c r="C332" s="10" t="s">
        <v>12</v>
      </c>
      <c r="D332" s="10" t="s">
        <v>1400</v>
      </c>
      <c r="E332" s="10" t="s">
        <v>1401</v>
      </c>
      <c r="F332" s="10" t="s">
        <v>1402</v>
      </c>
      <c r="G332" s="8">
        <f>lxp__3163[[#This Row],[Abweichung in X '[m']]]*1000</f>
        <v>1.1664116198599999</v>
      </c>
      <c r="H332" s="8">
        <f>lxp__3163[[#This Row],[Abweichung in Y '[m']]]*1000</f>
        <v>2.1233678571299999</v>
      </c>
      <c r="I332" s="16"/>
      <c r="J332" s="16"/>
    </row>
    <row r="333" spans="1:10" x14ac:dyDescent="0.25">
      <c r="A333" s="12">
        <v>7</v>
      </c>
      <c r="B333" s="13" t="s">
        <v>4860</v>
      </c>
      <c r="C333" s="10" t="s">
        <v>12</v>
      </c>
      <c r="D333" s="10" t="s">
        <v>1430</v>
      </c>
      <c r="E333" s="10" t="s">
        <v>1431</v>
      </c>
      <c r="F333" s="10" t="s">
        <v>1432</v>
      </c>
      <c r="G333" s="8">
        <f>lxp__3163[[#This Row],[Abweichung in X '[m']]]*1000</f>
        <v>0.57899743405199999</v>
      </c>
      <c r="H333" s="8">
        <f>lxp__3163[[#This Row],[Abweichung in Y '[m']]]*1000</f>
        <v>0.23874919410600001</v>
      </c>
      <c r="I333" s="16"/>
      <c r="J333" s="16"/>
    </row>
    <row r="334" spans="1:10" x14ac:dyDescent="0.25">
      <c r="A334" s="12">
        <v>8</v>
      </c>
      <c r="B334" s="13" t="s">
        <v>4860</v>
      </c>
      <c r="C334" s="10" t="s">
        <v>12</v>
      </c>
      <c r="D334" s="10" t="s">
        <v>1460</v>
      </c>
      <c r="E334" s="10" t="s">
        <v>1461</v>
      </c>
      <c r="F334" s="10" t="s">
        <v>1462</v>
      </c>
      <c r="G334" s="8">
        <f>lxp__3163[[#This Row],[Abweichung in X '[m']]]*1000</f>
        <v>0.11381376319399999</v>
      </c>
      <c r="H334" s="8">
        <f>lxp__3163[[#This Row],[Abweichung in Y '[m']]]*1000</f>
        <v>1.7265254268199999</v>
      </c>
      <c r="I334" s="16"/>
      <c r="J334" s="16"/>
    </row>
    <row r="335" spans="1:10" x14ac:dyDescent="0.25">
      <c r="A335" s="12">
        <v>9</v>
      </c>
      <c r="B335" s="13" t="s">
        <v>4860</v>
      </c>
      <c r="C335" s="10" t="s">
        <v>12</v>
      </c>
      <c r="D335" s="10" t="s">
        <v>1490</v>
      </c>
      <c r="E335" s="10" t="s">
        <v>1491</v>
      </c>
      <c r="F335" s="10" t="s">
        <v>1492</v>
      </c>
      <c r="G335" s="8">
        <f>lxp__3163[[#This Row],[Abweichung in X '[m']]]*1000</f>
        <v>-0.27652542019299997</v>
      </c>
      <c r="H335" s="8">
        <f>lxp__3163[[#This Row],[Abweichung in Y '[m']]]*1000</f>
        <v>1.8589801204599998</v>
      </c>
      <c r="I335" s="16"/>
      <c r="J335" s="16"/>
    </row>
    <row r="336" spans="1:10" x14ac:dyDescent="0.25">
      <c r="A336" s="12">
        <v>10</v>
      </c>
      <c r="B336" s="13" t="s">
        <v>4860</v>
      </c>
      <c r="C336" s="10" t="s">
        <v>12</v>
      </c>
      <c r="D336" s="10" t="s">
        <v>1520</v>
      </c>
      <c r="E336" s="10" t="s">
        <v>1521</v>
      </c>
      <c r="F336" s="10" t="s">
        <v>1522</v>
      </c>
      <c r="G336" s="8">
        <f>lxp__3163[[#This Row],[Abweichung in X '[m']]]*1000</f>
        <v>8.4451686836100007E-2</v>
      </c>
      <c r="H336" s="8">
        <f>lxp__3163[[#This Row],[Abweichung in Y '[m']]]*1000</f>
        <v>2.0302862251300002</v>
      </c>
      <c r="I336" s="16"/>
      <c r="J336" s="16"/>
    </row>
    <row r="337" spans="1:10" x14ac:dyDescent="0.25">
      <c r="A337" s="12">
        <v>11</v>
      </c>
      <c r="B337" s="13" t="s">
        <v>4860</v>
      </c>
      <c r="C337" s="10" t="s">
        <v>12</v>
      </c>
      <c r="D337" s="10" t="s">
        <v>1550</v>
      </c>
      <c r="E337" s="10" t="s">
        <v>1551</v>
      </c>
      <c r="F337" s="10" t="s">
        <v>1552</v>
      </c>
      <c r="G337" s="8">
        <f>lxp__3163[[#This Row],[Abweichung in X '[m']]]*1000</f>
        <v>1.63540251684E-2</v>
      </c>
      <c r="H337" s="8">
        <f>lxp__3163[[#This Row],[Abweichung in Y '[m']]]*1000</f>
        <v>1.14173839274</v>
      </c>
      <c r="I337" s="16"/>
      <c r="J337" s="16"/>
    </row>
    <row r="338" spans="1:10" x14ac:dyDescent="0.25">
      <c r="A338" s="12">
        <v>12</v>
      </c>
      <c r="B338" s="13" t="s">
        <v>4860</v>
      </c>
      <c r="C338" s="10" t="s">
        <v>12</v>
      </c>
      <c r="D338" s="10" t="s">
        <v>1580</v>
      </c>
      <c r="E338" s="10" t="s">
        <v>1581</v>
      </c>
      <c r="F338" s="10" t="s">
        <v>1582</v>
      </c>
      <c r="G338" s="8">
        <f>lxp__3163[[#This Row],[Abweichung in X '[m']]]*1000</f>
        <v>-3.8943935686499995E-2</v>
      </c>
      <c r="H338" s="8">
        <f>lxp__3163[[#This Row],[Abweichung in Y '[m']]]*1000</f>
        <v>2.2661522871400002</v>
      </c>
      <c r="I338" s="16"/>
      <c r="J338" s="16"/>
    </row>
    <row r="339" spans="1:10" x14ac:dyDescent="0.25">
      <c r="A339" s="12">
        <v>13</v>
      </c>
      <c r="B339" s="13" t="s">
        <v>4860</v>
      </c>
      <c r="C339" s="10" t="s">
        <v>12</v>
      </c>
      <c r="D339" s="10" t="s">
        <v>1610</v>
      </c>
      <c r="E339" s="10" t="s">
        <v>1611</v>
      </c>
      <c r="F339" s="10" t="s">
        <v>1612</v>
      </c>
      <c r="G339" s="8">
        <f>lxp__3163[[#This Row],[Abweichung in X '[m']]]*1000</f>
        <v>0.249076928049</v>
      </c>
      <c r="H339" s="8">
        <f>lxp__3163[[#This Row],[Abweichung in Y '[m']]]*1000</f>
        <v>2.1144682743400001</v>
      </c>
      <c r="I339" s="16"/>
      <c r="J339" s="16"/>
    </row>
    <row r="340" spans="1:10" x14ac:dyDescent="0.25">
      <c r="A340" s="12">
        <v>14</v>
      </c>
      <c r="B340" s="13" t="s">
        <v>4860</v>
      </c>
      <c r="C340" s="10" t="s">
        <v>12</v>
      </c>
      <c r="D340" s="10" t="s">
        <v>1640</v>
      </c>
      <c r="E340" s="10" t="s">
        <v>1641</v>
      </c>
      <c r="F340" s="10" t="s">
        <v>1642</v>
      </c>
      <c r="G340" s="8">
        <f>lxp__3163[[#This Row],[Abweichung in X '[m']]]*1000</f>
        <v>-0.63223678548399997</v>
      </c>
      <c r="H340" s="8">
        <f>lxp__3163[[#This Row],[Abweichung in Y '[m']]]*1000</f>
        <v>2.7078793999799999</v>
      </c>
      <c r="I340" s="16"/>
      <c r="J340" s="16"/>
    </row>
    <row r="341" spans="1:10" x14ac:dyDescent="0.25">
      <c r="A341" s="12">
        <v>15</v>
      </c>
      <c r="B341" s="13" t="s">
        <v>4860</v>
      </c>
      <c r="C341" s="10" t="s">
        <v>12</v>
      </c>
      <c r="D341" s="10" t="s">
        <v>1670</v>
      </c>
      <c r="E341" s="10" t="s">
        <v>1671</v>
      </c>
      <c r="F341" s="10" t="s">
        <v>1672</v>
      </c>
      <c r="G341" s="8">
        <f>lxp__3163[[#This Row],[Abweichung in X '[m']]]*1000</f>
        <v>-0.37512723234600004</v>
      </c>
      <c r="H341" s="8">
        <f>lxp__3163[[#This Row],[Abweichung in Y '[m']]]*1000</f>
        <v>2.6178897898</v>
      </c>
      <c r="I341" s="16"/>
      <c r="J341" s="16"/>
    </row>
    <row r="342" spans="1:10" x14ac:dyDescent="0.25">
      <c r="A342" s="12">
        <v>16</v>
      </c>
      <c r="B342" s="13" t="s">
        <v>4860</v>
      </c>
      <c r="C342" s="10" t="s">
        <v>12</v>
      </c>
      <c r="D342" s="10" t="s">
        <v>1700</v>
      </c>
      <c r="E342" s="10" t="s">
        <v>1701</v>
      </c>
      <c r="F342" s="10" t="s">
        <v>1702</v>
      </c>
      <c r="G342" s="8">
        <f>lxp__3163[[#This Row],[Abweichung in X '[m']]]*1000</f>
        <v>0.44515203948799997</v>
      </c>
      <c r="H342" s="8">
        <f>lxp__3163[[#This Row],[Abweichung in Y '[m']]]*1000</f>
        <v>2.8214373093000003</v>
      </c>
      <c r="I342" s="16"/>
      <c r="J342" s="16"/>
    </row>
    <row r="343" spans="1:10" x14ac:dyDescent="0.25">
      <c r="A343" s="12">
        <v>17</v>
      </c>
      <c r="B343" s="13" t="s">
        <v>4860</v>
      </c>
      <c r="C343" s="10" t="s">
        <v>12</v>
      </c>
      <c r="D343" s="10" t="s">
        <v>1730</v>
      </c>
      <c r="E343" s="10" t="s">
        <v>1731</v>
      </c>
      <c r="F343" s="10" t="s">
        <v>1732</v>
      </c>
      <c r="G343" s="8">
        <f>lxp__3163[[#This Row],[Abweichung in X '[m']]]*1000</f>
        <v>8.7374109443699999E-2</v>
      </c>
      <c r="H343" s="8">
        <f>lxp__3163[[#This Row],[Abweichung in Y '[m']]]*1000</f>
        <v>3.3081013925600002</v>
      </c>
      <c r="I343" s="16"/>
      <c r="J343" s="16"/>
    </row>
    <row r="344" spans="1:10" x14ac:dyDescent="0.25">
      <c r="A344" s="12">
        <v>18</v>
      </c>
      <c r="B344" s="13" t="s">
        <v>4860</v>
      </c>
      <c r="C344" s="10" t="s">
        <v>12</v>
      </c>
      <c r="D344" s="10" t="s">
        <v>1760</v>
      </c>
      <c r="E344" s="10" t="s">
        <v>1761</v>
      </c>
      <c r="F344" s="10" t="s">
        <v>1762</v>
      </c>
      <c r="G344" s="8">
        <f>lxp__3163[[#This Row],[Abweichung in X '[m']]]*1000</f>
        <v>0.12922328163800001</v>
      </c>
      <c r="H344" s="8">
        <f>lxp__3163[[#This Row],[Abweichung in Y '[m']]]*1000</f>
        <v>4.5149559435700004</v>
      </c>
      <c r="I344" s="16"/>
      <c r="J344" s="16"/>
    </row>
    <row r="345" spans="1:10" x14ac:dyDescent="0.25">
      <c r="A345" s="12">
        <v>19</v>
      </c>
      <c r="B345" s="13" t="s">
        <v>4860</v>
      </c>
      <c r="C345" s="10" t="s">
        <v>12</v>
      </c>
      <c r="D345" s="10" t="s">
        <v>1790</v>
      </c>
      <c r="E345" s="10" t="s">
        <v>1791</v>
      </c>
      <c r="F345" s="10" t="s">
        <v>1792</v>
      </c>
      <c r="G345" s="8">
        <f>lxp__3163[[#This Row],[Abweichung in X '[m']]]*1000</f>
        <v>0.420682672787</v>
      </c>
      <c r="H345" s="8">
        <f>lxp__3163[[#This Row],[Abweichung in Y '[m']]]*1000</f>
        <v>0.53661667080699993</v>
      </c>
      <c r="I345" s="16"/>
      <c r="J345" s="16"/>
    </row>
    <row r="346" spans="1:10" x14ac:dyDescent="0.25">
      <c r="A346" s="12">
        <v>20</v>
      </c>
      <c r="B346" s="13" t="s">
        <v>4860</v>
      </c>
      <c r="C346" s="10" t="s">
        <v>12</v>
      </c>
      <c r="D346" s="10" t="s">
        <v>1820</v>
      </c>
      <c r="E346" s="10" t="s">
        <v>1821</v>
      </c>
      <c r="F346" s="10" t="s">
        <v>1822</v>
      </c>
      <c r="G346" s="8">
        <f>lxp__3163[[#This Row],[Abweichung in X '[m']]]*1000</f>
        <v>9.9870063859300001E-2</v>
      </c>
      <c r="H346" s="8">
        <f>lxp__3163[[#This Row],[Abweichung in Y '[m']]]*1000</f>
        <v>5.0277612224499997</v>
      </c>
      <c r="I346" s="16"/>
      <c r="J346" s="16"/>
    </row>
    <row r="347" spans="1:10" x14ac:dyDescent="0.25">
      <c r="A347" s="12">
        <v>1</v>
      </c>
      <c r="B347" s="13" t="s">
        <v>4861</v>
      </c>
      <c r="C347" s="10" t="s">
        <v>8</v>
      </c>
      <c r="D347" s="10" t="s">
        <v>1252</v>
      </c>
      <c r="E347" s="10" t="s">
        <v>1253</v>
      </c>
      <c r="F347" s="10" t="s">
        <v>1254</v>
      </c>
      <c r="G347" s="8">
        <f>lxp__3163[[#This Row],[Abweichung in X '[m']]]*1000</f>
        <v>0.54521118888499998</v>
      </c>
      <c r="H347" s="8">
        <f>lxp__3163[[#This Row],[Abweichung in Y '[m']]]*1000</f>
        <v>1.81103150336</v>
      </c>
      <c r="I347" s="16"/>
      <c r="J347" s="16"/>
    </row>
    <row r="348" spans="1:10" x14ac:dyDescent="0.25">
      <c r="A348" s="12">
        <v>2</v>
      </c>
      <c r="B348" s="13" t="s">
        <v>4861</v>
      </c>
      <c r="C348" s="10" t="s">
        <v>8</v>
      </c>
      <c r="D348" s="10" t="s">
        <v>1283</v>
      </c>
      <c r="E348" s="10" t="s">
        <v>1284</v>
      </c>
      <c r="F348" s="10" t="s">
        <v>1285</v>
      </c>
      <c r="G348" s="8">
        <f>lxp__3163[[#This Row],[Abweichung in X '[m']]]*1000</f>
        <v>1.0015782516099998</v>
      </c>
      <c r="H348" s="8">
        <f>lxp__3163[[#This Row],[Abweichung in Y '[m']]]*1000</f>
        <v>2.0262102184799997</v>
      </c>
      <c r="I348" s="16"/>
      <c r="J348" s="16"/>
    </row>
    <row r="349" spans="1:10" x14ac:dyDescent="0.25">
      <c r="A349" s="12">
        <v>3</v>
      </c>
      <c r="B349" s="13" t="s">
        <v>4861</v>
      </c>
      <c r="C349" s="10" t="s">
        <v>8</v>
      </c>
      <c r="D349" s="10" t="s">
        <v>1313</v>
      </c>
      <c r="E349" s="10" t="s">
        <v>1314</v>
      </c>
      <c r="F349" s="10" t="s">
        <v>1315</v>
      </c>
      <c r="G349" s="8">
        <f>lxp__3163[[#This Row],[Abweichung in X '[m']]]*1000</f>
        <v>-0.28192802073699996</v>
      </c>
      <c r="H349" s="8">
        <f>lxp__3163[[#This Row],[Abweichung in Y '[m']]]*1000</f>
        <v>1.6919187365399999</v>
      </c>
      <c r="I349" s="16"/>
      <c r="J349" s="16"/>
    </row>
    <row r="350" spans="1:10" x14ac:dyDescent="0.25">
      <c r="A350" s="12">
        <v>4</v>
      </c>
      <c r="B350" s="13" t="s">
        <v>4861</v>
      </c>
      <c r="C350" s="10" t="s">
        <v>8</v>
      </c>
      <c r="D350" s="10" t="s">
        <v>1343</v>
      </c>
      <c r="E350" s="10" t="s">
        <v>1344</v>
      </c>
      <c r="F350" s="10" t="s">
        <v>1345</v>
      </c>
      <c r="G350" s="8">
        <f>lxp__3163[[#This Row],[Abweichung in X '[m']]]*1000</f>
        <v>0.24518384061999998</v>
      </c>
      <c r="H350" s="8">
        <f>lxp__3163[[#This Row],[Abweichung in Y '[m']]]*1000</f>
        <v>1.70873375044</v>
      </c>
      <c r="I350" s="16"/>
      <c r="J350" s="16"/>
    </row>
    <row r="351" spans="1:10" x14ac:dyDescent="0.25">
      <c r="A351" s="12">
        <v>5</v>
      </c>
      <c r="B351" s="13" t="s">
        <v>4861</v>
      </c>
      <c r="C351" s="10" t="s">
        <v>8</v>
      </c>
      <c r="D351" s="10" t="s">
        <v>1373</v>
      </c>
      <c r="E351" s="10" t="s">
        <v>1374</v>
      </c>
      <c r="F351" s="10" t="s">
        <v>1375</v>
      </c>
      <c r="G351" s="8">
        <f>lxp__3163[[#This Row],[Abweichung in X '[m']]]*1000</f>
        <v>1.4351525754400001</v>
      </c>
      <c r="H351" s="8">
        <f>lxp__3163[[#This Row],[Abweichung in Y '[m']]]*1000</f>
        <v>5.2354584003999998</v>
      </c>
      <c r="I351" s="16"/>
      <c r="J351" s="16"/>
    </row>
    <row r="352" spans="1:10" x14ac:dyDescent="0.25">
      <c r="A352" s="12">
        <v>6</v>
      </c>
      <c r="B352" s="13" t="s">
        <v>4861</v>
      </c>
      <c r="C352" s="10" t="s">
        <v>8</v>
      </c>
      <c r="D352" s="10" t="s">
        <v>1403</v>
      </c>
      <c r="E352" s="10" t="s">
        <v>1404</v>
      </c>
      <c r="F352" s="10" t="s">
        <v>1405</v>
      </c>
      <c r="G352" s="8">
        <f>lxp__3163[[#This Row],[Abweichung in X '[m']]]*1000</f>
        <v>0.76727439018599997</v>
      </c>
      <c r="H352" s="8">
        <f>lxp__3163[[#This Row],[Abweichung in Y '[m']]]*1000</f>
        <v>0.45956332100700004</v>
      </c>
      <c r="I352" s="16"/>
      <c r="J352" s="16"/>
    </row>
    <row r="353" spans="1:10" x14ac:dyDescent="0.25">
      <c r="A353" s="12">
        <v>7</v>
      </c>
      <c r="B353" s="13" t="s">
        <v>4861</v>
      </c>
      <c r="C353" s="10" t="s">
        <v>8</v>
      </c>
      <c r="D353" s="10" t="s">
        <v>1433</v>
      </c>
      <c r="E353" s="10" t="s">
        <v>1434</v>
      </c>
      <c r="F353" s="10" t="s">
        <v>1435</v>
      </c>
      <c r="G353" s="8">
        <f>lxp__3163[[#This Row],[Abweichung in X '[m']]]*1000</f>
        <v>1.4865349348700001</v>
      </c>
      <c r="H353" s="8">
        <f>lxp__3163[[#This Row],[Abweichung in Y '[m']]]*1000</f>
        <v>-0.21349193143200001</v>
      </c>
      <c r="I353" s="16"/>
      <c r="J353" s="16"/>
    </row>
    <row r="354" spans="1:10" x14ac:dyDescent="0.25">
      <c r="A354" s="12">
        <v>8</v>
      </c>
      <c r="B354" s="13" t="s">
        <v>4861</v>
      </c>
      <c r="C354" s="10" t="s">
        <v>8</v>
      </c>
      <c r="D354" s="10" t="s">
        <v>1463</v>
      </c>
      <c r="E354" s="10" t="s">
        <v>1464</v>
      </c>
      <c r="F354" s="10" t="s">
        <v>1465</v>
      </c>
      <c r="G354" s="8">
        <f>lxp__3163[[#This Row],[Abweichung in X '[m']]]*1000</f>
        <v>1.51124635561</v>
      </c>
      <c r="H354" s="8">
        <f>lxp__3163[[#This Row],[Abweichung in Y '[m']]]*1000</f>
        <v>2.18734507877</v>
      </c>
      <c r="I354" s="16"/>
      <c r="J354" s="16"/>
    </row>
    <row r="355" spans="1:10" x14ac:dyDescent="0.25">
      <c r="A355" s="12">
        <v>9</v>
      </c>
      <c r="B355" s="13" t="s">
        <v>4861</v>
      </c>
      <c r="C355" s="10" t="s">
        <v>8</v>
      </c>
      <c r="D355" s="10" t="s">
        <v>1493</v>
      </c>
      <c r="E355" s="10" t="s">
        <v>1494</v>
      </c>
      <c r="F355" s="10" t="s">
        <v>1495</v>
      </c>
      <c r="G355" s="8">
        <f>lxp__3163[[#This Row],[Abweichung in X '[m']]]*1000</f>
        <v>-0.55950615282600002</v>
      </c>
      <c r="H355" s="8">
        <f>lxp__3163[[#This Row],[Abweichung in Y '[m']]]*1000</f>
        <v>3.4597968951999998</v>
      </c>
      <c r="I355" s="16"/>
      <c r="J355" s="16"/>
    </row>
    <row r="356" spans="1:10" x14ac:dyDescent="0.25">
      <c r="A356" s="12">
        <v>10</v>
      </c>
      <c r="B356" s="13" t="s">
        <v>4861</v>
      </c>
      <c r="C356" s="10" t="s">
        <v>8</v>
      </c>
      <c r="D356" s="10" t="s">
        <v>1523</v>
      </c>
      <c r="E356" s="10" t="s">
        <v>1524</v>
      </c>
      <c r="F356" s="10" t="s">
        <v>1525</v>
      </c>
      <c r="G356" s="8">
        <f>lxp__3163[[#This Row],[Abweichung in X '[m']]]*1000</f>
        <v>-0.19222240044700001</v>
      </c>
      <c r="H356" s="8">
        <f>lxp__3163[[#This Row],[Abweichung in Y '[m']]]*1000</f>
        <v>2.5577467345899998</v>
      </c>
      <c r="I356" s="16"/>
      <c r="J356" s="16"/>
    </row>
    <row r="357" spans="1:10" x14ac:dyDescent="0.25">
      <c r="A357" s="12">
        <v>11</v>
      </c>
      <c r="B357" s="13" t="s">
        <v>4861</v>
      </c>
      <c r="C357" s="10" t="s">
        <v>8</v>
      </c>
      <c r="D357" s="10" t="s">
        <v>1553</v>
      </c>
      <c r="E357" s="10" t="s">
        <v>1554</v>
      </c>
      <c r="F357" s="10" t="s">
        <v>1555</v>
      </c>
      <c r="G357" s="8">
        <f>lxp__3163[[#This Row],[Abweichung in X '[m']]]*1000</f>
        <v>0.13638310541400001</v>
      </c>
      <c r="H357" s="8">
        <f>lxp__3163[[#This Row],[Abweichung in Y '[m']]]*1000</f>
        <v>-0.59188325177200007</v>
      </c>
      <c r="I357" s="16"/>
      <c r="J357" s="16"/>
    </row>
    <row r="358" spans="1:10" x14ac:dyDescent="0.25">
      <c r="A358" s="12">
        <v>12</v>
      </c>
      <c r="B358" s="13" t="s">
        <v>4861</v>
      </c>
      <c r="C358" s="10" t="s">
        <v>8</v>
      </c>
      <c r="D358" s="10" t="s">
        <v>1583</v>
      </c>
      <c r="E358" s="10" t="s">
        <v>1584</v>
      </c>
      <c r="F358" s="10" t="s">
        <v>1585</v>
      </c>
      <c r="G358" s="8">
        <f>lxp__3163[[#This Row],[Abweichung in X '[m']]]*1000</f>
        <v>-0.23368626060299999</v>
      </c>
      <c r="H358" s="8">
        <f>lxp__3163[[#This Row],[Abweichung in Y '[m']]]*1000</f>
        <v>3.3206095742200001</v>
      </c>
      <c r="I358" s="16"/>
      <c r="J358" s="16"/>
    </row>
    <row r="359" spans="1:10" x14ac:dyDescent="0.25">
      <c r="A359" s="12">
        <v>13</v>
      </c>
      <c r="B359" s="13" t="s">
        <v>4861</v>
      </c>
      <c r="C359" s="10" t="s">
        <v>8</v>
      </c>
      <c r="D359" s="10" t="s">
        <v>1613</v>
      </c>
      <c r="E359" s="10" t="s">
        <v>1614</v>
      </c>
      <c r="F359" s="10" t="s">
        <v>1615</v>
      </c>
      <c r="G359" s="8">
        <f>lxp__3163[[#This Row],[Abweichung in X '[m']]]*1000</f>
        <v>-3.4080536682999998E-2</v>
      </c>
      <c r="H359" s="8">
        <f>lxp__3163[[#This Row],[Abweichung in Y '[m']]]*1000</f>
        <v>2.56893433712</v>
      </c>
      <c r="I359" s="16"/>
      <c r="J359" s="16"/>
    </row>
    <row r="360" spans="1:10" x14ac:dyDescent="0.25">
      <c r="A360" s="12">
        <v>14</v>
      </c>
      <c r="B360" s="13" t="s">
        <v>4861</v>
      </c>
      <c r="C360" s="10" t="s">
        <v>8</v>
      </c>
      <c r="D360" s="10" t="s">
        <v>1643</v>
      </c>
      <c r="E360" s="10" t="s">
        <v>1644</v>
      </c>
      <c r="F360" s="10" t="s">
        <v>1645</v>
      </c>
      <c r="G360" s="8">
        <f>lxp__3163[[#This Row],[Abweichung in X '[m']]]*1000</f>
        <v>0.48288431321799996</v>
      </c>
      <c r="H360" s="8">
        <f>lxp__3163[[#This Row],[Abweichung in Y '[m']]]*1000</f>
        <v>2.5437792998100002</v>
      </c>
      <c r="I360" s="16"/>
      <c r="J360" s="16"/>
    </row>
    <row r="361" spans="1:10" x14ac:dyDescent="0.25">
      <c r="A361" s="12">
        <v>15</v>
      </c>
      <c r="B361" s="13" t="s">
        <v>4861</v>
      </c>
      <c r="C361" s="10" t="s">
        <v>8</v>
      </c>
      <c r="D361" s="10" t="s">
        <v>1673</v>
      </c>
      <c r="E361" s="10" t="s">
        <v>1674</v>
      </c>
      <c r="F361" s="10" t="s">
        <v>1675</v>
      </c>
      <c r="G361" s="8">
        <f>lxp__3163[[#This Row],[Abweichung in X '[m']]]*1000</f>
        <v>0.12222982998</v>
      </c>
      <c r="H361" s="8">
        <f>lxp__3163[[#This Row],[Abweichung in Y '[m']]]*1000</f>
        <v>3.2094650770399999</v>
      </c>
      <c r="I361" s="16"/>
      <c r="J361" s="16"/>
    </row>
    <row r="362" spans="1:10" x14ac:dyDescent="0.25">
      <c r="A362" s="12">
        <v>16</v>
      </c>
      <c r="B362" s="13" t="s">
        <v>4861</v>
      </c>
      <c r="C362" s="10" t="s">
        <v>8</v>
      </c>
      <c r="D362" s="10" t="s">
        <v>1703</v>
      </c>
      <c r="E362" s="10" t="s">
        <v>1704</v>
      </c>
      <c r="F362" s="10" t="s">
        <v>1705</v>
      </c>
      <c r="G362" s="8">
        <f>lxp__3163[[#This Row],[Abweichung in X '[m']]]*1000</f>
        <v>-2.7378849244199997E-2</v>
      </c>
      <c r="H362" s="8">
        <f>lxp__3163[[#This Row],[Abweichung in Y '[m']]]*1000</f>
        <v>1.13310515216</v>
      </c>
      <c r="I362" s="16"/>
      <c r="J362" s="16"/>
    </row>
    <row r="363" spans="1:10" x14ac:dyDescent="0.25">
      <c r="A363" s="12">
        <v>17</v>
      </c>
      <c r="B363" s="13" t="s">
        <v>4861</v>
      </c>
      <c r="C363" s="10" t="s">
        <v>8</v>
      </c>
      <c r="D363" s="10" t="s">
        <v>1733</v>
      </c>
      <c r="E363" s="10" t="s">
        <v>1734</v>
      </c>
      <c r="F363" s="10" t="s">
        <v>1735</v>
      </c>
      <c r="G363" s="8">
        <f>lxp__3163[[#This Row],[Abweichung in X '[m']]]*1000</f>
        <v>-0.20564074527100001</v>
      </c>
      <c r="H363" s="8">
        <f>lxp__3163[[#This Row],[Abweichung in Y '[m']]]*1000</f>
        <v>4.0215888573700003</v>
      </c>
      <c r="I363" s="16"/>
      <c r="J363" s="16"/>
    </row>
    <row r="364" spans="1:10" x14ac:dyDescent="0.25">
      <c r="A364" s="12">
        <v>18</v>
      </c>
      <c r="B364" s="13" t="s">
        <v>4861</v>
      </c>
      <c r="C364" s="10" t="s">
        <v>8</v>
      </c>
      <c r="D364" s="10" t="s">
        <v>1763</v>
      </c>
      <c r="E364" s="10" t="s">
        <v>1764</v>
      </c>
      <c r="F364" s="10" t="s">
        <v>1765</v>
      </c>
      <c r="G364" s="8">
        <f>lxp__3163[[#This Row],[Abweichung in X '[m']]]*1000</f>
        <v>-0.69232509770399997</v>
      </c>
      <c r="H364" s="8">
        <f>lxp__3163[[#This Row],[Abweichung in Y '[m']]]*1000</f>
        <v>4.4079920056800006</v>
      </c>
      <c r="I364" s="16"/>
      <c r="J364" s="16"/>
    </row>
    <row r="365" spans="1:10" x14ac:dyDescent="0.25">
      <c r="A365" s="12">
        <v>19</v>
      </c>
      <c r="B365" s="13" t="s">
        <v>4861</v>
      </c>
      <c r="C365" s="10" t="s">
        <v>8</v>
      </c>
      <c r="D365" s="10" t="s">
        <v>1793</v>
      </c>
      <c r="E365" s="10" t="s">
        <v>1794</v>
      </c>
      <c r="F365" s="10" t="s">
        <v>1795</v>
      </c>
      <c r="G365" s="8">
        <f>lxp__3163[[#This Row],[Abweichung in X '[m']]]*1000</f>
        <v>0.236507743632</v>
      </c>
      <c r="H365" s="8">
        <f>lxp__3163[[#This Row],[Abweichung in Y '[m']]]*1000</f>
        <v>3.4496145113200001</v>
      </c>
      <c r="I365" s="16"/>
      <c r="J365" s="16"/>
    </row>
    <row r="366" spans="1:10" x14ac:dyDescent="0.25">
      <c r="A366" s="12">
        <v>20</v>
      </c>
      <c r="B366" s="13" t="s">
        <v>4861</v>
      </c>
      <c r="C366" s="10" t="s">
        <v>8</v>
      </c>
      <c r="D366" s="10" t="s">
        <v>1823</v>
      </c>
      <c r="E366" s="10" t="s">
        <v>1824</v>
      </c>
      <c r="F366" s="10" t="s">
        <v>1825</v>
      </c>
      <c r="G366" s="8">
        <f>lxp__3163[[#This Row],[Abweichung in X '[m']]]*1000</f>
        <v>0.94477318132499999</v>
      </c>
      <c r="H366" s="8">
        <f>lxp__3163[[#This Row],[Abweichung in Y '[m']]]*1000</f>
        <v>3.4832605942200003</v>
      </c>
      <c r="I366" s="16"/>
      <c r="J366" s="16"/>
    </row>
    <row r="367" spans="1:10" x14ac:dyDescent="0.25">
      <c r="A367" s="12">
        <v>1</v>
      </c>
      <c r="B367" s="13" t="s">
        <v>4862</v>
      </c>
      <c r="C367" s="10" t="s">
        <v>4</v>
      </c>
      <c r="D367" s="10" t="s">
        <v>1255</v>
      </c>
      <c r="E367" s="10" t="s">
        <v>1256</v>
      </c>
      <c r="F367" s="10" t="s">
        <v>1257</v>
      </c>
      <c r="G367" s="8">
        <f>lxp__3163[[#This Row],[Abweichung in X '[m']]]*1000</f>
        <v>1.1683505968500001</v>
      </c>
      <c r="H367" s="8">
        <f>lxp__3163[[#This Row],[Abweichung in Y '[m']]]*1000</f>
        <v>2.4191742237999998</v>
      </c>
      <c r="I367" s="16"/>
      <c r="J367" s="16"/>
    </row>
    <row r="368" spans="1:10" x14ac:dyDescent="0.25">
      <c r="A368" s="12">
        <v>2</v>
      </c>
      <c r="B368" s="13" t="s">
        <v>4862</v>
      </c>
      <c r="C368" s="10" t="s">
        <v>4</v>
      </c>
      <c r="D368" s="10" t="s">
        <v>1286</v>
      </c>
      <c r="E368" s="10" t="s">
        <v>1287</v>
      </c>
      <c r="F368" s="10" t="s">
        <v>1288</v>
      </c>
      <c r="G368" s="8">
        <f>lxp__3163[[#This Row],[Abweichung in X '[m']]]*1000</f>
        <v>0.89264888252200003</v>
      </c>
      <c r="H368" s="8">
        <f>lxp__3163[[#This Row],[Abweichung in Y '[m']]]*1000</f>
        <v>0.51809906327900002</v>
      </c>
      <c r="I368" s="16"/>
      <c r="J368" s="16"/>
    </row>
    <row r="369" spans="1:10" x14ac:dyDescent="0.25">
      <c r="A369" s="12">
        <v>3</v>
      </c>
      <c r="B369" s="13" t="s">
        <v>4862</v>
      </c>
      <c r="C369" s="10" t="s">
        <v>4</v>
      </c>
      <c r="D369" s="10" t="s">
        <v>1316</v>
      </c>
      <c r="E369" s="10" t="s">
        <v>1317</v>
      </c>
      <c r="F369" s="10" t="s">
        <v>1318</v>
      </c>
      <c r="G369" s="8">
        <f>lxp__3163[[#This Row],[Abweichung in X '[m']]]*1000</f>
        <v>1.1714898740400002</v>
      </c>
      <c r="H369" s="8">
        <f>lxp__3163[[#This Row],[Abweichung in Y '[m']]]*1000</f>
        <v>0.948710433523</v>
      </c>
      <c r="I369" s="16"/>
      <c r="J369" s="16"/>
    </row>
    <row r="370" spans="1:10" x14ac:dyDescent="0.25">
      <c r="A370" s="12">
        <v>4</v>
      </c>
      <c r="B370" s="13" t="s">
        <v>4862</v>
      </c>
      <c r="C370" s="10" t="s">
        <v>4</v>
      </c>
      <c r="D370" s="10" t="s">
        <v>1346</v>
      </c>
      <c r="E370" s="10" t="s">
        <v>1347</v>
      </c>
      <c r="F370" s="10" t="s">
        <v>1348</v>
      </c>
      <c r="G370" s="8">
        <f>lxp__3163[[#This Row],[Abweichung in X '[m']]]*1000</f>
        <v>0.572666768459</v>
      </c>
      <c r="H370" s="8">
        <f>lxp__3163[[#This Row],[Abweichung in Y '[m']]]*1000</f>
        <v>1.6499760407199999</v>
      </c>
      <c r="I370" s="16"/>
      <c r="J370" s="16"/>
    </row>
    <row r="371" spans="1:10" x14ac:dyDescent="0.25">
      <c r="A371" s="12">
        <v>5</v>
      </c>
      <c r="B371" s="13" t="s">
        <v>4862</v>
      </c>
      <c r="C371" s="10" t="s">
        <v>4</v>
      </c>
      <c r="D371" s="10" t="s">
        <v>1376</v>
      </c>
      <c r="E371" s="10" t="s">
        <v>1377</v>
      </c>
      <c r="F371" s="10" t="s">
        <v>1378</v>
      </c>
      <c r="G371" s="8">
        <f>lxp__3163[[#This Row],[Abweichung in X '[m']]]*1000</f>
        <v>0.50648446412500003</v>
      </c>
      <c r="H371" s="8">
        <f>lxp__3163[[#This Row],[Abweichung in Y '[m']]]*1000</f>
        <v>3.0158639587700002</v>
      </c>
      <c r="I371" s="16"/>
      <c r="J371" s="16"/>
    </row>
    <row r="372" spans="1:10" x14ac:dyDescent="0.25">
      <c r="A372" s="12">
        <v>6</v>
      </c>
      <c r="B372" s="13" t="s">
        <v>4862</v>
      </c>
      <c r="C372" s="10" t="s">
        <v>4</v>
      </c>
      <c r="D372" s="10" t="s">
        <v>1406</v>
      </c>
      <c r="E372" s="10" t="s">
        <v>1407</v>
      </c>
      <c r="F372" s="10" t="s">
        <v>1408</v>
      </c>
      <c r="G372" s="8">
        <f>lxp__3163[[#This Row],[Abweichung in X '[m']]]*1000</f>
        <v>1.4876646359600001</v>
      </c>
      <c r="H372" s="8">
        <f>lxp__3163[[#This Row],[Abweichung in Y '[m']]]*1000</f>
        <v>-0.12555923620800002</v>
      </c>
      <c r="I372" s="16"/>
      <c r="J372" s="16"/>
    </row>
    <row r="373" spans="1:10" x14ac:dyDescent="0.25">
      <c r="A373" s="12">
        <v>7</v>
      </c>
      <c r="B373" s="13" t="s">
        <v>4862</v>
      </c>
      <c r="C373" s="10" t="s">
        <v>4</v>
      </c>
      <c r="D373" s="10" t="s">
        <v>1436</v>
      </c>
      <c r="E373" s="10" t="s">
        <v>1437</v>
      </c>
      <c r="F373" s="10" t="s">
        <v>1438</v>
      </c>
      <c r="G373" s="8">
        <f>lxp__3163[[#This Row],[Abweichung in X '[m']]]*1000</f>
        <v>0.82701680724499993</v>
      </c>
      <c r="H373" s="8">
        <f>lxp__3163[[#This Row],[Abweichung in Y '[m']]]*1000</f>
        <v>3.55311413544</v>
      </c>
      <c r="I373" s="16"/>
      <c r="J373" s="16"/>
    </row>
    <row r="374" spans="1:10" x14ac:dyDescent="0.25">
      <c r="A374" s="12">
        <v>8</v>
      </c>
      <c r="B374" s="13" t="s">
        <v>4862</v>
      </c>
      <c r="C374" s="10" t="s">
        <v>4</v>
      </c>
      <c r="D374" s="10" t="s">
        <v>1466</v>
      </c>
      <c r="E374" s="10" t="s">
        <v>1467</v>
      </c>
      <c r="F374" s="10" t="s">
        <v>1468</v>
      </c>
      <c r="G374" s="8">
        <f>lxp__3163[[#This Row],[Abweichung in X '[m']]]*1000</f>
        <v>1.69323468865</v>
      </c>
      <c r="H374" s="8">
        <f>lxp__3163[[#This Row],[Abweichung in Y '[m']]]*1000</f>
        <v>1.17182665385</v>
      </c>
      <c r="I374" s="16"/>
      <c r="J374" s="16"/>
    </row>
    <row r="375" spans="1:10" x14ac:dyDescent="0.25">
      <c r="A375" s="12">
        <v>9</v>
      </c>
      <c r="B375" s="13" t="s">
        <v>4862</v>
      </c>
      <c r="C375" s="10" t="s">
        <v>4</v>
      </c>
      <c r="D375" s="10" t="s">
        <v>1496</v>
      </c>
      <c r="E375" s="10" t="s">
        <v>1497</v>
      </c>
      <c r="F375" s="10" t="s">
        <v>1498</v>
      </c>
      <c r="G375" s="8">
        <f>lxp__3163[[#This Row],[Abweichung in X '[m']]]*1000</f>
        <v>0.56802219751999994</v>
      </c>
      <c r="H375" s="8">
        <f>lxp__3163[[#This Row],[Abweichung in Y '[m']]]*1000</f>
        <v>0.48899954129200002</v>
      </c>
      <c r="I375" s="16"/>
      <c r="J375" s="16"/>
    </row>
    <row r="376" spans="1:10" x14ac:dyDescent="0.25">
      <c r="A376" s="12">
        <v>10</v>
      </c>
      <c r="B376" s="13" t="s">
        <v>4862</v>
      </c>
      <c r="C376" s="10" t="s">
        <v>4</v>
      </c>
      <c r="D376" s="10" t="s">
        <v>1526</v>
      </c>
      <c r="E376" s="10" t="s">
        <v>1527</v>
      </c>
      <c r="F376" s="10" t="s">
        <v>1528</v>
      </c>
      <c r="G376" s="8">
        <f>lxp__3163[[#This Row],[Abweichung in X '[m']]]*1000</f>
        <v>0.654858917461</v>
      </c>
      <c r="H376" s="8">
        <f>lxp__3163[[#This Row],[Abweichung in Y '[m']]]*1000</f>
        <v>1.0203240265800002</v>
      </c>
      <c r="I376" s="16"/>
      <c r="J376" s="16"/>
    </row>
    <row r="377" spans="1:10" x14ac:dyDescent="0.25">
      <c r="A377" s="12">
        <v>11</v>
      </c>
      <c r="B377" s="13" t="s">
        <v>4862</v>
      </c>
      <c r="C377" s="10" t="s">
        <v>4</v>
      </c>
      <c r="D377" s="10" t="s">
        <v>1556</v>
      </c>
      <c r="E377" s="10" t="s">
        <v>1557</v>
      </c>
      <c r="F377" s="10" t="s">
        <v>1558</v>
      </c>
      <c r="G377" s="8">
        <f>lxp__3163[[#This Row],[Abweichung in X '[m']]]*1000</f>
        <v>-0.20432072968200002</v>
      </c>
      <c r="H377" s="8">
        <f>lxp__3163[[#This Row],[Abweichung in Y '[m']]]*1000</f>
        <v>0.93691404537599998</v>
      </c>
      <c r="I377" s="16"/>
      <c r="J377" s="16"/>
    </row>
    <row r="378" spans="1:10" x14ac:dyDescent="0.25">
      <c r="A378" s="12">
        <v>12</v>
      </c>
      <c r="B378" s="13" t="s">
        <v>4862</v>
      </c>
      <c r="C378" s="10" t="s">
        <v>4</v>
      </c>
      <c r="D378" s="10" t="s">
        <v>1586</v>
      </c>
      <c r="E378" s="10" t="s">
        <v>1587</v>
      </c>
      <c r="F378" s="10" t="s">
        <v>1588</v>
      </c>
      <c r="G378" s="8">
        <f>lxp__3163[[#This Row],[Abweichung in X '[m']]]*1000</f>
        <v>1.75797434689</v>
      </c>
      <c r="H378" s="8">
        <f>lxp__3163[[#This Row],[Abweichung in Y '[m']]]*1000</f>
        <v>0.983799666653</v>
      </c>
      <c r="I378" s="16"/>
      <c r="J378" s="16"/>
    </row>
    <row r="379" spans="1:10" x14ac:dyDescent="0.25">
      <c r="A379" s="12">
        <v>13</v>
      </c>
      <c r="B379" s="13" t="s">
        <v>4862</v>
      </c>
      <c r="C379" s="10" t="s">
        <v>4</v>
      </c>
      <c r="D379" s="10" t="s">
        <v>1616</v>
      </c>
      <c r="E379" s="10" t="s">
        <v>1617</v>
      </c>
      <c r="F379" s="10" t="s">
        <v>1618</v>
      </c>
      <c r="G379" s="8">
        <f>lxp__3163[[#This Row],[Abweichung in X '[m']]]*1000</f>
        <v>1.4660736722099998</v>
      </c>
      <c r="H379" s="8">
        <f>lxp__3163[[#This Row],[Abweichung in Y '[m']]]*1000</f>
        <v>1.1718781674600001</v>
      </c>
      <c r="I379" s="16"/>
      <c r="J379" s="16"/>
    </row>
    <row r="380" spans="1:10" x14ac:dyDescent="0.25">
      <c r="A380" s="12">
        <v>14</v>
      </c>
      <c r="B380" s="13" t="s">
        <v>4862</v>
      </c>
      <c r="C380" s="10" t="s">
        <v>4</v>
      </c>
      <c r="D380" s="10" t="s">
        <v>1646</v>
      </c>
      <c r="E380" s="10" t="s">
        <v>1647</v>
      </c>
      <c r="F380" s="10" t="s">
        <v>1648</v>
      </c>
      <c r="G380" s="8">
        <f>lxp__3163[[#This Row],[Abweichung in X '[m']]]*1000</f>
        <v>1.9193186370799999</v>
      </c>
      <c r="H380" s="8">
        <f>lxp__3163[[#This Row],[Abweichung in Y '[m']]]*1000</f>
        <v>0.46297745088599995</v>
      </c>
      <c r="I380" s="16"/>
      <c r="J380" s="16"/>
    </row>
    <row r="381" spans="1:10" x14ac:dyDescent="0.25">
      <c r="A381" s="12">
        <v>15</v>
      </c>
      <c r="B381" s="13" t="s">
        <v>4862</v>
      </c>
      <c r="C381" s="10" t="s">
        <v>4</v>
      </c>
      <c r="D381" s="10" t="s">
        <v>1676</v>
      </c>
      <c r="E381" s="10" t="s">
        <v>1677</v>
      </c>
      <c r="F381" s="10" t="s">
        <v>1678</v>
      </c>
      <c r="G381" s="8">
        <f>lxp__3163[[#This Row],[Abweichung in X '[m']]]*1000</f>
        <v>1.9954959013300002</v>
      </c>
      <c r="H381" s="8">
        <f>lxp__3163[[#This Row],[Abweichung in Y '[m']]]*1000</f>
        <v>0.51794074839599991</v>
      </c>
      <c r="I381" s="16"/>
      <c r="J381" s="16"/>
    </row>
    <row r="382" spans="1:10" x14ac:dyDescent="0.25">
      <c r="A382" s="12">
        <v>16</v>
      </c>
      <c r="B382" s="13" t="s">
        <v>4862</v>
      </c>
      <c r="C382" s="10" t="s">
        <v>4</v>
      </c>
      <c r="D382" s="10" t="s">
        <v>1706</v>
      </c>
      <c r="E382" s="10" t="s">
        <v>1707</v>
      </c>
      <c r="F382" s="10" t="s">
        <v>1708</v>
      </c>
      <c r="G382" s="8">
        <f>lxp__3163[[#This Row],[Abweichung in X '[m']]]*1000</f>
        <v>4.2326570012999998E-2</v>
      </c>
      <c r="H382" s="8">
        <f>lxp__3163[[#This Row],[Abweichung in Y '[m']]]*1000</f>
        <v>0.33134726596499997</v>
      </c>
      <c r="I382" s="16"/>
      <c r="J382" s="16"/>
    </row>
    <row r="383" spans="1:10" x14ac:dyDescent="0.25">
      <c r="A383" s="12">
        <v>17</v>
      </c>
      <c r="B383" s="13" t="s">
        <v>4862</v>
      </c>
      <c r="C383" s="10" t="s">
        <v>4</v>
      </c>
      <c r="D383" s="10" t="s">
        <v>1736</v>
      </c>
      <c r="E383" s="10" t="s">
        <v>1737</v>
      </c>
      <c r="F383" s="10" t="s">
        <v>1738</v>
      </c>
      <c r="G383" s="8">
        <f>lxp__3163[[#This Row],[Abweichung in X '[m']]]*1000</f>
        <v>0.74463607097999995</v>
      </c>
      <c r="H383" s="8">
        <f>lxp__3163[[#This Row],[Abweichung in Y '[m']]]*1000</f>
        <v>1.5320152353299998</v>
      </c>
      <c r="I383" s="16"/>
      <c r="J383" s="16"/>
    </row>
    <row r="384" spans="1:10" x14ac:dyDescent="0.25">
      <c r="A384" s="12">
        <v>18</v>
      </c>
      <c r="B384" s="13" t="s">
        <v>4862</v>
      </c>
      <c r="C384" s="10" t="s">
        <v>4</v>
      </c>
      <c r="D384" s="10" t="s">
        <v>1766</v>
      </c>
      <c r="E384" s="10" t="s">
        <v>1767</v>
      </c>
      <c r="F384" s="10" t="s">
        <v>1768</v>
      </c>
      <c r="G384" s="8">
        <f>lxp__3163[[#This Row],[Abweichung in X '[m']]]*1000</f>
        <v>0.23411204452999998</v>
      </c>
      <c r="H384" s="8">
        <f>lxp__3163[[#This Row],[Abweichung in Y '[m']]]*1000</f>
        <v>3.8215500411599996</v>
      </c>
      <c r="I384" s="16"/>
      <c r="J384" s="16"/>
    </row>
    <row r="385" spans="1:10" x14ac:dyDescent="0.25">
      <c r="A385" s="12">
        <v>19</v>
      </c>
      <c r="B385" s="13" t="s">
        <v>4862</v>
      </c>
      <c r="C385" s="10" t="s">
        <v>4</v>
      </c>
      <c r="D385" s="10" t="s">
        <v>1796</v>
      </c>
      <c r="E385" s="10" t="s">
        <v>1797</v>
      </c>
      <c r="F385" s="10" t="s">
        <v>1798</v>
      </c>
      <c r="G385" s="8">
        <f>lxp__3163[[#This Row],[Abweichung in X '[m']]]*1000</f>
        <v>-0.104121115917</v>
      </c>
      <c r="H385" s="8">
        <f>lxp__3163[[#This Row],[Abweichung in Y '[m']]]*1000</f>
        <v>2.3613143856599996</v>
      </c>
      <c r="I385" s="16"/>
      <c r="J385" s="16"/>
    </row>
    <row r="386" spans="1:10" x14ac:dyDescent="0.25">
      <c r="A386" s="12">
        <v>20</v>
      </c>
      <c r="B386" s="13" t="s">
        <v>4862</v>
      </c>
      <c r="C386" s="10" t="s">
        <v>4</v>
      </c>
      <c r="D386" s="10" t="s">
        <v>1826</v>
      </c>
      <c r="E386" s="10" t="s">
        <v>1827</v>
      </c>
      <c r="F386" s="10" t="s">
        <v>1828</v>
      </c>
      <c r="G386" s="8">
        <f>lxp__3163[[#This Row],[Abweichung in X '[m']]]*1000</f>
        <v>0.27644614197400003</v>
      </c>
      <c r="H386" s="8">
        <f>lxp__3163[[#This Row],[Abweichung in Y '[m']]]*1000</f>
        <v>0.31534214528300003</v>
      </c>
      <c r="I386" s="16"/>
      <c r="J386" s="16"/>
    </row>
    <row r="387" spans="1:10" x14ac:dyDescent="0.25">
      <c r="A387" s="12">
        <v>1</v>
      </c>
      <c r="B387" s="13" t="s">
        <v>43</v>
      </c>
      <c r="C387" s="10" t="s">
        <v>1258</v>
      </c>
      <c r="D387" s="10" t="s">
        <v>1259</v>
      </c>
      <c r="E387" s="10" t="s">
        <v>1260</v>
      </c>
      <c r="F387" s="10" t="s">
        <v>1261</v>
      </c>
      <c r="G387" s="8">
        <f>lxp__3163[[#This Row],[Abweichung in X '[m']]]*1000</f>
        <v>1.1007811143500001</v>
      </c>
      <c r="H387" s="8">
        <f>lxp__3163[[#This Row],[Abweichung in Y '[m']]]*1000</f>
        <v>1.3879626174900002</v>
      </c>
      <c r="I387" s="16"/>
      <c r="J387" s="16"/>
    </row>
    <row r="388" spans="1:10" x14ac:dyDescent="0.25">
      <c r="A388" s="12">
        <v>2</v>
      </c>
      <c r="B388" s="13" t="s">
        <v>43</v>
      </c>
      <c r="C388" s="10" t="s">
        <v>1258</v>
      </c>
      <c r="D388" s="10" t="s">
        <v>1289</v>
      </c>
      <c r="E388" s="10" t="s">
        <v>1290</v>
      </c>
      <c r="F388" s="10" t="s">
        <v>1291</v>
      </c>
      <c r="G388" s="8">
        <f>lxp__3163[[#This Row],[Abweichung in X '[m']]]*1000</f>
        <v>0.68360675529300008</v>
      </c>
      <c r="H388" s="8">
        <f>lxp__3163[[#This Row],[Abweichung in Y '[m']]]*1000</f>
        <v>0.38215221227900004</v>
      </c>
      <c r="I388" s="16"/>
      <c r="J388" s="16"/>
    </row>
    <row r="389" spans="1:10" x14ac:dyDescent="0.25">
      <c r="A389" s="12">
        <v>3</v>
      </c>
      <c r="B389" s="13" t="s">
        <v>43</v>
      </c>
      <c r="C389" s="10" t="s">
        <v>1258</v>
      </c>
      <c r="D389" s="10" t="s">
        <v>1319</v>
      </c>
      <c r="E389" s="10" t="s">
        <v>1320</v>
      </c>
      <c r="F389" s="10" t="s">
        <v>1321</v>
      </c>
      <c r="G389" s="8">
        <f>lxp__3163[[#This Row],[Abweichung in X '[m']]]*1000</f>
        <v>0.78618168593600002</v>
      </c>
      <c r="H389" s="8">
        <f>lxp__3163[[#This Row],[Abweichung in Y '[m']]]*1000</f>
        <v>0.73341986792700009</v>
      </c>
      <c r="I389" s="16"/>
      <c r="J389" s="16"/>
    </row>
    <row r="390" spans="1:10" x14ac:dyDescent="0.25">
      <c r="A390" s="12">
        <v>4</v>
      </c>
      <c r="B390" s="13" t="s">
        <v>43</v>
      </c>
      <c r="C390" s="10" t="s">
        <v>1258</v>
      </c>
      <c r="D390" s="10" t="s">
        <v>1349</v>
      </c>
      <c r="E390" s="10" t="s">
        <v>1350</v>
      </c>
      <c r="F390" s="10" t="s">
        <v>1351</v>
      </c>
      <c r="G390" s="8">
        <f>lxp__3163[[#This Row],[Abweichung in X '[m']]]*1000</f>
        <v>1.4752724449399999</v>
      </c>
      <c r="H390" s="8">
        <f>lxp__3163[[#This Row],[Abweichung in Y '[m']]]*1000</f>
        <v>0.66528732632400001</v>
      </c>
      <c r="I390" s="16"/>
      <c r="J390" s="16"/>
    </row>
    <row r="391" spans="1:10" x14ac:dyDescent="0.25">
      <c r="A391" s="12">
        <v>5</v>
      </c>
      <c r="B391" s="13" t="s">
        <v>43</v>
      </c>
      <c r="C391" s="10" t="s">
        <v>1258</v>
      </c>
      <c r="D391" s="10" t="s">
        <v>1379</v>
      </c>
      <c r="E391" s="10" t="s">
        <v>1380</v>
      </c>
      <c r="F391" s="10" t="s">
        <v>1381</v>
      </c>
      <c r="G391" s="8">
        <f>lxp__3163[[#This Row],[Abweichung in X '[m']]]*1000</f>
        <v>0.27079407674200001</v>
      </c>
      <c r="H391" s="8">
        <f>lxp__3163[[#This Row],[Abweichung in Y '[m']]]*1000</f>
        <v>1.2597702305</v>
      </c>
      <c r="I391" s="16"/>
      <c r="J391" s="16"/>
    </row>
    <row r="392" spans="1:10" x14ac:dyDescent="0.25">
      <c r="A392" s="12">
        <v>6</v>
      </c>
      <c r="B392" s="13" t="s">
        <v>43</v>
      </c>
      <c r="C392" s="10" t="s">
        <v>1258</v>
      </c>
      <c r="D392" s="10" t="s">
        <v>1409</v>
      </c>
      <c r="E392" s="10" t="s">
        <v>1410</v>
      </c>
      <c r="F392" s="10" t="s">
        <v>1411</v>
      </c>
      <c r="G392" s="8">
        <f>lxp__3163[[#This Row],[Abweichung in X '[m']]]*1000</f>
        <v>5.4007703959800001E-2</v>
      </c>
      <c r="H392" s="8">
        <f>lxp__3163[[#This Row],[Abweichung in Y '[m']]]*1000</f>
        <v>2.52989813156</v>
      </c>
      <c r="I392" s="16"/>
      <c r="J392" s="16"/>
    </row>
    <row r="393" spans="1:10" x14ac:dyDescent="0.25">
      <c r="A393" s="12">
        <v>7</v>
      </c>
      <c r="B393" s="13" t="s">
        <v>43</v>
      </c>
      <c r="C393" s="10" t="s">
        <v>1258</v>
      </c>
      <c r="D393" s="10" t="s">
        <v>1439</v>
      </c>
      <c r="E393" s="10" t="s">
        <v>1440</v>
      </c>
      <c r="F393" s="10" t="s">
        <v>1441</v>
      </c>
      <c r="G393" s="8">
        <f>lxp__3163[[#This Row],[Abweichung in X '[m']]]*1000</f>
        <v>-0.154944511816</v>
      </c>
      <c r="H393" s="8">
        <f>lxp__3163[[#This Row],[Abweichung in Y '[m']]]*1000</f>
        <v>2.9302802716</v>
      </c>
      <c r="I393" s="16"/>
      <c r="J393" s="16"/>
    </row>
    <row r="394" spans="1:10" x14ac:dyDescent="0.25">
      <c r="A394" s="12">
        <v>8</v>
      </c>
      <c r="B394" s="13" t="s">
        <v>43</v>
      </c>
      <c r="C394" s="10" t="s">
        <v>1258</v>
      </c>
      <c r="D394" s="10" t="s">
        <v>1469</v>
      </c>
      <c r="E394" s="10" t="s">
        <v>1470</v>
      </c>
      <c r="F394" s="10" t="s">
        <v>1471</v>
      </c>
      <c r="G394" s="8">
        <f>lxp__3163[[#This Row],[Abweichung in X '[m']]]*1000</f>
        <v>0.57088491526999996</v>
      </c>
      <c r="H394" s="8">
        <f>lxp__3163[[#This Row],[Abweichung in Y '[m']]]*1000</f>
        <v>0.71217526694900002</v>
      </c>
      <c r="I394" s="16"/>
      <c r="J394" s="16"/>
    </row>
    <row r="395" spans="1:10" x14ac:dyDescent="0.25">
      <c r="A395" s="12">
        <v>9</v>
      </c>
      <c r="B395" s="13" t="s">
        <v>43</v>
      </c>
      <c r="C395" s="10" t="s">
        <v>1258</v>
      </c>
      <c r="D395" s="10" t="s">
        <v>1499</v>
      </c>
      <c r="E395" s="10" t="s">
        <v>1500</v>
      </c>
      <c r="F395" s="10" t="s">
        <v>1501</v>
      </c>
      <c r="G395" s="8">
        <f>lxp__3163[[#This Row],[Abweichung in X '[m']]]*1000</f>
        <v>0.28101274525799996</v>
      </c>
      <c r="H395" s="8">
        <f>lxp__3163[[#This Row],[Abweichung in Y '[m']]]*1000</f>
        <v>0.19579409245400001</v>
      </c>
      <c r="I395" s="16"/>
      <c r="J395" s="16"/>
    </row>
    <row r="396" spans="1:10" x14ac:dyDescent="0.25">
      <c r="A396" s="12">
        <v>10</v>
      </c>
      <c r="B396" s="13" t="s">
        <v>43</v>
      </c>
      <c r="C396" s="10" t="s">
        <v>1258</v>
      </c>
      <c r="D396" s="10" t="s">
        <v>1529</v>
      </c>
      <c r="E396" s="10" t="s">
        <v>1530</v>
      </c>
      <c r="F396" s="10" t="s">
        <v>1531</v>
      </c>
      <c r="G396" s="8">
        <f>lxp__3163[[#This Row],[Abweichung in X '[m']]]*1000</f>
        <v>0.44562768125499996</v>
      </c>
      <c r="H396" s="8">
        <f>lxp__3163[[#This Row],[Abweichung in Y '[m']]]*1000</f>
        <v>2.4585316695900001</v>
      </c>
      <c r="I396" s="16"/>
      <c r="J396" s="16"/>
    </row>
    <row r="397" spans="1:10" x14ac:dyDescent="0.25">
      <c r="A397" s="12">
        <v>11</v>
      </c>
      <c r="B397" s="13" t="s">
        <v>43</v>
      </c>
      <c r="C397" s="10" t="s">
        <v>1258</v>
      </c>
      <c r="D397" s="10" t="s">
        <v>1559</v>
      </c>
      <c r="E397" s="10" t="s">
        <v>1560</v>
      </c>
      <c r="F397" s="10" t="s">
        <v>1561</v>
      </c>
      <c r="G397" s="8">
        <f>lxp__3163[[#This Row],[Abweichung in X '[m']]]*1000</f>
        <v>1.0250388851199999</v>
      </c>
      <c r="H397" s="8">
        <f>lxp__3163[[#This Row],[Abweichung in Y '[m']]]*1000</f>
        <v>1.93936545928</v>
      </c>
      <c r="I397" s="16"/>
      <c r="J397" s="16"/>
    </row>
    <row r="398" spans="1:10" x14ac:dyDescent="0.25">
      <c r="A398" s="12">
        <v>12</v>
      </c>
      <c r="B398" s="13" t="s">
        <v>43</v>
      </c>
      <c r="C398" s="10" t="s">
        <v>1258</v>
      </c>
      <c r="D398" s="10" t="s">
        <v>1589</v>
      </c>
      <c r="E398" s="10" t="s">
        <v>1590</v>
      </c>
      <c r="F398" s="10" t="s">
        <v>1591</v>
      </c>
      <c r="G398" s="8">
        <f>lxp__3163[[#This Row],[Abweichung in X '[m']]]*1000</f>
        <v>0.31031260073400002</v>
      </c>
      <c r="H398" s="8">
        <f>lxp__3163[[#This Row],[Abweichung in Y '[m']]]*1000</f>
        <v>0.96947324599999996</v>
      </c>
      <c r="I398" s="16"/>
      <c r="J398" s="16"/>
    </row>
    <row r="399" spans="1:10" x14ac:dyDescent="0.25">
      <c r="A399" s="12">
        <v>13</v>
      </c>
      <c r="B399" s="13" t="s">
        <v>43</v>
      </c>
      <c r="C399" s="10" t="s">
        <v>1258</v>
      </c>
      <c r="D399" s="10" t="s">
        <v>1619</v>
      </c>
      <c r="E399" s="10" t="s">
        <v>1620</v>
      </c>
      <c r="F399" s="10" t="s">
        <v>1621</v>
      </c>
      <c r="G399" s="8">
        <f>lxp__3163[[#This Row],[Abweichung in X '[m']]]*1000</f>
        <v>0.86651435099600005</v>
      </c>
      <c r="H399" s="8">
        <f>lxp__3163[[#This Row],[Abweichung in Y '[m']]]*1000</f>
        <v>0.87480059754399997</v>
      </c>
      <c r="I399" s="16"/>
      <c r="J399" s="16"/>
    </row>
    <row r="400" spans="1:10" x14ac:dyDescent="0.25">
      <c r="A400" s="12">
        <v>14</v>
      </c>
      <c r="B400" s="13" t="s">
        <v>43</v>
      </c>
      <c r="C400" s="10" t="s">
        <v>1258</v>
      </c>
      <c r="D400" s="10" t="s">
        <v>1649</v>
      </c>
      <c r="E400" s="10" t="s">
        <v>1650</v>
      </c>
      <c r="F400" s="10" t="s">
        <v>1651</v>
      </c>
      <c r="G400" s="8">
        <f>lxp__3163[[#This Row],[Abweichung in X '[m']]]*1000</f>
        <v>0.91692161552700002</v>
      </c>
      <c r="H400" s="8">
        <f>lxp__3163[[#This Row],[Abweichung in Y '[m']]]*1000</f>
        <v>0.111766722983</v>
      </c>
      <c r="I400" s="16"/>
      <c r="J400" s="16"/>
    </row>
    <row r="401" spans="1:10" x14ac:dyDescent="0.25">
      <c r="A401" s="12">
        <v>15</v>
      </c>
      <c r="B401" s="13" t="s">
        <v>43</v>
      </c>
      <c r="C401" s="10" t="s">
        <v>1258</v>
      </c>
      <c r="D401" s="10" t="s">
        <v>1679</v>
      </c>
      <c r="E401" s="10" t="s">
        <v>1680</v>
      </c>
      <c r="F401" s="10" t="s">
        <v>1681</v>
      </c>
      <c r="G401" s="8">
        <f>lxp__3163[[#This Row],[Abweichung in X '[m']]]*1000</f>
        <v>0.48740824779800002</v>
      </c>
      <c r="H401" s="8">
        <f>lxp__3163[[#This Row],[Abweichung in Y '[m']]]*1000</f>
        <v>1.2924956324399999</v>
      </c>
      <c r="I401" s="16"/>
      <c r="J401" s="16"/>
    </row>
    <row r="402" spans="1:10" x14ac:dyDescent="0.25">
      <c r="A402" s="12">
        <v>16</v>
      </c>
      <c r="B402" s="13" t="s">
        <v>43</v>
      </c>
      <c r="C402" s="10" t="s">
        <v>1258</v>
      </c>
      <c r="D402" s="10" t="s">
        <v>1709</v>
      </c>
      <c r="E402" s="10" t="s">
        <v>1710</v>
      </c>
      <c r="F402" s="10" t="s">
        <v>1711</v>
      </c>
      <c r="G402" s="8">
        <f>lxp__3163[[#This Row],[Abweichung in X '[m']]]*1000</f>
        <v>0.87292402178700002</v>
      </c>
      <c r="H402" s="8">
        <f>lxp__3163[[#This Row],[Abweichung in Y '[m']]]*1000</f>
        <v>1.59154355619</v>
      </c>
      <c r="I402" s="16"/>
      <c r="J402" s="16"/>
    </row>
    <row r="403" spans="1:10" x14ac:dyDescent="0.25">
      <c r="A403" s="12">
        <v>17</v>
      </c>
      <c r="B403" s="13" t="s">
        <v>43</v>
      </c>
      <c r="C403" s="10" t="s">
        <v>1258</v>
      </c>
      <c r="D403" s="10" t="s">
        <v>1739</v>
      </c>
      <c r="E403" s="10" t="s">
        <v>1740</v>
      </c>
      <c r="F403" s="10" t="s">
        <v>1741</v>
      </c>
      <c r="G403" s="8">
        <f>lxp__3163[[#This Row],[Abweichung in X '[m']]]*1000</f>
        <v>-0.16946021123000002</v>
      </c>
      <c r="H403" s="8">
        <f>lxp__3163[[#This Row],[Abweichung in Y '[m']]]*1000</f>
        <v>2.1688088735200002</v>
      </c>
      <c r="I403" s="16"/>
      <c r="J403" s="16"/>
    </row>
    <row r="404" spans="1:10" x14ac:dyDescent="0.25">
      <c r="A404" s="12">
        <v>18</v>
      </c>
      <c r="B404" s="13" t="s">
        <v>43</v>
      </c>
      <c r="C404" s="10" t="s">
        <v>1258</v>
      </c>
      <c r="D404" s="10" t="s">
        <v>1769</v>
      </c>
      <c r="E404" s="10" t="s">
        <v>1770</v>
      </c>
      <c r="F404" s="10" t="s">
        <v>1771</v>
      </c>
      <c r="G404" s="8">
        <f>lxp__3163[[#This Row],[Abweichung in X '[m']]]*1000</f>
        <v>0.86814180737500002</v>
      </c>
      <c r="H404" s="8">
        <f>lxp__3163[[#This Row],[Abweichung in Y '[m']]]*1000</f>
        <v>1.87629785428</v>
      </c>
      <c r="I404" s="16"/>
      <c r="J404" s="16"/>
    </row>
    <row r="405" spans="1:10" x14ac:dyDescent="0.25">
      <c r="A405" s="12">
        <v>19</v>
      </c>
      <c r="B405" s="13" t="s">
        <v>43</v>
      </c>
      <c r="C405" s="10" t="s">
        <v>1258</v>
      </c>
      <c r="D405" s="10" t="s">
        <v>1799</v>
      </c>
      <c r="E405" s="10" t="s">
        <v>1800</v>
      </c>
      <c r="F405" s="10" t="s">
        <v>1801</v>
      </c>
      <c r="G405" s="8">
        <f>lxp__3163[[#This Row],[Abweichung in X '[m']]]*1000</f>
        <v>1.2904169966499999</v>
      </c>
      <c r="H405" s="8">
        <f>lxp__3163[[#This Row],[Abweichung in Y '[m']]]*1000</f>
        <v>1.5030978366700001</v>
      </c>
      <c r="I405" s="16"/>
      <c r="J405" s="16"/>
    </row>
    <row r="406" spans="1:10" x14ac:dyDescent="0.25">
      <c r="A406" s="12">
        <v>20</v>
      </c>
      <c r="B406" s="13" t="s">
        <v>43</v>
      </c>
      <c r="C406" s="10" t="s">
        <v>1258</v>
      </c>
      <c r="D406" s="10" t="s">
        <v>1829</v>
      </c>
      <c r="E406" s="10" t="s">
        <v>1830</v>
      </c>
      <c r="F406" s="10" t="s">
        <v>1831</v>
      </c>
      <c r="G406" s="8">
        <f>lxp__3163[[#This Row],[Abweichung in X '[m']]]*1000</f>
        <v>1.97358374192</v>
      </c>
      <c r="H406" s="8">
        <f>lxp__3163[[#This Row],[Abweichung in Y '[m']]]*1000</f>
        <v>0.60313213262100007</v>
      </c>
      <c r="I406" s="16"/>
      <c r="J406" s="16"/>
    </row>
  </sheetData>
  <mergeCells count="5">
    <mergeCell ref="A1:AB1"/>
    <mergeCell ref="AC1:BB1"/>
    <mergeCell ref="A2:H2"/>
    <mergeCell ref="AC2:AJ2"/>
    <mergeCell ref="A205:H205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94A2-F655-4C4F-A155-227FF4903CEE}">
  <dimension ref="A1:BB406"/>
  <sheetViews>
    <sheetView topLeftCell="G1" zoomScaleNormal="100" workbookViewId="0">
      <selection activeCell="J21" sqref="J21"/>
    </sheetView>
  </sheetViews>
  <sheetFormatPr baseColWidth="10" defaultColWidth="9.140625" defaultRowHeight="15" x14ac:dyDescent="0.25"/>
  <cols>
    <col min="1" max="1" width="12.7109375" style="11" bestFit="1" customWidth="1"/>
    <col min="2" max="2" width="11.28515625" style="11" bestFit="1" customWidth="1"/>
    <col min="3" max="3" width="7.85546875" style="8" bestFit="1" customWidth="1"/>
    <col min="4" max="4" width="14.5703125" style="8" bestFit="1" customWidth="1"/>
    <col min="5" max="6" width="19.42578125" style="4" bestFit="1" customWidth="1"/>
    <col min="7" max="8" width="23.5703125" style="4" bestFit="1" customWidth="1"/>
    <col min="9" max="9" width="11.28515625" style="4" bestFit="1" customWidth="1"/>
    <col min="10" max="10" width="11" style="4" bestFit="1" customWidth="1"/>
    <col min="11" max="11" width="9.85546875" style="4" bestFit="1" customWidth="1"/>
    <col min="12" max="12" width="9" style="4" customWidth="1"/>
    <col min="13" max="13" width="9.5703125" style="4" customWidth="1"/>
    <col min="28" max="28" width="9.140625" style="1"/>
    <col min="29" max="29" width="15" bestFit="1" customWidth="1"/>
    <col min="30" max="30" width="13.5703125" bestFit="1" customWidth="1"/>
    <col min="31" max="31" width="7.85546875" bestFit="1" customWidth="1"/>
    <col min="32" max="32" width="14.5703125" bestFit="1" customWidth="1"/>
    <col min="33" max="34" width="19.42578125" bestFit="1" customWidth="1"/>
    <col min="35" max="36" width="23.5703125" bestFit="1" customWidth="1"/>
    <col min="54" max="54" width="9.140625" style="1"/>
  </cols>
  <sheetData>
    <row r="1" spans="1:54" x14ac:dyDescent="0.25">
      <c r="A1" s="20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5"/>
      <c r="AC1" s="17" t="s">
        <v>0</v>
      </c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9"/>
    </row>
    <row r="2" spans="1:54" x14ac:dyDescent="0.25">
      <c r="A2" s="22" t="s">
        <v>284</v>
      </c>
      <c r="B2" s="23"/>
      <c r="C2" s="23"/>
      <c r="D2" s="23"/>
      <c r="E2" s="23"/>
      <c r="F2" s="23"/>
      <c r="G2" s="23"/>
      <c r="H2" s="24"/>
      <c r="I2" s="9"/>
      <c r="J2" s="9"/>
      <c r="K2" s="9"/>
      <c r="L2" s="9"/>
      <c r="M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  <c r="AC2" s="22" t="s">
        <v>284</v>
      </c>
      <c r="AD2" s="23"/>
      <c r="AE2" s="23"/>
      <c r="AF2" s="23"/>
      <c r="AG2" s="23"/>
      <c r="AH2" s="23"/>
      <c r="AI2" s="23"/>
      <c r="AJ2" s="24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spans="1:54" s="6" customFormat="1" x14ac:dyDescent="0.25">
      <c r="A3" s="11" t="s">
        <v>285</v>
      </c>
      <c r="B3" s="11" t="s">
        <v>2</v>
      </c>
      <c r="C3" s="8" t="s">
        <v>280</v>
      </c>
      <c r="D3" s="8" t="s">
        <v>281</v>
      </c>
      <c r="E3" s="4" t="s">
        <v>283</v>
      </c>
      <c r="F3" s="4" t="s">
        <v>282</v>
      </c>
      <c r="G3" s="6" t="s">
        <v>279</v>
      </c>
      <c r="H3" s="6" t="s">
        <v>278</v>
      </c>
      <c r="AB3" s="7"/>
      <c r="AC3" s="11" t="s">
        <v>285</v>
      </c>
      <c r="AD3" s="11" t="s">
        <v>2</v>
      </c>
      <c r="AE3" s="8" t="s">
        <v>280</v>
      </c>
      <c r="AF3" s="8" t="s">
        <v>281</v>
      </c>
      <c r="AG3" s="4" t="s">
        <v>283</v>
      </c>
      <c r="AH3" s="4" t="s">
        <v>282</v>
      </c>
      <c r="AI3" s="6" t="s">
        <v>279</v>
      </c>
      <c r="AJ3" s="6" t="s">
        <v>278</v>
      </c>
      <c r="BB3" s="7"/>
    </row>
    <row r="4" spans="1:54" x14ac:dyDescent="0.25">
      <c r="A4" s="12">
        <v>1</v>
      </c>
      <c r="B4" s="12" t="s">
        <v>3</v>
      </c>
      <c r="C4" s="10" t="s">
        <v>2432</v>
      </c>
      <c r="D4" s="10" t="s">
        <v>2433</v>
      </c>
      <c r="E4" s="10" t="s">
        <v>2434</v>
      </c>
      <c r="F4" s="10" t="s">
        <v>2435</v>
      </c>
      <c r="G4" s="8">
        <f>lxp__322[[#This Row],[Abweichung in Y '[m']]]*1000</f>
        <v>-3.3559730995099999</v>
      </c>
      <c r="H4" s="8">
        <f>lxp__322[[#This Row],[Abweichung in X '[m']]]*1000</f>
        <v>-2.2992461833199997</v>
      </c>
      <c r="I4" s="8"/>
      <c r="J4" s="8"/>
      <c r="K4" s="8"/>
      <c r="L4" s="8"/>
      <c r="M4" s="8"/>
      <c r="AC4" s="12">
        <v>1</v>
      </c>
      <c r="AD4" s="12" t="s">
        <v>3</v>
      </c>
      <c r="AE4" s="10" t="s">
        <v>3042</v>
      </c>
      <c r="AF4" s="10" t="s">
        <v>3043</v>
      </c>
      <c r="AG4" s="10" t="s">
        <v>3044</v>
      </c>
      <c r="AH4" s="10" t="s">
        <v>3045</v>
      </c>
      <c r="AI4" s="8">
        <f>lxp__3723[[#This Row],[Abweichung in Y '[m']]]*1000</f>
        <v>-0.62928691094199996</v>
      </c>
      <c r="AJ4" s="8">
        <f>lxp__3723[[#This Row],[Abweichung in X '[m']]]*1000</f>
        <v>-2.8495021767800002</v>
      </c>
    </row>
    <row r="5" spans="1:54" x14ac:dyDescent="0.25">
      <c r="A5" s="12">
        <v>1</v>
      </c>
      <c r="B5" s="12" t="s">
        <v>7</v>
      </c>
      <c r="C5" s="10" t="s">
        <v>2436</v>
      </c>
      <c r="D5" s="10" t="s">
        <v>2437</v>
      </c>
      <c r="E5" s="10" t="s">
        <v>2438</v>
      </c>
      <c r="F5" s="10" t="s">
        <v>2439</v>
      </c>
      <c r="G5" s="8">
        <f>lxp__322[[#This Row],[Abweichung in Y '[m']]]*1000</f>
        <v>-3.6125259322900001</v>
      </c>
      <c r="H5" s="8">
        <f>lxp__322[[#This Row],[Abweichung in X '[m']]]*1000</f>
        <v>0.88082111435300003</v>
      </c>
      <c r="I5" s="8"/>
      <c r="J5" s="8"/>
      <c r="K5" s="8"/>
      <c r="L5" s="8"/>
      <c r="M5" s="8"/>
      <c r="AC5" s="12">
        <v>1</v>
      </c>
      <c r="AD5" s="12" t="s">
        <v>7</v>
      </c>
      <c r="AE5" s="10" t="s">
        <v>3046</v>
      </c>
      <c r="AF5" s="10" t="s">
        <v>3047</v>
      </c>
      <c r="AG5" s="10" t="s">
        <v>3048</v>
      </c>
      <c r="AH5" s="10" t="s">
        <v>3049</v>
      </c>
      <c r="AI5" s="8">
        <f>lxp__3723[[#This Row],[Abweichung in Y '[m']]]*1000</f>
        <v>-2.8555623056799999</v>
      </c>
      <c r="AJ5" s="8">
        <f>lxp__3723[[#This Row],[Abweichung in X '[m']]]*1000</f>
        <v>-2.86866537385E-2</v>
      </c>
    </row>
    <row r="6" spans="1:54" x14ac:dyDescent="0.25">
      <c r="A6" s="12">
        <v>1</v>
      </c>
      <c r="B6" s="12" t="s">
        <v>11</v>
      </c>
      <c r="C6" s="10" t="s">
        <v>2440</v>
      </c>
      <c r="D6" s="10" t="s">
        <v>2441</v>
      </c>
      <c r="E6" s="10" t="s">
        <v>2442</v>
      </c>
      <c r="F6" s="10" t="s">
        <v>2443</v>
      </c>
      <c r="G6" s="8">
        <f>lxp__322[[#This Row],[Abweichung in Y '[m']]]*1000</f>
        <v>-2.4087833771100002</v>
      </c>
      <c r="H6" s="8">
        <f>lxp__322[[#This Row],[Abweichung in X '[m']]]*1000</f>
        <v>-1.8483721715900001</v>
      </c>
      <c r="I6" s="8"/>
      <c r="J6" s="8"/>
      <c r="K6" s="8"/>
      <c r="L6" s="8"/>
      <c r="M6" s="8"/>
      <c r="AC6" s="12">
        <v>1</v>
      </c>
      <c r="AD6" s="12" t="s">
        <v>11</v>
      </c>
      <c r="AE6" s="10" t="s">
        <v>3050</v>
      </c>
      <c r="AF6" s="10" t="s">
        <v>3051</v>
      </c>
      <c r="AG6" s="10" t="s">
        <v>3052</v>
      </c>
      <c r="AH6" s="10" t="s">
        <v>3053</v>
      </c>
      <c r="AI6" s="8">
        <f>lxp__3723[[#This Row],[Abweichung in Y '[m']]]*1000</f>
        <v>-4.1236027480099997</v>
      </c>
      <c r="AJ6" s="8">
        <f>lxp__3723[[#This Row],[Abweichung in X '[m']]]*1000</f>
        <v>0.89605662504799999</v>
      </c>
    </row>
    <row r="7" spans="1:54" x14ac:dyDescent="0.25">
      <c r="A7" s="12">
        <v>1</v>
      </c>
      <c r="B7" s="12" t="s">
        <v>15</v>
      </c>
      <c r="C7" s="10" t="s">
        <v>2444</v>
      </c>
      <c r="D7" s="10" t="s">
        <v>2445</v>
      </c>
      <c r="E7" s="10" t="s">
        <v>2446</v>
      </c>
      <c r="F7" s="10" t="s">
        <v>2447</v>
      </c>
      <c r="G7" s="8">
        <f>lxp__322[[#This Row],[Abweichung in Y '[m']]]*1000</f>
        <v>-2.0715216459399999</v>
      </c>
      <c r="H7" s="8">
        <f>lxp__322[[#This Row],[Abweichung in X '[m']]]*1000</f>
        <v>-0.99867281117799989</v>
      </c>
      <c r="I7" s="8"/>
      <c r="J7" s="8"/>
      <c r="K7" s="8"/>
      <c r="L7" s="8"/>
      <c r="M7" s="8"/>
      <c r="AC7" s="12">
        <v>1</v>
      </c>
      <c r="AD7" s="12" t="s">
        <v>15</v>
      </c>
      <c r="AE7" s="10" t="s">
        <v>3054</v>
      </c>
      <c r="AF7" s="10" t="s">
        <v>3055</v>
      </c>
      <c r="AG7" s="10" t="s">
        <v>3056</v>
      </c>
      <c r="AH7" s="10" t="s">
        <v>3057</v>
      </c>
      <c r="AI7" s="8">
        <f>lxp__3723[[#This Row],[Abweichung in Y '[m']]]*1000</f>
        <v>-3.5893615683000002</v>
      </c>
      <c r="AJ7" s="8">
        <f>lxp__3723[[#This Row],[Abweichung in X '[m']]]*1000</f>
        <v>-1.1028239363599999</v>
      </c>
    </row>
    <row r="8" spans="1:54" x14ac:dyDescent="0.25">
      <c r="A8" s="12">
        <v>1</v>
      </c>
      <c r="B8" s="12" t="s">
        <v>19</v>
      </c>
      <c r="C8" s="10" t="s">
        <v>2448</v>
      </c>
      <c r="D8" s="10" t="s">
        <v>2449</v>
      </c>
      <c r="E8" s="10" t="s">
        <v>2450</v>
      </c>
      <c r="F8" s="10" t="s">
        <v>2451</v>
      </c>
      <c r="G8" s="8">
        <f>lxp__322[[#This Row],[Abweichung in Y '[m']]]*1000</f>
        <v>-1.8177697455699999</v>
      </c>
      <c r="H8" s="8">
        <f>lxp__322[[#This Row],[Abweichung in X '[m']]]*1000</f>
        <v>-1.22623468705</v>
      </c>
      <c r="I8" s="8"/>
      <c r="J8" s="8"/>
      <c r="K8" s="8"/>
      <c r="L8" s="8"/>
      <c r="M8" s="8"/>
      <c r="AC8" s="12">
        <v>1</v>
      </c>
      <c r="AD8" s="12" t="s">
        <v>19</v>
      </c>
      <c r="AE8" s="10" t="s">
        <v>3058</v>
      </c>
      <c r="AF8" s="10" t="s">
        <v>3059</v>
      </c>
      <c r="AG8" s="10" t="s">
        <v>3060</v>
      </c>
      <c r="AH8" s="10" t="s">
        <v>3061</v>
      </c>
      <c r="AI8" s="8">
        <f>lxp__3723[[#This Row],[Abweichung in Y '[m']]]*1000</f>
        <v>-3.6742310169699999</v>
      </c>
      <c r="AJ8" s="8">
        <f>lxp__3723[[#This Row],[Abweichung in X '[m']]]*1000</f>
        <v>-0.50801304566799999</v>
      </c>
    </row>
    <row r="9" spans="1:54" x14ac:dyDescent="0.25">
      <c r="A9" s="12">
        <v>1</v>
      </c>
      <c r="B9" s="12" t="s">
        <v>23</v>
      </c>
      <c r="C9" s="10" t="s">
        <v>2452</v>
      </c>
      <c r="D9" s="10" t="s">
        <v>2453</v>
      </c>
      <c r="E9" s="10" t="s">
        <v>2454</v>
      </c>
      <c r="F9" s="10" t="s">
        <v>2455</v>
      </c>
      <c r="G9" s="8">
        <f>lxp__322[[#This Row],[Abweichung in Y '[m']]]*1000</f>
        <v>-2.8931054134999998</v>
      </c>
      <c r="H9" s="8">
        <f>lxp__322[[#This Row],[Abweichung in X '[m']]]*1000</f>
        <v>-0.73789748274599998</v>
      </c>
      <c r="I9" s="8"/>
      <c r="J9" s="8"/>
      <c r="K9" s="8"/>
      <c r="L9" s="8"/>
      <c r="M9" s="8"/>
      <c r="AC9" s="12">
        <v>1</v>
      </c>
      <c r="AD9" s="12" t="s">
        <v>23</v>
      </c>
      <c r="AE9" s="10" t="s">
        <v>3062</v>
      </c>
      <c r="AF9" s="10" t="s">
        <v>3063</v>
      </c>
      <c r="AG9" s="10" t="s">
        <v>3064</v>
      </c>
      <c r="AH9" s="10" t="s">
        <v>3065</v>
      </c>
      <c r="AI9" s="8">
        <f>lxp__3723[[#This Row],[Abweichung in Y '[m']]]*1000</f>
        <v>-2.90546207493</v>
      </c>
      <c r="AJ9" s="8">
        <f>lxp__3723[[#This Row],[Abweichung in X '[m']]]*1000</f>
        <v>-1.2214211118</v>
      </c>
    </row>
    <row r="10" spans="1:54" x14ac:dyDescent="0.25">
      <c r="A10" s="12">
        <v>1</v>
      </c>
      <c r="B10" s="12" t="s">
        <v>28</v>
      </c>
      <c r="C10" s="10" t="s">
        <v>2456</v>
      </c>
      <c r="D10" s="10" t="s">
        <v>2457</v>
      </c>
      <c r="E10" s="10" t="s">
        <v>2458</v>
      </c>
      <c r="F10" s="10" t="s">
        <v>2459</v>
      </c>
      <c r="G10" s="8">
        <f>lxp__322[[#This Row],[Abweichung in Y '[m']]]*1000</f>
        <v>-4.0711514110899998</v>
      </c>
      <c r="H10" s="8">
        <f>lxp__322[[#This Row],[Abweichung in X '[m']]]*1000</f>
        <v>1.3185662817600001</v>
      </c>
      <c r="I10" s="8"/>
      <c r="J10" s="8"/>
      <c r="K10" s="8"/>
      <c r="L10" s="8"/>
      <c r="M10" s="8"/>
      <c r="AC10" s="12">
        <v>1</v>
      </c>
      <c r="AD10" s="12" t="s">
        <v>28</v>
      </c>
      <c r="AE10" s="10" t="s">
        <v>3066</v>
      </c>
      <c r="AF10" s="10" t="s">
        <v>3067</v>
      </c>
      <c r="AG10" s="10" t="s">
        <v>3068</v>
      </c>
      <c r="AH10" s="10" t="s">
        <v>3069</v>
      </c>
      <c r="AI10" s="8">
        <f>lxp__3723[[#This Row],[Abweichung in Y '[m']]]*1000</f>
        <v>-3.0111786940600003</v>
      </c>
      <c r="AJ10" s="8">
        <f>lxp__3723[[#This Row],[Abweichung in X '[m']]]*1000</f>
        <v>-1.5878366468</v>
      </c>
    </row>
    <row r="11" spans="1:54" x14ac:dyDescent="0.25">
      <c r="A11" s="12">
        <v>1</v>
      </c>
      <c r="B11" s="12" t="s">
        <v>33</v>
      </c>
      <c r="C11" s="10" t="s">
        <v>2460</v>
      </c>
      <c r="D11" s="10" t="s">
        <v>2461</v>
      </c>
      <c r="E11" s="10" t="s">
        <v>2462</v>
      </c>
      <c r="F11" s="10" t="s">
        <v>2463</v>
      </c>
      <c r="G11" s="8">
        <f>lxp__322[[#This Row],[Abweichung in Y '[m']]]*1000</f>
        <v>-5.3701027674099997</v>
      </c>
      <c r="H11" s="8">
        <f>lxp__322[[#This Row],[Abweichung in X '[m']]]*1000</f>
        <v>2.7636720276200002</v>
      </c>
      <c r="I11" s="8"/>
      <c r="J11" s="8"/>
      <c r="K11" s="8"/>
      <c r="L11" s="8"/>
      <c r="M11" s="8"/>
      <c r="AC11" s="12">
        <v>1</v>
      </c>
      <c r="AD11" s="12" t="s">
        <v>33</v>
      </c>
      <c r="AE11" s="10" t="s">
        <v>3070</v>
      </c>
      <c r="AF11" s="10" t="s">
        <v>3071</v>
      </c>
      <c r="AG11" s="10" t="s">
        <v>3072</v>
      </c>
      <c r="AH11" s="10" t="s">
        <v>3073</v>
      </c>
      <c r="AI11" s="8">
        <f>lxp__3723[[#This Row],[Abweichung in Y '[m']]]*1000</f>
        <v>-4.2320757245599996</v>
      </c>
      <c r="AJ11" s="8">
        <f>lxp__3723[[#This Row],[Abweichung in X '[m']]]*1000</f>
        <v>-1.27460913529</v>
      </c>
    </row>
    <row r="12" spans="1:54" x14ac:dyDescent="0.25">
      <c r="A12" s="12">
        <v>1</v>
      </c>
      <c r="B12" s="12" t="s">
        <v>38</v>
      </c>
      <c r="C12" s="10" t="s">
        <v>2464</v>
      </c>
      <c r="D12" s="10" t="s">
        <v>2465</v>
      </c>
      <c r="E12" s="10" t="s">
        <v>2466</v>
      </c>
      <c r="F12" s="10" t="s">
        <v>2467</v>
      </c>
      <c r="G12" s="8">
        <f>lxp__322[[#This Row],[Abweichung in Y '[m']]]*1000</f>
        <v>-4.9199996327500006</v>
      </c>
      <c r="H12" s="8">
        <f>lxp__322[[#This Row],[Abweichung in X '[m']]]*1000</f>
        <v>3.7648206532599997</v>
      </c>
      <c r="I12" s="8"/>
      <c r="J12" s="8"/>
      <c r="K12" s="8"/>
      <c r="L12" s="8"/>
      <c r="M12" s="8"/>
      <c r="AC12" s="12">
        <v>1</v>
      </c>
      <c r="AD12" s="12" t="s">
        <v>38</v>
      </c>
      <c r="AE12" s="10" t="s">
        <v>3074</v>
      </c>
      <c r="AF12" s="10" t="s">
        <v>3075</v>
      </c>
      <c r="AG12" s="10" t="s">
        <v>3076</v>
      </c>
      <c r="AH12" s="10" t="s">
        <v>3077</v>
      </c>
      <c r="AI12" s="8">
        <f>lxp__3723[[#This Row],[Abweichung in Y '[m']]]*1000</f>
        <v>-3.4094523944299997</v>
      </c>
      <c r="AJ12" s="8">
        <f>lxp__3723[[#This Row],[Abweichung in X '[m']]]*1000</f>
        <v>-1.31050608397</v>
      </c>
    </row>
    <row r="13" spans="1:54" x14ac:dyDescent="0.25">
      <c r="A13" s="12">
        <v>1</v>
      </c>
      <c r="B13" s="12" t="s">
        <v>43</v>
      </c>
      <c r="C13" s="10" t="s">
        <v>2468</v>
      </c>
      <c r="D13" s="10" t="s">
        <v>2469</v>
      </c>
      <c r="E13" s="10" t="s">
        <v>2470</v>
      </c>
      <c r="F13" s="10" t="s">
        <v>2471</v>
      </c>
      <c r="G13" s="8">
        <f>lxp__322[[#This Row],[Abweichung in Y '[m']]]*1000</f>
        <v>-4.2933210436399998</v>
      </c>
      <c r="H13" s="8">
        <f>lxp__322[[#This Row],[Abweichung in X '[m']]]*1000</f>
        <v>2.1805761011800002</v>
      </c>
      <c r="I13" s="8"/>
      <c r="J13" s="8"/>
      <c r="K13" s="8"/>
      <c r="L13" s="8"/>
      <c r="M13" s="8"/>
      <c r="AC13" s="12">
        <v>1</v>
      </c>
      <c r="AD13" s="12" t="s">
        <v>43</v>
      </c>
      <c r="AE13" s="10" t="s">
        <v>3078</v>
      </c>
      <c r="AF13" s="10" t="s">
        <v>3079</v>
      </c>
      <c r="AG13" s="10" t="s">
        <v>3080</v>
      </c>
      <c r="AH13" s="10" t="s">
        <v>3081</v>
      </c>
      <c r="AI13" s="8">
        <f>lxp__3723[[#This Row],[Abweichung in Y '[m']]]*1000</f>
        <v>-2.7098050550799999</v>
      </c>
      <c r="AJ13" s="8">
        <f>lxp__3723[[#This Row],[Abweichung in X '[m']]]*1000</f>
        <v>0.61114085689600006</v>
      </c>
    </row>
    <row r="14" spans="1:54" x14ac:dyDescent="0.25">
      <c r="A14" s="12">
        <v>2</v>
      </c>
      <c r="B14" s="12" t="s">
        <v>3</v>
      </c>
      <c r="C14" s="10" t="s">
        <v>2432</v>
      </c>
      <c r="D14" s="10" t="s">
        <v>2472</v>
      </c>
      <c r="E14" s="10" t="s">
        <v>2473</v>
      </c>
      <c r="F14" s="10" t="s">
        <v>2474</v>
      </c>
      <c r="G14" s="8">
        <f>lxp__322[[#This Row],[Abweichung in Y '[m']]]*1000</f>
        <v>-3.3118520619699998</v>
      </c>
      <c r="H14" s="8">
        <f>lxp__322[[#This Row],[Abweichung in X '[m']]]*1000</f>
        <v>-1.2970924135699999</v>
      </c>
      <c r="I14" s="8"/>
      <c r="J14" s="8"/>
      <c r="K14" s="8"/>
      <c r="L14" s="8"/>
      <c r="M14" s="8"/>
      <c r="AC14" s="12">
        <v>2</v>
      </c>
      <c r="AD14" s="12" t="s">
        <v>3</v>
      </c>
      <c r="AE14" s="10" t="s">
        <v>3042</v>
      </c>
      <c r="AF14" s="10" t="s">
        <v>3082</v>
      </c>
      <c r="AG14" s="10" t="s">
        <v>3083</v>
      </c>
      <c r="AH14" s="10" t="s">
        <v>3084</v>
      </c>
      <c r="AI14" s="8">
        <f>lxp__3723[[#This Row],[Abweichung in Y '[m']]]*1000</f>
        <v>-4.81253974937</v>
      </c>
      <c r="AJ14" s="8">
        <f>lxp__3723[[#This Row],[Abweichung in X '[m']]]*1000</f>
        <v>-1.7661062159899998</v>
      </c>
    </row>
    <row r="15" spans="1:54" x14ac:dyDescent="0.25">
      <c r="A15" s="12">
        <v>2</v>
      </c>
      <c r="B15" s="12" t="s">
        <v>7</v>
      </c>
      <c r="C15" s="10" t="s">
        <v>2436</v>
      </c>
      <c r="D15" s="10" t="s">
        <v>2475</v>
      </c>
      <c r="E15" s="10" t="s">
        <v>2476</v>
      </c>
      <c r="F15" s="10" t="s">
        <v>2477</v>
      </c>
      <c r="G15" s="8">
        <f>lxp__322[[#This Row],[Abweichung in Y '[m']]]*1000</f>
        <v>-3.64357736989</v>
      </c>
      <c r="H15" s="8">
        <f>lxp__322[[#This Row],[Abweichung in X '[m']]]*1000</f>
        <v>-0.95440625212200003</v>
      </c>
      <c r="I15" s="8"/>
      <c r="J15" s="8"/>
      <c r="K15" s="8"/>
      <c r="L15" s="8"/>
      <c r="M15" s="8"/>
      <c r="AC15" s="12">
        <v>2</v>
      </c>
      <c r="AD15" s="12" t="s">
        <v>7</v>
      </c>
      <c r="AE15" s="10" t="s">
        <v>3046</v>
      </c>
      <c r="AF15" s="10" t="s">
        <v>3085</v>
      </c>
      <c r="AG15" s="10" t="s">
        <v>3086</v>
      </c>
      <c r="AH15" s="10" t="s">
        <v>3087</v>
      </c>
      <c r="AI15" s="8">
        <f>lxp__3723[[#This Row],[Abweichung in Y '[m']]]*1000</f>
        <v>-2.48562248575</v>
      </c>
      <c r="AJ15" s="8">
        <f>lxp__3723[[#This Row],[Abweichung in X '[m']]]*1000</f>
        <v>-1.1792641131499999</v>
      </c>
    </row>
    <row r="16" spans="1:54" x14ac:dyDescent="0.25">
      <c r="A16" s="12">
        <v>2</v>
      </c>
      <c r="B16" s="12" t="s">
        <v>11</v>
      </c>
      <c r="C16" s="10" t="s">
        <v>2440</v>
      </c>
      <c r="D16" s="10" t="s">
        <v>2478</v>
      </c>
      <c r="E16" s="10" t="s">
        <v>2479</v>
      </c>
      <c r="F16" s="10" t="s">
        <v>2480</v>
      </c>
      <c r="G16" s="8">
        <f>lxp__322[[#This Row],[Abweichung in Y '[m']]]*1000</f>
        <v>-2.7721697085999999</v>
      </c>
      <c r="H16" s="8">
        <f>lxp__322[[#This Row],[Abweichung in X '[m']]]*1000</f>
        <v>0.38775032290600003</v>
      </c>
      <c r="I16" s="8"/>
      <c r="J16" s="8"/>
      <c r="K16" s="8"/>
      <c r="L16" s="8"/>
      <c r="M16" s="8"/>
      <c r="AC16" s="12">
        <v>2</v>
      </c>
      <c r="AD16" s="12" t="s">
        <v>11</v>
      </c>
      <c r="AE16" s="10" t="s">
        <v>3050</v>
      </c>
      <c r="AF16" s="10" t="s">
        <v>3088</v>
      </c>
      <c r="AG16" s="10" t="s">
        <v>3089</v>
      </c>
      <c r="AH16" s="10" t="s">
        <v>3090</v>
      </c>
      <c r="AI16" s="8">
        <f>lxp__3723[[#This Row],[Abweichung in Y '[m']]]*1000</f>
        <v>-3.7002513823900003</v>
      </c>
      <c r="AJ16" s="8">
        <f>lxp__3723[[#This Row],[Abweichung in X '[m']]]*1000</f>
        <v>0.60356816977500005</v>
      </c>
    </row>
    <row r="17" spans="1:36" x14ac:dyDescent="0.25">
      <c r="A17" s="12">
        <v>2</v>
      </c>
      <c r="B17" s="12" t="s">
        <v>15</v>
      </c>
      <c r="C17" s="10" t="s">
        <v>2444</v>
      </c>
      <c r="D17" s="10" t="s">
        <v>2481</v>
      </c>
      <c r="E17" s="10" t="s">
        <v>2482</v>
      </c>
      <c r="F17" s="10" t="s">
        <v>2483</v>
      </c>
      <c r="G17" s="8">
        <f>lxp__322[[#This Row],[Abweichung in Y '[m']]]*1000</f>
        <v>-2.02999865561</v>
      </c>
      <c r="H17" s="8">
        <f>lxp__322[[#This Row],[Abweichung in X '[m']]]*1000</f>
        <v>-0.17521158128800002</v>
      </c>
      <c r="I17" s="8"/>
      <c r="J17" s="8"/>
      <c r="K17" s="8"/>
      <c r="L17" s="8"/>
      <c r="M17" s="8"/>
      <c r="AC17" s="12">
        <v>2</v>
      </c>
      <c r="AD17" s="12" t="s">
        <v>15</v>
      </c>
      <c r="AE17" s="10" t="s">
        <v>3054</v>
      </c>
      <c r="AF17" s="10" t="s">
        <v>3091</v>
      </c>
      <c r="AG17" s="10" t="s">
        <v>3092</v>
      </c>
      <c r="AH17" s="10" t="s">
        <v>3093</v>
      </c>
      <c r="AI17" s="8">
        <f>lxp__3723[[#This Row],[Abweichung in Y '[m']]]*1000</f>
        <v>-2.43671699723</v>
      </c>
      <c r="AJ17" s="8">
        <f>lxp__3723[[#This Row],[Abweichung in X '[m']]]*1000</f>
        <v>-1.6410035621100001</v>
      </c>
    </row>
    <row r="18" spans="1:36" x14ac:dyDescent="0.25">
      <c r="A18" s="12">
        <v>2</v>
      </c>
      <c r="B18" s="12" t="s">
        <v>19</v>
      </c>
      <c r="C18" s="10" t="s">
        <v>2448</v>
      </c>
      <c r="D18" s="10" t="s">
        <v>2484</v>
      </c>
      <c r="E18" s="10" t="s">
        <v>2485</v>
      </c>
      <c r="F18" s="10" t="s">
        <v>2486</v>
      </c>
      <c r="G18" s="8">
        <f>lxp__322[[#This Row],[Abweichung in Y '[m']]]*1000</f>
        <v>-2.2788270367099996</v>
      </c>
      <c r="H18" s="8">
        <f>lxp__322[[#This Row],[Abweichung in X '[m']]]*1000</f>
        <v>-0.76812233925499995</v>
      </c>
      <c r="I18" s="8"/>
      <c r="J18" s="8"/>
      <c r="K18" s="8"/>
      <c r="L18" s="8"/>
      <c r="M18" s="8"/>
      <c r="AC18" s="12">
        <v>2</v>
      </c>
      <c r="AD18" s="12" t="s">
        <v>19</v>
      </c>
      <c r="AE18" s="10" t="s">
        <v>3058</v>
      </c>
      <c r="AF18" s="10" t="s">
        <v>3094</v>
      </c>
      <c r="AG18" s="10" t="s">
        <v>3095</v>
      </c>
      <c r="AH18" s="10" t="s">
        <v>3096</v>
      </c>
      <c r="AI18" s="8">
        <f>lxp__3723[[#This Row],[Abweichung in Y '[m']]]*1000</f>
        <v>-2.8911774880300003</v>
      </c>
      <c r="AJ18" s="8">
        <f>lxp__3723[[#This Row],[Abweichung in X '[m']]]*1000</f>
        <v>-1.1909978290800001</v>
      </c>
    </row>
    <row r="19" spans="1:36" x14ac:dyDescent="0.25">
      <c r="A19" s="12">
        <v>2</v>
      </c>
      <c r="B19" s="12" t="s">
        <v>23</v>
      </c>
      <c r="C19" s="10" t="s">
        <v>2452</v>
      </c>
      <c r="D19" s="10" t="s">
        <v>2487</v>
      </c>
      <c r="E19" s="10" t="s">
        <v>2488</v>
      </c>
      <c r="F19" s="10" t="s">
        <v>2489</v>
      </c>
      <c r="G19" s="8">
        <f>lxp__322[[#This Row],[Abweichung in Y '[m']]]*1000</f>
        <v>-2.7057000394300004</v>
      </c>
      <c r="H19" s="8">
        <f>lxp__322[[#This Row],[Abweichung in X '[m']]]*1000</f>
        <v>1.3078322389500001</v>
      </c>
      <c r="I19" s="8"/>
      <c r="J19" s="8"/>
      <c r="K19" s="8"/>
      <c r="L19" s="8"/>
      <c r="M19" s="8"/>
      <c r="AC19" s="12">
        <v>2</v>
      </c>
      <c r="AD19" s="12" t="s">
        <v>23</v>
      </c>
      <c r="AE19" s="10" t="s">
        <v>3062</v>
      </c>
      <c r="AF19" s="10" t="s">
        <v>3097</v>
      </c>
      <c r="AG19" s="10" t="s">
        <v>3098</v>
      </c>
      <c r="AH19" s="10" t="s">
        <v>3099</v>
      </c>
      <c r="AI19" s="8">
        <f>lxp__3723[[#This Row],[Abweichung in Y '[m']]]*1000</f>
        <v>-3.8583392717800002</v>
      </c>
      <c r="AJ19" s="8">
        <f>lxp__3723[[#This Row],[Abweichung in X '[m']]]*1000</f>
        <v>-1.3761939509400001</v>
      </c>
    </row>
    <row r="20" spans="1:36" x14ac:dyDescent="0.25">
      <c r="A20" s="12">
        <v>2</v>
      </c>
      <c r="B20" s="12" t="s">
        <v>28</v>
      </c>
      <c r="C20" s="10" t="s">
        <v>2456</v>
      </c>
      <c r="D20" s="10" t="s">
        <v>2490</v>
      </c>
      <c r="E20" s="10" t="s">
        <v>2491</v>
      </c>
      <c r="F20" s="10" t="s">
        <v>2492</v>
      </c>
      <c r="G20" s="8">
        <f>lxp__322[[#This Row],[Abweichung in Y '[m']]]*1000</f>
        <v>-4.3703475377699998</v>
      </c>
      <c r="H20" s="8">
        <f>lxp__322[[#This Row],[Abweichung in X '[m']]]*1000</f>
        <v>3.5533811921299998</v>
      </c>
      <c r="I20" s="8"/>
      <c r="J20" s="8"/>
      <c r="K20" s="8"/>
      <c r="L20" s="8"/>
      <c r="M20" s="8"/>
      <c r="AC20" s="12">
        <v>2</v>
      </c>
      <c r="AD20" s="12" t="s">
        <v>28</v>
      </c>
      <c r="AE20" s="10" t="s">
        <v>3066</v>
      </c>
      <c r="AF20" s="10" t="s">
        <v>3100</v>
      </c>
      <c r="AG20" s="10" t="s">
        <v>3101</v>
      </c>
      <c r="AH20" s="10" t="s">
        <v>3102</v>
      </c>
      <c r="AI20" s="8">
        <f>lxp__3723[[#This Row],[Abweichung in Y '[m']]]*1000</f>
        <v>-3.4370449884499998</v>
      </c>
      <c r="AJ20" s="8">
        <f>lxp__3723[[#This Row],[Abweichung in X '[m']]]*1000</f>
        <v>-0.582457973101</v>
      </c>
    </row>
    <row r="21" spans="1:36" x14ac:dyDescent="0.25">
      <c r="A21" s="12">
        <v>2</v>
      </c>
      <c r="B21" s="12" t="s">
        <v>33</v>
      </c>
      <c r="C21" s="10" t="s">
        <v>2460</v>
      </c>
      <c r="D21" s="10" t="s">
        <v>2493</v>
      </c>
      <c r="E21" s="10" t="s">
        <v>2494</v>
      </c>
      <c r="F21" s="10" t="s">
        <v>2495</v>
      </c>
      <c r="G21" s="8">
        <f>lxp__322[[#This Row],[Abweichung in Y '[m']]]*1000</f>
        <v>-4.7211124602599996</v>
      </c>
      <c r="H21" s="8">
        <f>lxp__322[[#This Row],[Abweichung in X '[m']]]*1000</f>
        <v>2.5933905711499996</v>
      </c>
      <c r="I21" s="8"/>
      <c r="J21" s="8"/>
      <c r="K21" s="8"/>
      <c r="L21" s="8"/>
      <c r="M21" s="8"/>
      <c r="AC21" s="12">
        <v>2</v>
      </c>
      <c r="AD21" s="12" t="s">
        <v>33</v>
      </c>
      <c r="AE21" s="10" t="s">
        <v>3070</v>
      </c>
      <c r="AF21" s="10" t="s">
        <v>3103</v>
      </c>
      <c r="AG21" s="10" t="s">
        <v>3104</v>
      </c>
      <c r="AH21" s="10" t="s">
        <v>3105</v>
      </c>
      <c r="AI21" s="8">
        <f>lxp__3723[[#This Row],[Abweichung in Y '[m']]]*1000</f>
        <v>-2.7706846144799999</v>
      </c>
      <c r="AJ21" s="8">
        <f>lxp__3723[[#This Row],[Abweichung in X '[m']]]*1000</f>
        <v>-0.69873417556100004</v>
      </c>
    </row>
    <row r="22" spans="1:36" x14ac:dyDescent="0.25">
      <c r="A22" s="12">
        <v>2</v>
      </c>
      <c r="B22" s="12" t="s">
        <v>38</v>
      </c>
      <c r="C22" s="10" t="s">
        <v>2464</v>
      </c>
      <c r="D22" s="10" t="s">
        <v>2496</v>
      </c>
      <c r="E22" s="10" t="s">
        <v>2497</v>
      </c>
      <c r="F22" s="10" t="s">
        <v>2498</v>
      </c>
      <c r="G22" s="8">
        <f>lxp__322[[#This Row],[Abweichung in Y '[m']]]*1000</f>
        <v>-5.0878866573099994</v>
      </c>
      <c r="H22" s="8">
        <f>lxp__322[[#This Row],[Abweichung in X '[m']]]*1000</f>
        <v>0.57008195068099998</v>
      </c>
      <c r="I22" s="8"/>
      <c r="J22" s="8"/>
      <c r="K22" s="8"/>
      <c r="L22" s="8"/>
      <c r="M22" s="8"/>
      <c r="AC22" s="12">
        <v>2</v>
      </c>
      <c r="AD22" s="12" t="s">
        <v>38</v>
      </c>
      <c r="AE22" s="10" t="s">
        <v>3074</v>
      </c>
      <c r="AF22" s="10" t="s">
        <v>3106</v>
      </c>
      <c r="AG22" s="10" t="s">
        <v>3107</v>
      </c>
      <c r="AH22" s="10" t="s">
        <v>3108</v>
      </c>
      <c r="AI22" s="8">
        <f>lxp__3723[[#This Row],[Abweichung in Y '[m']]]*1000</f>
        <v>-2.3891745440799999</v>
      </c>
      <c r="AJ22" s="8">
        <f>lxp__3723[[#This Row],[Abweichung in X '[m']]]*1000</f>
        <v>-1.3753555039600001</v>
      </c>
    </row>
    <row r="23" spans="1:36" x14ac:dyDescent="0.25">
      <c r="A23" s="12">
        <v>2</v>
      </c>
      <c r="B23" s="12" t="s">
        <v>43</v>
      </c>
      <c r="C23" s="10" t="s">
        <v>2468</v>
      </c>
      <c r="D23" s="10" t="s">
        <v>2499</v>
      </c>
      <c r="E23" s="10" t="s">
        <v>2500</v>
      </c>
      <c r="F23" s="10" t="s">
        <v>2501</v>
      </c>
      <c r="G23" s="8">
        <f>lxp__322[[#This Row],[Abweichung in Y '[m']]]*1000</f>
        <v>-5.5234112126400001</v>
      </c>
      <c r="H23" s="8">
        <f>lxp__322[[#This Row],[Abweichung in X '[m']]]*1000</f>
        <v>1.8122822405700001</v>
      </c>
      <c r="I23" s="8"/>
      <c r="J23" s="8"/>
      <c r="K23" s="8"/>
      <c r="L23" s="8"/>
      <c r="M23" s="8"/>
      <c r="AC23" s="12">
        <v>2</v>
      </c>
      <c r="AD23" s="12" t="s">
        <v>43</v>
      </c>
      <c r="AE23" s="10" t="s">
        <v>3078</v>
      </c>
      <c r="AF23" s="10" t="s">
        <v>3109</v>
      </c>
      <c r="AG23" s="10" t="s">
        <v>3110</v>
      </c>
      <c r="AH23" s="10" t="s">
        <v>3111</v>
      </c>
      <c r="AI23" s="8">
        <f>lxp__3723[[#This Row],[Abweichung in Y '[m']]]*1000</f>
        <v>-2.6383985108200001</v>
      </c>
      <c r="AJ23" s="8">
        <f>lxp__3723[[#This Row],[Abweichung in X '[m']]]*1000</f>
        <v>0.785315020039</v>
      </c>
    </row>
    <row r="24" spans="1:36" x14ac:dyDescent="0.25">
      <c r="A24" s="12">
        <v>3</v>
      </c>
      <c r="B24" s="12" t="s">
        <v>3</v>
      </c>
      <c r="C24" s="10" t="s">
        <v>2432</v>
      </c>
      <c r="D24" s="10" t="s">
        <v>2502</v>
      </c>
      <c r="E24" s="10" t="s">
        <v>2503</v>
      </c>
      <c r="F24" s="10" t="s">
        <v>2504</v>
      </c>
      <c r="G24" s="8">
        <f>lxp__322[[#This Row],[Abweichung in Y '[m']]]*1000</f>
        <v>-4.3677748205199993</v>
      </c>
      <c r="H24" s="8">
        <f>lxp__322[[#This Row],[Abweichung in X '[m']]]*1000</f>
        <v>-0.79504337313199991</v>
      </c>
      <c r="I24" s="8"/>
      <c r="J24" s="8"/>
      <c r="K24" s="8"/>
      <c r="L24" s="8"/>
      <c r="M24" s="8"/>
      <c r="AC24" s="12">
        <v>3</v>
      </c>
      <c r="AD24" s="12" t="s">
        <v>3</v>
      </c>
      <c r="AE24" s="10" t="s">
        <v>3042</v>
      </c>
      <c r="AF24" s="10" t="s">
        <v>3112</v>
      </c>
      <c r="AG24" s="10" t="s">
        <v>3113</v>
      </c>
      <c r="AH24" s="10" t="s">
        <v>3114</v>
      </c>
      <c r="AI24" s="8">
        <f>lxp__3723[[#This Row],[Abweichung in Y '[m']]]*1000</f>
        <v>-4.1498676038400006</v>
      </c>
      <c r="AJ24" s="8">
        <f>lxp__3723[[#This Row],[Abweichung in X '[m']]]*1000</f>
        <v>-1.5400942466999998</v>
      </c>
    </row>
    <row r="25" spans="1:36" x14ac:dyDescent="0.25">
      <c r="A25" s="12">
        <v>3</v>
      </c>
      <c r="B25" s="12" t="s">
        <v>7</v>
      </c>
      <c r="C25" s="10" t="s">
        <v>2436</v>
      </c>
      <c r="D25" s="10" t="s">
        <v>2505</v>
      </c>
      <c r="E25" s="10" t="s">
        <v>2506</v>
      </c>
      <c r="F25" s="10" t="s">
        <v>2507</v>
      </c>
      <c r="G25" s="8">
        <f>lxp__322[[#This Row],[Abweichung in Y '[m']]]*1000</f>
        <v>-3.6134854511199999</v>
      </c>
      <c r="H25" s="8">
        <f>lxp__322[[#This Row],[Abweichung in X '[m']]]*1000</f>
        <v>1.7716408216300001</v>
      </c>
      <c r="I25" s="8"/>
      <c r="J25" s="8"/>
      <c r="K25" s="8"/>
      <c r="L25" s="8"/>
      <c r="M25" s="8"/>
      <c r="AC25" s="12">
        <v>3</v>
      </c>
      <c r="AD25" s="12" t="s">
        <v>7</v>
      </c>
      <c r="AE25" s="10" t="s">
        <v>3046</v>
      </c>
      <c r="AF25" s="10" t="s">
        <v>3115</v>
      </c>
      <c r="AG25" s="10" t="s">
        <v>3116</v>
      </c>
      <c r="AH25" s="10" t="s">
        <v>3117</v>
      </c>
      <c r="AI25" s="8">
        <f>lxp__3723[[#This Row],[Abweichung in Y '[m']]]*1000</f>
        <v>-2.2343460161200004</v>
      </c>
      <c r="AJ25" s="8">
        <f>lxp__3723[[#This Row],[Abweichung in X '[m']]]*1000</f>
        <v>-1.1127286792400002</v>
      </c>
    </row>
    <row r="26" spans="1:36" x14ac:dyDescent="0.25">
      <c r="A26" s="12">
        <v>3</v>
      </c>
      <c r="B26" s="12" t="s">
        <v>11</v>
      </c>
      <c r="C26" s="10" t="s">
        <v>2440</v>
      </c>
      <c r="D26" s="10" t="s">
        <v>2508</v>
      </c>
      <c r="E26" s="10" t="s">
        <v>2509</v>
      </c>
      <c r="F26" s="10" t="s">
        <v>2510</v>
      </c>
      <c r="G26" s="8">
        <f>lxp__322[[#This Row],[Abweichung in Y '[m']]]*1000</f>
        <v>-4.5556381131399997</v>
      </c>
      <c r="H26" s="8">
        <f>lxp__322[[#This Row],[Abweichung in X '[m']]]*1000</f>
        <v>1.85627030721</v>
      </c>
      <c r="I26" s="8"/>
      <c r="J26" s="8"/>
      <c r="K26" s="8"/>
      <c r="L26" s="8"/>
      <c r="M26" s="8"/>
      <c r="AC26" s="12">
        <v>3</v>
      </c>
      <c r="AD26" s="12" t="s">
        <v>11</v>
      </c>
      <c r="AE26" s="10" t="s">
        <v>3050</v>
      </c>
      <c r="AF26" s="10" t="s">
        <v>3118</v>
      </c>
      <c r="AG26" s="10" t="s">
        <v>3119</v>
      </c>
      <c r="AH26" s="10" t="s">
        <v>3120</v>
      </c>
      <c r="AI26" s="8">
        <f>lxp__3723[[#This Row],[Abweichung in Y '[m']]]*1000</f>
        <v>-3.2514261309099997</v>
      </c>
      <c r="AJ26" s="8">
        <f>lxp__3723[[#This Row],[Abweichung in X '[m']]]*1000</f>
        <v>-7.8171066601700007E-2</v>
      </c>
    </row>
    <row r="27" spans="1:36" x14ac:dyDescent="0.25">
      <c r="A27" s="12">
        <v>3</v>
      </c>
      <c r="B27" s="12" t="s">
        <v>15</v>
      </c>
      <c r="C27" s="10" t="s">
        <v>2444</v>
      </c>
      <c r="D27" s="10" t="s">
        <v>2511</v>
      </c>
      <c r="E27" s="10" t="s">
        <v>2512</v>
      </c>
      <c r="F27" s="10" t="s">
        <v>2513</v>
      </c>
      <c r="G27" s="8">
        <f>lxp__322[[#This Row],[Abweichung in Y '[m']]]*1000</f>
        <v>-3.7050212845799999</v>
      </c>
      <c r="H27" s="8">
        <f>lxp__322[[#This Row],[Abweichung in X '[m']]]*1000</f>
        <v>-0.64758063185000003</v>
      </c>
      <c r="I27" s="8"/>
      <c r="J27" s="8"/>
      <c r="K27" s="8"/>
      <c r="L27" s="8"/>
      <c r="M27" s="8"/>
      <c r="AC27" s="12">
        <v>3</v>
      </c>
      <c r="AD27" s="12" t="s">
        <v>15</v>
      </c>
      <c r="AE27" s="10" t="s">
        <v>3054</v>
      </c>
      <c r="AF27" s="10" t="s">
        <v>3121</v>
      </c>
      <c r="AG27" s="10" t="s">
        <v>3122</v>
      </c>
      <c r="AH27" s="10" t="s">
        <v>3123</v>
      </c>
      <c r="AI27" s="8">
        <f>lxp__3723[[#This Row],[Abweichung in Y '[m']]]*1000</f>
        <v>-2.4432484946599997</v>
      </c>
      <c r="AJ27" s="8">
        <f>lxp__3723[[#This Row],[Abweichung in X '[m']]]*1000</f>
        <v>4.1572495884799998E-2</v>
      </c>
    </row>
    <row r="28" spans="1:36" x14ac:dyDescent="0.25">
      <c r="A28" s="12">
        <v>3</v>
      </c>
      <c r="B28" s="12" t="s">
        <v>19</v>
      </c>
      <c r="C28" s="10" t="s">
        <v>2448</v>
      </c>
      <c r="D28" s="10" t="s">
        <v>2514</v>
      </c>
      <c r="E28" s="10" t="s">
        <v>2515</v>
      </c>
      <c r="F28" s="10" t="s">
        <v>2516</v>
      </c>
      <c r="G28" s="8">
        <f>lxp__322[[#This Row],[Abweichung in Y '[m']]]*1000</f>
        <v>-3.6045152957099997</v>
      </c>
      <c r="H28" s="8">
        <f>lxp__322[[#This Row],[Abweichung in X '[m']]]*1000</f>
        <v>-0.95560473237699994</v>
      </c>
      <c r="I28" s="8"/>
      <c r="J28" s="8"/>
      <c r="K28" s="8"/>
      <c r="L28" s="8"/>
      <c r="M28" s="8"/>
      <c r="AC28" s="12">
        <v>3</v>
      </c>
      <c r="AD28" s="12" t="s">
        <v>19</v>
      </c>
      <c r="AE28" s="10" t="s">
        <v>3058</v>
      </c>
      <c r="AF28" s="10" t="s">
        <v>3124</v>
      </c>
      <c r="AG28" s="10" t="s">
        <v>3125</v>
      </c>
      <c r="AH28" s="10" t="s">
        <v>3126</v>
      </c>
      <c r="AI28" s="8">
        <f>lxp__3723[[#This Row],[Abweichung in Y '[m']]]*1000</f>
        <v>-3.2219667510899996</v>
      </c>
      <c r="AJ28" s="8">
        <f>lxp__3723[[#This Row],[Abweichung in X '[m']]]*1000</f>
        <v>-1.4715732942400002</v>
      </c>
    </row>
    <row r="29" spans="1:36" x14ac:dyDescent="0.25">
      <c r="A29" s="12">
        <v>3</v>
      </c>
      <c r="B29" s="12" t="s">
        <v>23</v>
      </c>
      <c r="C29" s="10" t="s">
        <v>2452</v>
      </c>
      <c r="D29" s="10" t="s">
        <v>2517</v>
      </c>
      <c r="E29" s="10" t="s">
        <v>2518</v>
      </c>
      <c r="F29" s="10" t="s">
        <v>2519</v>
      </c>
      <c r="G29" s="8">
        <f>lxp__322[[#This Row],[Abweichung in Y '[m']]]*1000</f>
        <v>-3.8701475515399997</v>
      </c>
      <c r="H29" s="8">
        <f>lxp__322[[#This Row],[Abweichung in X '[m']]]*1000</f>
        <v>1.8258090199699999</v>
      </c>
      <c r="I29" s="8"/>
      <c r="J29" s="8"/>
      <c r="K29" s="8"/>
      <c r="L29" s="8"/>
      <c r="M29" s="8"/>
      <c r="AC29" s="12">
        <v>3</v>
      </c>
      <c r="AD29" s="12" t="s">
        <v>23</v>
      </c>
      <c r="AE29" s="10" t="s">
        <v>3062</v>
      </c>
      <c r="AF29" s="10" t="s">
        <v>3127</v>
      </c>
      <c r="AG29" s="10" t="s">
        <v>3128</v>
      </c>
      <c r="AH29" s="10" t="s">
        <v>3129</v>
      </c>
      <c r="AI29" s="8">
        <f>lxp__3723[[#This Row],[Abweichung in Y '[m']]]*1000</f>
        <v>-3.1299185041700004</v>
      </c>
      <c r="AJ29" s="8">
        <f>lxp__3723[[#This Row],[Abweichung in X '[m']]]*1000</f>
        <v>-2.0722864349700001</v>
      </c>
    </row>
    <row r="30" spans="1:36" x14ac:dyDescent="0.25">
      <c r="A30" s="12">
        <v>3</v>
      </c>
      <c r="B30" s="12" t="s">
        <v>28</v>
      </c>
      <c r="C30" s="10" t="s">
        <v>2456</v>
      </c>
      <c r="D30" s="10" t="s">
        <v>2520</v>
      </c>
      <c r="E30" s="10" t="s">
        <v>2521</v>
      </c>
      <c r="F30" s="10" t="s">
        <v>2522</v>
      </c>
      <c r="G30" s="8">
        <f>lxp__322[[#This Row],[Abweichung in Y '[m']]]*1000</f>
        <v>-4.8612556751799998</v>
      </c>
      <c r="H30" s="8">
        <f>lxp__322[[#This Row],[Abweichung in X '[m']]]*1000</f>
        <v>2.36267436862</v>
      </c>
      <c r="I30" s="8"/>
      <c r="J30" s="8"/>
      <c r="K30" s="8"/>
      <c r="L30" s="8"/>
      <c r="M30" s="8"/>
      <c r="AC30" s="12">
        <v>3</v>
      </c>
      <c r="AD30" s="12" t="s">
        <v>28</v>
      </c>
      <c r="AE30" s="10" t="s">
        <v>3066</v>
      </c>
      <c r="AF30" s="10" t="s">
        <v>3130</v>
      </c>
      <c r="AG30" s="10" t="s">
        <v>3131</v>
      </c>
      <c r="AH30" s="10" t="s">
        <v>3132</v>
      </c>
      <c r="AI30" s="8">
        <f>lxp__3723[[#This Row],[Abweichung in Y '[m']]]*1000</f>
        <v>-2.1980866853599998</v>
      </c>
      <c r="AJ30" s="8">
        <f>lxp__3723[[#This Row],[Abweichung in X '[m']]]*1000</f>
        <v>-1.02285278464</v>
      </c>
    </row>
    <row r="31" spans="1:36" x14ac:dyDescent="0.25">
      <c r="A31" s="12">
        <v>3</v>
      </c>
      <c r="B31" s="12" t="s">
        <v>33</v>
      </c>
      <c r="C31" s="10" t="s">
        <v>2460</v>
      </c>
      <c r="D31" s="10" t="s">
        <v>2523</v>
      </c>
      <c r="E31" s="10" t="s">
        <v>2524</v>
      </c>
      <c r="F31" s="10" t="s">
        <v>2525</v>
      </c>
      <c r="G31" s="8">
        <f>lxp__322[[#This Row],[Abweichung in Y '[m']]]*1000</f>
        <v>-5.2958462086499996</v>
      </c>
      <c r="H31" s="8">
        <f>lxp__322[[#This Row],[Abweichung in X '[m']]]*1000</f>
        <v>1.49009697066</v>
      </c>
      <c r="I31" s="8"/>
      <c r="J31" s="8"/>
      <c r="K31" s="8"/>
      <c r="L31" s="8"/>
      <c r="M31" s="8"/>
      <c r="AC31" s="12">
        <v>3</v>
      </c>
      <c r="AD31" s="12" t="s">
        <v>33</v>
      </c>
      <c r="AE31" s="10" t="s">
        <v>3070</v>
      </c>
      <c r="AF31" s="10" t="s">
        <v>3133</v>
      </c>
      <c r="AG31" s="10" t="s">
        <v>3134</v>
      </c>
      <c r="AH31" s="10" t="s">
        <v>3135</v>
      </c>
      <c r="AI31" s="8">
        <f>lxp__3723[[#This Row],[Abweichung in Y '[m']]]*1000</f>
        <v>-2.3621004596700002</v>
      </c>
      <c r="AJ31" s="8">
        <f>lxp__3723[[#This Row],[Abweichung in X '[m']]]*1000</f>
        <v>0.73383751065300007</v>
      </c>
    </row>
    <row r="32" spans="1:36" x14ac:dyDescent="0.25">
      <c r="A32" s="12">
        <v>3</v>
      </c>
      <c r="B32" s="12" t="s">
        <v>38</v>
      </c>
      <c r="C32" s="10" t="s">
        <v>2464</v>
      </c>
      <c r="D32" s="10" t="s">
        <v>2526</v>
      </c>
      <c r="E32" s="10" t="s">
        <v>2527</v>
      </c>
      <c r="F32" s="10" t="s">
        <v>2528</v>
      </c>
      <c r="G32" s="8">
        <f>lxp__322[[#This Row],[Abweichung in Y '[m']]]*1000</f>
        <v>-6.1067820077299997</v>
      </c>
      <c r="H32" s="8">
        <f>lxp__322[[#This Row],[Abweichung in X '[m']]]*1000</f>
        <v>0.24778071439300001</v>
      </c>
      <c r="I32" s="8"/>
      <c r="J32" s="8"/>
      <c r="K32" s="8"/>
      <c r="L32" s="8"/>
      <c r="M32" s="8"/>
      <c r="AC32" s="12">
        <v>3</v>
      </c>
      <c r="AD32" s="12" t="s">
        <v>38</v>
      </c>
      <c r="AE32" s="10" t="s">
        <v>3074</v>
      </c>
      <c r="AF32" s="10" t="s">
        <v>3136</v>
      </c>
      <c r="AG32" s="10" t="s">
        <v>3137</v>
      </c>
      <c r="AH32" s="10" t="s">
        <v>3138</v>
      </c>
      <c r="AI32" s="8">
        <f>lxp__3723[[#This Row],[Abweichung in Y '[m']]]*1000</f>
        <v>-3.19612500196</v>
      </c>
      <c r="AJ32" s="8">
        <f>lxp__3723[[#This Row],[Abweichung in X '[m']]]*1000</f>
        <v>-1.16042549624</v>
      </c>
    </row>
    <row r="33" spans="1:36" x14ac:dyDescent="0.25">
      <c r="A33" s="12">
        <v>3</v>
      </c>
      <c r="B33" s="12" t="s">
        <v>43</v>
      </c>
      <c r="C33" s="10" t="s">
        <v>2468</v>
      </c>
      <c r="D33" s="10" t="s">
        <v>2529</v>
      </c>
      <c r="E33" s="10" t="s">
        <v>2530</v>
      </c>
      <c r="F33" s="10" t="s">
        <v>2531</v>
      </c>
      <c r="G33" s="8">
        <f>lxp__322[[#This Row],[Abweichung in Y '[m']]]*1000</f>
        <v>-3.8417531566399998</v>
      </c>
      <c r="H33" s="8">
        <f>lxp__322[[#This Row],[Abweichung in X '[m']]]*1000</f>
        <v>0.56478740891599999</v>
      </c>
      <c r="I33" s="8"/>
      <c r="J33" s="8"/>
      <c r="K33" s="8"/>
      <c r="L33" s="8"/>
      <c r="M33" s="8"/>
      <c r="AC33" s="12">
        <v>3</v>
      </c>
      <c r="AD33" s="12" t="s">
        <v>43</v>
      </c>
      <c r="AE33" s="10" t="s">
        <v>3078</v>
      </c>
      <c r="AF33" s="10" t="s">
        <v>3139</v>
      </c>
      <c r="AG33" s="10" t="s">
        <v>3140</v>
      </c>
      <c r="AH33" s="10" t="s">
        <v>3141</v>
      </c>
      <c r="AI33" s="8">
        <f>lxp__3723[[#This Row],[Abweichung in Y '[m']]]*1000</f>
        <v>-3.3511256198699999</v>
      </c>
      <c r="AJ33" s="8">
        <f>lxp__3723[[#This Row],[Abweichung in X '[m']]]*1000</f>
        <v>0.80618075596700001</v>
      </c>
    </row>
    <row r="34" spans="1:36" x14ac:dyDescent="0.25">
      <c r="A34" s="12">
        <v>4</v>
      </c>
      <c r="B34" s="12" t="s">
        <v>3</v>
      </c>
      <c r="C34" s="10" t="s">
        <v>2432</v>
      </c>
      <c r="D34" s="10" t="s">
        <v>2532</v>
      </c>
      <c r="E34" s="10" t="s">
        <v>2533</v>
      </c>
      <c r="F34" s="10" t="s">
        <v>2534</v>
      </c>
      <c r="G34" s="8">
        <f>lxp__322[[#This Row],[Abweichung in Y '[m']]]*1000</f>
        <v>-2.6710877370200001</v>
      </c>
      <c r="H34" s="8">
        <f>lxp__322[[#This Row],[Abweichung in X '[m']]]*1000</f>
        <v>5.57132940107E-2</v>
      </c>
      <c r="I34" s="8"/>
      <c r="J34" s="8"/>
      <c r="K34" s="8"/>
      <c r="L34" s="8"/>
      <c r="M34" s="8"/>
      <c r="AC34" s="12">
        <v>4</v>
      </c>
      <c r="AD34" s="12" t="s">
        <v>3</v>
      </c>
      <c r="AE34" s="10" t="s">
        <v>3042</v>
      </c>
      <c r="AF34" s="10" t="s">
        <v>3142</v>
      </c>
      <c r="AG34" s="10" t="s">
        <v>3143</v>
      </c>
      <c r="AH34" s="10" t="s">
        <v>3144</v>
      </c>
      <c r="AI34" s="8">
        <f>lxp__3723[[#This Row],[Abweichung in Y '[m']]]*1000</f>
        <v>-2.7511650812200004</v>
      </c>
      <c r="AJ34" s="8">
        <f>lxp__3723[[#This Row],[Abweichung in X '[m']]]*1000</f>
        <v>-1.9979311121600001</v>
      </c>
    </row>
    <row r="35" spans="1:36" x14ac:dyDescent="0.25">
      <c r="A35" s="12">
        <v>4</v>
      </c>
      <c r="B35" s="12" t="s">
        <v>7</v>
      </c>
      <c r="C35" s="10" t="s">
        <v>2436</v>
      </c>
      <c r="D35" s="10" t="s">
        <v>2535</v>
      </c>
      <c r="E35" s="10" t="s">
        <v>2536</v>
      </c>
      <c r="F35" s="10" t="s">
        <v>2537</v>
      </c>
      <c r="G35" s="8">
        <f>lxp__322[[#This Row],[Abweichung in Y '[m']]]*1000</f>
        <v>-2.09071205446</v>
      </c>
      <c r="H35" s="8">
        <f>lxp__322[[#This Row],[Abweichung in X '[m']]]*1000</f>
        <v>0.36883679211300002</v>
      </c>
      <c r="I35" s="8"/>
      <c r="J35" s="8"/>
      <c r="K35" s="8"/>
      <c r="L35" s="8"/>
      <c r="M35" s="8"/>
      <c r="AC35" s="12">
        <v>4</v>
      </c>
      <c r="AD35" s="12" t="s">
        <v>7</v>
      </c>
      <c r="AE35" s="10" t="s">
        <v>3046</v>
      </c>
      <c r="AF35" s="10" t="s">
        <v>3145</v>
      </c>
      <c r="AG35" s="10" t="s">
        <v>3146</v>
      </c>
      <c r="AH35" s="10" t="s">
        <v>3147</v>
      </c>
      <c r="AI35" s="8">
        <f>lxp__3723[[#This Row],[Abweichung in Y '[m']]]*1000</f>
        <v>-2.5079832681799998</v>
      </c>
      <c r="AJ35" s="8">
        <f>lxp__3723[[#This Row],[Abweichung in X '[m']]]*1000</f>
        <v>-1.2180237096200002</v>
      </c>
    </row>
    <row r="36" spans="1:36" x14ac:dyDescent="0.25">
      <c r="A36" s="12">
        <v>4</v>
      </c>
      <c r="B36" s="12" t="s">
        <v>11</v>
      </c>
      <c r="C36" s="10" t="s">
        <v>2440</v>
      </c>
      <c r="D36" s="10" t="s">
        <v>2538</v>
      </c>
      <c r="E36" s="10" t="s">
        <v>2539</v>
      </c>
      <c r="F36" s="10" t="s">
        <v>2540</v>
      </c>
      <c r="G36" s="8">
        <f>lxp__322[[#This Row],[Abweichung in Y '[m']]]*1000</f>
        <v>-2.4075142060500001</v>
      </c>
      <c r="H36" s="8">
        <f>lxp__322[[#This Row],[Abweichung in X '[m']]]*1000</f>
        <v>-0.230540872176</v>
      </c>
      <c r="I36" s="8"/>
      <c r="J36" s="8"/>
      <c r="K36" s="8"/>
      <c r="L36" s="8"/>
      <c r="M36" s="8"/>
      <c r="AC36" s="12">
        <v>4</v>
      </c>
      <c r="AD36" s="12" t="s">
        <v>11</v>
      </c>
      <c r="AE36" s="10" t="s">
        <v>3050</v>
      </c>
      <c r="AF36" s="10" t="s">
        <v>3148</v>
      </c>
      <c r="AG36" s="10" t="s">
        <v>3149</v>
      </c>
      <c r="AH36" s="10" t="s">
        <v>3150</v>
      </c>
      <c r="AI36" s="8">
        <f>lxp__3723[[#This Row],[Abweichung in Y '[m']]]*1000</f>
        <v>-3.2303862040799998</v>
      </c>
      <c r="AJ36" s="8">
        <f>lxp__3723[[#This Row],[Abweichung in X '[m']]]*1000</f>
        <v>-1.19083578266</v>
      </c>
    </row>
    <row r="37" spans="1:36" x14ac:dyDescent="0.25">
      <c r="A37" s="12">
        <v>4</v>
      </c>
      <c r="B37" s="12" t="s">
        <v>15</v>
      </c>
      <c r="C37" s="10" t="s">
        <v>2444</v>
      </c>
      <c r="D37" s="10" t="s">
        <v>2541</v>
      </c>
      <c r="E37" s="10" t="s">
        <v>2542</v>
      </c>
      <c r="F37" s="10" t="s">
        <v>2543</v>
      </c>
      <c r="G37" s="8">
        <f>lxp__322[[#This Row],[Abweichung in Y '[m']]]*1000</f>
        <v>-3.00453415493</v>
      </c>
      <c r="H37" s="8">
        <f>lxp__322[[#This Row],[Abweichung in X '[m']]]*1000</f>
        <v>-0.66630803800400007</v>
      </c>
      <c r="I37" s="8"/>
      <c r="J37" s="8"/>
      <c r="K37" s="8"/>
      <c r="L37" s="8"/>
      <c r="M37" s="8"/>
      <c r="AC37" s="12">
        <v>4</v>
      </c>
      <c r="AD37" s="12" t="s">
        <v>15</v>
      </c>
      <c r="AE37" s="10" t="s">
        <v>3054</v>
      </c>
      <c r="AF37" s="10" t="s">
        <v>3151</v>
      </c>
      <c r="AG37" s="10" t="s">
        <v>3152</v>
      </c>
      <c r="AH37" s="10" t="s">
        <v>3153</v>
      </c>
      <c r="AI37" s="8">
        <f>lxp__3723[[#This Row],[Abweichung in Y '[m']]]*1000</f>
        <v>-2.9394804376400003</v>
      </c>
      <c r="AJ37" s="8">
        <f>lxp__3723[[#This Row],[Abweichung in X '[m']]]*1000</f>
        <v>-0.66026484029800003</v>
      </c>
    </row>
    <row r="38" spans="1:36" x14ac:dyDescent="0.25">
      <c r="A38" s="12">
        <v>4</v>
      </c>
      <c r="B38" s="12" t="s">
        <v>19</v>
      </c>
      <c r="C38" s="10" t="s">
        <v>2448</v>
      </c>
      <c r="D38" s="10" t="s">
        <v>2544</v>
      </c>
      <c r="E38" s="10" t="s">
        <v>2545</v>
      </c>
      <c r="F38" s="10" t="s">
        <v>2546</v>
      </c>
      <c r="G38" s="8">
        <f>lxp__322[[#This Row],[Abweichung in Y '[m']]]*1000</f>
        <v>-3.2458615927699999</v>
      </c>
      <c r="H38" s="8">
        <f>lxp__322[[#This Row],[Abweichung in X '[m']]]*1000</f>
        <v>-0.41832449439500002</v>
      </c>
      <c r="I38" s="8"/>
      <c r="J38" s="8"/>
      <c r="K38" s="8"/>
      <c r="L38" s="8"/>
      <c r="M38" s="8"/>
      <c r="AC38" s="12">
        <v>4</v>
      </c>
      <c r="AD38" s="12" t="s">
        <v>19</v>
      </c>
      <c r="AE38" s="10" t="s">
        <v>3058</v>
      </c>
      <c r="AF38" s="10" t="s">
        <v>3154</v>
      </c>
      <c r="AG38" s="10" t="s">
        <v>3155</v>
      </c>
      <c r="AH38" s="10" t="s">
        <v>3156</v>
      </c>
      <c r="AI38" s="8">
        <f>lxp__3723[[#This Row],[Abweichung in Y '[m']]]*1000</f>
        <v>-3.3972734264400004</v>
      </c>
      <c r="AJ38" s="8">
        <f>lxp__3723[[#This Row],[Abweichung in X '[m']]]*1000</f>
        <v>0.46265682144499998</v>
      </c>
    </row>
    <row r="39" spans="1:36" x14ac:dyDescent="0.25">
      <c r="A39" s="12">
        <v>4</v>
      </c>
      <c r="B39" s="12" t="s">
        <v>23</v>
      </c>
      <c r="C39" s="10" t="s">
        <v>2452</v>
      </c>
      <c r="D39" s="10" t="s">
        <v>2547</v>
      </c>
      <c r="E39" s="10" t="s">
        <v>2548</v>
      </c>
      <c r="F39" s="10" t="s">
        <v>2549</v>
      </c>
      <c r="G39" s="8">
        <f>lxp__322[[#This Row],[Abweichung in Y '[m']]]*1000</f>
        <v>-3.2705705056500003</v>
      </c>
      <c r="H39" s="8">
        <f>lxp__322[[#This Row],[Abweichung in X '[m']]]*1000</f>
        <v>1.6359171137099999</v>
      </c>
      <c r="I39" s="8"/>
      <c r="J39" s="8"/>
      <c r="K39" s="8"/>
      <c r="L39" s="8"/>
      <c r="M39" s="8"/>
      <c r="AC39" s="12">
        <v>4</v>
      </c>
      <c r="AD39" s="12" t="s">
        <v>23</v>
      </c>
      <c r="AE39" s="10" t="s">
        <v>3062</v>
      </c>
      <c r="AF39" s="10" t="s">
        <v>3157</v>
      </c>
      <c r="AG39" s="10" t="s">
        <v>3158</v>
      </c>
      <c r="AH39" s="10" t="s">
        <v>3159</v>
      </c>
      <c r="AI39" s="8">
        <f>lxp__3723[[#This Row],[Abweichung in Y '[m']]]*1000</f>
        <v>-3.1344301193799997</v>
      </c>
      <c r="AJ39" s="8">
        <f>lxp__3723[[#This Row],[Abweichung in X '[m']]]*1000</f>
        <v>-2.0823939496400001</v>
      </c>
    </row>
    <row r="40" spans="1:36" x14ac:dyDescent="0.25">
      <c r="A40" s="12">
        <v>4</v>
      </c>
      <c r="B40" s="12" t="s">
        <v>28</v>
      </c>
      <c r="C40" s="10" t="s">
        <v>2456</v>
      </c>
      <c r="D40" s="10" t="s">
        <v>2550</v>
      </c>
      <c r="E40" s="10" t="s">
        <v>2551</v>
      </c>
      <c r="F40" s="10" t="s">
        <v>2552</v>
      </c>
      <c r="G40" s="8">
        <f>lxp__322[[#This Row],[Abweichung in Y '[m']]]*1000</f>
        <v>-2.6513534987999998</v>
      </c>
      <c r="H40" s="8">
        <f>lxp__322[[#This Row],[Abweichung in X '[m']]]*1000</f>
        <v>2.5457049360999999</v>
      </c>
      <c r="I40" s="8"/>
      <c r="J40" s="8"/>
      <c r="K40" s="8"/>
      <c r="L40" s="8"/>
      <c r="M40" s="8"/>
      <c r="AC40" s="12">
        <v>4</v>
      </c>
      <c r="AD40" s="12" t="s">
        <v>28</v>
      </c>
      <c r="AE40" s="10" t="s">
        <v>3066</v>
      </c>
      <c r="AF40" s="10" t="s">
        <v>3160</v>
      </c>
      <c r="AG40" s="10" t="s">
        <v>3161</v>
      </c>
      <c r="AH40" s="10" t="s">
        <v>3162</v>
      </c>
      <c r="AI40" s="8">
        <f>lxp__3723[[#This Row],[Abweichung in Y '[m']]]*1000</f>
        <v>-2.5830550220699999</v>
      </c>
      <c r="AJ40" s="8">
        <f>lxp__3723[[#This Row],[Abweichung in X '[m']]]*1000</f>
        <v>0.89213041492400003</v>
      </c>
    </row>
    <row r="41" spans="1:36" x14ac:dyDescent="0.25">
      <c r="A41" s="12">
        <v>4</v>
      </c>
      <c r="B41" s="12" t="s">
        <v>33</v>
      </c>
      <c r="C41" s="10" t="s">
        <v>2460</v>
      </c>
      <c r="D41" s="10" t="s">
        <v>2553</v>
      </c>
      <c r="E41" s="10" t="s">
        <v>2554</v>
      </c>
      <c r="F41" s="10" t="s">
        <v>2555</v>
      </c>
      <c r="G41" s="8">
        <f>lxp__322[[#This Row],[Abweichung in Y '[m']]]*1000</f>
        <v>-4.5835863740199994</v>
      </c>
      <c r="H41" s="8">
        <f>lxp__322[[#This Row],[Abweichung in X '[m']]]*1000</f>
        <v>2.6416686171199997</v>
      </c>
      <c r="I41" s="8"/>
      <c r="J41" s="8"/>
      <c r="K41" s="8"/>
      <c r="L41" s="8"/>
      <c r="M41" s="8"/>
      <c r="AC41" s="12">
        <v>4</v>
      </c>
      <c r="AD41" s="12" t="s">
        <v>33</v>
      </c>
      <c r="AE41" s="10" t="s">
        <v>3070</v>
      </c>
      <c r="AF41" s="10" t="s">
        <v>3163</v>
      </c>
      <c r="AG41" s="10" t="s">
        <v>3164</v>
      </c>
      <c r="AH41" s="10" t="s">
        <v>3165</v>
      </c>
      <c r="AI41" s="8">
        <f>lxp__3723[[#This Row],[Abweichung in Y '[m']]]*1000</f>
        <v>-4.1826491693900003</v>
      </c>
      <c r="AJ41" s="8">
        <f>lxp__3723[[#This Row],[Abweichung in X '[m']]]*1000</f>
        <v>-2.6403842482299999E-2</v>
      </c>
    </row>
    <row r="42" spans="1:36" x14ac:dyDescent="0.25">
      <c r="A42" s="12">
        <v>4</v>
      </c>
      <c r="B42" s="12" t="s">
        <v>38</v>
      </c>
      <c r="C42" s="10" t="s">
        <v>2464</v>
      </c>
      <c r="D42" s="10" t="s">
        <v>2556</v>
      </c>
      <c r="E42" s="10" t="s">
        <v>2557</v>
      </c>
      <c r="F42" s="10" t="s">
        <v>2558</v>
      </c>
      <c r="G42" s="8">
        <f>lxp__322[[#This Row],[Abweichung in Y '[m']]]*1000</f>
        <v>-4.0158829879700004</v>
      </c>
      <c r="H42" s="8">
        <f>lxp__322[[#This Row],[Abweichung in X '[m']]]*1000</f>
        <v>2.1614363428800001</v>
      </c>
      <c r="I42" s="8"/>
      <c r="J42" s="4" t="s">
        <v>4866</v>
      </c>
      <c r="K42" s="14" t="s">
        <v>4864</v>
      </c>
      <c r="L42" s="14" t="s">
        <v>4865</v>
      </c>
      <c r="M42" s="8"/>
      <c r="AC42" s="12">
        <v>4</v>
      </c>
      <c r="AD42" s="12" t="s">
        <v>38</v>
      </c>
      <c r="AE42" s="10" t="s">
        <v>3074</v>
      </c>
      <c r="AF42" s="10" t="s">
        <v>3166</v>
      </c>
      <c r="AG42" s="10" t="s">
        <v>3167</v>
      </c>
      <c r="AH42" s="10" t="s">
        <v>3168</v>
      </c>
      <c r="AI42" s="8">
        <f>lxp__3723[[#This Row],[Abweichung in Y '[m']]]*1000</f>
        <v>-2.8281223723400002</v>
      </c>
      <c r="AJ42" s="8">
        <f>lxp__3723[[#This Row],[Abweichung in X '[m']]]*1000</f>
        <v>-1.19728933753</v>
      </c>
    </row>
    <row r="43" spans="1:36" x14ac:dyDescent="0.25">
      <c r="A43" s="12">
        <v>4</v>
      </c>
      <c r="B43" s="12" t="s">
        <v>43</v>
      </c>
      <c r="C43" s="10" t="s">
        <v>2468</v>
      </c>
      <c r="D43" s="10" t="s">
        <v>2559</v>
      </c>
      <c r="E43" s="10" t="s">
        <v>2560</v>
      </c>
      <c r="F43" s="10" t="s">
        <v>2561</v>
      </c>
      <c r="G43" s="8">
        <f>lxp__322[[#This Row],[Abweichung in Y '[m']]]*1000</f>
        <v>-4.4062928622799999</v>
      </c>
      <c r="H43" s="8">
        <f>lxp__322[[#This Row],[Abweichung in X '[m']]]*1000</f>
        <v>3.4329819113000002</v>
      </c>
      <c r="I43" s="8"/>
      <c r="J43" s="4">
        <v>1</v>
      </c>
      <c r="K43" s="16">
        <f>AVERAGE(G207:G226)</f>
        <v>-3.3332587525094999</v>
      </c>
      <c r="L43" s="16">
        <f>AVERAGE(H207:H226)</f>
        <v>-1.13864589976528</v>
      </c>
      <c r="M43" s="8"/>
      <c r="AC43" s="12">
        <v>4</v>
      </c>
      <c r="AD43" s="12" t="s">
        <v>43</v>
      </c>
      <c r="AE43" s="10" t="s">
        <v>3078</v>
      </c>
      <c r="AF43" s="10" t="s">
        <v>3169</v>
      </c>
      <c r="AG43" s="10" t="s">
        <v>3170</v>
      </c>
      <c r="AH43" s="10" t="s">
        <v>3171</v>
      </c>
      <c r="AI43" s="8">
        <f>lxp__3723[[#This Row],[Abweichung in Y '[m']]]*1000</f>
        <v>-3.66364515302</v>
      </c>
      <c r="AJ43" s="8">
        <f>lxp__3723[[#This Row],[Abweichung in X '[m']]]*1000</f>
        <v>0.78303998182099999</v>
      </c>
    </row>
    <row r="44" spans="1:36" x14ac:dyDescent="0.25">
      <c r="A44" s="12">
        <v>5</v>
      </c>
      <c r="B44" s="12" t="s">
        <v>3</v>
      </c>
      <c r="C44" s="10" t="s">
        <v>2432</v>
      </c>
      <c r="D44" s="10" t="s">
        <v>2562</v>
      </c>
      <c r="E44" s="10" t="s">
        <v>2563</v>
      </c>
      <c r="F44" s="10" t="s">
        <v>2564</v>
      </c>
      <c r="G44" s="8">
        <f>lxp__322[[#This Row],[Abweichung in Y '[m']]]*1000</f>
        <v>-3.7990601706000002</v>
      </c>
      <c r="H44" s="8">
        <f>lxp__322[[#This Row],[Abweichung in X '[m']]]*1000</f>
        <v>-1.5507119844399999</v>
      </c>
      <c r="I44" s="8"/>
      <c r="J44" s="4">
        <v>2</v>
      </c>
      <c r="K44" s="16">
        <f>AVERAGE(G227:G246)</f>
        <v>-2.771269229444</v>
      </c>
      <c r="L44" s="16">
        <f>AVERAGE(H227:H246)</f>
        <v>0.73103513580849999</v>
      </c>
      <c r="M44" s="8"/>
      <c r="AC44" s="12">
        <v>5</v>
      </c>
      <c r="AD44" s="12" t="s">
        <v>3</v>
      </c>
      <c r="AE44" s="10" t="s">
        <v>3042</v>
      </c>
      <c r="AF44" s="10" t="s">
        <v>3172</v>
      </c>
      <c r="AG44" s="10" t="s">
        <v>3173</v>
      </c>
      <c r="AH44" s="10" t="s">
        <v>3174</v>
      </c>
      <c r="AI44" s="8">
        <f>lxp__3723[[#This Row],[Abweichung in Y '[m']]]*1000</f>
        <v>-3.9655872964899999</v>
      </c>
      <c r="AJ44" s="8">
        <f>lxp__3723[[#This Row],[Abweichung in X '[m']]]*1000</f>
        <v>-2.6470117440299998</v>
      </c>
    </row>
    <row r="45" spans="1:36" x14ac:dyDescent="0.25">
      <c r="A45" s="12">
        <v>5</v>
      </c>
      <c r="B45" s="12" t="s">
        <v>7</v>
      </c>
      <c r="C45" s="10" t="s">
        <v>2436</v>
      </c>
      <c r="D45" s="10" t="s">
        <v>2565</v>
      </c>
      <c r="E45" s="10" t="s">
        <v>2566</v>
      </c>
      <c r="F45" s="10" t="s">
        <v>2567</v>
      </c>
      <c r="G45" s="8">
        <f>lxp__322[[#This Row],[Abweichung in Y '[m']]]*1000</f>
        <v>-2.8562016573900002</v>
      </c>
      <c r="H45" s="8">
        <f>lxp__322[[#This Row],[Abweichung in X '[m']]]*1000</f>
        <v>2.45477477867</v>
      </c>
      <c r="I45" s="8"/>
      <c r="J45" s="4">
        <v>3</v>
      </c>
      <c r="K45" s="16">
        <f>AVERAGE(G247:G266)</f>
        <v>-2.9077767426090002</v>
      </c>
      <c r="L45" s="16">
        <f>AVERAGE(H247:H266)</f>
        <v>0.31634504558134996</v>
      </c>
      <c r="M45" s="8"/>
      <c r="AC45" s="12">
        <v>5</v>
      </c>
      <c r="AD45" s="12" t="s">
        <v>7</v>
      </c>
      <c r="AE45" s="10" t="s">
        <v>3046</v>
      </c>
      <c r="AF45" s="10" t="s">
        <v>3175</v>
      </c>
      <c r="AG45" s="10" t="s">
        <v>3176</v>
      </c>
      <c r="AH45" s="10" t="s">
        <v>3177</v>
      </c>
      <c r="AI45" s="8">
        <f>lxp__3723[[#This Row],[Abweichung in Y '[m']]]*1000</f>
        <v>-3.79956982106</v>
      </c>
      <c r="AJ45" s="8">
        <f>lxp__3723[[#This Row],[Abweichung in X '[m']]]*1000</f>
        <v>-1.91267959274</v>
      </c>
    </row>
    <row r="46" spans="1:36" x14ac:dyDescent="0.25">
      <c r="A46" s="12">
        <v>5</v>
      </c>
      <c r="B46" s="12" t="s">
        <v>11</v>
      </c>
      <c r="C46" s="10" t="s">
        <v>2440</v>
      </c>
      <c r="D46" s="10" t="s">
        <v>2568</v>
      </c>
      <c r="E46" s="10" t="s">
        <v>2569</v>
      </c>
      <c r="F46" s="10" t="s">
        <v>2570</v>
      </c>
      <c r="G46" s="8">
        <f>lxp__322[[#This Row],[Abweichung in Y '[m']]]*1000</f>
        <v>-3.2155030330599996</v>
      </c>
      <c r="H46" s="8">
        <f>lxp__322[[#This Row],[Abweichung in X '[m']]]*1000</f>
        <v>1.9236518388400001</v>
      </c>
      <c r="I46" s="8"/>
      <c r="J46" s="4">
        <v>4</v>
      </c>
      <c r="K46" s="16">
        <f>AVERAGE(G267:G286)</f>
        <v>-3.1210081038349999</v>
      </c>
      <c r="L46" s="16">
        <f>AVERAGE(H267:H286)</f>
        <v>-0.44194961414151501</v>
      </c>
      <c r="M46" s="8"/>
      <c r="AC46" s="12">
        <v>5</v>
      </c>
      <c r="AD46" s="12" t="s">
        <v>11</v>
      </c>
      <c r="AE46" s="10" t="s">
        <v>3050</v>
      </c>
      <c r="AF46" s="10" t="s">
        <v>3178</v>
      </c>
      <c r="AG46" s="10" t="s">
        <v>3179</v>
      </c>
      <c r="AH46" s="10" t="s">
        <v>3180</v>
      </c>
      <c r="AI46" s="8">
        <f>lxp__3723[[#This Row],[Abweichung in Y '[m']]]*1000</f>
        <v>-3.2297223872699998</v>
      </c>
      <c r="AJ46" s="8">
        <f>lxp__3723[[#This Row],[Abweichung in X '[m']]]*1000</f>
        <v>-2.0995814722800001</v>
      </c>
    </row>
    <row r="47" spans="1:36" x14ac:dyDescent="0.25">
      <c r="A47" s="12">
        <v>5</v>
      </c>
      <c r="B47" s="12" t="s">
        <v>15</v>
      </c>
      <c r="C47" s="10" t="s">
        <v>2444</v>
      </c>
      <c r="D47" s="10" t="s">
        <v>2571</v>
      </c>
      <c r="E47" s="10" t="s">
        <v>2572</v>
      </c>
      <c r="F47" s="10" t="s">
        <v>2573</v>
      </c>
      <c r="G47" s="8">
        <f>lxp__322[[#This Row],[Abweichung in Y '[m']]]*1000</f>
        <v>-4.4214393876599996</v>
      </c>
      <c r="H47" s="8">
        <f>lxp__322[[#This Row],[Abweichung in X '[m']]]*1000</f>
        <v>0.54488546691999995</v>
      </c>
      <c r="I47" s="8"/>
      <c r="J47" s="4">
        <v>5</v>
      </c>
      <c r="K47" s="16">
        <f>AVERAGE(G287:G306)</f>
        <v>-3.2202970848635006</v>
      </c>
      <c r="L47" s="16">
        <f>AVERAGE(H287:H306)</f>
        <v>-0.84265300745715999</v>
      </c>
      <c r="M47" s="8"/>
      <c r="AC47" s="12">
        <v>5</v>
      </c>
      <c r="AD47" s="12" t="s">
        <v>15</v>
      </c>
      <c r="AE47" s="10" t="s">
        <v>3054</v>
      </c>
      <c r="AF47" s="10" t="s">
        <v>3181</v>
      </c>
      <c r="AG47" s="10" t="s">
        <v>3182</v>
      </c>
      <c r="AH47" s="10" t="s">
        <v>3183</v>
      </c>
      <c r="AI47" s="8">
        <f>lxp__3723[[#This Row],[Abweichung in Y '[m']]]*1000</f>
        <v>-3.5340161669600003</v>
      </c>
      <c r="AJ47" s="8">
        <f>lxp__3723[[#This Row],[Abweichung in X '[m']]]*1000</f>
        <v>-0.47927486294099997</v>
      </c>
    </row>
    <row r="48" spans="1:36" x14ac:dyDescent="0.25">
      <c r="A48" s="12">
        <v>5</v>
      </c>
      <c r="B48" s="12" t="s">
        <v>19</v>
      </c>
      <c r="C48" s="10" t="s">
        <v>2448</v>
      </c>
      <c r="D48" s="10" t="s">
        <v>2574</v>
      </c>
      <c r="E48" s="10" t="s">
        <v>2575</v>
      </c>
      <c r="F48" s="10" t="s">
        <v>2576</v>
      </c>
      <c r="G48" s="8">
        <f>lxp__322[[#This Row],[Abweichung in Y '[m']]]*1000</f>
        <v>-4.5644021390799994</v>
      </c>
      <c r="H48" s="8">
        <f>lxp__322[[#This Row],[Abweichung in X '[m']]]*1000</f>
        <v>-0.76034297804899997</v>
      </c>
      <c r="I48" s="8"/>
      <c r="J48" s="4">
        <v>6</v>
      </c>
      <c r="K48" s="16">
        <f>AVERAGE(G307:G326)</f>
        <v>-3.5303686164455002</v>
      </c>
      <c r="L48" s="16">
        <f>AVERAGE(H307:H326)</f>
        <v>0.74933393952803995</v>
      </c>
      <c r="M48" s="8"/>
      <c r="AC48" s="12">
        <v>5</v>
      </c>
      <c r="AD48" s="12" t="s">
        <v>19</v>
      </c>
      <c r="AE48" s="10" t="s">
        <v>3058</v>
      </c>
      <c r="AF48" s="10" t="s">
        <v>3184</v>
      </c>
      <c r="AG48" s="10" t="s">
        <v>3185</v>
      </c>
      <c r="AH48" s="10" t="s">
        <v>3186</v>
      </c>
      <c r="AI48" s="8">
        <f>lxp__3723[[#This Row],[Abweichung in Y '[m']]]*1000</f>
        <v>-3.4959093027299999</v>
      </c>
      <c r="AJ48" s="8">
        <f>lxp__3723[[#This Row],[Abweichung in X '[m']]]*1000</f>
        <v>-0.98416584865700008</v>
      </c>
    </row>
    <row r="49" spans="1:36" x14ac:dyDescent="0.25">
      <c r="A49" s="12">
        <v>5</v>
      </c>
      <c r="B49" s="12" t="s">
        <v>23</v>
      </c>
      <c r="C49" s="10" t="s">
        <v>2452</v>
      </c>
      <c r="D49" s="10" t="s">
        <v>2577</v>
      </c>
      <c r="E49" s="10" t="s">
        <v>2578</v>
      </c>
      <c r="F49" s="10" t="s">
        <v>2579</v>
      </c>
      <c r="G49" s="8">
        <f>lxp__322[[#This Row],[Abweichung in Y '[m']]]*1000</f>
        <v>-3.1248460854799998</v>
      </c>
      <c r="H49" s="8">
        <f>lxp__322[[#This Row],[Abweichung in X '[m']]]*1000</f>
        <v>1.5623963485199999</v>
      </c>
      <c r="I49" s="8"/>
      <c r="J49" s="4">
        <v>7</v>
      </c>
      <c r="K49" s="16">
        <f>AVERAGE(G327:G346)</f>
        <v>-4.0590544498534999</v>
      </c>
      <c r="L49" s="16">
        <f>AVERAGE(H327:H346)</f>
        <v>3.1711483734035002</v>
      </c>
      <c r="M49" s="8"/>
      <c r="AC49" s="12">
        <v>5</v>
      </c>
      <c r="AD49" s="12" t="s">
        <v>23</v>
      </c>
      <c r="AE49" s="10" t="s">
        <v>3062</v>
      </c>
      <c r="AF49" s="10" t="s">
        <v>3187</v>
      </c>
      <c r="AG49" s="10" t="s">
        <v>3188</v>
      </c>
      <c r="AH49" s="10" t="s">
        <v>3189</v>
      </c>
      <c r="AI49" s="8">
        <f>lxp__3723[[#This Row],[Abweichung in Y '[m']]]*1000</f>
        <v>-3.1718098050500001</v>
      </c>
      <c r="AJ49" s="8">
        <f>lxp__3723[[#This Row],[Abweichung in X '[m']]]*1000</f>
        <v>-0.58665124863000007</v>
      </c>
    </row>
    <row r="50" spans="1:36" x14ac:dyDescent="0.25">
      <c r="A50" s="12">
        <v>5</v>
      </c>
      <c r="B50" s="12" t="s">
        <v>28</v>
      </c>
      <c r="C50" s="10" t="s">
        <v>2456</v>
      </c>
      <c r="D50" s="10" t="s">
        <v>2580</v>
      </c>
      <c r="E50" s="10" t="s">
        <v>2581</v>
      </c>
      <c r="F50" s="10" t="s">
        <v>2582</v>
      </c>
      <c r="G50" s="8">
        <f>lxp__322[[#This Row],[Abweichung in Y '[m']]]*1000</f>
        <v>-4.0911673285600001</v>
      </c>
      <c r="H50" s="8">
        <f>lxp__322[[#This Row],[Abweichung in X '[m']]]*1000</f>
        <v>3.9532104265099997</v>
      </c>
      <c r="I50" s="8"/>
      <c r="J50" s="4">
        <v>8</v>
      </c>
      <c r="K50" s="16">
        <f>AVERAGE(G347:G366)</f>
        <v>-4.807082797823</v>
      </c>
      <c r="L50" s="16">
        <f>AVERAGE(H347:H366)</f>
        <v>1.99048945108885</v>
      </c>
      <c r="M50" s="8"/>
      <c r="AC50" s="12">
        <v>5</v>
      </c>
      <c r="AD50" s="12" t="s">
        <v>28</v>
      </c>
      <c r="AE50" s="10" t="s">
        <v>3066</v>
      </c>
      <c r="AF50" s="10" t="s">
        <v>3190</v>
      </c>
      <c r="AG50" s="10" t="s">
        <v>3191</v>
      </c>
      <c r="AH50" s="10" t="s">
        <v>3192</v>
      </c>
      <c r="AI50" s="8">
        <f>lxp__3723[[#This Row],[Abweichung in Y '[m']]]*1000</f>
        <v>-3.8458785761800001</v>
      </c>
      <c r="AJ50" s="8">
        <f>lxp__3723[[#This Row],[Abweichung in X '[m']]]*1000</f>
        <v>-0.29798411682000003</v>
      </c>
    </row>
    <row r="51" spans="1:36" x14ac:dyDescent="0.25">
      <c r="A51" s="12">
        <v>5</v>
      </c>
      <c r="B51" s="12" t="s">
        <v>33</v>
      </c>
      <c r="C51" s="10" t="s">
        <v>2460</v>
      </c>
      <c r="D51" s="10" t="s">
        <v>2583</v>
      </c>
      <c r="E51" s="10" t="s">
        <v>2584</v>
      </c>
      <c r="F51" s="10" t="s">
        <v>2585</v>
      </c>
      <c r="G51" s="8">
        <f>lxp__322[[#This Row],[Abweichung in Y '[m']]]*1000</f>
        <v>-4.906016793</v>
      </c>
      <c r="H51" s="8">
        <f>lxp__322[[#This Row],[Abweichung in X '[m']]]*1000</f>
        <v>1.6788977376600001</v>
      </c>
      <c r="I51" s="8"/>
      <c r="J51" s="4">
        <v>9</v>
      </c>
      <c r="K51" s="16">
        <f>AVERAGE(G367:G386)</f>
        <v>-4.8572796947664987</v>
      </c>
      <c r="L51" s="16">
        <f>AVERAGE(H367:H386)</f>
        <v>1.62502309586615</v>
      </c>
      <c r="M51" s="8"/>
      <c r="AC51" s="12">
        <v>5</v>
      </c>
      <c r="AD51" s="12" t="s">
        <v>33</v>
      </c>
      <c r="AE51" s="10" t="s">
        <v>3070</v>
      </c>
      <c r="AF51" s="10" t="s">
        <v>3193</v>
      </c>
      <c r="AG51" s="10" t="s">
        <v>3194</v>
      </c>
      <c r="AH51" s="10" t="s">
        <v>3195</v>
      </c>
      <c r="AI51" s="8">
        <f>lxp__3723[[#This Row],[Abweichung in Y '[m']]]*1000</f>
        <v>-2.1763805650899997</v>
      </c>
      <c r="AJ51" s="8">
        <f>lxp__3723[[#This Row],[Abweichung in X '[m']]]*1000</f>
        <v>-0.25103686016999999</v>
      </c>
    </row>
    <row r="52" spans="1:36" x14ac:dyDescent="0.25">
      <c r="A52" s="12">
        <v>5</v>
      </c>
      <c r="B52" s="12" t="s">
        <v>38</v>
      </c>
      <c r="C52" s="10" t="s">
        <v>2464</v>
      </c>
      <c r="D52" s="10" t="s">
        <v>2586</v>
      </c>
      <c r="E52" s="10" t="s">
        <v>2587</v>
      </c>
      <c r="F52" s="10" t="s">
        <v>2588</v>
      </c>
      <c r="G52" s="8">
        <f>lxp__322[[#This Row],[Abweichung in Y '[m']]]*1000</f>
        <v>-5.5833832042200005</v>
      </c>
      <c r="H52" s="8">
        <f>lxp__322[[#This Row],[Abweichung in X '[m']]]*1000</f>
        <v>2.5254422218299997</v>
      </c>
      <c r="I52" s="8"/>
      <c r="J52" s="4">
        <v>10</v>
      </c>
      <c r="K52" s="16">
        <f>AVERAGE(G387:G406)</f>
        <v>-4.1181613154864998</v>
      </c>
      <c r="L52" s="16">
        <f>AVERAGE(H387:H406)</f>
        <v>2.2429199738032994</v>
      </c>
      <c r="M52" s="8"/>
      <c r="AC52" s="12">
        <v>5</v>
      </c>
      <c r="AD52" s="12" t="s">
        <v>38</v>
      </c>
      <c r="AE52" s="10" t="s">
        <v>3074</v>
      </c>
      <c r="AF52" s="10" t="s">
        <v>3196</v>
      </c>
      <c r="AG52" s="10" t="s">
        <v>3197</v>
      </c>
      <c r="AH52" s="10" t="s">
        <v>3198</v>
      </c>
      <c r="AI52" s="8">
        <f>lxp__3723[[#This Row],[Abweichung in Y '[m']]]*1000</f>
        <v>-2.95894994897</v>
      </c>
      <c r="AJ52" s="8">
        <f>lxp__3723[[#This Row],[Abweichung in X '[m']]]*1000</f>
        <v>-1.1975674447</v>
      </c>
    </row>
    <row r="53" spans="1:36" x14ac:dyDescent="0.25">
      <c r="A53" s="12">
        <v>5</v>
      </c>
      <c r="B53" s="12" t="s">
        <v>43</v>
      </c>
      <c r="C53" s="10" t="s">
        <v>2468</v>
      </c>
      <c r="D53" s="10" t="s">
        <v>2589</v>
      </c>
      <c r="E53" s="10" t="s">
        <v>2590</v>
      </c>
      <c r="F53" s="10" t="s">
        <v>2591</v>
      </c>
      <c r="G53" s="8">
        <f>lxp__322[[#This Row],[Abweichung in Y '[m']]]*1000</f>
        <v>-5.4317928646200002</v>
      </c>
      <c r="H53" s="8">
        <f>lxp__322[[#This Row],[Abweichung in X '[m']]]*1000</f>
        <v>2.7723890904699999</v>
      </c>
      <c r="I53" s="8"/>
      <c r="J53" s="8"/>
      <c r="K53" s="8"/>
      <c r="L53" s="8"/>
      <c r="M53" s="8"/>
      <c r="AC53" s="12">
        <v>5</v>
      </c>
      <c r="AD53" s="12" t="s">
        <v>43</v>
      </c>
      <c r="AE53" s="10" t="s">
        <v>3078</v>
      </c>
      <c r="AF53" s="10" t="s">
        <v>3199</v>
      </c>
      <c r="AG53" s="10" t="s">
        <v>3200</v>
      </c>
      <c r="AH53" s="10" t="s">
        <v>3201</v>
      </c>
      <c r="AI53" s="8">
        <f>lxp__3723[[#This Row],[Abweichung in Y '[m']]]*1000</f>
        <v>-1.5471785387300001</v>
      </c>
      <c r="AJ53" s="8">
        <f>lxp__3723[[#This Row],[Abweichung in X '[m']]]*1000</f>
        <v>0.206404335322</v>
      </c>
    </row>
    <row r="54" spans="1:36" x14ac:dyDescent="0.25">
      <c r="A54" s="12">
        <v>6</v>
      </c>
      <c r="B54" s="12" t="s">
        <v>3</v>
      </c>
      <c r="C54" s="10" t="s">
        <v>2432</v>
      </c>
      <c r="D54" s="10" t="s">
        <v>2592</v>
      </c>
      <c r="E54" s="10" t="s">
        <v>2593</v>
      </c>
      <c r="F54" s="10" t="s">
        <v>2594</v>
      </c>
      <c r="G54" s="8">
        <f>lxp__322[[#This Row],[Abweichung in Y '[m']]]*1000</f>
        <v>-3.73985490389</v>
      </c>
      <c r="H54" s="8">
        <f>lxp__322[[#This Row],[Abweichung in X '[m']]]*1000</f>
        <v>1.71254374257E-2</v>
      </c>
      <c r="I54" s="8"/>
      <c r="J54" s="8"/>
      <c r="K54" s="8"/>
      <c r="L54" s="8"/>
      <c r="M54" s="8"/>
      <c r="AC54" s="12">
        <v>6</v>
      </c>
      <c r="AD54" s="12" t="s">
        <v>3</v>
      </c>
      <c r="AE54" s="10" t="s">
        <v>3042</v>
      </c>
      <c r="AF54" s="10" t="s">
        <v>3202</v>
      </c>
      <c r="AG54" s="10" t="s">
        <v>3203</v>
      </c>
      <c r="AH54" s="10" t="s">
        <v>3204</v>
      </c>
      <c r="AI54" s="8">
        <f>lxp__3723[[#This Row],[Abweichung in Y '[m']]]*1000</f>
        <v>-3.3098268829599999</v>
      </c>
      <c r="AJ54" s="8">
        <f>lxp__3723[[#This Row],[Abweichung in X '[m']]]*1000</f>
        <v>-0.481650130206</v>
      </c>
    </row>
    <row r="55" spans="1:36" x14ac:dyDescent="0.25">
      <c r="A55" s="12">
        <v>6</v>
      </c>
      <c r="B55" s="12" t="s">
        <v>7</v>
      </c>
      <c r="C55" s="10" t="s">
        <v>2436</v>
      </c>
      <c r="D55" s="10" t="s">
        <v>2595</v>
      </c>
      <c r="E55" s="10" t="s">
        <v>2596</v>
      </c>
      <c r="F55" s="10" t="s">
        <v>2597</v>
      </c>
      <c r="G55" s="8">
        <f>lxp__322[[#This Row],[Abweichung in Y '[m']]]*1000</f>
        <v>-2.4705626737500004</v>
      </c>
      <c r="H55" s="8">
        <f>lxp__322[[#This Row],[Abweichung in X '[m']]]*1000</f>
        <v>1.3125618780499999</v>
      </c>
      <c r="I55" s="8"/>
      <c r="J55" s="8"/>
      <c r="K55" s="8"/>
      <c r="L55" s="8"/>
      <c r="M55" s="8"/>
      <c r="AC55" s="12">
        <v>6</v>
      </c>
      <c r="AD55" s="12" t="s">
        <v>7</v>
      </c>
      <c r="AE55" s="10" t="s">
        <v>3046</v>
      </c>
      <c r="AF55" s="10" t="s">
        <v>3205</v>
      </c>
      <c r="AG55" s="10" t="s">
        <v>3206</v>
      </c>
      <c r="AH55" s="10" t="s">
        <v>3207</v>
      </c>
      <c r="AI55" s="8">
        <f>lxp__3723[[#This Row],[Abweichung in Y '[m']]]*1000</f>
        <v>-2.42745344218</v>
      </c>
      <c r="AJ55" s="8">
        <f>lxp__3723[[#This Row],[Abweichung in X '[m']]]*1000</f>
        <v>0.30812449466700004</v>
      </c>
    </row>
    <row r="56" spans="1:36" x14ac:dyDescent="0.25">
      <c r="A56" s="12">
        <v>6</v>
      </c>
      <c r="B56" s="12" t="s">
        <v>11</v>
      </c>
      <c r="C56" s="10" t="s">
        <v>2440</v>
      </c>
      <c r="D56" s="10" t="s">
        <v>2598</v>
      </c>
      <c r="E56" s="10" t="s">
        <v>2599</v>
      </c>
      <c r="F56" s="10" t="s">
        <v>2600</v>
      </c>
      <c r="G56" s="8">
        <f>lxp__322[[#This Row],[Abweichung in Y '[m']]]*1000</f>
        <v>-2.0622823603899998</v>
      </c>
      <c r="H56" s="8">
        <f>lxp__322[[#This Row],[Abweichung in X '[m']]]*1000</f>
        <v>0.44574712783799997</v>
      </c>
      <c r="I56" s="8"/>
      <c r="J56" s="8"/>
      <c r="K56" s="8"/>
      <c r="L56" s="8"/>
      <c r="M56" s="8"/>
      <c r="AC56" s="12">
        <v>6</v>
      </c>
      <c r="AD56" s="12" t="s">
        <v>11</v>
      </c>
      <c r="AE56" s="10" t="s">
        <v>3050</v>
      </c>
      <c r="AF56" s="10" t="s">
        <v>3208</v>
      </c>
      <c r="AG56" s="10" t="s">
        <v>3209</v>
      </c>
      <c r="AH56" s="10" t="s">
        <v>3210</v>
      </c>
      <c r="AI56" s="8">
        <f>lxp__3723[[#This Row],[Abweichung in Y '[m']]]*1000</f>
        <v>-2.04223798716</v>
      </c>
      <c r="AJ56" s="8">
        <f>lxp__3723[[#This Row],[Abweichung in X '[m']]]*1000</f>
        <v>-1.0361109455500002</v>
      </c>
    </row>
    <row r="57" spans="1:36" x14ac:dyDescent="0.25">
      <c r="A57" s="12">
        <v>6</v>
      </c>
      <c r="B57" s="12" t="s">
        <v>15</v>
      </c>
      <c r="C57" s="10" t="s">
        <v>2444</v>
      </c>
      <c r="D57" s="10" t="s">
        <v>2601</v>
      </c>
      <c r="E57" s="10" t="s">
        <v>2602</v>
      </c>
      <c r="F57" s="10" t="s">
        <v>2603</v>
      </c>
      <c r="G57" s="8">
        <f>lxp__322[[#This Row],[Abweichung in Y '[m']]]*1000</f>
        <v>-2.6559211677599999</v>
      </c>
      <c r="H57" s="8">
        <f>lxp__322[[#This Row],[Abweichung in X '[m']]]*1000</f>
        <v>3.3875123611900003E-2</v>
      </c>
      <c r="I57" s="8"/>
      <c r="J57" s="8"/>
      <c r="K57" s="8"/>
      <c r="L57" s="8"/>
      <c r="M57" s="8"/>
      <c r="AC57" s="12">
        <v>6</v>
      </c>
      <c r="AD57" s="12" t="s">
        <v>15</v>
      </c>
      <c r="AE57" s="10" t="s">
        <v>3054</v>
      </c>
      <c r="AF57" s="10" t="s">
        <v>3211</v>
      </c>
      <c r="AG57" s="10" t="s">
        <v>3212</v>
      </c>
      <c r="AH57" s="10" t="s">
        <v>3213</v>
      </c>
      <c r="AI57" s="8">
        <f>lxp__3723[[#This Row],[Abweichung in Y '[m']]]*1000</f>
        <v>-2.9424300620000001</v>
      </c>
      <c r="AJ57" s="8">
        <f>lxp__3723[[#This Row],[Abweichung in X '[m']]]*1000</f>
        <v>-1.0524351759899999</v>
      </c>
    </row>
    <row r="58" spans="1:36" x14ac:dyDescent="0.25">
      <c r="A58" s="12">
        <v>6</v>
      </c>
      <c r="B58" s="12" t="s">
        <v>19</v>
      </c>
      <c r="C58" s="10" t="s">
        <v>2448</v>
      </c>
      <c r="D58" s="10" t="s">
        <v>2604</v>
      </c>
      <c r="E58" s="10" t="s">
        <v>2605</v>
      </c>
      <c r="F58" s="10" t="s">
        <v>2606</v>
      </c>
      <c r="G58" s="8">
        <f>lxp__322[[#This Row],[Abweichung in Y '[m']]]*1000</f>
        <v>-3.1329560223400001</v>
      </c>
      <c r="H58" s="8">
        <f>lxp__322[[#This Row],[Abweichung in X '[m']]]*1000</f>
        <v>-0.80572656657700004</v>
      </c>
      <c r="I58" s="8"/>
      <c r="J58" s="8"/>
      <c r="K58" s="8"/>
      <c r="L58" s="8"/>
      <c r="M58" s="8"/>
      <c r="AC58" s="12">
        <v>6</v>
      </c>
      <c r="AD58" s="12" t="s">
        <v>19</v>
      </c>
      <c r="AE58" s="10" t="s">
        <v>3058</v>
      </c>
      <c r="AF58" s="10" t="s">
        <v>3214</v>
      </c>
      <c r="AG58" s="10" t="s">
        <v>3215</v>
      </c>
      <c r="AH58" s="10" t="s">
        <v>3216</v>
      </c>
      <c r="AI58" s="8">
        <f>lxp__3723[[#This Row],[Abweichung in Y '[m']]]*1000</f>
        <v>-2.07715564088</v>
      </c>
      <c r="AJ58" s="8">
        <f>lxp__3723[[#This Row],[Abweichung in X '[m']]]*1000</f>
        <v>-1.2841776008999999</v>
      </c>
    </row>
    <row r="59" spans="1:36" x14ac:dyDescent="0.25">
      <c r="A59" s="12">
        <v>6</v>
      </c>
      <c r="B59" s="12" t="s">
        <v>23</v>
      </c>
      <c r="C59" s="10" t="s">
        <v>2452</v>
      </c>
      <c r="D59" s="10" t="s">
        <v>2607</v>
      </c>
      <c r="E59" s="10" t="s">
        <v>2608</v>
      </c>
      <c r="F59" s="10" t="s">
        <v>2609</v>
      </c>
      <c r="G59" s="8">
        <f>lxp__322[[#This Row],[Abweichung in Y '[m']]]*1000</f>
        <v>-3.30783483041</v>
      </c>
      <c r="H59" s="8">
        <f>lxp__322[[#This Row],[Abweichung in X '[m']]]*1000</f>
        <v>0.696950850688</v>
      </c>
      <c r="I59" s="8"/>
      <c r="J59" s="8"/>
      <c r="K59" s="8"/>
      <c r="L59" s="8"/>
      <c r="M59" s="8"/>
      <c r="AC59" s="12">
        <v>6</v>
      </c>
      <c r="AD59" s="12" t="s">
        <v>23</v>
      </c>
      <c r="AE59" s="10" t="s">
        <v>3062</v>
      </c>
      <c r="AF59" s="10" t="s">
        <v>3217</v>
      </c>
      <c r="AG59" s="10" t="s">
        <v>3218</v>
      </c>
      <c r="AH59" s="10" t="s">
        <v>3219</v>
      </c>
      <c r="AI59" s="8">
        <f>lxp__3723[[#This Row],[Abweichung in Y '[m']]]*1000</f>
        <v>-3.2467343313899999</v>
      </c>
      <c r="AJ59" s="8">
        <f>lxp__3723[[#This Row],[Abweichung in X '[m']]]*1000</f>
        <v>-0.90080561845700002</v>
      </c>
    </row>
    <row r="60" spans="1:36" x14ac:dyDescent="0.25">
      <c r="A60" s="12">
        <v>6</v>
      </c>
      <c r="B60" s="12" t="s">
        <v>28</v>
      </c>
      <c r="C60" s="10" t="s">
        <v>2456</v>
      </c>
      <c r="D60" s="10" t="s">
        <v>2610</v>
      </c>
      <c r="E60" s="10" t="s">
        <v>2611</v>
      </c>
      <c r="F60" s="10" t="s">
        <v>2612</v>
      </c>
      <c r="G60" s="8">
        <f>lxp__322[[#This Row],[Abweichung in Y '[m']]]*1000</f>
        <v>-4.2566419657700001</v>
      </c>
      <c r="H60" s="8">
        <f>lxp__322[[#This Row],[Abweichung in X '[m']]]*1000</f>
        <v>2.7013062536499999</v>
      </c>
      <c r="I60" s="8"/>
      <c r="J60" s="8"/>
      <c r="K60" s="8"/>
      <c r="L60" s="8"/>
      <c r="M60" s="8"/>
      <c r="AC60" s="12">
        <v>6</v>
      </c>
      <c r="AD60" s="12" t="s">
        <v>28</v>
      </c>
      <c r="AE60" s="10" t="s">
        <v>3066</v>
      </c>
      <c r="AF60" s="10" t="s">
        <v>3220</v>
      </c>
      <c r="AG60" s="10" t="s">
        <v>3221</v>
      </c>
      <c r="AH60" s="10" t="s">
        <v>3222</v>
      </c>
      <c r="AI60" s="8">
        <f>lxp__3723[[#This Row],[Abweichung in Y '[m']]]*1000</f>
        <v>-2.7804168116300003</v>
      </c>
      <c r="AJ60" s="8">
        <f>lxp__3723[[#This Row],[Abweichung in X '[m']]]*1000</f>
        <v>-1.0865329072400001</v>
      </c>
    </row>
    <row r="61" spans="1:36" x14ac:dyDescent="0.25">
      <c r="A61" s="12">
        <v>6</v>
      </c>
      <c r="B61" s="12" t="s">
        <v>33</v>
      </c>
      <c r="C61" s="10" t="s">
        <v>2460</v>
      </c>
      <c r="D61" s="10" t="s">
        <v>2613</v>
      </c>
      <c r="E61" s="10" t="s">
        <v>2614</v>
      </c>
      <c r="F61" s="10" t="s">
        <v>2615</v>
      </c>
      <c r="G61" s="8">
        <f>lxp__322[[#This Row],[Abweichung in Y '[m']]]*1000</f>
        <v>-4.2067149732499995</v>
      </c>
      <c r="H61" s="8">
        <f>lxp__322[[#This Row],[Abweichung in X '[m']]]*1000</f>
        <v>3.2979299747000002</v>
      </c>
      <c r="I61" s="8"/>
      <c r="J61" s="8"/>
      <c r="K61" s="8"/>
      <c r="L61" s="8"/>
      <c r="M61" s="8"/>
      <c r="AC61" s="12">
        <v>6</v>
      </c>
      <c r="AD61" s="12" t="s">
        <v>33</v>
      </c>
      <c r="AE61" s="10" t="s">
        <v>3070</v>
      </c>
      <c r="AF61" s="10" t="s">
        <v>3223</v>
      </c>
      <c r="AG61" s="10" t="s">
        <v>3224</v>
      </c>
      <c r="AH61" s="10" t="s">
        <v>3225</v>
      </c>
      <c r="AI61" s="8">
        <f>lxp__3723[[#This Row],[Abweichung in Y '[m']]]*1000</f>
        <v>-3.8931650221499998</v>
      </c>
      <c r="AJ61" s="8">
        <f>lxp__3723[[#This Row],[Abweichung in X '[m']]]*1000</f>
        <v>-0.70339153601899995</v>
      </c>
    </row>
    <row r="62" spans="1:36" x14ac:dyDescent="0.25">
      <c r="A62" s="12">
        <v>6</v>
      </c>
      <c r="B62" s="12" t="s">
        <v>38</v>
      </c>
      <c r="C62" s="10" t="s">
        <v>2464</v>
      </c>
      <c r="D62" s="10" t="s">
        <v>2616</v>
      </c>
      <c r="E62" s="10" t="s">
        <v>2617</v>
      </c>
      <c r="F62" s="10" t="s">
        <v>2618</v>
      </c>
      <c r="G62" s="8">
        <f>lxp__322[[#This Row],[Abweichung in Y '[m']]]*1000</f>
        <v>-5.5388038643300002</v>
      </c>
      <c r="H62" s="8">
        <f>lxp__322[[#This Row],[Abweichung in X '[m']]]*1000</f>
        <v>2.9620384690499999</v>
      </c>
      <c r="I62" s="8"/>
      <c r="J62" s="8"/>
      <c r="K62" s="8"/>
      <c r="L62" s="8"/>
      <c r="M62" s="8"/>
      <c r="AC62" s="12">
        <v>6</v>
      </c>
      <c r="AD62" s="12" t="s">
        <v>38</v>
      </c>
      <c r="AE62" s="10" t="s">
        <v>3074</v>
      </c>
      <c r="AF62" s="10" t="s">
        <v>3226</v>
      </c>
      <c r="AG62" s="10" t="s">
        <v>3227</v>
      </c>
      <c r="AH62" s="10" t="s">
        <v>3228</v>
      </c>
      <c r="AI62" s="8">
        <f>lxp__3723[[#This Row],[Abweichung in Y '[m']]]*1000</f>
        <v>-3.31618540831</v>
      </c>
      <c r="AJ62" s="8">
        <f>lxp__3723[[#This Row],[Abweichung in X '[m']]]*1000</f>
        <v>-0.66994953723499995</v>
      </c>
    </row>
    <row r="63" spans="1:36" x14ac:dyDescent="0.25">
      <c r="A63" s="12">
        <v>6</v>
      </c>
      <c r="B63" s="12" t="s">
        <v>43</v>
      </c>
      <c r="C63" s="10" t="s">
        <v>2468</v>
      </c>
      <c r="D63" s="10" t="s">
        <v>2619</v>
      </c>
      <c r="E63" s="10" t="s">
        <v>2620</v>
      </c>
      <c r="F63" s="10" t="s">
        <v>2621</v>
      </c>
      <c r="G63" s="8">
        <f>lxp__322[[#This Row],[Abweichung in Y '[m']]]*1000</f>
        <v>-4.0723950252199996</v>
      </c>
      <c r="H63" s="8">
        <f>lxp__322[[#This Row],[Abweichung in X '[m']]]*1000</f>
        <v>2.6995561093</v>
      </c>
      <c r="I63" s="8"/>
      <c r="J63" s="8"/>
      <c r="K63" s="8"/>
      <c r="L63" s="8"/>
      <c r="M63" s="8"/>
      <c r="AC63" s="12">
        <v>6</v>
      </c>
      <c r="AD63" s="12" t="s">
        <v>43</v>
      </c>
      <c r="AE63" s="10" t="s">
        <v>3078</v>
      </c>
      <c r="AF63" s="10" t="s">
        <v>3229</v>
      </c>
      <c r="AG63" s="10" t="s">
        <v>3230</v>
      </c>
      <c r="AH63" s="10" t="s">
        <v>3231</v>
      </c>
      <c r="AI63" s="8">
        <f>lxp__3723[[#This Row],[Abweichung in Y '[m']]]*1000</f>
        <v>-1.56210490299</v>
      </c>
      <c r="AJ63" s="8">
        <f>lxp__3723[[#This Row],[Abweichung in X '[m']]]*1000</f>
        <v>0.93983679296699996</v>
      </c>
    </row>
    <row r="64" spans="1:36" x14ac:dyDescent="0.25">
      <c r="A64" s="12">
        <v>7</v>
      </c>
      <c r="B64" s="12" t="s">
        <v>3</v>
      </c>
      <c r="C64" s="10" t="s">
        <v>2432</v>
      </c>
      <c r="D64" s="10" t="s">
        <v>2622</v>
      </c>
      <c r="E64" s="10" t="s">
        <v>2623</v>
      </c>
      <c r="F64" s="10" t="s">
        <v>2624</v>
      </c>
      <c r="G64" s="8">
        <f>lxp__322[[#This Row],[Abweichung in Y '[m']]]*1000</f>
        <v>-3.6215225662399999</v>
      </c>
      <c r="H64" s="8">
        <f>lxp__322[[#This Row],[Abweichung in X '[m']]]*1000</f>
        <v>-3.3805775283700004</v>
      </c>
      <c r="I64" s="8"/>
      <c r="J64" s="8"/>
      <c r="K64" s="8"/>
      <c r="L64" s="8"/>
      <c r="M64" s="8"/>
      <c r="AC64" s="12">
        <v>7</v>
      </c>
      <c r="AD64" s="12" t="s">
        <v>3</v>
      </c>
      <c r="AE64" s="10" t="s">
        <v>3042</v>
      </c>
      <c r="AF64" s="10" t="s">
        <v>3232</v>
      </c>
      <c r="AG64" s="10" t="s">
        <v>3233</v>
      </c>
      <c r="AH64" s="10" t="s">
        <v>3234</v>
      </c>
      <c r="AI64" s="8">
        <f>lxp__3723[[#This Row],[Abweichung in Y '[m']]]*1000</f>
        <v>-4.2300018019400003</v>
      </c>
      <c r="AJ64" s="8">
        <f>lxp__3723[[#This Row],[Abweichung in X '[m']]]*1000</f>
        <v>-1.6173479902599999</v>
      </c>
    </row>
    <row r="65" spans="1:36" x14ac:dyDescent="0.25">
      <c r="A65" s="12">
        <v>7</v>
      </c>
      <c r="B65" s="12" t="s">
        <v>7</v>
      </c>
      <c r="C65" s="10" t="s">
        <v>2436</v>
      </c>
      <c r="D65" s="10" t="s">
        <v>2625</v>
      </c>
      <c r="E65" s="10" t="s">
        <v>2626</v>
      </c>
      <c r="F65" s="10" t="s">
        <v>2627</v>
      </c>
      <c r="G65" s="8">
        <f>lxp__322[[#This Row],[Abweichung in Y '[m']]]*1000</f>
        <v>-2.95196865516</v>
      </c>
      <c r="H65" s="8">
        <f>lxp__322[[#This Row],[Abweichung in X '[m']]]*1000</f>
        <v>0.20159246652500001</v>
      </c>
      <c r="I65" s="8"/>
      <c r="J65" s="8"/>
      <c r="K65" s="8"/>
      <c r="L65" s="8"/>
      <c r="M65" s="8"/>
      <c r="AC65" s="12">
        <v>7</v>
      </c>
      <c r="AD65" s="12" t="s">
        <v>7</v>
      </c>
      <c r="AE65" s="10" t="s">
        <v>3046</v>
      </c>
      <c r="AF65" s="10" t="s">
        <v>3235</v>
      </c>
      <c r="AG65" s="10" t="s">
        <v>3236</v>
      </c>
      <c r="AH65" s="10" t="s">
        <v>3237</v>
      </c>
      <c r="AI65" s="8">
        <f>lxp__3723[[#This Row],[Abweichung in Y '[m']]]*1000</f>
        <v>-3.9355178514600002</v>
      </c>
      <c r="AJ65" s="8">
        <f>lxp__3723[[#This Row],[Abweichung in X '[m']]]*1000</f>
        <v>0.67629097681999994</v>
      </c>
    </row>
    <row r="66" spans="1:36" x14ac:dyDescent="0.25">
      <c r="A66" s="12">
        <v>7</v>
      </c>
      <c r="B66" s="12" t="s">
        <v>11</v>
      </c>
      <c r="C66" s="10" t="s">
        <v>2440</v>
      </c>
      <c r="D66" s="10" t="s">
        <v>2628</v>
      </c>
      <c r="E66" s="10" t="s">
        <v>2629</v>
      </c>
      <c r="F66" s="10" t="s">
        <v>2630</v>
      </c>
      <c r="G66" s="8">
        <f>lxp__322[[#This Row],[Abweichung in Y '[m']]]*1000</f>
        <v>-2.5728795235499997</v>
      </c>
      <c r="H66" s="8">
        <f>lxp__322[[#This Row],[Abweichung in X '[m']]]*1000</f>
        <v>0.88018253562800008</v>
      </c>
      <c r="I66" s="8"/>
      <c r="J66" s="8"/>
      <c r="K66" s="8"/>
      <c r="L66" s="8"/>
      <c r="M66" s="8"/>
      <c r="AC66" s="12">
        <v>7</v>
      </c>
      <c r="AD66" s="12" t="s">
        <v>11</v>
      </c>
      <c r="AE66" s="10" t="s">
        <v>3050</v>
      </c>
      <c r="AF66" s="10" t="s">
        <v>3238</v>
      </c>
      <c r="AG66" s="10" t="s">
        <v>3239</v>
      </c>
      <c r="AH66" s="10" t="s">
        <v>3240</v>
      </c>
      <c r="AI66" s="8">
        <f>lxp__3723[[#This Row],[Abweichung in Y '[m']]]*1000</f>
        <v>-3.6469598423200003</v>
      </c>
      <c r="AJ66" s="8">
        <f>lxp__3723[[#This Row],[Abweichung in X '[m']]]*1000</f>
        <v>-0.28507907105400004</v>
      </c>
    </row>
    <row r="67" spans="1:36" x14ac:dyDescent="0.25">
      <c r="A67" s="12">
        <v>7</v>
      </c>
      <c r="B67" s="12" t="s">
        <v>15</v>
      </c>
      <c r="C67" s="10" t="s">
        <v>2444</v>
      </c>
      <c r="D67" s="10" t="s">
        <v>2631</v>
      </c>
      <c r="E67" s="10" t="s">
        <v>2632</v>
      </c>
      <c r="F67" s="10" t="s">
        <v>2633</v>
      </c>
      <c r="G67" s="8">
        <f>lxp__322[[#This Row],[Abweichung in Y '[m']]]*1000</f>
        <v>-2.5576936045999998</v>
      </c>
      <c r="H67" s="8">
        <f>lxp__322[[#This Row],[Abweichung in X '[m']]]*1000</f>
        <v>1.3373134015100001</v>
      </c>
      <c r="I67" s="8"/>
      <c r="J67" s="8"/>
      <c r="K67" s="8"/>
      <c r="L67" s="8"/>
      <c r="M67" s="8"/>
      <c r="AC67" s="12">
        <v>7</v>
      </c>
      <c r="AD67" s="12" t="s">
        <v>15</v>
      </c>
      <c r="AE67" s="10" t="s">
        <v>3054</v>
      </c>
      <c r="AF67" s="10" t="s">
        <v>3241</v>
      </c>
      <c r="AG67" s="10" t="s">
        <v>3242</v>
      </c>
      <c r="AH67" s="10" t="s">
        <v>3243</v>
      </c>
      <c r="AI67" s="8">
        <f>lxp__3723[[#This Row],[Abweichung in Y '[m']]]*1000</f>
        <v>-2.7247790534199998</v>
      </c>
      <c r="AJ67" s="8">
        <f>lxp__3723[[#This Row],[Abweichung in X '[m']]]*1000</f>
        <v>-0.23183527709499999</v>
      </c>
    </row>
    <row r="68" spans="1:36" x14ac:dyDescent="0.25">
      <c r="A68" s="12">
        <v>7</v>
      </c>
      <c r="B68" s="12" t="s">
        <v>19</v>
      </c>
      <c r="C68" s="10" t="s">
        <v>2448</v>
      </c>
      <c r="D68" s="10" t="s">
        <v>2634</v>
      </c>
      <c r="E68" s="10" t="s">
        <v>2635</v>
      </c>
      <c r="F68" s="10" t="s">
        <v>2636</v>
      </c>
      <c r="G68" s="8">
        <f>lxp__322[[#This Row],[Abweichung in Y '[m']]]*1000</f>
        <v>-3.7084979590499998</v>
      </c>
      <c r="H68" s="8">
        <f>lxp__322[[#This Row],[Abweichung in X '[m']]]*1000</f>
        <v>-1.7282160025100002</v>
      </c>
      <c r="I68" s="8"/>
      <c r="J68" s="8"/>
      <c r="K68" s="8"/>
      <c r="L68" s="8"/>
      <c r="M68" s="8"/>
      <c r="AC68" s="12">
        <v>7</v>
      </c>
      <c r="AD68" s="12" t="s">
        <v>19</v>
      </c>
      <c r="AE68" s="10" t="s">
        <v>3058</v>
      </c>
      <c r="AF68" s="10" t="s">
        <v>3244</v>
      </c>
      <c r="AG68" s="10" t="s">
        <v>3245</v>
      </c>
      <c r="AH68" s="10" t="s">
        <v>3246</v>
      </c>
      <c r="AI68" s="8">
        <f>lxp__3723[[#This Row],[Abweichung in Y '[m']]]*1000</f>
        <v>-3.3160360780700002</v>
      </c>
      <c r="AJ68" s="8">
        <f>lxp__3723[[#This Row],[Abweichung in X '[m']]]*1000</f>
        <v>-0.62342878709500005</v>
      </c>
    </row>
    <row r="69" spans="1:36" x14ac:dyDescent="0.25">
      <c r="A69" s="12">
        <v>7</v>
      </c>
      <c r="B69" s="12" t="s">
        <v>23</v>
      </c>
      <c r="C69" s="10" t="s">
        <v>2452</v>
      </c>
      <c r="D69" s="10" t="s">
        <v>2637</v>
      </c>
      <c r="E69" s="10" t="s">
        <v>2638</v>
      </c>
      <c r="F69" s="10" t="s">
        <v>2639</v>
      </c>
      <c r="G69" s="8">
        <f>lxp__322[[#This Row],[Abweichung in Y '[m']]]*1000</f>
        <v>-3.7004876196100001</v>
      </c>
      <c r="H69" s="8">
        <f>lxp__322[[#This Row],[Abweichung in X '[m']]]*1000</f>
        <v>0.63634437504999997</v>
      </c>
      <c r="I69" s="8"/>
      <c r="J69" s="8"/>
      <c r="K69" s="8"/>
      <c r="L69" s="8"/>
      <c r="M69" s="8"/>
      <c r="AC69" s="12">
        <v>7</v>
      </c>
      <c r="AD69" s="12" t="s">
        <v>23</v>
      </c>
      <c r="AE69" s="10" t="s">
        <v>3062</v>
      </c>
      <c r="AF69" s="10" t="s">
        <v>3247</v>
      </c>
      <c r="AG69" s="10" t="s">
        <v>3248</v>
      </c>
      <c r="AH69" s="10" t="s">
        <v>3249</v>
      </c>
      <c r="AI69" s="8">
        <f>lxp__3723[[#This Row],[Abweichung in Y '[m']]]*1000</f>
        <v>-4.3651733239600006</v>
      </c>
      <c r="AJ69" s="8">
        <f>lxp__3723[[#This Row],[Abweichung in X '[m']]]*1000</f>
        <v>-1.5917313122899999</v>
      </c>
    </row>
    <row r="70" spans="1:36" x14ac:dyDescent="0.25">
      <c r="A70" s="12">
        <v>7</v>
      </c>
      <c r="B70" s="12" t="s">
        <v>28</v>
      </c>
      <c r="C70" s="10" t="s">
        <v>2456</v>
      </c>
      <c r="D70" s="10" t="s">
        <v>2640</v>
      </c>
      <c r="E70" s="10" t="s">
        <v>2641</v>
      </c>
      <c r="F70" s="10" t="s">
        <v>2642</v>
      </c>
      <c r="G70" s="8">
        <f>lxp__322[[#This Row],[Abweichung in Y '[m']]]*1000</f>
        <v>-5.1294203974800006</v>
      </c>
      <c r="H70" s="8">
        <f>lxp__322[[#This Row],[Abweichung in X '[m']]]*1000</f>
        <v>2.8495459783699997</v>
      </c>
      <c r="I70" s="8"/>
      <c r="J70" s="8"/>
      <c r="K70" s="8"/>
      <c r="L70" s="8"/>
      <c r="M70" s="8"/>
      <c r="AC70" s="12">
        <v>7</v>
      </c>
      <c r="AD70" s="12" t="s">
        <v>28</v>
      </c>
      <c r="AE70" s="10" t="s">
        <v>3066</v>
      </c>
      <c r="AF70" s="10" t="s">
        <v>3250</v>
      </c>
      <c r="AG70" s="10" t="s">
        <v>3251</v>
      </c>
      <c r="AH70" s="10" t="s">
        <v>3252</v>
      </c>
      <c r="AI70" s="8">
        <f>lxp__3723[[#This Row],[Abweichung in Y '[m']]]*1000</f>
        <v>-2.4579852016499997</v>
      </c>
      <c r="AJ70" s="8">
        <f>lxp__3723[[#This Row],[Abweichung in X '[m']]]*1000</f>
        <v>-0.44416966366599997</v>
      </c>
    </row>
    <row r="71" spans="1:36" x14ac:dyDescent="0.25">
      <c r="A71" s="12">
        <v>7</v>
      </c>
      <c r="B71" s="12" t="s">
        <v>33</v>
      </c>
      <c r="C71" s="10" t="s">
        <v>2460</v>
      </c>
      <c r="D71" s="10" t="s">
        <v>2643</v>
      </c>
      <c r="E71" s="10" t="s">
        <v>2644</v>
      </c>
      <c r="F71" s="10" t="s">
        <v>2645</v>
      </c>
      <c r="G71" s="8">
        <f>lxp__322[[#This Row],[Abweichung in Y '[m']]]*1000</f>
        <v>-3.73640376618</v>
      </c>
      <c r="H71" s="8">
        <f>lxp__322[[#This Row],[Abweichung in X '[m']]]*1000</f>
        <v>1.1239386952299999</v>
      </c>
      <c r="I71" s="8"/>
      <c r="J71" s="8"/>
      <c r="K71" s="8"/>
      <c r="L71" s="8"/>
      <c r="M71" s="8"/>
      <c r="AC71" s="12">
        <v>7</v>
      </c>
      <c r="AD71" s="12" t="s">
        <v>33</v>
      </c>
      <c r="AE71" s="10" t="s">
        <v>3070</v>
      </c>
      <c r="AF71" s="10" t="s">
        <v>3253</v>
      </c>
      <c r="AG71" s="10" t="s">
        <v>3254</v>
      </c>
      <c r="AH71" s="10" t="s">
        <v>3255</v>
      </c>
      <c r="AI71" s="8">
        <f>lxp__3723[[#This Row],[Abweichung in Y '[m']]]*1000</f>
        <v>-3.34121403347</v>
      </c>
      <c r="AJ71" s="8">
        <f>lxp__3723[[#This Row],[Abweichung in X '[m']]]*1000</f>
        <v>-1.2481955547499999</v>
      </c>
    </row>
    <row r="72" spans="1:36" x14ac:dyDescent="0.25">
      <c r="A72" s="12">
        <v>7</v>
      </c>
      <c r="B72" s="12" t="s">
        <v>38</v>
      </c>
      <c r="C72" s="10" t="s">
        <v>2464</v>
      </c>
      <c r="D72" s="10" t="s">
        <v>2646</v>
      </c>
      <c r="E72" s="10" t="s">
        <v>2647</v>
      </c>
      <c r="F72" s="10" t="s">
        <v>2648</v>
      </c>
      <c r="G72" s="8">
        <f>lxp__322[[#This Row],[Abweichung in Y '[m']]]*1000</f>
        <v>-3.5392974932299999</v>
      </c>
      <c r="H72" s="8">
        <f>lxp__322[[#This Row],[Abweichung in X '[m']]]*1000</f>
        <v>1.3346580318400001</v>
      </c>
      <c r="I72" s="8"/>
      <c r="J72" s="8"/>
      <c r="K72" s="8"/>
      <c r="L72" s="8"/>
      <c r="M72" s="8"/>
      <c r="AC72" s="12">
        <v>7</v>
      </c>
      <c r="AD72" s="12" t="s">
        <v>38</v>
      </c>
      <c r="AE72" s="10" t="s">
        <v>3074</v>
      </c>
      <c r="AF72" s="10" t="s">
        <v>3256</v>
      </c>
      <c r="AG72" s="10" t="s">
        <v>3257</v>
      </c>
      <c r="AH72" s="10" t="s">
        <v>3258</v>
      </c>
      <c r="AI72" s="8">
        <f>lxp__3723[[#This Row],[Abweichung in Y '[m']]]*1000</f>
        <v>-2.8451989773199999</v>
      </c>
      <c r="AJ72" s="8">
        <f>lxp__3723[[#This Row],[Abweichung in X '[m']]]*1000</f>
        <v>-2.18945992569</v>
      </c>
    </row>
    <row r="73" spans="1:36" x14ac:dyDescent="0.25">
      <c r="A73" s="12">
        <v>7</v>
      </c>
      <c r="B73" s="12" t="s">
        <v>43</v>
      </c>
      <c r="C73" s="10" t="s">
        <v>2468</v>
      </c>
      <c r="D73" s="10" t="s">
        <v>2649</v>
      </c>
      <c r="E73" s="10" t="s">
        <v>2650</v>
      </c>
      <c r="F73" s="10" t="s">
        <v>2651</v>
      </c>
      <c r="G73" s="8">
        <f>lxp__322[[#This Row],[Abweichung in Y '[m']]]*1000</f>
        <v>-3.7729269261199998</v>
      </c>
      <c r="H73" s="8">
        <f>lxp__322[[#This Row],[Abweichung in X '[m']]]*1000</f>
        <v>2.1136423074800001</v>
      </c>
      <c r="I73" s="8"/>
      <c r="J73" s="8"/>
      <c r="K73" s="8"/>
      <c r="L73" s="8"/>
      <c r="M73" s="8"/>
      <c r="AC73" s="12">
        <v>7</v>
      </c>
      <c r="AD73" s="12" t="s">
        <v>43</v>
      </c>
      <c r="AE73" s="10" t="s">
        <v>3078</v>
      </c>
      <c r="AF73" s="10" t="s">
        <v>3259</v>
      </c>
      <c r="AG73" s="10" t="s">
        <v>3260</v>
      </c>
      <c r="AH73" s="10" t="s">
        <v>3261</v>
      </c>
      <c r="AI73" s="8">
        <f>lxp__3723[[#This Row],[Abweichung in Y '[m']]]*1000</f>
        <v>-1.2067747223</v>
      </c>
      <c r="AJ73" s="8">
        <f>lxp__3723[[#This Row],[Abweichung in X '[m']]]*1000</f>
        <v>1.4470775661799999</v>
      </c>
    </row>
    <row r="74" spans="1:36" x14ac:dyDescent="0.25">
      <c r="A74" s="12">
        <v>8</v>
      </c>
      <c r="B74" s="12" t="s">
        <v>3</v>
      </c>
      <c r="C74" s="10" t="s">
        <v>2432</v>
      </c>
      <c r="D74" s="10" t="s">
        <v>2652</v>
      </c>
      <c r="E74" s="10" t="s">
        <v>2653</v>
      </c>
      <c r="F74" s="10" t="s">
        <v>2654</v>
      </c>
      <c r="G74" s="8">
        <f>lxp__322[[#This Row],[Abweichung in Y '[m']]]*1000</f>
        <v>-4.1806697451300003</v>
      </c>
      <c r="H74" s="8">
        <f>lxp__322[[#This Row],[Abweichung in X '[m']]]*1000</f>
        <v>-1.88855001347</v>
      </c>
      <c r="I74" s="8"/>
      <c r="J74" s="8"/>
      <c r="K74" s="8"/>
      <c r="L74" s="8"/>
      <c r="M74" s="8"/>
      <c r="AC74" s="12">
        <v>8</v>
      </c>
      <c r="AD74" s="12" t="s">
        <v>3</v>
      </c>
      <c r="AE74" s="10" t="s">
        <v>3042</v>
      </c>
      <c r="AF74" s="10" t="s">
        <v>3262</v>
      </c>
      <c r="AG74" s="10" t="s">
        <v>3263</v>
      </c>
      <c r="AH74" s="10" t="s">
        <v>3264</v>
      </c>
      <c r="AI74" s="8">
        <f>lxp__3723[[#This Row],[Abweichung in Y '[m']]]*1000</f>
        <v>-3.5477486190700001</v>
      </c>
      <c r="AJ74" s="8">
        <f>lxp__3723[[#This Row],[Abweichung in X '[m']]]*1000</f>
        <v>-0.6613201440719999</v>
      </c>
    </row>
    <row r="75" spans="1:36" x14ac:dyDescent="0.25">
      <c r="A75" s="12">
        <v>8</v>
      </c>
      <c r="B75" s="12" t="s">
        <v>7</v>
      </c>
      <c r="C75" s="10" t="s">
        <v>2436</v>
      </c>
      <c r="D75" s="10" t="s">
        <v>2655</v>
      </c>
      <c r="E75" s="10" t="s">
        <v>2656</v>
      </c>
      <c r="F75" s="10" t="s">
        <v>2657</v>
      </c>
      <c r="G75" s="8">
        <f>lxp__322[[#This Row],[Abweichung in Y '[m']]]*1000</f>
        <v>-4.23473941505</v>
      </c>
      <c r="H75" s="8">
        <f>lxp__322[[#This Row],[Abweichung in X '[m']]]*1000</f>
        <v>0.61459118415000002</v>
      </c>
      <c r="I75" s="8"/>
      <c r="J75" s="8"/>
      <c r="K75" s="8"/>
      <c r="L75" s="8"/>
      <c r="M75" s="8"/>
      <c r="AC75" s="12">
        <v>8</v>
      </c>
      <c r="AD75" s="12" t="s">
        <v>7</v>
      </c>
      <c r="AE75" s="10" t="s">
        <v>3046</v>
      </c>
      <c r="AF75" s="10" t="s">
        <v>3265</v>
      </c>
      <c r="AG75" s="10" t="s">
        <v>3266</v>
      </c>
      <c r="AH75" s="10" t="s">
        <v>3267</v>
      </c>
      <c r="AI75" s="8">
        <f>lxp__3723[[#This Row],[Abweichung in Y '[m']]]*1000</f>
        <v>-2.98418003951</v>
      </c>
      <c r="AJ75" s="8">
        <f>lxp__3723[[#This Row],[Abweichung in X '[m']]]*1000</f>
        <v>-1.56073418914</v>
      </c>
    </row>
    <row r="76" spans="1:36" x14ac:dyDescent="0.25">
      <c r="A76" s="12">
        <v>8</v>
      </c>
      <c r="B76" s="12" t="s">
        <v>11</v>
      </c>
      <c r="C76" s="10" t="s">
        <v>2440</v>
      </c>
      <c r="D76" s="10" t="s">
        <v>2658</v>
      </c>
      <c r="E76" s="10" t="s">
        <v>2659</v>
      </c>
      <c r="F76" s="10" t="s">
        <v>2660</v>
      </c>
      <c r="G76" s="8">
        <f>lxp__322[[#This Row],[Abweichung in Y '[m']]]*1000</f>
        <v>-3.45498421886</v>
      </c>
      <c r="H76" s="8">
        <f>lxp__322[[#This Row],[Abweichung in X '[m']]]*1000</f>
        <v>-0.823503982435</v>
      </c>
      <c r="I76" s="8"/>
      <c r="J76" s="8"/>
      <c r="K76" s="8"/>
      <c r="L76" s="8"/>
      <c r="M76" s="8"/>
      <c r="AC76" s="12">
        <v>8</v>
      </c>
      <c r="AD76" s="12" t="s">
        <v>11</v>
      </c>
      <c r="AE76" s="10" t="s">
        <v>3050</v>
      </c>
      <c r="AF76" s="10" t="s">
        <v>3268</v>
      </c>
      <c r="AG76" s="10" t="s">
        <v>3269</v>
      </c>
      <c r="AH76" s="10" t="s">
        <v>3270</v>
      </c>
      <c r="AI76" s="8">
        <f>lxp__3723[[#This Row],[Abweichung in Y '[m']]]*1000</f>
        <v>-3.4661414025700004</v>
      </c>
      <c r="AJ76" s="8">
        <f>lxp__3723[[#This Row],[Abweichung in X '[m']]]*1000</f>
        <v>-0.24392357214499999</v>
      </c>
    </row>
    <row r="77" spans="1:36" x14ac:dyDescent="0.25">
      <c r="A77" s="12">
        <v>8</v>
      </c>
      <c r="B77" s="12" t="s">
        <v>15</v>
      </c>
      <c r="C77" s="10" t="s">
        <v>2444</v>
      </c>
      <c r="D77" s="10" t="s">
        <v>2661</v>
      </c>
      <c r="E77" s="10" t="s">
        <v>2662</v>
      </c>
      <c r="F77" s="10" t="s">
        <v>2663</v>
      </c>
      <c r="G77" s="8">
        <f>lxp__322[[#This Row],[Abweichung in Y '[m']]]*1000</f>
        <v>-3.4902213030799998</v>
      </c>
      <c r="H77" s="8">
        <f>lxp__322[[#This Row],[Abweichung in X '[m']]]*1000</f>
        <v>-0.69517318711699994</v>
      </c>
      <c r="I77" s="8"/>
      <c r="J77" s="8"/>
      <c r="K77" s="8"/>
      <c r="L77" s="8"/>
      <c r="M77" s="8"/>
      <c r="AC77" s="12">
        <v>8</v>
      </c>
      <c r="AD77" s="12" t="s">
        <v>15</v>
      </c>
      <c r="AE77" s="10" t="s">
        <v>3054</v>
      </c>
      <c r="AF77" s="10" t="s">
        <v>3271</v>
      </c>
      <c r="AG77" s="10" t="s">
        <v>3272</v>
      </c>
      <c r="AH77" s="10" t="s">
        <v>3273</v>
      </c>
      <c r="AI77" s="8">
        <f>lxp__3723[[#This Row],[Abweichung in Y '[m']]]*1000</f>
        <v>-2.2602627745200001</v>
      </c>
      <c r="AJ77" s="8">
        <f>lxp__3723[[#This Row],[Abweichung in X '[m']]]*1000</f>
        <v>-2.8856422187400002</v>
      </c>
    </row>
    <row r="78" spans="1:36" x14ac:dyDescent="0.25">
      <c r="A78" s="12">
        <v>8</v>
      </c>
      <c r="B78" s="12" t="s">
        <v>19</v>
      </c>
      <c r="C78" s="10" t="s">
        <v>2448</v>
      </c>
      <c r="D78" s="10" t="s">
        <v>2664</v>
      </c>
      <c r="E78" s="10" t="s">
        <v>2665</v>
      </c>
      <c r="F78" s="10" t="s">
        <v>2666</v>
      </c>
      <c r="G78" s="8">
        <f>lxp__322[[#This Row],[Abweichung in Y '[m']]]*1000</f>
        <v>-3.6404716604799998</v>
      </c>
      <c r="H78" s="8">
        <f>lxp__322[[#This Row],[Abweichung in X '[m']]]*1000</f>
        <v>-0.67072321728099993</v>
      </c>
      <c r="I78" s="8"/>
      <c r="J78" s="8"/>
      <c r="K78" s="8"/>
      <c r="L78" s="8"/>
      <c r="M78" s="8"/>
      <c r="AC78" s="12">
        <v>8</v>
      </c>
      <c r="AD78" s="12" t="s">
        <v>19</v>
      </c>
      <c r="AE78" s="10" t="s">
        <v>3058</v>
      </c>
      <c r="AF78" s="10" t="s">
        <v>3274</v>
      </c>
      <c r="AG78" s="10" t="s">
        <v>3275</v>
      </c>
      <c r="AH78" s="10" t="s">
        <v>3276</v>
      </c>
      <c r="AI78" s="8">
        <f>lxp__3723[[#This Row],[Abweichung in Y '[m']]]*1000</f>
        <v>-4.1861027079099999</v>
      </c>
      <c r="AJ78" s="8">
        <f>lxp__3723[[#This Row],[Abweichung in X '[m']]]*1000</f>
        <v>-1.4103614290400002</v>
      </c>
    </row>
    <row r="79" spans="1:36" x14ac:dyDescent="0.25">
      <c r="A79" s="12">
        <v>8</v>
      </c>
      <c r="B79" s="12" t="s">
        <v>23</v>
      </c>
      <c r="C79" s="10" t="s">
        <v>2452</v>
      </c>
      <c r="D79" s="10" t="s">
        <v>2667</v>
      </c>
      <c r="E79" s="10" t="s">
        <v>2668</v>
      </c>
      <c r="F79" s="10" t="s">
        <v>2669</v>
      </c>
      <c r="G79" s="8">
        <f>lxp__322[[#This Row],[Abweichung in Y '[m']]]*1000</f>
        <v>-4.2448858999699999</v>
      </c>
      <c r="H79" s="8">
        <f>lxp__322[[#This Row],[Abweichung in X '[m']]]*1000</f>
        <v>0.80983726426300007</v>
      </c>
      <c r="I79" s="8"/>
      <c r="J79" s="8"/>
      <c r="K79" s="8"/>
      <c r="L79" s="8"/>
      <c r="M79" s="8"/>
      <c r="AC79" s="12">
        <v>8</v>
      </c>
      <c r="AD79" s="12" t="s">
        <v>23</v>
      </c>
      <c r="AE79" s="10" t="s">
        <v>3062</v>
      </c>
      <c r="AF79" s="10" t="s">
        <v>3277</v>
      </c>
      <c r="AG79" s="10" t="s">
        <v>3278</v>
      </c>
      <c r="AH79" s="10" t="s">
        <v>3279</v>
      </c>
      <c r="AI79" s="8">
        <f>lxp__3723[[#This Row],[Abweichung in Y '[m']]]*1000</f>
        <v>-3.7514187360999998</v>
      </c>
      <c r="AJ79" s="8">
        <f>lxp__3723[[#This Row],[Abweichung in X '[m']]]*1000</f>
        <v>-1.1759989102099999</v>
      </c>
    </row>
    <row r="80" spans="1:36" x14ac:dyDescent="0.25">
      <c r="A80" s="12">
        <v>8</v>
      </c>
      <c r="B80" s="12" t="s">
        <v>28</v>
      </c>
      <c r="C80" s="10" t="s">
        <v>2456</v>
      </c>
      <c r="D80" s="10" t="s">
        <v>2670</v>
      </c>
      <c r="E80" s="10" t="s">
        <v>2671</v>
      </c>
      <c r="F80" s="10" t="s">
        <v>2672</v>
      </c>
      <c r="G80" s="8">
        <f>lxp__322[[#This Row],[Abweichung in Y '[m']]]*1000</f>
        <v>-3.9967769988800002</v>
      </c>
      <c r="H80" s="8">
        <f>lxp__322[[#This Row],[Abweichung in X '[m']]]*1000</f>
        <v>4.6736949433900001</v>
      </c>
      <c r="I80" s="8"/>
      <c r="J80" s="8"/>
      <c r="K80" s="8"/>
      <c r="L80" s="8"/>
      <c r="M80" s="8"/>
      <c r="AC80" s="12">
        <v>8</v>
      </c>
      <c r="AD80" s="12" t="s">
        <v>28</v>
      </c>
      <c r="AE80" s="10" t="s">
        <v>3066</v>
      </c>
      <c r="AF80" s="10" t="s">
        <v>3280</v>
      </c>
      <c r="AG80" s="10" t="s">
        <v>3281</v>
      </c>
      <c r="AH80" s="10" t="s">
        <v>3282</v>
      </c>
      <c r="AI80" s="8">
        <f>lxp__3723[[#This Row],[Abweichung in Y '[m']]]*1000</f>
        <v>-3.5034730563399998</v>
      </c>
      <c r="AJ80" s="8">
        <f>lxp__3723[[#This Row],[Abweichung in X '[m']]]*1000</f>
        <v>-2.16562121819E-2</v>
      </c>
    </row>
    <row r="81" spans="1:36" x14ac:dyDescent="0.25">
      <c r="A81" s="12">
        <v>8</v>
      </c>
      <c r="B81" s="12" t="s">
        <v>33</v>
      </c>
      <c r="C81" s="10" t="s">
        <v>2460</v>
      </c>
      <c r="D81" s="10" t="s">
        <v>2673</v>
      </c>
      <c r="E81" s="10" t="s">
        <v>2674</v>
      </c>
      <c r="F81" s="10" t="s">
        <v>2675</v>
      </c>
      <c r="G81" s="8">
        <f>lxp__322[[#This Row],[Abweichung in Y '[m']]]*1000</f>
        <v>-5.3210039849599999</v>
      </c>
      <c r="H81" s="8">
        <f>lxp__322[[#This Row],[Abweichung in X '[m']]]*1000</f>
        <v>2.8477758976900001</v>
      </c>
      <c r="I81" s="8"/>
      <c r="J81" s="8"/>
      <c r="K81" s="8"/>
      <c r="L81" s="8"/>
      <c r="M81" s="8"/>
      <c r="AC81" s="12">
        <v>8</v>
      </c>
      <c r="AD81" s="12" t="s">
        <v>33</v>
      </c>
      <c r="AE81" s="10" t="s">
        <v>3070</v>
      </c>
      <c r="AF81" s="10" t="s">
        <v>3283</v>
      </c>
      <c r="AG81" s="10" t="s">
        <v>3284</v>
      </c>
      <c r="AH81" s="10" t="s">
        <v>3285</v>
      </c>
      <c r="AI81" s="8">
        <f>lxp__3723[[#This Row],[Abweichung in Y '[m']]]*1000</f>
        <v>-3.06524432423</v>
      </c>
      <c r="AJ81" s="8">
        <f>lxp__3723[[#This Row],[Abweichung in X '[m']]]*1000</f>
        <v>-1.9062910777600002</v>
      </c>
    </row>
    <row r="82" spans="1:36" x14ac:dyDescent="0.25">
      <c r="A82" s="12">
        <v>8</v>
      </c>
      <c r="B82" s="12" t="s">
        <v>38</v>
      </c>
      <c r="C82" s="10" t="s">
        <v>2464</v>
      </c>
      <c r="D82" s="10" t="s">
        <v>2676</v>
      </c>
      <c r="E82" s="10" t="s">
        <v>2677</v>
      </c>
      <c r="F82" s="10" t="s">
        <v>2678</v>
      </c>
      <c r="G82" s="8">
        <f>lxp__322[[#This Row],[Abweichung in Y '[m']]]*1000</f>
        <v>-4.2076723100899995</v>
      </c>
      <c r="H82" s="8">
        <f>lxp__322[[#This Row],[Abweichung in X '[m']]]*1000</f>
        <v>2.15074277106</v>
      </c>
      <c r="I82" s="8"/>
      <c r="J82" s="8"/>
      <c r="K82" s="8"/>
      <c r="L82" s="8"/>
      <c r="M82" s="8"/>
      <c r="AC82" s="12">
        <v>8</v>
      </c>
      <c r="AD82" s="12" t="s">
        <v>38</v>
      </c>
      <c r="AE82" s="10" t="s">
        <v>3074</v>
      </c>
      <c r="AF82" s="10" t="s">
        <v>3286</v>
      </c>
      <c r="AG82" s="10" t="s">
        <v>3287</v>
      </c>
      <c r="AH82" s="10" t="s">
        <v>3288</v>
      </c>
      <c r="AI82" s="8">
        <f>lxp__3723[[#This Row],[Abweichung in Y '[m']]]*1000</f>
        <v>-2.6757559668099997</v>
      </c>
      <c r="AJ82" s="8">
        <f>lxp__3723[[#This Row],[Abweichung in X '[m']]]*1000</f>
        <v>-2.1080813409999997</v>
      </c>
    </row>
    <row r="83" spans="1:36" x14ac:dyDescent="0.25">
      <c r="A83" s="12">
        <v>8</v>
      </c>
      <c r="B83" s="12" t="s">
        <v>43</v>
      </c>
      <c r="C83" s="10" t="s">
        <v>2468</v>
      </c>
      <c r="D83" s="10" t="s">
        <v>2679</v>
      </c>
      <c r="E83" s="10" t="s">
        <v>2680</v>
      </c>
      <c r="F83" s="10" t="s">
        <v>2681</v>
      </c>
      <c r="G83" s="8">
        <f>lxp__322[[#This Row],[Abweichung in Y '[m']]]*1000</f>
        <v>-4.3708197908499997</v>
      </c>
      <c r="H83" s="8">
        <f>lxp__322[[#This Row],[Abweichung in X '[m']]]*1000</f>
        <v>2.90593603686</v>
      </c>
      <c r="I83" s="8"/>
      <c r="J83" s="8"/>
      <c r="K83" s="8"/>
      <c r="L83" s="8"/>
      <c r="M83" s="8"/>
      <c r="AC83" s="12">
        <v>8</v>
      </c>
      <c r="AD83" s="12" t="s">
        <v>43</v>
      </c>
      <c r="AE83" s="10" t="s">
        <v>3078</v>
      </c>
      <c r="AF83" s="10" t="s">
        <v>3289</v>
      </c>
      <c r="AG83" s="10" t="s">
        <v>3290</v>
      </c>
      <c r="AH83" s="10" t="s">
        <v>3291</v>
      </c>
      <c r="AI83" s="8">
        <f>lxp__3723[[#This Row],[Abweichung in Y '[m']]]*1000</f>
        <v>-2.1612076533</v>
      </c>
      <c r="AJ83" s="8">
        <f>lxp__3723[[#This Row],[Abweichung in X '[m']]]*1000</f>
        <v>1.1994955304900001</v>
      </c>
    </row>
    <row r="84" spans="1:36" x14ac:dyDescent="0.25">
      <c r="A84" s="12">
        <v>9</v>
      </c>
      <c r="B84" s="12" t="s">
        <v>3</v>
      </c>
      <c r="C84" s="10" t="s">
        <v>2432</v>
      </c>
      <c r="D84" s="10" t="s">
        <v>2682</v>
      </c>
      <c r="E84" s="10" t="s">
        <v>2683</v>
      </c>
      <c r="F84" s="10" t="s">
        <v>2684</v>
      </c>
      <c r="G84" s="8">
        <f>lxp__322[[#This Row],[Abweichung in Y '[m']]]*1000</f>
        <v>-3.6643193809600003</v>
      </c>
      <c r="H84" s="8">
        <f>lxp__322[[#This Row],[Abweichung in X '[m']]]*1000</f>
        <v>-1.2394721360999998</v>
      </c>
      <c r="I84" s="8"/>
      <c r="J84" s="8"/>
      <c r="K84" s="8"/>
      <c r="L84" s="8"/>
      <c r="M84" s="8"/>
      <c r="AC84" s="12">
        <v>9</v>
      </c>
      <c r="AD84" s="12" t="s">
        <v>3</v>
      </c>
      <c r="AE84" s="10" t="s">
        <v>3042</v>
      </c>
      <c r="AF84" s="10" t="s">
        <v>3292</v>
      </c>
      <c r="AG84" s="10" t="s">
        <v>3293</v>
      </c>
      <c r="AH84" s="10" t="s">
        <v>3294</v>
      </c>
      <c r="AI84" s="8">
        <f>lxp__3723[[#This Row],[Abweichung in Y '[m']]]*1000</f>
        <v>-2.9763419491999996</v>
      </c>
      <c r="AJ84" s="8">
        <f>lxp__3723[[#This Row],[Abweichung in X '[m']]]*1000</f>
        <v>-1.48348484259</v>
      </c>
    </row>
    <row r="85" spans="1:36" x14ac:dyDescent="0.25">
      <c r="A85" s="12">
        <v>9</v>
      </c>
      <c r="B85" s="12" t="s">
        <v>7</v>
      </c>
      <c r="C85" s="10" t="s">
        <v>2436</v>
      </c>
      <c r="D85" s="10" t="s">
        <v>2685</v>
      </c>
      <c r="E85" s="10" t="s">
        <v>2686</v>
      </c>
      <c r="F85" s="10" t="s">
        <v>2687</v>
      </c>
      <c r="G85" s="8">
        <f>lxp__322[[#This Row],[Abweichung in Y '[m']]]*1000</f>
        <v>-2.5177269083800002</v>
      </c>
      <c r="H85" s="8">
        <f>lxp__322[[#This Row],[Abweichung in X '[m']]]*1000</f>
        <v>1.42508460576</v>
      </c>
      <c r="I85" s="8"/>
      <c r="J85" s="8"/>
      <c r="K85" s="8"/>
      <c r="L85" s="8"/>
      <c r="M85" s="8"/>
      <c r="AC85" s="12">
        <v>9</v>
      </c>
      <c r="AD85" s="12" t="s">
        <v>7</v>
      </c>
      <c r="AE85" s="10" t="s">
        <v>3046</v>
      </c>
      <c r="AF85" s="10" t="s">
        <v>3295</v>
      </c>
      <c r="AG85" s="10" t="s">
        <v>3296</v>
      </c>
      <c r="AH85" s="10" t="s">
        <v>3297</v>
      </c>
      <c r="AI85" s="8">
        <f>lxp__3723[[#This Row],[Abweichung in Y '[m']]]*1000</f>
        <v>-3.52642194926</v>
      </c>
      <c r="AJ85" s="8">
        <f>lxp__3723[[#This Row],[Abweichung in X '[m']]]*1000</f>
        <v>-1.29647216541</v>
      </c>
    </row>
    <row r="86" spans="1:36" x14ac:dyDescent="0.25">
      <c r="A86" s="12">
        <v>9</v>
      </c>
      <c r="B86" s="12" t="s">
        <v>11</v>
      </c>
      <c r="C86" s="10" t="s">
        <v>2440</v>
      </c>
      <c r="D86" s="10" t="s">
        <v>2688</v>
      </c>
      <c r="E86" s="10" t="s">
        <v>2689</v>
      </c>
      <c r="F86" s="10" t="s">
        <v>2690</v>
      </c>
      <c r="G86" s="8">
        <f>lxp__322[[#This Row],[Abweichung in Y '[m']]]*1000</f>
        <v>-2.3603825813000001</v>
      </c>
      <c r="H86" s="8">
        <f>lxp__322[[#This Row],[Abweichung in X '[m']]]*1000</f>
        <v>0.81480464694999999</v>
      </c>
      <c r="I86" s="8"/>
      <c r="J86" s="8"/>
      <c r="K86" s="8"/>
      <c r="L86" s="8"/>
      <c r="M86" s="8"/>
      <c r="AC86" s="12">
        <v>9</v>
      </c>
      <c r="AD86" s="12" t="s">
        <v>11</v>
      </c>
      <c r="AE86" s="10" t="s">
        <v>3050</v>
      </c>
      <c r="AF86" s="10" t="s">
        <v>3298</v>
      </c>
      <c r="AG86" s="10" t="s">
        <v>3299</v>
      </c>
      <c r="AH86" s="10" t="s">
        <v>3300</v>
      </c>
      <c r="AI86" s="8">
        <f>lxp__3723[[#This Row],[Abweichung in Y '[m']]]*1000</f>
        <v>-3.19860101637</v>
      </c>
      <c r="AJ86" s="8">
        <f>lxp__3723[[#This Row],[Abweichung in X '[m']]]*1000</f>
        <v>-0.43495603292000001</v>
      </c>
    </row>
    <row r="87" spans="1:36" x14ac:dyDescent="0.25">
      <c r="A87" s="12">
        <v>9</v>
      </c>
      <c r="B87" s="12" t="s">
        <v>15</v>
      </c>
      <c r="C87" s="10" t="s">
        <v>2444</v>
      </c>
      <c r="D87" s="10" t="s">
        <v>2691</v>
      </c>
      <c r="E87" s="10" t="s">
        <v>2692</v>
      </c>
      <c r="F87" s="10" t="s">
        <v>2693</v>
      </c>
      <c r="G87" s="8">
        <f>lxp__322[[#This Row],[Abweichung in Y '[m']]]*1000</f>
        <v>-2.9849236613199999</v>
      </c>
      <c r="H87" s="8">
        <f>lxp__322[[#This Row],[Abweichung in X '[m']]]*1000</f>
        <v>-0.53072598825399997</v>
      </c>
      <c r="I87" s="8"/>
      <c r="J87" s="8"/>
      <c r="K87" s="8"/>
      <c r="L87" s="8"/>
      <c r="M87" s="8"/>
      <c r="AC87" s="12">
        <v>9</v>
      </c>
      <c r="AD87" s="12" t="s">
        <v>15</v>
      </c>
      <c r="AE87" s="10" t="s">
        <v>3054</v>
      </c>
      <c r="AF87" s="10" t="s">
        <v>3301</v>
      </c>
      <c r="AG87" s="10" t="s">
        <v>3302</v>
      </c>
      <c r="AH87" s="10" t="s">
        <v>3303</v>
      </c>
      <c r="AI87" s="8">
        <f>lxp__3723[[#This Row],[Abweichung in Y '[m']]]*1000</f>
        <v>-2.8819447928799997</v>
      </c>
      <c r="AJ87" s="8">
        <f>lxp__3723[[#This Row],[Abweichung in X '[m']]]*1000</f>
        <v>-2.1332466336800002</v>
      </c>
    </row>
    <row r="88" spans="1:36" x14ac:dyDescent="0.25">
      <c r="A88" s="12">
        <v>9</v>
      </c>
      <c r="B88" s="12" t="s">
        <v>19</v>
      </c>
      <c r="C88" s="10" t="s">
        <v>2448</v>
      </c>
      <c r="D88" s="10" t="s">
        <v>2694</v>
      </c>
      <c r="E88" s="10" t="s">
        <v>2695</v>
      </c>
      <c r="F88" s="10" t="s">
        <v>2696</v>
      </c>
      <c r="G88" s="8">
        <f>lxp__322[[#This Row],[Abweichung in Y '[m']]]*1000</f>
        <v>-3.85449965889</v>
      </c>
      <c r="H88" s="8">
        <f>lxp__322[[#This Row],[Abweichung in X '[m']]]*1000</f>
        <v>-0.66840552311800006</v>
      </c>
      <c r="I88" s="8"/>
      <c r="J88" s="8"/>
      <c r="K88" s="8"/>
      <c r="L88" s="8"/>
      <c r="M88" s="8"/>
      <c r="AC88" s="12">
        <v>9</v>
      </c>
      <c r="AD88" s="12" t="s">
        <v>19</v>
      </c>
      <c r="AE88" s="10" t="s">
        <v>3058</v>
      </c>
      <c r="AF88" s="10" t="s">
        <v>3304</v>
      </c>
      <c r="AG88" s="10" t="s">
        <v>3305</v>
      </c>
      <c r="AH88" s="10" t="s">
        <v>3306</v>
      </c>
      <c r="AI88" s="8">
        <f>lxp__3723[[#This Row],[Abweichung in Y '[m']]]*1000</f>
        <v>-3.1781397060700001</v>
      </c>
      <c r="AJ88" s="8">
        <f>lxp__3723[[#This Row],[Abweichung in X '[m']]]*1000</f>
        <v>-1.61424198728</v>
      </c>
    </row>
    <row r="89" spans="1:36" x14ac:dyDescent="0.25">
      <c r="A89" s="12">
        <v>9</v>
      </c>
      <c r="B89" s="12" t="s">
        <v>23</v>
      </c>
      <c r="C89" s="10" t="s">
        <v>2452</v>
      </c>
      <c r="D89" s="10" t="s">
        <v>2697</v>
      </c>
      <c r="E89" s="10" t="s">
        <v>2698</v>
      </c>
      <c r="F89" s="10" t="s">
        <v>2699</v>
      </c>
      <c r="G89" s="8">
        <f>lxp__322[[#This Row],[Abweichung in Y '[m']]]*1000</f>
        <v>-3.7006027534800001</v>
      </c>
      <c r="H89" s="8">
        <f>lxp__322[[#This Row],[Abweichung in X '[m']]]*1000</f>
        <v>0.77811669932899996</v>
      </c>
      <c r="I89" s="8"/>
      <c r="J89" s="8"/>
      <c r="K89" s="8"/>
      <c r="L89" s="8"/>
      <c r="M89" s="8"/>
      <c r="AC89" s="12">
        <v>9</v>
      </c>
      <c r="AD89" s="12" t="s">
        <v>23</v>
      </c>
      <c r="AE89" s="10" t="s">
        <v>3062</v>
      </c>
      <c r="AF89" s="10" t="s">
        <v>3307</v>
      </c>
      <c r="AG89" s="10" t="s">
        <v>3308</v>
      </c>
      <c r="AH89" s="10" t="s">
        <v>3309</v>
      </c>
      <c r="AI89" s="8">
        <f>lxp__3723[[#This Row],[Abweichung in Y '[m']]]*1000</f>
        <v>-3.7225948873700001</v>
      </c>
      <c r="AJ89" s="8">
        <f>lxp__3723[[#This Row],[Abweichung in X '[m']]]*1000</f>
        <v>-0.36505839310100002</v>
      </c>
    </row>
    <row r="90" spans="1:36" x14ac:dyDescent="0.25">
      <c r="A90" s="12">
        <v>9</v>
      </c>
      <c r="B90" s="12" t="s">
        <v>28</v>
      </c>
      <c r="C90" s="10" t="s">
        <v>2456</v>
      </c>
      <c r="D90" s="10" t="s">
        <v>2700</v>
      </c>
      <c r="E90" s="10" t="s">
        <v>2701</v>
      </c>
      <c r="F90" s="10" t="s">
        <v>2702</v>
      </c>
      <c r="G90" s="8">
        <f>lxp__322[[#This Row],[Abweichung in Y '[m']]]*1000</f>
        <v>-3.70295812127</v>
      </c>
      <c r="H90" s="8">
        <f>lxp__322[[#This Row],[Abweichung in X '[m']]]*1000</f>
        <v>3.2550210593500002</v>
      </c>
      <c r="I90" s="8"/>
      <c r="J90" s="8"/>
      <c r="K90" s="8"/>
      <c r="L90" s="8"/>
      <c r="M90" s="8"/>
      <c r="AC90" s="12">
        <v>9</v>
      </c>
      <c r="AD90" s="12" t="s">
        <v>28</v>
      </c>
      <c r="AE90" s="10" t="s">
        <v>3066</v>
      </c>
      <c r="AF90" s="10" t="s">
        <v>3310</v>
      </c>
      <c r="AG90" s="10" t="s">
        <v>3311</v>
      </c>
      <c r="AH90" s="10" t="s">
        <v>3312</v>
      </c>
      <c r="AI90" s="8">
        <f>lxp__3723[[#This Row],[Abweichung in Y '[m']]]*1000</f>
        <v>-3.2693337219999998</v>
      </c>
      <c r="AJ90" s="8">
        <f>lxp__3723[[#This Row],[Abweichung in X '[m']]]*1000</f>
        <v>-1.7413328839200002</v>
      </c>
    </row>
    <row r="91" spans="1:36" x14ac:dyDescent="0.25">
      <c r="A91" s="12">
        <v>9</v>
      </c>
      <c r="B91" s="12" t="s">
        <v>33</v>
      </c>
      <c r="C91" s="10" t="s">
        <v>2460</v>
      </c>
      <c r="D91" s="10" t="s">
        <v>2703</v>
      </c>
      <c r="E91" s="10" t="s">
        <v>2704</v>
      </c>
      <c r="F91" s="10" t="s">
        <v>2705</v>
      </c>
      <c r="G91" s="8">
        <f>lxp__322[[#This Row],[Abweichung in Y '[m']]]*1000</f>
        <v>-5.0144890586099997</v>
      </c>
      <c r="H91" s="8">
        <f>lxp__322[[#This Row],[Abweichung in X '[m']]]*1000</f>
        <v>1.19621274836</v>
      </c>
      <c r="I91" s="8"/>
      <c r="J91" s="8"/>
      <c r="K91" s="8"/>
      <c r="L91" s="8"/>
      <c r="M91" s="8"/>
      <c r="AC91" s="12">
        <v>9</v>
      </c>
      <c r="AD91" s="12" t="s">
        <v>33</v>
      </c>
      <c r="AE91" s="10" t="s">
        <v>3070</v>
      </c>
      <c r="AF91" s="10" t="s">
        <v>3313</v>
      </c>
      <c r="AG91" s="10" t="s">
        <v>3314</v>
      </c>
      <c r="AH91" s="10" t="s">
        <v>3315</v>
      </c>
      <c r="AI91" s="8">
        <f>lxp__3723[[#This Row],[Abweichung in Y '[m']]]*1000</f>
        <v>-2.6801684504200001</v>
      </c>
      <c r="AJ91" s="8">
        <f>lxp__3723[[#This Row],[Abweichung in X '[m']]]*1000</f>
        <v>-0.78498929486199998</v>
      </c>
    </row>
    <row r="92" spans="1:36" x14ac:dyDescent="0.25">
      <c r="A92" s="12">
        <v>9</v>
      </c>
      <c r="B92" s="12" t="s">
        <v>38</v>
      </c>
      <c r="C92" s="10" t="s">
        <v>2464</v>
      </c>
      <c r="D92" s="10" t="s">
        <v>2706</v>
      </c>
      <c r="E92" s="10" t="s">
        <v>2707</v>
      </c>
      <c r="F92" s="10" t="s">
        <v>2708</v>
      </c>
      <c r="G92" s="8">
        <f>lxp__322[[#This Row],[Abweichung in Y '[m']]]*1000</f>
        <v>-4.19457717478</v>
      </c>
      <c r="H92" s="8">
        <f>lxp__322[[#This Row],[Abweichung in X '[m']]]*1000</f>
        <v>1.0481667370900001</v>
      </c>
      <c r="I92" s="8"/>
      <c r="J92" s="8"/>
      <c r="K92" s="8"/>
      <c r="L92" s="8"/>
      <c r="M92" s="8"/>
      <c r="AC92" s="12">
        <v>9</v>
      </c>
      <c r="AD92" s="12" t="s">
        <v>38</v>
      </c>
      <c r="AE92" s="10" t="s">
        <v>3074</v>
      </c>
      <c r="AF92" s="10" t="s">
        <v>3316</v>
      </c>
      <c r="AG92" s="10" t="s">
        <v>3317</v>
      </c>
      <c r="AH92" s="10" t="s">
        <v>3318</v>
      </c>
      <c r="AI92" s="8">
        <f>lxp__3723[[#This Row],[Abweichung in Y '[m']]]*1000</f>
        <v>-1.84453589904</v>
      </c>
      <c r="AJ92" s="8">
        <f>lxp__3723[[#This Row],[Abweichung in X '[m']]]*1000</f>
        <v>-1.71217347892</v>
      </c>
    </row>
    <row r="93" spans="1:36" x14ac:dyDescent="0.25">
      <c r="A93" s="12">
        <v>9</v>
      </c>
      <c r="B93" s="12" t="s">
        <v>43</v>
      </c>
      <c r="C93" s="10" t="s">
        <v>2468</v>
      </c>
      <c r="D93" s="10" t="s">
        <v>2709</v>
      </c>
      <c r="E93" s="10" t="s">
        <v>2710</v>
      </c>
      <c r="F93" s="10" t="s">
        <v>2711</v>
      </c>
      <c r="G93" s="8">
        <f>lxp__322[[#This Row],[Abweichung in Y '[m']]]*1000</f>
        <v>-4.0071745939700003</v>
      </c>
      <c r="H93" s="8">
        <f>lxp__322[[#This Row],[Abweichung in X '[m']]]*1000</f>
        <v>1.9815980155400001</v>
      </c>
      <c r="I93" s="8"/>
      <c r="J93" s="8"/>
      <c r="K93" s="8"/>
      <c r="L93" s="8"/>
      <c r="M93" s="8"/>
      <c r="AC93" s="12">
        <v>9</v>
      </c>
      <c r="AD93" s="12" t="s">
        <v>43</v>
      </c>
      <c r="AE93" s="10" t="s">
        <v>3078</v>
      </c>
      <c r="AF93" s="10" t="s">
        <v>3319</v>
      </c>
      <c r="AG93" s="10" t="s">
        <v>3320</v>
      </c>
      <c r="AH93" s="10" t="s">
        <v>3321</v>
      </c>
      <c r="AI93" s="8">
        <f>lxp__3723[[#This Row],[Abweichung in Y '[m']]]*1000</f>
        <v>-3.01074881663</v>
      </c>
      <c r="AJ93" s="8">
        <f>lxp__3723[[#This Row],[Abweichung in X '[m']]]*1000</f>
        <v>9.5150646778500006E-2</v>
      </c>
    </row>
    <row r="94" spans="1:36" x14ac:dyDescent="0.25">
      <c r="A94" s="12">
        <v>10</v>
      </c>
      <c r="B94" s="12" t="s">
        <v>3</v>
      </c>
      <c r="C94" s="10" t="s">
        <v>2432</v>
      </c>
      <c r="D94" s="10" t="s">
        <v>2712</v>
      </c>
      <c r="E94" s="10" t="s">
        <v>2713</v>
      </c>
      <c r="F94" s="10" t="s">
        <v>2714</v>
      </c>
      <c r="G94" s="8">
        <f>lxp__322[[#This Row],[Abweichung in Y '[m']]]*1000</f>
        <v>-1.5473441507100001</v>
      </c>
      <c r="H94" s="8">
        <f>lxp__322[[#This Row],[Abweichung in X '[m']]]*1000</f>
        <v>-1.1421994605899999</v>
      </c>
      <c r="I94" s="8"/>
      <c r="J94" s="8"/>
      <c r="K94" s="8"/>
      <c r="L94" s="8"/>
      <c r="M94" s="8"/>
      <c r="AC94" s="12">
        <v>10</v>
      </c>
      <c r="AD94" s="12" t="s">
        <v>3</v>
      </c>
      <c r="AE94" s="10" t="s">
        <v>3042</v>
      </c>
      <c r="AF94" s="10" t="s">
        <v>3322</v>
      </c>
      <c r="AG94" s="10" t="s">
        <v>3323</v>
      </c>
      <c r="AH94" s="10" t="s">
        <v>3324</v>
      </c>
      <c r="AI94" s="8">
        <f>lxp__3723[[#This Row],[Abweichung in Y '[m']]]*1000</f>
        <v>-4.1630910101899996</v>
      </c>
      <c r="AJ94" s="8">
        <f>lxp__3723[[#This Row],[Abweichung in X '[m']]]*1000</f>
        <v>-0.99882652484000001</v>
      </c>
    </row>
    <row r="95" spans="1:36" x14ac:dyDescent="0.25">
      <c r="A95" s="12">
        <v>10</v>
      </c>
      <c r="B95" s="12" t="s">
        <v>7</v>
      </c>
      <c r="C95" s="10" t="s">
        <v>2436</v>
      </c>
      <c r="D95" s="10" t="s">
        <v>2715</v>
      </c>
      <c r="E95" s="10" t="s">
        <v>2716</v>
      </c>
      <c r="F95" s="10" t="s">
        <v>2717</v>
      </c>
      <c r="G95" s="8">
        <f>lxp__322[[#This Row],[Abweichung in Y '[m']]]*1000</f>
        <v>-2.5567659749499998</v>
      </c>
      <c r="H95" s="8">
        <f>lxp__322[[#This Row],[Abweichung in X '[m']]]*1000</f>
        <v>0.52337065739100008</v>
      </c>
      <c r="I95" s="8"/>
      <c r="J95" s="8"/>
      <c r="K95" s="8"/>
      <c r="L95" s="8"/>
      <c r="M95" s="8"/>
      <c r="AC95" s="12">
        <v>10</v>
      </c>
      <c r="AD95" s="12" t="s">
        <v>7</v>
      </c>
      <c r="AE95" s="10" t="s">
        <v>3046</v>
      </c>
      <c r="AF95" s="10" t="s">
        <v>3325</v>
      </c>
      <c r="AG95" s="10" t="s">
        <v>3326</v>
      </c>
      <c r="AH95" s="10" t="s">
        <v>3327</v>
      </c>
      <c r="AI95" s="8">
        <f>lxp__3723[[#This Row],[Abweichung in Y '[m']]]*1000</f>
        <v>-2.7261096311699999</v>
      </c>
      <c r="AJ95" s="8">
        <f>lxp__3723[[#This Row],[Abweichung in X '[m']]]*1000</f>
        <v>-0.80192686933900004</v>
      </c>
    </row>
    <row r="96" spans="1:36" x14ac:dyDescent="0.25">
      <c r="A96" s="12">
        <v>10</v>
      </c>
      <c r="B96" s="12" t="s">
        <v>11</v>
      </c>
      <c r="C96" s="10" t="s">
        <v>2440</v>
      </c>
      <c r="D96" s="10" t="s">
        <v>2718</v>
      </c>
      <c r="E96" s="10" t="s">
        <v>2719</v>
      </c>
      <c r="F96" s="10" t="s">
        <v>2720</v>
      </c>
      <c r="G96" s="8">
        <f>lxp__322[[#This Row],[Abweichung in Y '[m']]]*1000</f>
        <v>-3.3112851330099997</v>
      </c>
      <c r="H96" s="8">
        <f>lxp__322[[#This Row],[Abweichung in X '[m']]]*1000</f>
        <v>0.50172253331299999</v>
      </c>
      <c r="I96" s="8"/>
      <c r="J96" s="8"/>
      <c r="K96" s="8"/>
      <c r="L96" s="8"/>
      <c r="M96" s="8"/>
      <c r="AC96" s="12">
        <v>10</v>
      </c>
      <c r="AD96" s="12" t="s">
        <v>11</v>
      </c>
      <c r="AE96" s="10" t="s">
        <v>3050</v>
      </c>
      <c r="AF96" s="10" t="s">
        <v>3328</v>
      </c>
      <c r="AG96" s="10" t="s">
        <v>3329</v>
      </c>
      <c r="AH96" s="10" t="s">
        <v>3330</v>
      </c>
      <c r="AI96" s="8">
        <f>lxp__3723[[#This Row],[Abweichung in Y '[m']]]*1000</f>
        <v>-2.9209181811399998</v>
      </c>
      <c r="AJ96" s="8">
        <f>lxp__3723[[#This Row],[Abweichung in X '[m']]]*1000</f>
        <v>-0.32367484737200003</v>
      </c>
    </row>
    <row r="97" spans="1:36" x14ac:dyDescent="0.25">
      <c r="A97" s="12">
        <v>10</v>
      </c>
      <c r="B97" s="12" t="s">
        <v>15</v>
      </c>
      <c r="C97" s="10" t="s">
        <v>2444</v>
      </c>
      <c r="D97" s="10" t="s">
        <v>2721</v>
      </c>
      <c r="E97" s="10" t="s">
        <v>2722</v>
      </c>
      <c r="F97" s="10" t="s">
        <v>2723</v>
      </c>
      <c r="G97" s="8">
        <f>lxp__322[[#This Row],[Abweichung in Y '[m']]]*1000</f>
        <v>-3.4363048314600002</v>
      </c>
      <c r="H97" s="8">
        <f>lxp__322[[#This Row],[Abweichung in X '[m']]]*1000</f>
        <v>-0.71530994803600001</v>
      </c>
      <c r="I97" s="8"/>
      <c r="J97" s="8"/>
      <c r="K97" s="8"/>
      <c r="L97" s="8"/>
      <c r="M97" s="8"/>
      <c r="AC97" s="12">
        <v>10</v>
      </c>
      <c r="AD97" s="12" t="s">
        <v>15</v>
      </c>
      <c r="AE97" s="10" t="s">
        <v>3054</v>
      </c>
      <c r="AF97" s="10" t="s">
        <v>3331</v>
      </c>
      <c r="AG97" s="10" t="s">
        <v>3332</v>
      </c>
      <c r="AH97" s="10" t="s">
        <v>3333</v>
      </c>
      <c r="AI97" s="8">
        <f>lxp__3723[[#This Row],[Abweichung in Y '[m']]]*1000</f>
        <v>-2.6412684090099998</v>
      </c>
      <c r="AJ97" s="8">
        <f>lxp__3723[[#This Row],[Abweichung in X '[m']]]*1000</f>
        <v>-3.1650187170500002</v>
      </c>
    </row>
    <row r="98" spans="1:36" x14ac:dyDescent="0.25">
      <c r="A98" s="12">
        <v>10</v>
      </c>
      <c r="B98" s="12" t="s">
        <v>19</v>
      </c>
      <c r="C98" s="10" t="s">
        <v>2448</v>
      </c>
      <c r="D98" s="10" t="s">
        <v>2724</v>
      </c>
      <c r="E98" s="10" t="s">
        <v>2725</v>
      </c>
      <c r="F98" s="10" t="s">
        <v>2726</v>
      </c>
      <c r="G98" s="8">
        <f>lxp__322[[#This Row],[Abweichung in Y '[m']]]*1000</f>
        <v>-2.9913443055399997</v>
      </c>
      <c r="H98" s="8">
        <f>lxp__322[[#This Row],[Abweichung in X '[m']]]*1000</f>
        <v>-1.77405974557</v>
      </c>
      <c r="I98" s="8"/>
      <c r="J98" s="8"/>
      <c r="K98" s="8"/>
      <c r="L98" s="8"/>
      <c r="M98" s="8"/>
      <c r="AC98" s="12">
        <v>10</v>
      </c>
      <c r="AD98" s="12" t="s">
        <v>19</v>
      </c>
      <c r="AE98" s="10" t="s">
        <v>3058</v>
      </c>
      <c r="AF98" s="10" t="s">
        <v>3334</v>
      </c>
      <c r="AG98" s="10" t="s">
        <v>3335</v>
      </c>
      <c r="AH98" s="10" t="s">
        <v>3336</v>
      </c>
      <c r="AI98" s="8">
        <f>lxp__3723[[#This Row],[Abweichung in Y '[m']]]*1000</f>
        <v>-3.3359157848600001</v>
      </c>
      <c r="AJ98" s="8">
        <f>lxp__3723[[#This Row],[Abweichung in X '[m']]]*1000</f>
        <v>-0.89250098006399992</v>
      </c>
    </row>
    <row r="99" spans="1:36" x14ac:dyDescent="0.25">
      <c r="A99" s="12">
        <v>10</v>
      </c>
      <c r="B99" s="12" t="s">
        <v>23</v>
      </c>
      <c r="C99" s="10" t="s">
        <v>2452</v>
      </c>
      <c r="D99" s="10" t="s">
        <v>2727</v>
      </c>
      <c r="E99" s="10" t="s">
        <v>2728</v>
      </c>
      <c r="F99" s="10" t="s">
        <v>2729</v>
      </c>
      <c r="G99" s="8">
        <f>lxp__322[[#This Row],[Abweichung in Y '[m']]]*1000</f>
        <v>-3.1978932756000003</v>
      </c>
      <c r="H99" s="8">
        <f>lxp__322[[#This Row],[Abweichung in X '[m']]]*1000</f>
        <v>6.0721903068800001E-2</v>
      </c>
      <c r="I99" s="8"/>
      <c r="J99" s="8"/>
      <c r="K99" s="8"/>
      <c r="L99" s="8"/>
      <c r="M99" s="8"/>
      <c r="AC99" s="12">
        <v>10</v>
      </c>
      <c r="AD99" s="12" t="s">
        <v>23</v>
      </c>
      <c r="AE99" s="10" t="s">
        <v>3062</v>
      </c>
      <c r="AF99" s="10" t="s">
        <v>3337</v>
      </c>
      <c r="AG99" s="10" t="s">
        <v>3338</v>
      </c>
      <c r="AH99" s="10" t="s">
        <v>3339</v>
      </c>
      <c r="AI99" s="8">
        <f>lxp__3723[[#This Row],[Abweichung in Y '[m']]]*1000</f>
        <v>-3.1086163563300002</v>
      </c>
      <c r="AJ99" s="8">
        <f>lxp__3723[[#This Row],[Abweichung in X '[m']]]*1000</f>
        <v>-1.37697006695</v>
      </c>
    </row>
    <row r="100" spans="1:36" x14ac:dyDescent="0.25">
      <c r="A100" s="12">
        <v>10</v>
      </c>
      <c r="B100" s="12" t="s">
        <v>28</v>
      </c>
      <c r="C100" s="10" t="s">
        <v>2456</v>
      </c>
      <c r="D100" s="10" t="s">
        <v>2730</v>
      </c>
      <c r="E100" s="10" t="s">
        <v>2731</v>
      </c>
      <c r="F100" s="10" t="s">
        <v>2732</v>
      </c>
      <c r="G100" s="8">
        <f>lxp__322[[#This Row],[Abweichung in Y '[m']]]*1000</f>
        <v>-4.3562920355400001</v>
      </c>
      <c r="H100" s="8">
        <f>lxp__322[[#This Row],[Abweichung in X '[m']]]*1000</f>
        <v>2.0529526217699998</v>
      </c>
      <c r="I100" s="8"/>
      <c r="J100" s="8"/>
      <c r="K100" s="8"/>
      <c r="L100" s="8"/>
      <c r="M100" s="8"/>
      <c r="AC100" s="12">
        <v>10</v>
      </c>
      <c r="AD100" s="12" t="s">
        <v>28</v>
      </c>
      <c r="AE100" s="10" t="s">
        <v>3066</v>
      </c>
      <c r="AF100" s="10" t="s">
        <v>3340</v>
      </c>
      <c r="AG100" s="10" t="s">
        <v>3341</v>
      </c>
      <c r="AH100" s="10" t="s">
        <v>3342</v>
      </c>
      <c r="AI100" s="8">
        <f>lxp__3723[[#This Row],[Abweichung in Y '[m']]]*1000</f>
        <v>-3.3870332430700003</v>
      </c>
      <c r="AJ100" s="8">
        <f>lxp__3723[[#This Row],[Abweichung in X '[m']]]*1000</f>
        <v>-1.5727905561500002</v>
      </c>
    </row>
    <row r="101" spans="1:36" x14ac:dyDescent="0.25">
      <c r="A101" s="12">
        <v>10</v>
      </c>
      <c r="B101" s="12" t="s">
        <v>33</v>
      </c>
      <c r="C101" s="10" t="s">
        <v>2460</v>
      </c>
      <c r="D101" s="10" t="s">
        <v>2733</v>
      </c>
      <c r="E101" s="10" t="s">
        <v>2734</v>
      </c>
      <c r="F101" s="10" t="s">
        <v>2735</v>
      </c>
      <c r="G101" s="8">
        <f>lxp__322[[#This Row],[Abweichung in Y '[m']]]*1000</f>
        <v>-5.5730546814099995</v>
      </c>
      <c r="H101" s="8">
        <f>lxp__322[[#This Row],[Abweichung in X '[m']]]*1000</f>
        <v>2.9906348342300002</v>
      </c>
      <c r="I101" s="8"/>
      <c r="J101" s="8"/>
      <c r="K101" s="8"/>
      <c r="L101" s="8"/>
      <c r="M101" s="8"/>
      <c r="AC101" s="12">
        <v>10</v>
      </c>
      <c r="AD101" s="12" t="s">
        <v>33</v>
      </c>
      <c r="AE101" s="10" t="s">
        <v>3070</v>
      </c>
      <c r="AF101" s="10" t="s">
        <v>3343</v>
      </c>
      <c r="AG101" s="10" t="s">
        <v>3344</v>
      </c>
      <c r="AH101" s="10" t="s">
        <v>3345</v>
      </c>
      <c r="AI101" s="8">
        <f>lxp__3723[[#This Row],[Abweichung in Y '[m']]]*1000</f>
        <v>-3.4178304398799999</v>
      </c>
      <c r="AJ101" s="8">
        <f>lxp__3723[[#This Row],[Abweichung in X '[m']]]*1000</f>
        <v>-0.57342604978099998</v>
      </c>
    </row>
    <row r="102" spans="1:36" x14ac:dyDescent="0.25">
      <c r="A102" s="12">
        <v>10</v>
      </c>
      <c r="B102" s="12" t="s">
        <v>38</v>
      </c>
      <c r="C102" s="10" t="s">
        <v>2464</v>
      </c>
      <c r="D102" s="10" t="s">
        <v>2736</v>
      </c>
      <c r="E102" s="10" t="s">
        <v>2737</v>
      </c>
      <c r="F102" s="10" t="s">
        <v>2738</v>
      </c>
      <c r="G102" s="8">
        <f>lxp__322[[#This Row],[Abweichung in Y '[m']]]*1000</f>
        <v>-3.0461724008500002</v>
      </c>
      <c r="H102" s="8">
        <f>lxp__322[[#This Row],[Abweichung in X '[m']]]*1000</f>
        <v>1.8549608127299999</v>
      </c>
      <c r="I102" s="8"/>
      <c r="J102" s="8"/>
      <c r="K102" s="8"/>
      <c r="L102" s="8"/>
      <c r="M102" s="8"/>
      <c r="AC102" s="12">
        <v>10</v>
      </c>
      <c r="AD102" s="12" t="s">
        <v>38</v>
      </c>
      <c r="AE102" s="10" t="s">
        <v>3074</v>
      </c>
      <c r="AF102" s="10" t="s">
        <v>3346</v>
      </c>
      <c r="AG102" s="10" t="s">
        <v>3347</v>
      </c>
      <c r="AH102" s="10" t="s">
        <v>3348</v>
      </c>
      <c r="AI102" s="8">
        <f>lxp__3723[[#This Row],[Abweichung in Y '[m']]]*1000</f>
        <v>-3.4646174422699998</v>
      </c>
      <c r="AJ102" s="8">
        <f>lxp__3723[[#This Row],[Abweichung in X '[m']]]*1000</f>
        <v>-1.2563210354899998</v>
      </c>
    </row>
    <row r="103" spans="1:36" x14ac:dyDescent="0.25">
      <c r="A103" s="12">
        <v>10</v>
      </c>
      <c r="B103" s="12" t="s">
        <v>43</v>
      </c>
      <c r="C103" s="10" t="s">
        <v>2468</v>
      </c>
      <c r="D103" s="10" t="s">
        <v>2739</v>
      </c>
      <c r="E103" s="10" t="s">
        <v>2740</v>
      </c>
      <c r="F103" s="10" t="s">
        <v>2741</v>
      </c>
      <c r="G103" s="8">
        <f>lxp__322[[#This Row],[Abweichung in Y '[m']]]*1000</f>
        <v>-2.77720984255</v>
      </c>
      <c r="H103" s="8">
        <f>lxp__322[[#This Row],[Abweichung in X '[m']]]*1000</f>
        <v>1.2919326446299999</v>
      </c>
      <c r="I103" s="8"/>
      <c r="J103" s="8"/>
      <c r="K103" s="8"/>
      <c r="L103" s="8"/>
      <c r="M103" s="8"/>
      <c r="AC103" s="12">
        <v>10</v>
      </c>
      <c r="AD103" s="12" t="s">
        <v>43</v>
      </c>
      <c r="AE103" s="10" t="s">
        <v>3078</v>
      </c>
      <c r="AF103" s="10" t="s">
        <v>3349</v>
      </c>
      <c r="AG103" s="10" t="s">
        <v>3350</v>
      </c>
      <c r="AH103" s="10" t="s">
        <v>3351</v>
      </c>
      <c r="AI103" s="8">
        <f>lxp__3723[[#This Row],[Abweichung in Y '[m']]]*1000</f>
        <v>-3.5884374395099998</v>
      </c>
      <c r="AJ103" s="8">
        <f>lxp__3723[[#This Row],[Abweichung in X '[m']]]*1000</f>
        <v>1.7938706258899999</v>
      </c>
    </row>
    <row r="104" spans="1:36" x14ac:dyDescent="0.25">
      <c r="A104" s="12">
        <v>11</v>
      </c>
      <c r="B104" s="12" t="s">
        <v>3</v>
      </c>
      <c r="C104" s="10" t="s">
        <v>2432</v>
      </c>
      <c r="D104" s="10" t="s">
        <v>2742</v>
      </c>
      <c r="E104" s="10" t="s">
        <v>2743</v>
      </c>
      <c r="F104" s="10" t="s">
        <v>2744</v>
      </c>
      <c r="G104" s="8">
        <f>lxp__322[[#This Row],[Abweichung in Y '[m']]]*1000</f>
        <v>-4.6169761975999997</v>
      </c>
      <c r="H104" s="8">
        <f>lxp__322[[#This Row],[Abweichung in X '[m']]]*1000</f>
        <v>-2.3839591326399998</v>
      </c>
      <c r="AC104" s="12">
        <v>11</v>
      </c>
      <c r="AD104" s="12" t="s">
        <v>3</v>
      </c>
      <c r="AE104" s="10" t="s">
        <v>3042</v>
      </c>
      <c r="AF104" s="10" t="s">
        <v>3352</v>
      </c>
      <c r="AG104" s="10" t="s">
        <v>3353</v>
      </c>
      <c r="AH104" s="10" t="s">
        <v>3354</v>
      </c>
      <c r="AI104" s="8">
        <f>lxp__3723[[#This Row],[Abweichung in Y '[m']]]*1000</f>
        <v>-1.3406019120299999</v>
      </c>
      <c r="AJ104" s="8">
        <f>lxp__3723[[#This Row],[Abweichung in X '[m']]]*1000</f>
        <v>-2.7294144263100004</v>
      </c>
    </row>
    <row r="105" spans="1:36" x14ac:dyDescent="0.25">
      <c r="A105" s="12">
        <v>11</v>
      </c>
      <c r="B105" s="12" t="s">
        <v>7</v>
      </c>
      <c r="C105" s="10" t="s">
        <v>2436</v>
      </c>
      <c r="D105" s="10" t="s">
        <v>2745</v>
      </c>
      <c r="E105" s="10" t="s">
        <v>2746</v>
      </c>
      <c r="F105" s="10" t="s">
        <v>2747</v>
      </c>
      <c r="G105" s="8">
        <f>lxp__322[[#This Row],[Abweichung in Y '[m']]]*1000</f>
        <v>-4.4608282640499999</v>
      </c>
      <c r="H105" s="8">
        <f>lxp__322[[#This Row],[Abweichung in X '[m']]]*1000</f>
        <v>-2.0940064565499998</v>
      </c>
      <c r="AC105" s="12">
        <v>11</v>
      </c>
      <c r="AD105" s="12" t="s">
        <v>7</v>
      </c>
      <c r="AE105" s="10" t="s">
        <v>3046</v>
      </c>
      <c r="AF105" s="10" t="s">
        <v>3355</v>
      </c>
      <c r="AG105" s="10" t="s">
        <v>3356</v>
      </c>
      <c r="AH105" s="10" t="s">
        <v>3357</v>
      </c>
      <c r="AI105" s="8">
        <f>lxp__3723[[#This Row],[Abweichung in Y '[m']]]*1000</f>
        <v>-3.4249883217899999</v>
      </c>
      <c r="AJ105" s="8">
        <f>lxp__3723[[#This Row],[Abweichung in X '[m']]]*1000</f>
        <v>-1.1080874914899999</v>
      </c>
    </row>
    <row r="106" spans="1:36" x14ac:dyDescent="0.25">
      <c r="A106" s="12">
        <v>11</v>
      </c>
      <c r="B106" s="12" t="s">
        <v>11</v>
      </c>
      <c r="C106" s="10" t="s">
        <v>2440</v>
      </c>
      <c r="D106" s="10" t="s">
        <v>2748</v>
      </c>
      <c r="E106" s="10" t="s">
        <v>2749</v>
      </c>
      <c r="F106" s="10" t="s">
        <v>2750</v>
      </c>
      <c r="G106" s="8">
        <f>lxp__322[[#This Row],[Abweichung in Y '[m']]]*1000</f>
        <v>-3.5956283061100001</v>
      </c>
      <c r="H106" s="8">
        <f>lxp__322[[#This Row],[Abweichung in X '[m']]]*1000</f>
        <v>-1.89192359063</v>
      </c>
      <c r="AC106" s="12">
        <v>11</v>
      </c>
      <c r="AD106" s="12" t="s">
        <v>11</v>
      </c>
      <c r="AE106" s="10" t="s">
        <v>3050</v>
      </c>
      <c r="AF106" s="10" t="s">
        <v>3358</v>
      </c>
      <c r="AG106" s="10" t="s">
        <v>3359</v>
      </c>
      <c r="AH106" s="10" t="s">
        <v>3360</v>
      </c>
      <c r="AI106" s="8">
        <f>lxp__3723[[#This Row],[Abweichung in Y '[m']]]*1000</f>
        <v>-3.40798769929</v>
      </c>
      <c r="AJ106" s="8">
        <f>lxp__3723[[#This Row],[Abweichung in X '[m']]]*1000</f>
        <v>0.29492382357300001</v>
      </c>
    </row>
    <row r="107" spans="1:36" x14ac:dyDescent="0.25">
      <c r="A107" s="12">
        <v>11</v>
      </c>
      <c r="B107" s="12" t="s">
        <v>15</v>
      </c>
      <c r="C107" s="10" t="s">
        <v>2444</v>
      </c>
      <c r="D107" s="10" t="s">
        <v>2751</v>
      </c>
      <c r="E107" s="10" t="s">
        <v>2752</v>
      </c>
      <c r="F107" s="10" t="s">
        <v>2753</v>
      </c>
      <c r="G107" s="8">
        <f>lxp__322[[#This Row],[Abweichung in Y '[m']]]*1000</f>
        <v>-2.8898027390799998</v>
      </c>
      <c r="H107" s="8">
        <f>lxp__322[[#This Row],[Abweichung in X '[m']]]*1000</f>
        <v>-1.9079386542399999</v>
      </c>
      <c r="AC107" s="12">
        <v>11</v>
      </c>
      <c r="AD107" s="12" t="s">
        <v>15</v>
      </c>
      <c r="AE107" s="10" t="s">
        <v>3054</v>
      </c>
      <c r="AF107" s="10" t="s">
        <v>3361</v>
      </c>
      <c r="AG107" s="10" t="s">
        <v>3362</v>
      </c>
      <c r="AH107" s="10" t="s">
        <v>3363</v>
      </c>
      <c r="AI107" s="8">
        <f>lxp__3723[[#This Row],[Abweichung in Y '[m']]]*1000</f>
        <v>-3.0998172030200002</v>
      </c>
      <c r="AJ107" s="8">
        <f>lxp__3723[[#This Row],[Abweichung in X '[m']]]*1000</f>
        <v>-1.9509137966999999</v>
      </c>
    </row>
    <row r="108" spans="1:36" x14ac:dyDescent="0.25">
      <c r="A108" s="12">
        <v>11</v>
      </c>
      <c r="B108" s="12" t="s">
        <v>19</v>
      </c>
      <c r="C108" s="10" t="s">
        <v>2448</v>
      </c>
      <c r="D108" s="10" t="s">
        <v>2754</v>
      </c>
      <c r="E108" s="10" t="s">
        <v>2755</v>
      </c>
      <c r="F108" s="10" t="s">
        <v>2756</v>
      </c>
      <c r="G108" s="8">
        <f>lxp__322[[#This Row],[Abweichung in Y '[m']]]*1000</f>
        <v>-3.2669416666100002</v>
      </c>
      <c r="H108" s="8">
        <f>lxp__322[[#This Row],[Abweichung in X '[m']]]*1000</f>
        <v>-1.6121664876000001</v>
      </c>
      <c r="AC108" s="12">
        <v>11</v>
      </c>
      <c r="AD108" s="12" t="s">
        <v>19</v>
      </c>
      <c r="AE108" s="10" t="s">
        <v>3058</v>
      </c>
      <c r="AF108" s="10" t="s">
        <v>3364</v>
      </c>
      <c r="AG108" s="10" t="s">
        <v>3365</v>
      </c>
      <c r="AH108" s="10" t="s">
        <v>3366</v>
      </c>
      <c r="AI108" s="8">
        <f>lxp__3723[[#This Row],[Abweichung in Y '[m']]]*1000</f>
        <v>-2.8000649478300002</v>
      </c>
      <c r="AJ108" s="8">
        <f>lxp__3723[[#This Row],[Abweichung in X '[m']]]*1000</f>
        <v>-1.46604016653</v>
      </c>
    </row>
    <row r="109" spans="1:36" x14ac:dyDescent="0.25">
      <c r="A109" s="12">
        <v>11</v>
      </c>
      <c r="B109" s="12" t="s">
        <v>23</v>
      </c>
      <c r="C109" s="10" t="s">
        <v>2452</v>
      </c>
      <c r="D109" s="10" t="s">
        <v>2757</v>
      </c>
      <c r="E109" s="10" t="s">
        <v>2758</v>
      </c>
      <c r="F109" s="10" t="s">
        <v>2759</v>
      </c>
      <c r="G109" s="8">
        <f>lxp__322[[#This Row],[Abweichung in Y '[m']]]*1000</f>
        <v>-4.3745968823199997</v>
      </c>
      <c r="H109" s="8">
        <f>lxp__322[[#This Row],[Abweichung in X '[m']]]*1000</f>
        <v>-0.19884624876099999</v>
      </c>
      <c r="AC109" s="12">
        <v>11</v>
      </c>
      <c r="AD109" s="12" t="s">
        <v>23</v>
      </c>
      <c r="AE109" s="10" t="s">
        <v>3062</v>
      </c>
      <c r="AF109" s="10" t="s">
        <v>3367</v>
      </c>
      <c r="AG109" s="10" t="s">
        <v>3368</v>
      </c>
      <c r="AH109" s="10" t="s">
        <v>3369</v>
      </c>
      <c r="AI109" s="8">
        <f>lxp__3723[[#This Row],[Abweichung in Y '[m']]]*1000</f>
        <v>-4.0765238039899998</v>
      </c>
      <c r="AJ109" s="8">
        <f>lxp__3723[[#This Row],[Abweichung in X '[m']]]*1000</f>
        <v>0.26848761033000001</v>
      </c>
    </row>
    <row r="110" spans="1:36" x14ac:dyDescent="0.25">
      <c r="A110" s="12">
        <v>11</v>
      </c>
      <c r="B110" s="12" t="s">
        <v>28</v>
      </c>
      <c r="C110" s="10" t="s">
        <v>2456</v>
      </c>
      <c r="D110" s="10" t="s">
        <v>2760</v>
      </c>
      <c r="E110" s="10" t="s">
        <v>2761</v>
      </c>
      <c r="F110" s="10" t="s">
        <v>2762</v>
      </c>
      <c r="G110" s="8">
        <f>lxp__322[[#This Row],[Abweichung in Y '[m']]]*1000</f>
        <v>-4.9927408873300001</v>
      </c>
      <c r="H110" s="8">
        <f>lxp__322[[#This Row],[Abweichung in X '[m']]]*1000</f>
        <v>2.8438603921999999</v>
      </c>
      <c r="AC110" s="12">
        <v>11</v>
      </c>
      <c r="AD110" s="12" t="s">
        <v>28</v>
      </c>
      <c r="AE110" s="10" t="s">
        <v>3066</v>
      </c>
      <c r="AF110" s="10" t="s">
        <v>3370</v>
      </c>
      <c r="AG110" s="10" t="s">
        <v>3371</v>
      </c>
      <c r="AH110" s="10" t="s">
        <v>3372</v>
      </c>
      <c r="AI110" s="8">
        <f>lxp__3723[[#This Row],[Abweichung in Y '[m']]]*1000</f>
        <v>-1.5970643130700002</v>
      </c>
      <c r="AJ110" s="8">
        <f>lxp__3723[[#This Row],[Abweichung in X '[m']]]*1000</f>
        <v>7.2055745922600001E-2</v>
      </c>
    </row>
    <row r="111" spans="1:36" x14ac:dyDescent="0.25">
      <c r="A111" s="12">
        <v>11</v>
      </c>
      <c r="B111" s="12" t="s">
        <v>33</v>
      </c>
      <c r="C111" s="10" t="s">
        <v>2460</v>
      </c>
      <c r="D111" s="10" t="s">
        <v>2763</v>
      </c>
      <c r="E111" s="10" t="s">
        <v>2764</v>
      </c>
      <c r="F111" s="10" t="s">
        <v>2765</v>
      </c>
      <c r="G111" s="8">
        <f>lxp__322[[#This Row],[Abweichung in Y '[m']]]*1000</f>
        <v>-5.2809633075099995</v>
      </c>
      <c r="H111" s="8">
        <f>lxp__322[[#This Row],[Abweichung in X '[m']]]*1000</f>
        <v>3.08185027655</v>
      </c>
      <c r="AC111" s="12">
        <v>11</v>
      </c>
      <c r="AD111" s="12" t="s">
        <v>33</v>
      </c>
      <c r="AE111" s="10" t="s">
        <v>3070</v>
      </c>
      <c r="AF111" s="10" t="s">
        <v>3373</v>
      </c>
      <c r="AG111" s="10" t="s">
        <v>3374</v>
      </c>
      <c r="AH111" s="10" t="s">
        <v>3375</v>
      </c>
      <c r="AI111" s="8">
        <f>lxp__3723[[#This Row],[Abweichung in Y '[m']]]*1000</f>
        <v>-3.01397133656</v>
      </c>
      <c r="AJ111" s="8">
        <f>lxp__3723[[#This Row],[Abweichung in X '[m']]]*1000</f>
        <v>-0.95946893151700008</v>
      </c>
    </row>
    <row r="112" spans="1:36" x14ac:dyDescent="0.25">
      <c r="A112" s="12">
        <v>11</v>
      </c>
      <c r="B112" s="12" t="s">
        <v>38</v>
      </c>
      <c r="C112" s="10" t="s">
        <v>2464</v>
      </c>
      <c r="D112" s="10" t="s">
        <v>2766</v>
      </c>
      <c r="E112" s="10" t="s">
        <v>2767</v>
      </c>
      <c r="F112" s="10" t="s">
        <v>2768</v>
      </c>
      <c r="G112" s="8">
        <f>lxp__322[[#This Row],[Abweichung in Y '[m']]]*1000</f>
        <v>-4.5163276206700003</v>
      </c>
      <c r="H112" s="8">
        <f>lxp__322[[#This Row],[Abweichung in X '[m']]]*1000</f>
        <v>4.5097823099800003</v>
      </c>
      <c r="AC112" s="12">
        <v>11</v>
      </c>
      <c r="AD112" s="12" t="s">
        <v>38</v>
      </c>
      <c r="AE112" s="10" t="s">
        <v>3074</v>
      </c>
      <c r="AF112" s="10" t="s">
        <v>3376</v>
      </c>
      <c r="AG112" s="10" t="s">
        <v>3377</v>
      </c>
      <c r="AH112" s="10" t="s">
        <v>3378</v>
      </c>
      <c r="AI112" s="8">
        <f>lxp__3723[[#This Row],[Abweichung in Y '[m']]]*1000</f>
        <v>-2.0011227927599999</v>
      </c>
      <c r="AJ112" s="8">
        <f>lxp__3723[[#This Row],[Abweichung in X '[m']]]*1000</f>
        <v>-2.0459240972299999</v>
      </c>
    </row>
    <row r="113" spans="1:36" x14ac:dyDescent="0.25">
      <c r="A113" s="12">
        <v>11</v>
      </c>
      <c r="B113" s="12" t="s">
        <v>43</v>
      </c>
      <c r="C113" s="10" t="s">
        <v>2468</v>
      </c>
      <c r="D113" s="10" t="s">
        <v>2769</v>
      </c>
      <c r="E113" s="10" t="s">
        <v>2770</v>
      </c>
      <c r="F113" s="10" t="s">
        <v>2771</v>
      </c>
      <c r="G113" s="8">
        <f>lxp__322[[#This Row],[Abweichung in Y '[m']]]*1000</f>
        <v>-4.4001187283700007</v>
      </c>
      <c r="H113" s="8">
        <f>lxp__322[[#This Row],[Abweichung in X '[m']]]*1000</f>
        <v>3.8674079285899996</v>
      </c>
      <c r="AC113" s="12">
        <v>11</v>
      </c>
      <c r="AD113" s="12" t="s">
        <v>43</v>
      </c>
      <c r="AE113" s="10" t="s">
        <v>3078</v>
      </c>
      <c r="AF113" s="10" t="s">
        <v>3379</v>
      </c>
      <c r="AG113" s="10" t="s">
        <v>3380</v>
      </c>
      <c r="AH113" s="10" t="s">
        <v>3381</v>
      </c>
      <c r="AI113" s="8">
        <f>lxp__3723[[#This Row],[Abweichung in Y '[m']]]*1000</f>
        <v>-2.5702257465099998</v>
      </c>
      <c r="AJ113" s="8">
        <f>lxp__3723[[#This Row],[Abweichung in X '[m']]]*1000</f>
        <v>0.82969141988499995</v>
      </c>
    </row>
    <row r="114" spans="1:36" x14ac:dyDescent="0.25">
      <c r="A114" s="12">
        <v>12</v>
      </c>
      <c r="B114" s="12" t="s">
        <v>3</v>
      </c>
      <c r="C114" s="10" t="s">
        <v>2432</v>
      </c>
      <c r="D114" s="10" t="s">
        <v>2772</v>
      </c>
      <c r="E114" s="10" t="s">
        <v>2773</v>
      </c>
      <c r="F114" s="10" t="s">
        <v>2774</v>
      </c>
      <c r="G114" s="8">
        <f>lxp__322[[#This Row],[Abweichung in Y '[m']]]*1000</f>
        <v>-2.6792032051900003</v>
      </c>
      <c r="H114" s="8">
        <f>lxp__322[[#This Row],[Abweichung in X '[m']]]*1000</f>
        <v>-2.4913376165300001</v>
      </c>
      <c r="AC114" s="12">
        <v>12</v>
      </c>
      <c r="AD114" s="12" t="s">
        <v>3</v>
      </c>
      <c r="AE114" s="10" t="s">
        <v>3042</v>
      </c>
      <c r="AF114" s="10" t="s">
        <v>3382</v>
      </c>
      <c r="AG114" s="10" t="s">
        <v>3383</v>
      </c>
      <c r="AH114" s="10" t="s">
        <v>3384</v>
      </c>
      <c r="AI114" s="8">
        <f>lxp__3723[[#This Row],[Abweichung in Y '[m']]]*1000</f>
        <v>-3.69816051964</v>
      </c>
      <c r="AJ114" s="8">
        <f>lxp__3723[[#This Row],[Abweichung in X '[m']]]*1000</f>
        <v>-2.8592839613300001</v>
      </c>
    </row>
    <row r="115" spans="1:36" x14ac:dyDescent="0.25">
      <c r="A115" s="12">
        <v>12</v>
      </c>
      <c r="B115" s="12" t="s">
        <v>7</v>
      </c>
      <c r="C115" s="10" t="s">
        <v>2436</v>
      </c>
      <c r="D115" s="10" t="s">
        <v>2775</v>
      </c>
      <c r="E115" s="10" t="s">
        <v>2776</v>
      </c>
      <c r="F115" s="10" t="s">
        <v>2777</v>
      </c>
      <c r="G115" s="8">
        <f>lxp__322[[#This Row],[Abweichung in Y '[m']]]*1000</f>
        <v>-1.7395812590599999</v>
      </c>
      <c r="H115" s="8">
        <f>lxp__322[[#This Row],[Abweichung in X '[m']]]*1000</f>
        <v>0.58226888526099996</v>
      </c>
      <c r="AC115" s="12">
        <v>12</v>
      </c>
      <c r="AD115" s="12" t="s">
        <v>7</v>
      </c>
      <c r="AE115" s="10" t="s">
        <v>3046</v>
      </c>
      <c r="AF115" s="10" t="s">
        <v>3385</v>
      </c>
      <c r="AG115" s="10" t="s">
        <v>3386</v>
      </c>
      <c r="AH115" s="10" t="s">
        <v>3387</v>
      </c>
      <c r="AI115" s="8">
        <f>lxp__3723[[#This Row],[Abweichung in Y '[m']]]*1000</f>
        <v>-3.3689127497100002</v>
      </c>
      <c r="AJ115" s="8">
        <f>lxp__3723[[#This Row],[Abweichung in X '[m']]]*1000</f>
        <v>-1.0293258495800002</v>
      </c>
    </row>
    <row r="116" spans="1:36" x14ac:dyDescent="0.25">
      <c r="A116" s="12">
        <v>12</v>
      </c>
      <c r="B116" s="12" t="s">
        <v>11</v>
      </c>
      <c r="C116" s="10" t="s">
        <v>2440</v>
      </c>
      <c r="D116" s="10" t="s">
        <v>2778</v>
      </c>
      <c r="E116" s="10" t="s">
        <v>2779</v>
      </c>
      <c r="F116" s="10" t="s">
        <v>2780</v>
      </c>
      <c r="G116" s="8">
        <f>lxp__322[[#This Row],[Abweichung in Y '[m']]]*1000</f>
        <v>-3.2745456552899999</v>
      </c>
      <c r="H116" s="8">
        <f>lxp__322[[#This Row],[Abweichung in X '[m']]]*1000</f>
        <v>-0.84908341253899999</v>
      </c>
      <c r="AC116" s="12">
        <v>12</v>
      </c>
      <c r="AD116" s="12" t="s">
        <v>11</v>
      </c>
      <c r="AE116" s="10" t="s">
        <v>3050</v>
      </c>
      <c r="AF116" s="10" t="s">
        <v>3388</v>
      </c>
      <c r="AG116" s="10" t="s">
        <v>3389</v>
      </c>
      <c r="AH116" s="10" t="s">
        <v>3390</v>
      </c>
      <c r="AI116" s="8">
        <f>lxp__3723[[#This Row],[Abweichung in Y '[m']]]*1000</f>
        <v>-4.1667429040699995</v>
      </c>
      <c r="AJ116" s="8">
        <f>lxp__3723[[#This Row],[Abweichung in X '[m']]]*1000</f>
        <v>-0.397246752373</v>
      </c>
    </row>
    <row r="117" spans="1:36" x14ac:dyDescent="0.25">
      <c r="A117" s="12">
        <v>12</v>
      </c>
      <c r="B117" s="12" t="s">
        <v>15</v>
      </c>
      <c r="C117" s="10" t="s">
        <v>2444</v>
      </c>
      <c r="D117" s="10" t="s">
        <v>2781</v>
      </c>
      <c r="E117" s="10" t="s">
        <v>2782</v>
      </c>
      <c r="F117" s="10" t="s">
        <v>2783</v>
      </c>
      <c r="G117" s="8">
        <f>lxp__322[[#This Row],[Abweichung in Y '[m']]]*1000</f>
        <v>-2.5159876757899999</v>
      </c>
      <c r="H117" s="8">
        <f>lxp__322[[#This Row],[Abweichung in X '[m']]]*1000</f>
        <v>-0.77525453952599999</v>
      </c>
      <c r="AC117" s="12">
        <v>12</v>
      </c>
      <c r="AD117" s="12" t="s">
        <v>15</v>
      </c>
      <c r="AE117" s="10" t="s">
        <v>3054</v>
      </c>
      <c r="AF117" s="10" t="s">
        <v>3391</v>
      </c>
      <c r="AG117" s="10" t="s">
        <v>3392</v>
      </c>
      <c r="AH117" s="10" t="s">
        <v>3393</v>
      </c>
      <c r="AI117" s="8">
        <f>lxp__3723[[#This Row],[Abweichung in Y '[m']]]*1000</f>
        <v>-4.1948005444199996</v>
      </c>
      <c r="AJ117" s="8">
        <f>lxp__3723[[#This Row],[Abweichung in X '[m']]]*1000</f>
        <v>0.36876864263999998</v>
      </c>
    </row>
    <row r="118" spans="1:36" x14ac:dyDescent="0.25">
      <c r="A118" s="12">
        <v>12</v>
      </c>
      <c r="B118" s="12" t="s">
        <v>19</v>
      </c>
      <c r="C118" s="10" t="s">
        <v>2448</v>
      </c>
      <c r="D118" s="10" t="s">
        <v>2784</v>
      </c>
      <c r="E118" s="10" t="s">
        <v>2785</v>
      </c>
      <c r="F118" s="10" t="s">
        <v>2786</v>
      </c>
      <c r="G118" s="8">
        <f>lxp__322[[#This Row],[Abweichung in Y '[m']]]*1000</f>
        <v>-3.6153050234499999</v>
      </c>
      <c r="H118" s="8">
        <f>lxp__322[[#This Row],[Abweichung in X '[m']]]*1000</f>
        <v>-0.35922586430699999</v>
      </c>
      <c r="AC118" s="12">
        <v>12</v>
      </c>
      <c r="AD118" s="12" t="s">
        <v>19</v>
      </c>
      <c r="AE118" s="10" t="s">
        <v>3058</v>
      </c>
      <c r="AF118" s="10" t="s">
        <v>3394</v>
      </c>
      <c r="AG118" s="10" t="s">
        <v>3395</v>
      </c>
      <c r="AH118" s="10" t="s">
        <v>3396</v>
      </c>
      <c r="AI118" s="8">
        <f>lxp__3723[[#This Row],[Abweichung in Y '[m']]]*1000</f>
        <v>-4.2077274946900003</v>
      </c>
      <c r="AJ118" s="8">
        <f>lxp__3723[[#This Row],[Abweichung in X '[m']]]*1000</f>
        <v>0.39667970199700003</v>
      </c>
    </row>
    <row r="119" spans="1:36" x14ac:dyDescent="0.25">
      <c r="A119" s="12">
        <v>12</v>
      </c>
      <c r="B119" s="12" t="s">
        <v>23</v>
      </c>
      <c r="C119" s="10" t="s">
        <v>2452</v>
      </c>
      <c r="D119" s="10" t="s">
        <v>2787</v>
      </c>
      <c r="E119" s="10" t="s">
        <v>2788</v>
      </c>
      <c r="F119" s="10" t="s">
        <v>2789</v>
      </c>
      <c r="G119" s="8">
        <f>lxp__322[[#This Row],[Abweichung in Y '[m']]]*1000</f>
        <v>-3.5960883098099998</v>
      </c>
      <c r="H119" s="8">
        <f>lxp__322[[#This Row],[Abweichung in X '[m']]]*1000</f>
        <v>0.79260755012400008</v>
      </c>
      <c r="AC119" s="12">
        <v>12</v>
      </c>
      <c r="AD119" s="12" t="s">
        <v>23</v>
      </c>
      <c r="AE119" s="10" t="s">
        <v>3062</v>
      </c>
      <c r="AF119" s="10" t="s">
        <v>3397</v>
      </c>
      <c r="AG119" s="10" t="s">
        <v>3398</v>
      </c>
      <c r="AH119" s="10" t="s">
        <v>3399</v>
      </c>
      <c r="AI119" s="8">
        <f>lxp__3723[[#This Row],[Abweichung in Y '[m']]]*1000</f>
        <v>-3.6779680932400001</v>
      </c>
      <c r="AJ119" s="8">
        <f>lxp__3723[[#This Row],[Abweichung in X '[m']]]*1000</f>
        <v>-1.5836467461299999</v>
      </c>
    </row>
    <row r="120" spans="1:36" x14ac:dyDescent="0.25">
      <c r="A120" s="12">
        <v>12</v>
      </c>
      <c r="B120" s="12" t="s">
        <v>28</v>
      </c>
      <c r="C120" s="10" t="s">
        <v>2456</v>
      </c>
      <c r="D120" s="10" t="s">
        <v>2790</v>
      </c>
      <c r="E120" s="10" t="s">
        <v>2791</v>
      </c>
      <c r="F120" s="10" t="s">
        <v>2792</v>
      </c>
      <c r="G120" s="8">
        <f>lxp__322[[#This Row],[Abweichung in Y '[m']]]*1000</f>
        <v>-4.2182650435099998</v>
      </c>
      <c r="H120" s="8">
        <f>lxp__322[[#This Row],[Abweichung in X '[m']]]*1000</f>
        <v>3.9660499967799998</v>
      </c>
      <c r="AC120" s="12">
        <v>12</v>
      </c>
      <c r="AD120" s="12" t="s">
        <v>28</v>
      </c>
      <c r="AE120" s="10" t="s">
        <v>3066</v>
      </c>
      <c r="AF120" s="10" t="s">
        <v>3400</v>
      </c>
      <c r="AG120" s="10" t="s">
        <v>3401</v>
      </c>
      <c r="AH120" s="10" t="s">
        <v>3402</v>
      </c>
      <c r="AI120" s="8">
        <f>lxp__3723[[#This Row],[Abweichung in Y '[m']]]*1000</f>
        <v>-2.8600862708600001</v>
      </c>
      <c r="AJ120" s="8">
        <f>lxp__3723[[#This Row],[Abweichung in X '[m']]]*1000</f>
        <v>-0.71761469333799999</v>
      </c>
    </row>
    <row r="121" spans="1:36" x14ac:dyDescent="0.25">
      <c r="A121" s="12">
        <v>12</v>
      </c>
      <c r="B121" s="12" t="s">
        <v>33</v>
      </c>
      <c r="C121" s="10" t="s">
        <v>2460</v>
      </c>
      <c r="D121" s="10" t="s">
        <v>2793</v>
      </c>
      <c r="E121" s="10" t="s">
        <v>2794</v>
      </c>
      <c r="F121" s="10" t="s">
        <v>2795</v>
      </c>
      <c r="G121" s="8">
        <f>lxp__322[[#This Row],[Abweichung in Y '[m']]]*1000</f>
        <v>-5.7291990781799997</v>
      </c>
      <c r="H121" s="8">
        <f>lxp__322[[#This Row],[Abweichung in X '[m']]]*1000</f>
        <v>1.75531890516</v>
      </c>
      <c r="AC121" s="12">
        <v>12</v>
      </c>
      <c r="AD121" s="12" t="s">
        <v>33</v>
      </c>
      <c r="AE121" s="10" t="s">
        <v>3070</v>
      </c>
      <c r="AF121" s="10" t="s">
        <v>3403</v>
      </c>
      <c r="AG121" s="10" t="s">
        <v>3404</v>
      </c>
      <c r="AH121" s="10" t="s">
        <v>3405</v>
      </c>
      <c r="AI121" s="8">
        <f>lxp__3723[[#This Row],[Abweichung in Y '[m']]]*1000</f>
        <v>-3.1005966155500002</v>
      </c>
      <c r="AJ121" s="8">
        <f>lxp__3723[[#This Row],[Abweichung in X '[m']]]*1000</f>
        <v>-1.6253472544800001</v>
      </c>
    </row>
    <row r="122" spans="1:36" x14ac:dyDescent="0.25">
      <c r="A122" s="12">
        <v>12</v>
      </c>
      <c r="B122" s="12" t="s">
        <v>38</v>
      </c>
      <c r="C122" s="10" t="s">
        <v>2464</v>
      </c>
      <c r="D122" s="10" t="s">
        <v>2796</v>
      </c>
      <c r="E122" s="10" t="s">
        <v>2797</v>
      </c>
      <c r="F122" s="10" t="s">
        <v>2798</v>
      </c>
      <c r="G122" s="8">
        <f>lxp__322[[#This Row],[Abweichung in Y '[m']]]*1000</f>
        <v>-5.1442583261199992</v>
      </c>
      <c r="H122" s="8">
        <f>lxp__322[[#This Row],[Abweichung in X '[m']]]*1000</f>
        <v>1.6637825928499999</v>
      </c>
      <c r="AC122" s="12">
        <v>12</v>
      </c>
      <c r="AD122" s="12" t="s">
        <v>38</v>
      </c>
      <c r="AE122" s="10" t="s">
        <v>3074</v>
      </c>
      <c r="AF122" s="10" t="s">
        <v>3406</v>
      </c>
      <c r="AG122" s="10" t="s">
        <v>3407</v>
      </c>
      <c r="AH122" s="10" t="s">
        <v>3408</v>
      </c>
      <c r="AI122" s="8">
        <f>lxp__3723[[#This Row],[Abweichung in Y '[m']]]*1000</f>
        <v>-3.43021597646</v>
      </c>
      <c r="AJ122" s="8">
        <f>lxp__3723[[#This Row],[Abweichung in X '[m']]]*1000</f>
        <v>-0.49076684039700003</v>
      </c>
    </row>
    <row r="123" spans="1:36" x14ac:dyDescent="0.25">
      <c r="A123" s="12">
        <v>12</v>
      </c>
      <c r="B123" s="12" t="s">
        <v>43</v>
      </c>
      <c r="C123" s="10" t="s">
        <v>2468</v>
      </c>
      <c r="D123" s="10" t="s">
        <v>2799</v>
      </c>
      <c r="E123" s="10" t="s">
        <v>2800</v>
      </c>
      <c r="F123" s="10" t="s">
        <v>2801</v>
      </c>
      <c r="G123" s="8">
        <f>lxp__322[[#This Row],[Abweichung in Y '[m']]]*1000</f>
        <v>-3.86232180393</v>
      </c>
      <c r="H123" s="8">
        <f>lxp__322[[#This Row],[Abweichung in X '[m']]]*1000</f>
        <v>1.9213327958099999</v>
      </c>
      <c r="AC123" s="12">
        <v>12</v>
      </c>
      <c r="AD123" s="12" t="s">
        <v>43</v>
      </c>
      <c r="AE123" s="10" t="s">
        <v>3078</v>
      </c>
      <c r="AF123" s="10" t="s">
        <v>3409</v>
      </c>
      <c r="AG123" s="10" t="s">
        <v>3410</v>
      </c>
      <c r="AH123" s="10" t="s">
        <v>3411</v>
      </c>
      <c r="AI123" s="8">
        <f>lxp__3723[[#This Row],[Abweichung in Y '[m']]]*1000</f>
        <v>-2.67349379868</v>
      </c>
      <c r="AJ123" s="8">
        <f>lxp__3723[[#This Row],[Abweichung in X '[m']]]*1000</f>
        <v>1.0328591872499999</v>
      </c>
    </row>
    <row r="124" spans="1:36" x14ac:dyDescent="0.25">
      <c r="A124" s="12">
        <v>13</v>
      </c>
      <c r="B124" s="12" t="s">
        <v>3</v>
      </c>
      <c r="C124" s="10" t="s">
        <v>2432</v>
      </c>
      <c r="D124" s="10" t="s">
        <v>2802</v>
      </c>
      <c r="E124" s="10" t="s">
        <v>2803</v>
      </c>
      <c r="F124" s="10" t="s">
        <v>2804</v>
      </c>
      <c r="G124" s="8">
        <f>lxp__322[[#This Row],[Abweichung in Y '[m']]]*1000</f>
        <v>-2.46370862735</v>
      </c>
      <c r="H124" s="8">
        <f>lxp__322[[#This Row],[Abweichung in X '[m']]]*1000</f>
        <v>-1.55273398862</v>
      </c>
      <c r="AC124" s="12">
        <v>13</v>
      </c>
      <c r="AD124" s="12" t="s">
        <v>3</v>
      </c>
      <c r="AE124" s="10" t="s">
        <v>3042</v>
      </c>
      <c r="AF124" s="10" t="s">
        <v>3412</v>
      </c>
      <c r="AG124" s="10" t="s">
        <v>3413</v>
      </c>
      <c r="AH124" s="10" t="s">
        <v>3414</v>
      </c>
      <c r="AI124" s="8">
        <f>lxp__3723[[#This Row],[Abweichung in Y '[m']]]*1000</f>
        <v>-1.77820517359</v>
      </c>
      <c r="AJ124" s="8">
        <f>lxp__3723[[#This Row],[Abweichung in X '[m']]]*1000</f>
        <v>-2.8198177643900002</v>
      </c>
    </row>
    <row r="125" spans="1:36" x14ac:dyDescent="0.25">
      <c r="A125" s="12">
        <v>13</v>
      </c>
      <c r="B125" s="12" t="s">
        <v>7</v>
      </c>
      <c r="C125" s="10" t="s">
        <v>2436</v>
      </c>
      <c r="D125" s="10" t="s">
        <v>2805</v>
      </c>
      <c r="E125" s="10" t="s">
        <v>2806</v>
      </c>
      <c r="F125" s="10" t="s">
        <v>2807</v>
      </c>
      <c r="G125" s="8">
        <f>lxp__322[[#This Row],[Abweichung in Y '[m']]]*1000</f>
        <v>-2.6787144193200003</v>
      </c>
      <c r="H125" s="8">
        <f>lxp__322[[#This Row],[Abweichung in X '[m']]]*1000</f>
        <v>1.0673336816799999</v>
      </c>
      <c r="AC125" s="12">
        <v>13</v>
      </c>
      <c r="AD125" s="12" t="s">
        <v>7</v>
      </c>
      <c r="AE125" s="10" t="s">
        <v>3046</v>
      </c>
      <c r="AF125" s="10" t="s">
        <v>3415</v>
      </c>
      <c r="AG125" s="10" t="s">
        <v>3416</v>
      </c>
      <c r="AH125" s="10" t="s">
        <v>3417</v>
      </c>
      <c r="AI125" s="8">
        <f>lxp__3723[[#This Row],[Abweichung in Y '[m']]]*1000</f>
        <v>-3.9429060061799994</v>
      </c>
      <c r="AJ125" s="8">
        <f>lxp__3723[[#This Row],[Abweichung in X '[m']]]*1000</f>
        <v>-0.57022519333600008</v>
      </c>
    </row>
    <row r="126" spans="1:36" x14ac:dyDescent="0.25">
      <c r="A126" s="12">
        <v>13</v>
      </c>
      <c r="B126" s="12" t="s">
        <v>11</v>
      </c>
      <c r="C126" s="10" t="s">
        <v>2440</v>
      </c>
      <c r="D126" s="10" t="s">
        <v>2808</v>
      </c>
      <c r="E126" s="10" t="s">
        <v>2809</v>
      </c>
      <c r="F126" s="10" t="s">
        <v>2810</v>
      </c>
      <c r="G126" s="8">
        <f>lxp__322[[#This Row],[Abweichung in Y '[m']]]*1000</f>
        <v>-3.1534745431300002</v>
      </c>
      <c r="H126" s="8">
        <f>lxp__322[[#This Row],[Abweichung in X '[m']]]*1000</f>
        <v>-0.18631385186899999</v>
      </c>
      <c r="AC126" s="12">
        <v>13</v>
      </c>
      <c r="AD126" s="12" t="s">
        <v>11</v>
      </c>
      <c r="AE126" s="10" t="s">
        <v>3050</v>
      </c>
      <c r="AF126" s="10" t="s">
        <v>3418</v>
      </c>
      <c r="AG126" s="10" t="s">
        <v>3419</v>
      </c>
      <c r="AH126" s="10" t="s">
        <v>3420</v>
      </c>
      <c r="AI126" s="8">
        <f>lxp__3723[[#This Row],[Abweichung in Y '[m']]]*1000</f>
        <v>-2.6176080101400001</v>
      </c>
      <c r="AJ126" s="8">
        <f>lxp__3723[[#This Row],[Abweichung in X '[m']]]*1000</f>
        <v>-1.6493190522599999</v>
      </c>
    </row>
    <row r="127" spans="1:36" x14ac:dyDescent="0.25">
      <c r="A127" s="12">
        <v>13</v>
      </c>
      <c r="B127" s="12" t="s">
        <v>15</v>
      </c>
      <c r="C127" s="10" t="s">
        <v>2444</v>
      </c>
      <c r="D127" s="10" t="s">
        <v>2811</v>
      </c>
      <c r="E127" s="10" t="s">
        <v>2812</v>
      </c>
      <c r="F127" s="10" t="s">
        <v>2813</v>
      </c>
      <c r="G127" s="8">
        <f>lxp__322[[#This Row],[Abweichung in Y '[m']]]*1000</f>
        <v>-3.25095897416</v>
      </c>
      <c r="H127" s="8">
        <f>lxp__322[[#This Row],[Abweichung in X '[m']]]*1000</f>
        <v>7.4944427706800001E-2</v>
      </c>
      <c r="AC127" s="12">
        <v>13</v>
      </c>
      <c r="AD127" s="12" t="s">
        <v>15</v>
      </c>
      <c r="AE127" s="10" t="s">
        <v>3054</v>
      </c>
      <c r="AF127" s="10" t="s">
        <v>3421</v>
      </c>
      <c r="AG127" s="10" t="s">
        <v>3422</v>
      </c>
      <c r="AH127" s="10" t="s">
        <v>3423</v>
      </c>
      <c r="AI127" s="8">
        <f>lxp__3723[[#This Row],[Abweichung in Y '[m']]]*1000</f>
        <v>-4.5589506922899998</v>
      </c>
      <c r="AJ127" s="8">
        <f>lxp__3723[[#This Row],[Abweichung in X '[m']]]*1000</f>
        <v>-0.27724616037399996</v>
      </c>
    </row>
    <row r="128" spans="1:36" x14ac:dyDescent="0.25">
      <c r="A128" s="12">
        <v>13</v>
      </c>
      <c r="B128" s="12" t="s">
        <v>19</v>
      </c>
      <c r="C128" s="10" t="s">
        <v>2448</v>
      </c>
      <c r="D128" s="10" t="s">
        <v>2814</v>
      </c>
      <c r="E128" s="10" t="s">
        <v>2815</v>
      </c>
      <c r="F128" s="10" t="s">
        <v>2816</v>
      </c>
      <c r="G128" s="8">
        <f>lxp__322[[#This Row],[Abweichung in Y '[m']]]*1000</f>
        <v>-2.9607307221799997</v>
      </c>
      <c r="H128" s="8">
        <f>lxp__322[[#This Row],[Abweichung in X '[m']]]*1000</f>
        <v>-0.68750012719599995</v>
      </c>
      <c r="AC128" s="12">
        <v>13</v>
      </c>
      <c r="AD128" s="12" t="s">
        <v>19</v>
      </c>
      <c r="AE128" s="10" t="s">
        <v>3058</v>
      </c>
      <c r="AF128" s="10" t="s">
        <v>3424</v>
      </c>
      <c r="AG128" s="10" t="s">
        <v>3425</v>
      </c>
      <c r="AH128" s="10" t="s">
        <v>3426</v>
      </c>
      <c r="AI128" s="8">
        <f>lxp__3723[[#This Row],[Abweichung in Y '[m']]]*1000</f>
        <v>-4.7438188083800004</v>
      </c>
      <c r="AJ128" s="8">
        <f>lxp__3723[[#This Row],[Abweichung in X '[m']]]*1000</f>
        <v>-1.35915474414</v>
      </c>
    </row>
    <row r="129" spans="1:36" x14ac:dyDescent="0.25">
      <c r="A129" s="12">
        <v>13</v>
      </c>
      <c r="B129" s="12" t="s">
        <v>23</v>
      </c>
      <c r="C129" s="10" t="s">
        <v>2452</v>
      </c>
      <c r="D129" s="10" t="s">
        <v>2817</v>
      </c>
      <c r="E129" s="10" t="s">
        <v>2818</v>
      </c>
      <c r="F129" s="10" t="s">
        <v>2819</v>
      </c>
      <c r="G129" s="8">
        <f>lxp__322[[#This Row],[Abweichung in Y '[m']]]*1000</f>
        <v>-2.4502986873100001</v>
      </c>
      <c r="H129" s="8">
        <f>lxp__322[[#This Row],[Abweichung in X '[m']]]*1000</f>
        <v>1.40953307394</v>
      </c>
      <c r="AC129" s="12">
        <v>13</v>
      </c>
      <c r="AD129" s="12" t="s">
        <v>23</v>
      </c>
      <c r="AE129" s="10" t="s">
        <v>3062</v>
      </c>
      <c r="AF129" s="10" t="s">
        <v>3427</v>
      </c>
      <c r="AG129" s="10" t="s">
        <v>3428</v>
      </c>
      <c r="AH129" s="10" t="s">
        <v>3429</v>
      </c>
      <c r="AI129" s="8">
        <f>lxp__3723[[#This Row],[Abweichung in Y '[m']]]*1000</f>
        <v>-4.0500580851699999</v>
      </c>
      <c r="AJ129" s="8">
        <f>lxp__3723[[#This Row],[Abweichung in X '[m']]]*1000</f>
        <v>-2.0655301691700001</v>
      </c>
    </row>
    <row r="130" spans="1:36" x14ac:dyDescent="0.25">
      <c r="A130" s="12">
        <v>13</v>
      </c>
      <c r="B130" s="12" t="s">
        <v>28</v>
      </c>
      <c r="C130" s="10" t="s">
        <v>2456</v>
      </c>
      <c r="D130" s="10" t="s">
        <v>2820</v>
      </c>
      <c r="E130" s="10" t="s">
        <v>2821</v>
      </c>
      <c r="F130" s="10" t="s">
        <v>2822</v>
      </c>
      <c r="G130" s="8">
        <f>lxp__322[[#This Row],[Abweichung in Y '[m']]]*1000</f>
        <v>-3.1825997945400002</v>
      </c>
      <c r="H130" s="8">
        <f>lxp__322[[#This Row],[Abweichung in X '[m']]]*1000</f>
        <v>3.85763433264</v>
      </c>
      <c r="AC130" s="12">
        <v>13</v>
      </c>
      <c r="AD130" s="12" t="s">
        <v>28</v>
      </c>
      <c r="AE130" s="10" t="s">
        <v>3066</v>
      </c>
      <c r="AF130" s="10" t="s">
        <v>3430</v>
      </c>
      <c r="AG130" s="10" t="s">
        <v>3431</v>
      </c>
      <c r="AH130" s="10" t="s">
        <v>3432</v>
      </c>
      <c r="AI130" s="8">
        <f>lxp__3723[[#This Row],[Abweichung in Y '[m']]]*1000</f>
        <v>-2.9647380030399999</v>
      </c>
      <c r="AJ130" s="8">
        <f>lxp__3723[[#This Row],[Abweichung in X '[m']]]*1000</f>
        <v>0.87692003485600001</v>
      </c>
    </row>
    <row r="131" spans="1:36" x14ac:dyDescent="0.25">
      <c r="A131" s="12">
        <v>13</v>
      </c>
      <c r="B131" s="12" t="s">
        <v>33</v>
      </c>
      <c r="C131" s="10" t="s">
        <v>2460</v>
      </c>
      <c r="D131" s="10" t="s">
        <v>2823</v>
      </c>
      <c r="E131" s="10" t="s">
        <v>2824</v>
      </c>
      <c r="F131" s="10" t="s">
        <v>2825</v>
      </c>
      <c r="G131" s="8">
        <f>lxp__322[[#This Row],[Abweichung in Y '[m']]]*1000</f>
        <v>-4.4651585953300001</v>
      </c>
      <c r="H131" s="8">
        <f>lxp__322[[#This Row],[Abweichung in X '[m']]]*1000</f>
        <v>0.35720166531699998</v>
      </c>
      <c r="AC131" s="12">
        <v>13</v>
      </c>
      <c r="AD131" s="12" t="s">
        <v>33</v>
      </c>
      <c r="AE131" s="10" t="s">
        <v>3070</v>
      </c>
      <c r="AF131" s="10" t="s">
        <v>3433</v>
      </c>
      <c r="AG131" s="10" t="s">
        <v>3434</v>
      </c>
      <c r="AH131" s="10" t="s">
        <v>3435</v>
      </c>
      <c r="AI131" s="8">
        <f>lxp__3723[[#This Row],[Abweichung in Y '[m']]]*1000</f>
        <v>-2.7039256054600003</v>
      </c>
      <c r="AJ131" s="8">
        <f>lxp__3723[[#This Row],[Abweichung in X '[m']]]*1000</f>
        <v>1.80038931614</v>
      </c>
    </row>
    <row r="132" spans="1:36" x14ac:dyDescent="0.25">
      <c r="A132" s="12">
        <v>13</v>
      </c>
      <c r="B132" s="12" t="s">
        <v>38</v>
      </c>
      <c r="C132" s="10" t="s">
        <v>2464</v>
      </c>
      <c r="D132" s="10" t="s">
        <v>2826</v>
      </c>
      <c r="E132" s="10" t="s">
        <v>2827</v>
      </c>
      <c r="F132" s="10" t="s">
        <v>2828</v>
      </c>
      <c r="G132" s="8">
        <f>lxp__322[[#This Row],[Abweichung in Y '[m']]]*1000</f>
        <v>-5.8382845569400006</v>
      </c>
      <c r="H132" s="8">
        <f>lxp__322[[#This Row],[Abweichung in X '[m']]]*1000</f>
        <v>0.18383971139700001</v>
      </c>
      <c r="AC132" s="12">
        <v>13</v>
      </c>
      <c r="AD132" s="12" t="s">
        <v>38</v>
      </c>
      <c r="AE132" s="10" t="s">
        <v>3074</v>
      </c>
      <c r="AF132" s="10" t="s">
        <v>3436</v>
      </c>
      <c r="AG132" s="10" t="s">
        <v>3437</v>
      </c>
      <c r="AH132" s="10" t="s">
        <v>3438</v>
      </c>
      <c r="AI132" s="8">
        <f>lxp__3723[[#This Row],[Abweichung in Y '[m']]]*1000</f>
        <v>-1.6499093411800001</v>
      </c>
      <c r="AJ132" s="8">
        <f>lxp__3723[[#This Row],[Abweichung in X '[m']]]*1000</f>
        <v>0.90103354361499999</v>
      </c>
    </row>
    <row r="133" spans="1:36" x14ac:dyDescent="0.25">
      <c r="A133" s="12">
        <v>13</v>
      </c>
      <c r="B133" s="12" t="s">
        <v>43</v>
      </c>
      <c r="C133" s="10" t="s">
        <v>2468</v>
      </c>
      <c r="D133" s="10" t="s">
        <v>2829</v>
      </c>
      <c r="E133" s="10" t="s">
        <v>2830</v>
      </c>
      <c r="F133" s="10" t="s">
        <v>2831</v>
      </c>
      <c r="G133" s="8">
        <f>lxp__322[[#This Row],[Abweichung in Y '[m']]]*1000</f>
        <v>-3.5047923705500001</v>
      </c>
      <c r="H133" s="8">
        <f>lxp__322[[#This Row],[Abweichung in X '[m']]]*1000</f>
        <v>1.51881181436</v>
      </c>
      <c r="AC133" s="12">
        <v>13</v>
      </c>
      <c r="AD133" s="12" t="s">
        <v>43</v>
      </c>
      <c r="AE133" s="10" t="s">
        <v>3078</v>
      </c>
      <c r="AF133" s="10" t="s">
        <v>3439</v>
      </c>
      <c r="AG133" s="10" t="s">
        <v>3440</v>
      </c>
      <c r="AH133" s="10" t="s">
        <v>3441</v>
      </c>
      <c r="AI133" s="8">
        <f>lxp__3723[[#This Row],[Abweichung in Y '[m']]]*1000</f>
        <v>-1.96402115259</v>
      </c>
      <c r="AJ133" s="8">
        <f>lxp__3723[[#This Row],[Abweichung in X '[m']]]*1000</f>
        <v>2.0042155410899998</v>
      </c>
    </row>
    <row r="134" spans="1:36" x14ac:dyDescent="0.25">
      <c r="A134" s="12">
        <v>14</v>
      </c>
      <c r="B134" s="12" t="s">
        <v>3</v>
      </c>
      <c r="C134" s="10" t="s">
        <v>2432</v>
      </c>
      <c r="D134" s="10" t="s">
        <v>2832</v>
      </c>
      <c r="E134" s="10" t="s">
        <v>2833</v>
      </c>
      <c r="F134" s="10" t="s">
        <v>2834</v>
      </c>
      <c r="G134" s="8">
        <f>lxp__322[[#This Row],[Abweichung in Y '[m']]]*1000</f>
        <v>-3.4531027981599998</v>
      </c>
      <c r="H134" s="8">
        <f>lxp__322[[#This Row],[Abweichung in X '[m']]]*1000</f>
        <v>-0.91193106346300001</v>
      </c>
      <c r="AC134" s="12">
        <v>14</v>
      </c>
      <c r="AD134" s="12" t="s">
        <v>3</v>
      </c>
      <c r="AE134" s="10" t="s">
        <v>3042</v>
      </c>
      <c r="AF134" s="10" t="s">
        <v>3442</v>
      </c>
      <c r="AG134" s="10" t="s">
        <v>3443</v>
      </c>
      <c r="AH134" s="10" t="s">
        <v>3444</v>
      </c>
      <c r="AI134" s="8">
        <f>lxp__3723[[#This Row],[Abweichung in Y '[m']]]*1000</f>
        <v>-1.9716587023900001</v>
      </c>
      <c r="AJ134" s="8">
        <f>lxp__3723[[#This Row],[Abweichung in X '[m']]]*1000</f>
        <v>-1.8156334249399999</v>
      </c>
    </row>
    <row r="135" spans="1:36" x14ac:dyDescent="0.25">
      <c r="A135" s="12">
        <v>14</v>
      </c>
      <c r="B135" s="12" t="s">
        <v>7</v>
      </c>
      <c r="C135" s="10" t="s">
        <v>2436</v>
      </c>
      <c r="D135" s="10" t="s">
        <v>2835</v>
      </c>
      <c r="E135" s="10" t="s">
        <v>2836</v>
      </c>
      <c r="F135" s="10" t="s">
        <v>2837</v>
      </c>
      <c r="G135" s="8">
        <f>lxp__322[[#This Row],[Abweichung in Y '[m']]]*1000</f>
        <v>-1.20043721231</v>
      </c>
      <c r="H135" s="8">
        <f>lxp__322[[#This Row],[Abweichung in X '[m']]]*1000</f>
        <v>2.2638137180700002</v>
      </c>
      <c r="AC135" s="12">
        <v>14</v>
      </c>
      <c r="AD135" s="12" t="s">
        <v>7</v>
      </c>
      <c r="AE135" s="10" t="s">
        <v>3046</v>
      </c>
      <c r="AF135" s="10" t="s">
        <v>3445</v>
      </c>
      <c r="AG135" s="10" t="s">
        <v>3446</v>
      </c>
      <c r="AH135" s="10" t="s">
        <v>3447</v>
      </c>
      <c r="AI135" s="8">
        <f>lxp__3723[[#This Row],[Abweichung in Y '[m']]]*1000</f>
        <v>-1.2292120880200001</v>
      </c>
      <c r="AJ135" s="8">
        <f>lxp__3723[[#This Row],[Abweichung in X '[m']]]*1000</f>
        <v>-0.72640842745799994</v>
      </c>
    </row>
    <row r="136" spans="1:36" x14ac:dyDescent="0.25">
      <c r="A136" s="12">
        <v>14</v>
      </c>
      <c r="B136" s="12" t="s">
        <v>11</v>
      </c>
      <c r="C136" s="10" t="s">
        <v>2440</v>
      </c>
      <c r="D136" s="10" t="s">
        <v>2838</v>
      </c>
      <c r="E136" s="10" t="s">
        <v>2839</v>
      </c>
      <c r="F136" s="10" t="s">
        <v>2840</v>
      </c>
      <c r="G136" s="8">
        <f>lxp__322[[#This Row],[Abweichung in Y '[m']]]*1000</f>
        <v>-3.0206520828399999</v>
      </c>
      <c r="H136" s="8">
        <f>lxp__322[[#This Row],[Abweichung in X '[m']]]*1000</f>
        <v>1.8959243524</v>
      </c>
      <c r="AC136" s="12">
        <v>14</v>
      </c>
      <c r="AD136" s="12" t="s">
        <v>11</v>
      </c>
      <c r="AE136" s="10" t="s">
        <v>3050</v>
      </c>
      <c r="AF136" s="10" t="s">
        <v>3448</v>
      </c>
      <c r="AG136" s="10" t="s">
        <v>3449</v>
      </c>
      <c r="AH136" s="10" t="s">
        <v>3450</v>
      </c>
      <c r="AI136" s="8">
        <f>lxp__3723[[#This Row],[Abweichung in Y '[m']]]*1000</f>
        <v>-0.83411415201000005</v>
      </c>
      <c r="AJ136" s="8">
        <f>lxp__3723[[#This Row],[Abweichung in X '[m']]]*1000</f>
        <v>-0.94321612605399996</v>
      </c>
    </row>
    <row r="137" spans="1:36" x14ac:dyDescent="0.25">
      <c r="A137" s="12">
        <v>14</v>
      </c>
      <c r="B137" s="12" t="s">
        <v>15</v>
      </c>
      <c r="C137" s="10" t="s">
        <v>2444</v>
      </c>
      <c r="D137" s="10" t="s">
        <v>2841</v>
      </c>
      <c r="E137" s="10" t="s">
        <v>2842</v>
      </c>
      <c r="F137" s="10" t="s">
        <v>2843</v>
      </c>
      <c r="G137" s="8">
        <f>lxp__322[[#This Row],[Abweichung in Y '[m']]]*1000</f>
        <v>-3.24031337627</v>
      </c>
      <c r="H137" s="8">
        <f>lxp__322[[#This Row],[Abweichung in X '[m']]]*1000</f>
        <v>-0.60400700012399999</v>
      </c>
      <c r="AC137" s="12">
        <v>14</v>
      </c>
      <c r="AD137" s="12" t="s">
        <v>15</v>
      </c>
      <c r="AE137" s="10" t="s">
        <v>3054</v>
      </c>
      <c r="AF137" s="10" t="s">
        <v>3451</v>
      </c>
      <c r="AG137" s="10" t="s">
        <v>3452</v>
      </c>
      <c r="AH137" s="10" t="s">
        <v>3453</v>
      </c>
      <c r="AI137" s="8">
        <f>lxp__3723[[#This Row],[Abweichung in Y '[m']]]*1000</f>
        <v>-2.58981817507</v>
      </c>
      <c r="AJ137" s="8">
        <f>lxp__3723[[#This Row],[Abweichung in X '[m']]]*1000</f>
        <v>0.45615583776000002</v>
      </c>
    </row>
    <row r="138" spans="1:36" x14ac:dyDescent="0.25">
      <c r="A138" s="12">
        <v>14</v>
      </c>
      <c r="B138" s="12" t="s">
        <v>19</v>
      </c>
      <c r="C138" s="10" t="s">
        <v>2448</v>
      </c>
      <c r="D138" s="10" t="s">
        <v>2844</v>
      </c>
      <c r="E138" s="10" t="s">
        <v>2845</v>
      </c>
      <c r="F138" s="10" t="s">
        <v>2846</v>
      </c>
      <c r="G138" s="8">
        <f>lxp__322[[#This Row],[Abweichung in Y '[m']]]*1000</f>
        <v>-2.8414760081299999</v>
      </c>
      <c r="H138" s="8">
        <f>lxp__322[[#This Row],[Abweichung in X '[m']]]*1000</f>
        <v>-0.81861281139599995</v>
      </c>
      <c r="AC138" s="12">
        <v>14</v>
      </c>
      <c r="AD138" s="12" t="s">
        <v>19</v>
      </c>
      <c r="AE138" s="10" t="s">
        <v>3058</v>
      </c>
      <c r="AF138" s="10" t="s">
        <v>3454</v>
      </c>
      <c r="AG138" s="10" t="s">
        <v>3455</v>
      </c>
      <c r="AH138" s="10" t="s">
        <v>3456</v>
      </c>
      <c r="AI138" s="8">
        <f>lxp__3723[[#This Row],[Abweichung in Y '[m']]]*1000</f>
        <v>-2.0308834942899998</v>
      </c>
      <c r="AJ138" s="8">
        <f>lxp__3723[[#This Row],[Abweichung in X '[m']]]*1000</f>
        <v>-1.2570473609399999</v>
      </c>
    </row>
    <row r="139" spans="1:36" x14ac:dyDescent="0.25">
      <c r="A139" s="12">
        <v>14</v>
      </c>
      <c r="B139" s="12" t="s">
        <v>23</v>
      </c>
      <c r="C139" s="10" t="s">
        <v>2452</v>
      </c>
      <c r="D139" s="10" t="s">
        <v>2847</v>
      </c>
      <c r="E139" s="10" t="s">
        <v>2848</v>
      </c>
      <c r="F139" s="10" t="s">
        <v>2849</v>
      </c>
      <c r="G139" s="8">
        <f>lxp__322[[#This Row],[Abweichung in Y '[m']]]*1000</f>
        <v>-3.7552737825299998</v>
      </c>
      <c r="H139" s="8">
        <f>lxp__322[[#This Row],[Abweichung in X '[m']]]*1000</f>
        <v>0.7463424164250001</v>
      </c>
      <c r="AC139" s="12">
        <v>14</v>
      </c>
      <c r="AD139" s="12" t="s">
        <v>23</v>
      </c>
      <c r="AE139" s="10" t="s">
        <v>3062</v>
      </c>
      <c r="AF139" s="10" t="s">
        <v>3457</v>
      </c>
      <c r="AG139" s="10" t="s">
        <v>3458</v>
      </c>
      <c r="AH139" s="10" t="s">
        <v>3459</v>
      </c>
      <c r="AI139" s="8">
        <f>lxp__3723[[#This Row],[Abweichung in Y '[m']]]*1000</f>
        <v>-3.36560153834</v>
      </c>
      <c r="AJ139" s="8">
        <f>lxp__3723[[#This Row],[Abweichung in X '[m']]]*1000</f>
        <v>0.46209674278399998</v>
      </c>
    </row>
    <row r="140" spans="1:36" x14ac:dyDescent="0.25">
      <c r="A140" s="12">
        <v>14</v>
      </c>
      <c r="B140" s="12" t="s">
        <v>28</v>
      </c>
      <c r="C140" s="10" t="s">
        <v>2456</v>
      </c>
      <c r="D140" s="10" t="s">
        <v>2850</v>
      </c>
      <c r="E140" s="10" t="s">
        <v>2851</v>
      </c>
      <c r="F140" s="10" t="s">
        <v>2852</v>
      </c>
      <c r="G140" s="8">
        <f>lxp__322[[#This Row],[Abweichung in Y '[m']]]*1000</f>
        <v>-2.9259266963299999</v>
      </c>
      <c r="H140" s="8">
        <f>lxp__322[[#This Row],[Abweichung in X '[m']]]*1000</f>
        <v>3.9836839609900001</v>
      </c>
      <c r="AC140" s="12">
        <v>14</v>
      </c>
      <c r="AD140" s="12" t="s">
        <v>28</v>
      </c>
      <c r="AE140" s="10" t="s">
        <v>3066</v>
      </c>
      <c r="AF140" s="10" t="s">
        <v>3460</v>
      </c>
      <c r="AG140" s="10" t="s">
        <v>3461</v>
      </c>
      <c r="AH140" s="10" t="s">
        <v>3462</v>
      </c>
      <c r="AI140" s="8">
        <f>lxp__3723[[#This Row],[Abweichung in Y '[m']]]*1000</f>
        <v>-2.2521167281500003</v>
      </c>
      <c r="AJ140" s="8">
        <f>lxp__3723[[#This Row],[Abweichung in X '[m']]]*1000</f>
        <v>-7.6634395403400002E-2</v>
      </c>
    </row>
    <row r="141" spans="1:36" x14ac:dyDescent="0.25">
      <c r="A141" s="12">
        <v>14</v>
      </c>
      <c r="B141" s="12" t="s">
        <v>33</v>
      </c>
      <c r="C141" s="10" t="s">
        <v>2460</v>
      </c>
      <c r="D141" s="10" t="s">
        <v>2853</v>
      </c>
      <c r="E141" s="10" t="s">
        <v>2854</v>
      </c>
      <c r="F141" s="10" t="s">
        <v>2855</v>
      </c>
      <c r="G141" s="8">
        <f>lxp__322[[#This Row],[Abweichung in Y '[m']]]*1000</f>
        <v>-3.8067641564600003</v>
      </c>
      <c r="H141" s="8">
        <f>lxp__322[[#This Row],[Abweichung in X '[m']]]*1000</f>
        <v>1.8065721981599998</v>
      </c>
      <c r="AC141" s="12">
        <v>14</v>
      </c>
      <c r="AD141" s="12" t="s">
        <v>33</v>
      </c>
      <c r="AE141" s="10" t="s">
        <v>3070</v>
      </c>
      <c r="AF141" s="10" t="s">
        <v>3463</v>
      </c>
      <c r="AG141" s="10" t="s">
        <v>3464</v>
      </c>
      <c r="AH141" s="10" t="s">
        <v>3465</v>
      </c>
      <c r="AI141" s="8">
        <f>lxp__3723[[#This Row],[Abweichung in Y '[m']]]*1000</f>
        <v>-3.6127184411100002</v>
      </c>
      <c r="AJ141" s="8">
        <f>lxp__3723[[#This Row],[Abweichung in X '[m']]]*1000</f>
        <v>-8.5518129310799995E-2</v>
      </c>
    </row>
    <row r="142" spans="1:36" x14ac:dyDescent="0.25">
      <c r="A142" s="12">
        <v>14</v>
      </c>
      <c r="B142" s="12" t="s">
        <v>38</v>
      </c>
      <c r="C142" s="10" t="s">
        <v>2464</v>
      </c>
      <c r="D142" s="10" t="s">
        <v>2856</v>
      </c>
      <c r="E142" s="10" t="s">
        <v>2857</v>
      </c>
      <c r="F142" s="10" t="s">
        <v>2858</v>
      </c>
      <c r="G142" s="8">
        <f>lxp__322[[#This Row],[Abweichung in Y '[m']]]*1000</f>
        <v>-5.8027002468999997</v>
      </c>
      <c r="H142" s="8">
        <f>lxp__322[[#This Row],[Abweichung in X '[m']]]*1000</f>
        <v>1.5501808800199999</v>
      </c>
      <c r="AC142" s="12">
        <v>14</v>
      </c>
      <c r="AD142" s="12" t="s">
        <v>38</v>
      </c>
      <c r="AE142" s="10" t="s">
        <v>3074</v>
      </c>
      <c r="AF142" s="10" t="s">
        <v>3466</v>
      </c>
      <c r="AG142" s="10" t="s">
        <v>3467</v>
      </c>
      <c r="AH142" s="10" t="s">
        <v>3468</v>
      </c>
      <c r="AI142" s="8">
        <f>lxp__3723[[#This Row],[Abweichung in Y '[m']]]*1000</f>
        <v>-3.5712416366099999</v>
      </c>
      <c r="AJ142" s="8">
        <f>lxp__3723[[#This Row],[Abweichung in X '[m']]]*1000</f>
        <v>-1.4522286842899998</v>
      </c>
    </row>
    <row r="143" spans="1:36" x14ac:dyDescent="0.25">
      <c r="A143" s="12">
        <v>14</v>
      </c>
      <c r="B143" s="12" t="s">
        <v>43</v>
      </c>
      <c r="C143" s="10" t="s">
        <v>2468</v>
      </c>
      <c r="D143" s="10" t="s">
        <v>2859</v>
      </c>
      <c r="E143" s="10" t="s">
        <v>2860</v>
      </c>
      <c r="F143" s="10" t="s">
        <v>2861</v>
      </c>
      <c r="G143" s="8">
        <f>lxp__322[[#This Row],[Abweichung in Y '[m']]]*1000</f>
        <v>-4.0362864902100002</v>
      </c>
      <c r="H143" s="8">
        <f>lxp__322[[#This Row],[Abweichung in X '[m']]]*1000</f>
        <v>2.3100260856700001</v>
      </c>
      <c r="AC143" s="12">
        <v>14</v>
      </c>
      <c r="AD143" s="12" t="s">
        <v>43</v>
      </c>
      <c r="AE143" s="10" t="s">
        <v>3078</v>
      </c>
      <c r="AF143" s="10" t="s">
        <v>3469</v>
      </c>
      <c r="AG143" s="10" t="s">
        <v>3470</v>
      </c>
      <c r="AH143" s="10" t="s">
        <v>3471</v>
      </c>
      <c r="AI143" s="8">
        <f>lxp__3723[[#This Row],[Abweichung in Y '[m']]]*1000</f>
        <v>-2.6715233717000002</v>
      </c>
      <c r="AJ143" s="8">
        <f>lxp__3723[[#This Row],[Abweichung in X '[m']]]*1000</f>
        <v>-0.27844068036899999</v>
      </c>
    </row>
    <row r="144" spans="1:36" x14ac:dyDescent="0.25">
      <c r="A144" s="12">
        <v>15</v>
      </c>
      <c r="B144" s="12" t="s">
        <v>3</v>
      </c>
      <c r="C144" s="10" t="s">
        <v>2432</v>
      </c>
      <c r="D144" s="10" t="s">
        <v>2862</v>
      </c>
      <c r="E144" s="10" t="s">
        <v>2863</v>
      </c>
      <c r="F144" s="10" t="s">
        <v>2864</v>
      </c>
      <c r="G144" s="8">
        <f>lxp__322[[#This Row],[Abweichung in Y '[m']]]*1000</f>
        <v>-2.90573417345</v>
      </c>
      <c r="H144" s="8">
        <f>lxp__322[[#This Row],[Abweichung in X '[m']]]*1000</f>
        <v>-0.188006312624</v>
      </c>
      <c r="AC144" s="12">
        <v>15</v>
      </c>
      <c r="AD144" s="12" t="s">
        <v>3</v>
      </c>
      <c r="AE144" s="10" t="s">
        <v>3042</v>
      </c>
      <c r="AF144" s="10" t="s">
        <v>3472</v>
      </c>
      <c r="AG144" s="10" t="s">
        <v>3473</v>
      </c>
      <c r="AH144" s="10" t="s">
        <v>3474</v>
      </c>
      <c r="AI144" s="8">
        <f>lxp__3723[[#This Row],[Abweichung in Y '[m']]]*1000</f>
        <v>-4.3034111894800002</v>
      </c>
      <c r="AJ144" s="8">
        <f>lxp__3723[[#This Row],[Abweichung in X '[m']]]*1000</f>
        <v>-2.3827585503000002</v>
      </c>
    </row>
    <row r="145" spans="1:36" x14ac:dyDescent="0.25">
      <c r="A145" s="12">
        <v>15</v>
      </c>
      <c r="B145" s="12" t="s">
        <v>7</v>
      </c>
      <c r="C145" s="10" t="s">
        <v>2436</v>
      </c>
      <c r="D145" s="10" t="s">
        <v>2865</v>
      </c>
      <c r="E145" s="10" t="s">
        <v>2866</v>
      </c>
      <c r="F145" s="10" t="s">
        <v>2867</v>
      </c>
      <c r="G145" s="8">
        <f>lxp__322[[#This Row],[Abweichung in Y '[m']]]*1000</f>
        <v>-2.6160169927000001</v>
      </c>
      <c r="H145" s="8">
        <f>lxp__322[[#This Row],[Abweichung in X '[m']]]*1000</f>
        <v>0.50660248168499999</v>
      </c>
      <c r="AC145" s="12">
        <v>15</v>
      </c>
      <c r="AD145" s="12" t="s">
        <v>7</v>
      </c>
      <c r="AE145" s="10" t="s">
        <v>3046</v>
      </c>
      <c r="AF145" s="10" t="s">
        <v>3475</v>
      </c>
      <c r="AG145" s="10" t="s">
        <v>3476</v>
      </c>
      <c r="AH145" s="10" t="s">
        <v>3477</v>
      </c>
      <c r="AI145" s="8">
        <f>lxp__3723[[#This Row],[Abweichung in Y '[m']]]*1000</f>
        <v>-3.4863728403600001</v>
      </c>
      <c r="AJ145" s="8">
        <f>lxp__3723[[#This Row],[Abweichung in X '[m']]]*1000</f>
        <v>-0.163997460865</v>
      </c>
    </row>
    <row r="146" spans="1:36" x14ac:dyDescent="0.25">
      <c r="A146" s="12">
        <v>15</v>
      </c>
      <c r="B146" s="12" t="s">
        <v>11</v>
      </c>
      <c r="C146" s="10" t="s">
        <v>2440</v>
      </c>
      <c r="D146" s="10" t="s">
        <v>2868</v>
      </c>
      <c r="E146" s="10" t="s">
        <v>2869</v>
      </c>
      <c r="F146" s="10" t="s">
        <v>2870</v>
      </c>
      <c r="G146" s="8">
        <f>lxp__322[[#This Row],[Abweichung in Y '[m']]]*1000</f>
        <v>-3.74329685932</v>
      </c>
      <c r="H146" s="8">
        <f>lxp__322[[#This Row],[Abweichung in X '[m']]]*1000</f>
        <v>-0.55142055743899998</v>
      </c>
      <c r="AC146" s="12">
        <v>15</v>
      </c>
      <c r="AD146" s="12" t="s">
        <v>11</v>
      </c>
      <c r="AE146" s="10" t="s">
        <v>3050</v>
      </c>
      <c r="AF146" s="10" t="s">
        <v>3478</v>
      </c>
      <c r="AG146" s="10" t="s">
        <v>3479</v>
      </c>
      <c r="AH146" s="10" t="s">
        <v>3480</v>
      </c>
      <c r="AI146" s="8">
        <f>lxp__3723[[#This Row],[Abweichung in Y '[m']]]*1000</f>
        <v>-3.0307244442200001</v>
      </c>
      <c r="AJ146" s="8">
        <f>lxp__3723[[#This Row],[Abweichung in X '[m']]]*1000</f>
        <v>-0.84089370476800007</v>
      </c>
    </row>
    <row r="147" spans="1:36" x14ac:dyDescent="0.25">
      <c r="A147" s="12">
        <v>15</v>
      </c>
      <c r="B147" s="12" t="s">
        <v>15</v>
      </c>
      <c r="C147" s="10" t="s">
        <v>2444</v>
      </c>
      <c r="D147" s="10" t="s">
        <v>2871</v>
      </c>
      <c r="E147" s="10" t="s">
        <v>2872</v>
      </c>
      <c r="F147" s="10" t="s">
        <v>2873</v>
      </c>
      <c r="G147" s="8">
        <f>lxp__322[[#This Row],[Abweichung in Y '[m']]]*1000</f>
        <v>-4.3680858626100001</v>
      </c>
      <c r="H147" s="8">
        <f>lxp__322[[#This Row],[Abweichung in X '[m']]]*1000</f>
        <v>-0.17620999558799999</v>
      </c>
      <c r="AC147" s="12">
        <v>15</v>
      </c>
      <c r="AD147" s="12" t="s">
        <v>15</v>
      </c>
      <c r="AE147" s="10" t="s">
        <v>3054</v>
      </c>
      <c r="AF147" s="10" t="s">
        <v>3481</v>
      </c>
      <c r="AG147" s="10" t="s">
        <v>3482</v>
      </c>
      <c r="AH147" s="10" t="s">
        <v>3483</v>
      </c>
      <c r="AI147" s="8">
        <f>lxp__3723[[#This Row],[Abweichung in Y '[m']]]*1000</f>
        <v>-2.5863572535200001</v>
      </c>
      <c r="AJ147" s="8">
        <f>lxp__3723[[#This Row],[Abweichung in X '[m']]]*1000</f>
        <v>-1.2247186974900002</v>
      </c>
    </row>
    <row r="148" spans="1:36" x14ac:dyDescent="0.25">
      <c r="A148" s="12">
        <v>15</v>
      </c>
      <c r="B148" s="12" t="s">
        <v>19</v>
      </c>
      <c r="C148" s="10" t="s">
        <v>2448</v>
      </c>
      <c r="D148" s="10" t="s">
        <v>2874</v>
      </c>
      <c r="E148" s="10" t="s">
        <v>2875</v>
      </c>
      <c r="F148" s="10" t="s">
        <v>2876</v>
      </c>
      <c r="G148" s="8">
        <f>lxp__322[[#This Row],[Abweichung in Y '[m']]]*1000</f>
        <v>-2.4607525504299996</v>
      </c>
      <c r="H148" s="8">
        <f>lxp__322[[#This Row],[Abweichung in X '[m']]]*1000</f>
        <v>-9.6394955456199999E-2</v>
      </c>
      <c r="AC148" s="12">
        <v>15</v>
      </c>
      <c r="AD148" s="12" t="s">
        <v>19</v>
      </c>
      <c r="AE148" s="10" t="s">
        <v>3058</v>
      </c>
      <c r="AF148" s="10" t="s">
        <v>3484</v>
      </c>
      <c r="AG148" s="10" t="s">
        <v>3485</v>
      </c>
      <c r="AH148" s="10" t="s">
        <v>3486</v>
      </c>
      <c r="AI148" s="8">
        <f>lxp__3723[[#This Row],[Abweichung in Y '[m']]]*1000</f>
        <v>-2.8514186713700003</v>
      </c>
      <c r="AJ148" s="8">
        <f>lxp__3723[[#This Row],[Abweichung in X '[m']]]*1000</f>
        <v>-1.31482658408</v>
      </c>
    </row>
    <row r="149" spans="1:36" x14ac:dyDescent="0.25">
      <c r="A149" s="12">
        <v>15</v>
      </c>
      <c r="B149" s="12" t="s">
        <v>23</v>
      </c>
      <c r="C149" s="10" t="s">
        <v>2452</v>
      </c>
      <c r="D149" s="10" t="s">
        <v>2877</v>
      </c>
      <c r="E149" s="10" t="s">
        <v>2878</v>
      </c>
      <c r="F149" s="10" t="s">
        <v>2879</v>
      </c>
      <c r="G149" s="8">
        <f>lxp__322[[#This Row],[Abweichung in Y '[m']]]*1000</f>
        <v>-3.71919225668</v>
      </c>
      <c r="H149" s="8">
        <f>lxp__322[[#This Row],[Abweichung in X '[m']]]*1000</f>
        <v>1.3907114567600001</v>
      </c>
      <c r="AC149" s="12">
        <v>15</v>
      </c>
      <c r="AD149" s="12" t="s">
        <v>23</v>
      </c>
      <c r="AE149" s="10" t="s">
        <v>3062</v>
      </c>
      <c r="AF149" s="10" t="s">
        <v>3487</v>
      </c>
      <c r="AG149" s="10" t="s">
        <v>3488</v>
      </c>
      <c r="AH149" s="10" t="s">
        <v>3489</v>
      </c>
      <c r="AI149" s="8">
        <f>lxp__3723[[#This Row],[Abweichung in Y '[m']]]*1000</f>
        <v>-2.6291606958</v>
      </c>
      <c r="AJ149" s="8">
        <f>lxp__3723[[#This Row],[Abweichung in X '[m']]]*1000</f>
        <v>-1.14046361186</v>
      </c>
    </row>
    <row r="150" spans="1:36" x14ac:dyDescent="0.25">
      <c r="A150" s="12">
        <v>15</v>
      </c>
      <c r="B150" s="12" t="s">
        <v>28</v>
      </c>
      <c r="C150" s="10" t="s">
        <v>2456</v>
      </c>
      <c r="D150" s="10" t="s">
        <v>2880</v>
      </c>
      <c r="E150" s="10" t="s">
        <v>2881</v>
      </c>
      <c r="F150" s="10" t="s">
        <v>2882</v>
      </c>
      <c r="G150" s="8">
        <f>lxp__322[[#This Row],[Abweichung in Y '[m']]]*1000</f>
        <v>-4.0804736177300001</v>
      </c>
      <c r="H150" s="8">
        <f>lxp__322[[#This Row],[Abweichung in X '[m']]]*1000</f>
        <v>3.2172776272900001</v>
      </c>
      <c r="AC150" s="12">
        <v>15</v>
      </c>
      <c r="AD150" s="12" t="s">
        <v>28</v>
      </c>
      <c r="AE150" s="10" t="s">
        <v>3066</v>
      </c>
      <c r="AF150" s="10" t="s">
        <v>3490</v>
      </c>
      <c r="AG150" s="10" t="s">
        <v>3491</v>
      </c>
      <c r="AH150" s="10" t="s">
        <v>3492</v>
      </c>
      <c r="AI150" s="8">
        <f>lxp__3723[[#This Row],[Abweichung in Y '[m']]]*1000</f>
        <v>-3.28949451673</v>
      </c>
      <c r="AJ150" s="8">
        <f>lxp__3723[[#This Row],[Abweichung in X '[m']]]*1000</f>
        <v>-0.48403601632800003</v>
      </c>
    </row>
    <row r="151" spans="1:36" x14ac:dyDescent="0.25">
      <c r="A151" s="12">
        <v>15</v>
      </c>
      <c r="B151" s="12" t="s">
        <v>33</v>
      </c>
      <c r="C151" s="10" t="s">
        <v>2460</v>
      </c>
      <c r="D151" s="10" t="s">
        <v>2883</v>
      </c>
      <c r="E151" s="10" t="s">
        <v>2884</v>
      </c>
      <c r="F151" s="10" t="s">
        <v>2885</v>
      </c>
      <c r="G151" s="8">
        <f>lxp__322[[#This Row],[Abweichung in Y '[m']]]*1000</f>
        <v>-4.0653156479400003</v>
      </c>
      <c r="H151" s="8">
        <f>lxp__322[[#This Row],[Abweichung in X '[m']]]*1000</f>
        <v>0.919468537531</v>
      </c>
      <c r="AC151" s="12">
        <v>15</v>
      </c>
      <c r="AD151" s="12" t="s">
        <v>33</v>
      </c>
      <c r="AE151" s="10" t="s">
        <v>3070</v>
      </c>
      <c r="AF151" s="10" t="s">
        <v>3493</v>
      </c>
      <c r="AG151" s="10" t="s">
        <v>3494</v>
      </c>
      <c r="AH151" s="10" t="s">
        <v>3495</v>
      </c>
      <c r="AI151" s="8">
        <f>lxp__3723[[#This Row],[Abweichung in Y '[m']]]*1000</f>
        <v>-2.8196570719</v>
      </c>
      <c r="AJ151" s="8">
        <f>lxp__3723[[#This Row],[Abweichung in X '[m']]]*1000</f>
        <v>-0.87851988333700004</v>
      </c>
    </row>
    <row r="152" spans="1:36" x14ac:dyDescent="0.25">
      <c r="A152" s="12">
        <v>15</v>
      </c>
      <c r="B152" s="12" t="s">
        <v>38</v>
      </c>
      <c r="C152" s="10" t="s">
        <v>2464</v>
      </c>
      <c r="D152" s="10" t="s">
        <v>2886</v>
      </c>
      <c r="E152" s="10" t="s">
        <v>2887</v>
      </c>
      <c r="F152" s="10" t="s">
        <v>2888</v>
      </c>
      <c r="G152" s="8">
        <f>lxp__322[[#This Row],[Abweichung in Y '[m']]]*1000</f>
        <v>-4.1573217392900004</v>
      </c>
      <c r="H152" s="8">
        <f>lxp__322[[#This Row],[Abweichung in X '[m']]]*1000</f>
        <v>0.141976627908</v>
      </c>
      <c r="AC152" s="12">
        <v>15</v>
      </c>
      <c r="AD152" s="12" t="s">
        <v>38</v>
      </c>
      <c r="AE152" s="10" t="s">
        <v>3074</v>
      </c>
      <c r="AF152" s="10" t="s">
        <v>3496</v>
      </c>
      <c r="AG152" s="10" t="s">
        <v>3497</v>
      </c>
      <c r="AH152" s="10" t="s">
        <v>3498</v>
      </c>
      <c r="AI152" s="8">
        <f>lxp__3723[[#This Row],[Abweichung in Y '[m']]]*1000</f>
        <v>-3.2274495243699999</v>
      </c>
      <c r="AJ152" s="8">
        <f>lxp__3723[[#This Row],[Abweichung in X '[m']]]*1000</f>
        <v>-1.8983812330699998</v>
      </c>
    </row>
    <row r="153" spans="1:36" x14ac:dyDescent="0.25">
      <c r="A153" s="12">
        <v>15</v>
      </c>
      <c r="B153" s="12" t="s">
        <v>43</v>
      </c>
      <c r="C153" s="10" t="s">
        <v>2468</v>
      </c>
      <c r="D153" s="10" t="s">
        <v>2889</v>
      </c>
      <c r="E153" s="10" t="s">
        <v>2890</v>
      </c>
      <c r="F153" s="10" t="s">
        <v>2891</v>
      </c>
      <c r="G153" s="8">
        <f>lxp__322[[#This Row],[Abweichung in Y '[m']]]*1000</f>
        <v>-4.1104464232</v>
      </c>
      <c r="H153" s="8">
        <f>lxp__322[[#This Row],[Abweichung in X '[m']]]*1000</f>
        <v>2.3940700810400002</v>
      </c>
      <c r="AC153" s="12">
        <v>15</v>
      </c>
      <c r="AD153" s="12" t="s">
        <v>43</v>
      </c>
      <c r="AE153" s="10" t="s">
        <v>3078</v>
      </c>
      <c r="AF153" s="10" t="s">
        <v>3499</v>
      </c>
      <c r="AG153" s="10" t="s">
        <v>3500</v>
      </c>
      <c r="AH153" s="10" t="s">
        <v>3501</v>
      </c>
      <c r="AI153" s="8">
        <f>lxp__3723[[#This Row],[Abweichung in Y '[m']]]*1000</f>
        <v>-3.7315956368700003</v>
      </c>
      <c r="AJ153" s="8">
        <f>lxp__3723[[#This Row],[Abweichung in X '[m']]]*1000</f>
        <v>0.93087237654900001</v>
      </c>
    </row>
    <row r="154" spans="1:36" x14ac:dyDescent="0.25">
      <c r="A154" s="12">
        <v>16</v>
      </c>
      <c r="B154" s="12" t="s">
        <v>3</v>
      </c>
      <c r="C154" s="10" t="s">
        <v>2432</v>
      </c>
      <c r="D154" s="10" t="s">
        <v>2892</v>
      </c>
      <c r="E154" s="10" t="s">
        <v>2893</v>
      </c>
      <c r="F154" s="10" t="s">
        <v>2894</v>
      </c>
      <c r="G154" s="8">
        <f>lxp__322[[#This Row],[Abweichung in Y '[m']]]*1000</f>
        <v>-3.7850690310099999</v>
      </c>
      <c r="H154" s="8">
        <f>lxp__322[[#This Row],[Abweichung in X '[m']]]*1000</f>
        <v>-1.9042585027699999</v>
      </c>
      <c r="AC154" s="12">
        <v>16</v>
      </c>
      <c r="AD154" s="12" t="s">
        <v>3</v>
      </c>
      <c r="AE154" s="10" t="s">
        <v>3042</v>
      </c>
      <c r="AF154" s="10" t="s">
        <v>3502</v>
      </c>
      <c r="AG154" s="10" t="s">
        <v>3503</v>
      </c>
      <c r="AH154" s="10" t="s">
        <v>3504</v>
      </c>
      <c r="AI154" s="8">
        <f>lxp__3723[[#This Row],[Abweichung in Y '[m']]]*1000</f>
        <v>-3.5896012708000002</v>
      </c>
      <c r="AJ154" s="8">
        <f>lxp__3723[[#This Row],[Abweichung in X '[m']]]*1000</f>
        <v>8.8676785436899996E-2</v>
      </c>
    </row>
    <row r="155" spans="1:36" x14ac:dyDescent="0.25">
      <c r="A155" s="12">
        <v>16</v>
      </c>
      <c r="B155" s="12" t="s">
        <v>7</v>
      </c>
      <c r="C155" s="10" t="s">
        <v>2436</v>
      </c>
      <c r="D155" s="10" t="s">
        <v>2895</v>
      </c>
      <c r="E155" s="10" t="s">
        <v>2896</v>
      </c>
      <c r="F155" s="10" t="s">
        <v>2897</v>
      </c>
      <c r="G155" s="8">
        <f>lxp__322[[#This Row],[Abweichung in Y '[m']]]*1000</f>
        <v>-3.0655691809999999</v>
      </c>
      <c r="H155" s="8">
        <f>lxp__322[[#This Row],[Abweichung in X '[m']]]*1000</f>
        <v>0.96428987841399993</v>
      </c>
      <c r="AC155" s="12">
        <v>16</v>
      </c>
      <c r="AD155" s="12" t="s">
        <v>7</v>
      </c>
      <c r="AE155" s="10" t="s">
        <v>3046</v>
      </c>
      <c r="AF155" s="10" t="s">
        <v>3505</v>
      </c>
      <c r="AG155" s="10" t="s">
        <v>3506</v>
      </c>
      <c r="AH155" s="10" t="s">
        <v>3507</v>
      </c>
      <c r="AI155" s="8">
        <f>lxp__3723[[#This Row],[Abweichung in Y '[m']]]*1000</f>
        <v>-3.3586518555500002</v>
      </c>
      <c r="AJ155" s="8">
        <f>lxp__3723[[#This Row],[Abweichung in X '[m']]]*1000</f>
        <v>1.1937140696100002</v>
      </c>
    </row>
    <row r="156" spans="1:36" x14ac:dyDescent="0.25">
      <c r="A156" s="12">
        <v>16</v>
      </c>
      <c r="B156" s="12" t="s">
        <v>11</v>
      </c>
      <c r="C156" s="10" t="s">
        <v>2440</v>
      </c>
      <c r="D156" s="10" t="s">
        <v>2898</v>
      </c>
      <c r="E156" s="10" t="s">
        <v>2899</v>
      </c>
      <c r="F156" s="10" t="s">
        <v>2900</v>
      </c>
      <c r="G156" s="8">
        <f>lxp__322[[#This Row],[Abweichung in Y '[m']]]*1000</f>
        <v>-2.88254297771</v>
      </c>
      <c r="H156" s="8">
        <f>lxp__322[[#This Row],[Abweichung in X '[m']]]*1000</f>
        <v>0.88971887071</v>
      </c>
      <c r="AC156" s="12">
        <v>16</v>
      </c>
      <c r="AD156" s="12" t="s">
        <v>11</v>
      </c>
      <c r="AE156" s="10" t="s">
        <v>3050</v>
      </c>
      <c r="AF156" s="10" t="s">
        <v>3508</v>
      </c>
      <c r="AG156" s="10" t="s">
        <v>3509</v>
      </c>
      <c r="AH156" s="10" t="s">
        <v>3510</v>
      </c>
      <c r="AI156" s="8">
        <f>lxp__3723[[#This Row],[Abweichung in Y '[m']]]*1000</f>
        <v>-3.8129299648699999</v>
      </c>
      <c r="AJ156" s="8">
        <f>lxp__3723[[#This Row],[Abweichung in X '[m']]]*1000</f>
        <v>0.13339244482400001</v>
      </c>
    </row>
    <row r="157" spans="1:36" x14ac:dyDescent="0.25">
      <c r="A157" s="12">
        <v>16</v>
      </c>
      <c r="B157" s="12" t="s">
        <v>15</v>
      </c>
      <c r="C157" s="10" t="s">
        <v>2444</v>
      </c>
      <c r="D157" s="10" t="s">
        <v>2901</v>
      </c>
      <c r="E157" s="10" t="s">
        <v>2902</v>
      </c>
      <c r="F157" s="10" t="s">
        <v>2903</v>
      </c>
      <c r="G157" s="8">
        <f>lxp__322[[#This Row],[Abweichung in Y '[m']]]*1000</f>
        <v>-3.4551390894499998</v>
      </c>
      <c r="H157" s="8">
        <f>lxp__322[[#This Row],[Abweichung in X '[m']]]*1000</f>
        <v>-1.28037621502</v>
      </c>
      <c r="AC157" s="12">
        <v>16</v>
      </c>
      <c r="AD157" s="12" t="s">
        <v>15</v>
      </c>
      <c r="AE157" s="10" t="s">
        <v>3054</v>
      </c>
      <c r="AF157" s="10" t="s">
        <v>3511</v>
      </c>
      <c r="AG157" s="10" t="s">
        <v>3512</v>
      </c>
      <c r="AH157" s="10" t="s">
        <v>3513</v>
      </c>
      <c r="AI157" s="8">
        <f>lxp__3723[[#This Row],[Abweichung in Y '[m']]]*1000</f>
        <v>-2.2227460572500002</v>
      </c>
      <c r="AJ157" s="8">
        <f>lxp__3723[[#This Row],[Abweichung in X '[m']]]*1000</f>
        <v>-0.80462826631600004</v>
      </c>
    </row>
    <row r="158" spans="1:36" x14ac:dyDescent="0.25">
      <c r="A158" s="12">
        <v>16</v>
      </c>
      <c r="B158" s="12" t="s">
        <v>19</v>
      </c>
      <c r="C158" s="10" t="s">
        <v>2448</v>
      </c>
      <c r="D158" s="10" t="s">
        <v>2904</v>
      </c>
      <c r="E158" s="10" t="s">
        <v>2905</v>
      </c>
      <c r="F158" s="10" t="s">
        <v>2906</v>
      </c>
      <c r="G158" s="8">
        <f>lxp__322[[#This Row],[Abweichung in Y '[m']]]*1000</f>
        <v>-3.6771243239799998</v>
      </c>
      <c r="H158" s="8">
        <f>lxp__322[[#This Row],[Abweichung in X '[m']]]*1000</f>
        <v>-0.933651699291</v>
      </c>
      <c r="AC158" s="12">
        <v>16</v>
      </c>
      <c r="AD158" s="12" t="s">
        <v>19</v>
      </c>
      <c r="AE158" s="10" t="s">
        <v>3058</v>
      </c>
      <c r="AF158" s="10" t="s">
        <v>3514</v>
      </c>
      <c r="AG158" s="10" t="s">
        <v>3515</v>
      </c>
      <c r="AH158" s="10" t="s">
        <v>3516</v>
      </c>
      <c r="AI158" s="8">
        <f>lxp__3723[[#This Row],[Abweichung in Y '[m']]]*1000</f>
        <v>-3.62028030896</v>
      </c>
      <c r="AJ158" s="8">
        <f>lxp__3723[[#This Row],[Abweichung in X '[m']]]*1000</f>
        <v>-0.44351290781800001</v>
      </c>
    </row>
    <row r="159" spans="1:36" x14ac:dyDescent="0.25">
      <c r="A159" s="12">
        <v>16</v>
      </c>
      <c r="B159" s="12" t="s">
        <v>23</v>
      </c>
      <c r="C159" s="10" t="s">
        <v>2452</v>
      </c>
      <c r="D159" s="10" t="s">
        <v>2907</v>
      </c>
      <c r="E159" s="10" t="s">
        <v>2908</v>
      </c>
      <c r="F159" s="10" t="s">
        <v>2909</v>
      </c>
      <c r="G159" s="8">
        <f>lxp__322[[#This Row],[Abweichung in Y '[m']]]*1000</f>
        <v>-3.8331255315299999</v>
      </c>
      <c r="H159" s="8">
        <f>lxp__322[[#This Row],[Abweichung in X '[m']]]*1000</f>
        <v>1.0118460097099999</v>
      </c>
      <c r="AC159" s="12">
        <v>16</v>
      </c>
      <c r="AD159" s="12" t="s">
        <v>23</v>
      </c>
      <c r="AE159" s="10" t="s">
        <v>3062</v>
      </c>
      <c r="AF159" s="10" t="s">
        <v>3517</v>
      </c>
      <c r="AG159" s="10" t="s">
        <v>3518</v>
      </c>
      <c r="AH159" s="10" t="s">
        <v>3519</v>
      </c>
      <c r="AI159" s="8">
        <f>lxp__3723[[#This Row],[Abweichung in Y '[m']]]*1000</f>
        <v>-3.1262766266400002</v>
      </c>
      <c r="AJ159" s="8">
        <f>lxp__3723[[#This Row],[Abweichung in X '[m']]]*1000</f>
        <v>-0.453970267303</v>
      </c>
    </row>
    <row r="160" spans="1:36" x14ac:dyDescent="0.25">
      <c r="A160" s="12">
        <v>16</v>
      </c>
      <c r="B160" s="12" t="s">
        <v>28</v>
      </c>
      <c r="C160" s="10" t="s">
        <v>2456</v>
      </c>
      <c r="D160" s="10" t="s">
        <v>2910</v>
      </c>
      <c r="E160" s="10" t="s">
        <v>2911</v>
      </c>
      <c r="F160" s="10" t="s">
        <v>2912</v>
      </c>
      <c r="G160" s="8">
        <f>lxp__322[[#This Row],[Abweichung in Y '[m']]]*1000</f>
        <v>-4.4496735760700004</v>
      </c>
      <c r="H160" s="8">
        <f>lxp__322[[#This Row],[Abweichung in X '[m']]]*1000</f>
        <v>3.3158739956300001</v>
      </c>
      <c r="AC160" s="12">
        <v>16</v>
      </c>
      <c r="AD160" s="12" t="s">
        <v>28</v>
      </c>
      <c r="AE160" s="10" t="s">
        <v>3066</v>
      </c>
      <c r="AF160" s="10" t="s">
        <v>3520</v>
      </c>
      <c r="AG160" s="10" t="s">
        <v>3521</v>
      </c>
      <c r="AH160" s="10" t="s">
        <v>3522</v>
      </c>
      <c r="AI160" s="8">
        <f>lxp__3723[[#This Row],[Abweichung in Y '[m']]]*1000</f>
        <v>-3.7959630198799998</v>
      </c>
      <c r="AJ160" s="8">
        <f>lxp__3723[[#This Row],[Abweichung in X '[m']]]*1000</f>
        <v>-0.81340237460200004</v>
      </c>
    </row>
    <row r="161" spans="1:36" x14ac:dyDescent="0.25">
      <c r="A161" s="12">
        <v>16</v>
      </c>
      <c r="B161" s="12" t="s">
        <v>33</v>
      </c>
      <c r="C161" s="10" t="s">
        <v>2460</v>
      </c>
      <c r="D161" s="10" t="s">
        <v>2913</v>
      </c>
      <c r="E161" s="10" t="s">
        <v>2914</v>
      </c>
      <c r="F161" s="10" t="s">
        <v>2915</v>
      </c>
      <c r="G161" s="8">
        <f>lxp__322[[#This Row],[Abweichung in Y '[m']]]*1000</f>
        <v>-5.9586140708499995</v>
      </c>
      <c r="H161" s="8">
        <f>lxp__322[[#This Row],[Abweichung in X '[m']]]*1000</f>
        <v>2.3827807768300002</v>
      </c>
      <c r="AC161" s="12">
        <v>16</v>
      </c>
      <c r="AD161" s="12" t="s">
        <v>33</v>
      </c>
      <c r="AE161" s="10" t="s">
        <v>3070</v>
      </c>
      <c r="AF161" s="10" t="s">
        <v>3523</v>
      </c>
      <c r="AG161" s="10" t="s">
        <v>3524</v>
      </c>
      <c r="AH161" s="10" t="s">
        <v>3525</v>
      </c>
      <c r="AI161" s="8">
        <f>lxp__3723[[#This Row],[Abweichung in Y '[m']]]*1000</f>
        <v>-2.2305103125799999</v>
      </c>
      <c r="AJ161" s="8">
        <f>lxp__3723[[#This Row],[Abweichung in X '[m']]]*1000</f>
        <v>-1.9504748640299998</v>
      </c>
    </row>
    <row r="162" spans="1:36" x14ac:dyDescent="0.25">
      <c r="A162" s="12">
        <v>16</v>
      </c>
      <c r="B162" s="12" t="s">
        <v>38</v>
      </c>
      <c r="C162" s="10" t="s">
        <v>2464</v>
      </c>
      <c r="D162" s="10" t="s">
        <v>2916</v>
      </c>
      <c r="E162" s="10" t="s">
        <v>2917</v>
      </c>
      <c r="F162" s="10" t="s">
        <v>2918</v>
      </c>
      <c r="G162" s="8">
        <f>lxp__322[[#This Row],[Abweichung in Y '[m']]]*1000</f>
        <v>-4.4455751154899996</v>
      </c>
      <c r="H162" s="8">
        <f>lxp__322[[#This Row],[Abweichung in X '[m']]]*1000</f>
        <v>1.80699158535</v>
      </c>
      <c r="AC162" s="12">
        <v>16</v>
      </c>
      <c r="AD162" s="12" t="s">
        <v>38</v>
      </c>
      <c r="AE162" s="10" t="s">
        <v>3074</v>
      </c>
      <c r="AF162" s="10" t="s">
        <v>3526</v>
      </c>
      <c r="AG162" s="10" t="s">
        <v>3527</v>
      </c>
      <c r="AH162" s="10" t="s">
        <v>3528</v>
      </c>
      <c r="AI162" s="8">
        <f>lxp__3723[[#This Row],[Abweichung in Y '[m']]]*1000</f>
        <v>-2.2883177532799999</v>
      </c>
      <c r="AJ162" s="8">
        <f>lxp__3723[[#This Row],[Abweichung in X '[m']]]*1000</f>
        <v>-1.76301379477</v>
      </c>
    </row>
    <row r="163" spans="1:36" x14ac:dyDescent="0.25">
      <c r="A163" s="12">
        <v>16</v>
      </c>
      <c r="B163" s="12" t="s">
        <v>43</v>
      </c>
      <c r="C163" s="10" t="s">
        <v>2468</v>
      </c>
      <c r="D163" s="10" t="s">
        <v>2919</v>
      </c>
      <c r="E163" s="10" t="s">
        <v>2920</v>
      </c>
      <c r="F163" s="10" t="s">
        <v>2921</v>
      </c>
      <c r="G163" s="8">
        <f>lxp__322[[#This Row],[Abweichung in Y '[m']]]*1000</f>
        <v>-2.2346188086300001</v>
      </c>
      <c r="H163" s="8">
        <f>lxp__322[[#This Row],[Abweichung in X '[m']]]*1000</f>
        <v>2.8821162581399999</v>
      </c>
      <c r="AC163" s="12">
        <v>16</v>
      </c>
      <c r="AD163" s="12" t="s">
        <v>43</v>
      </c>
      <c r="AE163" s="10" t="s">
        <v>3078</v>
      </c>
      <c r="AF163" s="10" t="s">
        <v>3529</v>
      </c>
      <c r="AG163" s="10" t="s">
        <v>3530</v>
      </c>
      <c r="AH163" s="10" t="s">
        <v>3531</v>
      </c>
      <c r="AI163" s="8">
        <f>lxp__3723[[#This Row],[Abweichung in Y '[m']]]*1000</f>
        <v>-0.65800796144600004</v>
      </c>
      <c r="AJ163" s="8">
        <f>lxp__3723[[#This Row],[Abweichung in X '[m']]]*1000</f>
        <v>1.0560880351799999</v>
      </c>
    </row>
    <row r="164" spans="1:36" x14ac:dyDescent="0.25">
      <c r="A164" s="12">
        <v>17</v>
      </c>
      <c r="B164" s="12" t="s">
        <v>3</v>
      </c>
      <c r="C164" s="10" t="s">
        <v>2432</v>
      </c>
      <c r="D164" s="10" t="s">
        <v>2922</v>
      </c>
      <c r="E164" s="10" t="s">
        <v>2923</v>
      </c>
      <c r="F164" s="10" t="s">
        <v>2924</v>
      </c>
      <c r="G164" s="8">
        <f>lxp__322[[#This Row],[Abweichung in Y '[m']]]*1000</f>
        <v>-2.0021184550200002</v>
      </c>
      <c r="H164" s="8">
        <f>lxp__322[[#This Row],[Abweichung in X '[m']]]*1000</f>
        <v>0.779826586431</v>
      </c>
      <c r="AC164" s="12">
        <v>17</v>
      </c>
      <c r="AD164" s="12" t="s">
        <v>3</v>
      </c>
      <c r="AE164" s="10" t="s">
        <v>3042</v>
      </c>
      <c r="AF164" s="10" t="s">
        <v>3532</v>
      </c>
      <c r="AG164" s="10" t="s">
        <v>3533</v>
      </c>
      <c r="AH164" s="10" t="s">
        <v>3534</v>
      </c>
      <c r="AI164" s="8">
        <f>lxp__3723[[#This Row],[Abweichung in Y '[m']]]*1000</f>
        <v>-3.1140143187099998</v>
      </c>
      <c r="AJ164" s="8">
        <f>lxp__3723[[#This Row],[Abweichung in X '[m']]]*1000</f>
        <v>-1.78129595219</v>
      </c>
    </row>
    <row r="165" spans="1:36" x14ac:dyDescent="0.25">
      <c r="A165" s="12">
        <v>17</v>
      </c>
      <c r="B165" s="12" t="s">
        <v>7</v>
      </c>
      <c r="C165" s="10" t="s">
        <v>2436</v>
      </c>
      <c r="D165" s="10" t="s">
        <v>2925</v>
      </c>
      <c r="E165" s="10" t="s">
        <v>2926</v>
      </c>
      <c r="F165" s="10" t="s">
        <v>2927</v>
      </c>
      <c r="G165" s="8">
        <f>lxp__322[[#This Row],[Abweichung in Y '[m']]]*1000</f>
        <v>-1.8298956122199999</v>
      </c>
      <c r="H165" s="8">
        <f>lxp__322[[#This Row],[Abweichung in X '[m']]]*1000</f>
        <v>1.7471532713200002</v>
      </c>
      <c r="AC165" s="12">
        <v>17</v>
      </c>
      <c r="AD165" s="12" t="s">
        <v>7</v>
      </c>
      <c r="AE165" s="10" t="s">
        <v>3046</v>
      </c>
      <c r="AF165" s="10" t="s">
        <v>3535</v>
      </c>
      <c r="AG165" s="10" t="s">
        <v>3536</v>
      </c>
      <c r="AH165" s="10" t="s">
        <v>3537</v>
      </c>
      <c r="AI165" s="8">
        <f>lxp__3723[[#This Row],[Abweichung in Y '[m']]]*1000</f>
        <v>-3.4539464153399999</v>
      </c>
      <c r="AJ165" s="8">
        <f>lxp__3723[[#This Row],[Abweichung in X '[m']]]*1000</f>
        <v>0.384620524711</v>
      </c>
    </row>
    <row r="166" spans="1:36" x14ac:dyDescent="0.25">
      <c r="A166" s="12">
        <v>17</v>
      </c>
      <c r="B166" s="12" t="s">
        <v>11</v>
      </c>
      <c r="C166" s="10" t="s">
        <v>2440</v>
      </c>
      <c r="D166" s="10" t="s">
        <v>2928</v>
      </c>
      <c r="E166" s="10" t="s">
        <v>2929</v>
      </c>
      <c r="F166" s="10" t="s">
        <v>2930</v>
      </c>
      <c r="G166" s="8">
        <f>lxp__322[[#This Row],[Abweichung in Y '[m']]]*1000</f>
        <v>-1.9620201869100002</v>
      </c>
      <c r="H166" s="8">
        <f>lxp__322[[#This Row],[Abweichung in X '[m']]]*1000</f>
        <v>1.2557812997500002</v>
      </c>
      <c r="AC166" s="12">
        <v>17</v>
      </c>
      <c r="AD166" s="12" t="s">
        <v>11</v>
      </c>
      <c r="AE166" s="10" t="s">
        <v>3050</v>
      </c>
      <c r="AF166" s="10" t="s">
        <v>3538</v>
      </c>
      <c r="AG166" s="10" t="s">
        <v>3539</v>
      </c>
      <c r="AH166" s="10" t="s">
        <v>3540</v>
      </c>
      <c r="AI166" s="8">
        <f>lxp__3723[[#This Row],[Abweichung in Y '[m']]]*1000</f>
        <v>-4.3383873093199998</v>
      </c>
      <c r="AJ166" s="8">
        <f>lxp__3723[[#This Row],[Abweichung in X '[m']]]*1000</f>
        <v>0.76578226892099999</v>
      </c>
    </row>
    <row r="167" spans="1:36" x14ac:dyDescent="0.25">
      <c r="A167" s="12">
        <v>17</v>
      </c>
      <c r="B167" s="12" t="s">
        <v>15</v>
      </c>
      <c r="C167" s="10" t="s">
        <v>2444</v>
      </c>
      <c r="D167" s="10" t="s">
        <v>2931</v>
      </c>
      <c r="E167" s="10" t="s">
        <v>2932</v>
      </c>
      <c r="F167" s="10" t="s">
        <v>2933</v>
      </c>
      <c r="G167" s="8">
        <f>lxp__322[[#This Row],[Abweichung in Y '[m']]]*1000</f>
        <v>-3.57778323478</v>
      </c>
      <c r="H167" s="8">
        <f>lxp__322[[#This Row],[Abweichung in X '[m']]]*1000</f>
        <v>-1.3117756237</v>
      </c>
      <c r="AC167" s="12">
        <v>17</v>
      </c>
      <c r="AD167" s="12" t="s">
        <v>15</v>
      </c>
      <c r="AE167" s="10" t="s">
        <v>3054</v>
      </c>
      <c r="AF167" s="10" t="s">
        <v>3541</v>
      </c>
      <c r="AG167" s="10" t="s">
        <v>3542</v>
      </c>
      <c r="AH167" s="10" t="s">
        <v>3543</v>
      </c>
      <c r="AI167" s="8">
        <f>lxp__3723[[#This Row],[Abweichung in Y '[m']]]*1000</f>
        <v>-2.5871255049300004</v>
      </c>
      <c r="AJ167" s="8">
        <f>lxp__3723[[#This Row],[Abweichung in X '[m']]]*1000</f>
        <v>-1.05306856217</v>
      </c>
    </row>
    <row r="168" spans="1:36" x14ac:dyDescent="0.25">
      <c r="A168" s="12">
        <v>17</v>
      </c>
      <c r="B168" s="12" t="s">
        <v>19</v>
      </c>
      <c r="C168" s="10" t="s">
        <v>2448</v>
      </c>
      <c r="D168" s="10" t="s">
        <v>2934</v>
      </c>
      <c r="E168" s="10" t="s">
        <v>2935</v>
      </c>
      <c r="F168" s="10" t="s">
        <v>2936</v>
      </c>
      <c r="G168" s="8">
        <f>lxp__322[[#This Row],[Abweichung in Y '[m']]]*1000</f>
        <v>-3.5642650299300001</v>
      </c>
      <c r="H168" s="8">
        <f>lxp__322[[#This Row],[Abweichung in X '[m']]]*1000</f>
        <v>0.48002100492200001</v>
      </c>
      <c r="AC168" s="12">
        <v>17</v>
      </c>
      <c r="AD168" s="12" t="s">
        <v>19</v>
      </c>
      <c r="AE168" s="10" t="s">
        <v>3058</v>
      </c>
      <c r="AF168" s="10" t="s">
        <v>3544</v>
      </c>
      <c r="AG168" s="10" t="s">
        <v>3545</v>
      </c>
      <c r="AH168" s="10" t="s">
        <v>3546</v>
      </c>
      <c r="AI168" s="8">
        <f>lxp__3723[[#This Row],[Abweichung in Y '[m']]]*1000</f>
        <v>-3.4358129796600001</v>
      </c>
      <c r="AJ168" s="8">
        <f>lxp__3723[[#This Row],[Abweichung in X '[m']]]*1000</f>
        <v>-1.2063759402099998</v>
      </c>
    </row>
    <row r="169" spans="1:36" x14ac:dyDescent="0.25">
      <c r="A169" s="12">
        <v>17</v>
      </c>
      <c r="B169" s="12" t="s">
        <v>23</v>
      </c>
      <c r="C169" s="10" t="s">
        <v>2452</v>
      </c>
      <c r="D169" s="10" t="s">
        <v>2937</v>
      </c>
      <c r="E169" s="10" t="s">
        <v>2938</v>
      </c>
      <c r="F169" s="10" t="s">
        <v>2939</v>
      </c>
      <c r="G169" s="8">
        <f>lxp__322[[#This Row],[Abweichung in Y '[m']]]*1000</f>
        <v>-4.1717811604400001</v>
      </c>
      <c r="H169" s="8">
        <f>lxp__322[[#This Row],[Abweichung in X '[m']]]*1000</f>
        <v>0.95519126396700005</v>
      </c>
      <c r="AC169" s="12">
        <v>17</v>
      </c>
      <c r="AD169" s="12" t="s">
        <v>23</v>
      </c>
      <c r="AE169" s="10" t="s">
        <v>3062</v>
      </c>
      <c r="AF169" s="10" t="s">
        <v>3547</v>
      </c>
      <c r="AG169" s="10" t="s">
        <v>3548</v>
      </c>
      <c r="AH169" s="10" t="s">
        <v>3549</v>
      </c>
      <c r="AI169" s="8">
        <f>lxp__3723[[#This Row],[Abweichung in Y '[m']]]*1000</f>
        <v>-2.83757690312</v>
      </c>
      <c r="AJ169" s="8">
        <f>lxp__3723[[#This Row],[Abweichung in X '[m']]]*1000</f>
        <v>-0.31149204360799998</v>
      </c>
    </row>
    <row r="170" spans="1:36" x14ac:dyDescent="0.25">
      <c r="A170" s="12">
        <v>17</v>
      </c>
      <c r="B170" s="12" t="s">
        <v>28</v>
      </c>
      <c r="C170" s="10" t="s">
        <v>2456</v>
      </c>
      <c r="D170" s="10" t="s">
        <v>2940</v>
      </c>
      <c r="E170" s="10" t="s">
        <v>2941</v>
      </c>
      <c r="F170" s="10" t="s">
        <v>2942</v>
      </c>
      <c r="G170" s="8">
        <f>lxp__322[[#This Row],[Abweichung in Y '[m']]]*1000</f>
        <v>-3.78725827888</v>
      </c>
      <c r="H170" s="8">
        <f>lxp__322[[#This Row],[Abweichung in X '[m']]]*1000</f>
        <v>3.51443137444</v>
      </c>
      <c r="AC170" s="12">
        <v>17</v>
      </c>
      <c r="AD170" s="12" t="s">
        <v>28</v>
      </c>
      <c r="AE170" s="10" t="s">
        <v>3066</v>
      </c>
      <c r="AF170" s="10" t="s">
        <v>3550</v>
      </c>
      <c r="AG170" s="10" t="s">
        <v>3551</v>
      </c>
      <c r="AH170" s="10" t="s">
        <v>3552</v>
      </c>
      <c r="AI170" s="8">
        <f>lxp__3723[[#This Row],[Abweichung in Y '[m']]]*1000</f>
        <v>-2.8981933023999997</v>
      </c>
      <c r="AJ170" s="8">
        <f>lxp__3723[[#This Row],[Abweichung in X '[m']]]*1000</f>
        <v>-0.18497563615099999</v>
      </c>
    </row>
    <row r="171" spans="1:36" x14ac:dyDescent="0.25">
      <c r="A171" s="12">
        <v>17</v>
      </c>
      <c r="B171" s="12" t="s">
        <v>33</v>
      </c>
      <c r="C171" s="10" t="s">
        <v>2460</v>
      </c>
      <c r="D171" s="10" t="s">
        <v>2943</v>
      </c>
      <c r="E171" s="10" t="s">
        <v>2944</v>
      </c>
      <c r="F171" s="10" t="s">
        <v>2945</v>
      </c>
      <c r="G171" s="8">
        <f>lxp__322[[#This Row],[Abweichung in Y '[m']]]*1000</f>
        <v>-4.2876756141200003</v>
      </c>
      <c r="H171" s="8">
        <f>lxp__322[[#This Row],[Abweichung in X '[m']]]*1000</f>
        <v>2.3920775496600002</v>
      </c>
      <c r="AC171" s="12">
        <v>17</v>
      </c>
      <c r="AD171" s="12" t="s">
        <v>33</v>
      </c>
      <c r="AE171" s="10" t="s">
        <v>3070</v>
      </c>
      <c r="AF171" s="10" t="s">
        <v>3553</v>
      </c>
      <c r="AG171" s="10" t="s">
        <v>3554</v>
      </c>
      <c r="AH171" s="10" t="s">
        <v>3555</v>
      </c>
      <c r="AI171" s="8">
        <f>lxp__3723[[#This Row],[Abweichung in Y '[m']]]*1000</f>
        <v>-2.4149805840299998</v>
      </c>
      <c r="AJ171" s="8">
        <f>lxp__3723[[#This Row],[Abweichung in X '[m']]]*1000</f>
        <v>-1.4236071046800001</v>
      </c>
    </row>
    <row r="172" spans="1:36" x14ac:dyDescent="0.25">
      <c r="A172" s="12">
        <v>17</v>
      </c>
      <c r="B172" s="12" t="s">
        <v>38</v>
      </c>
      <c r="C172" s="10" t="s">
        <v>2464</v>
      </c>
      <c r="D172" s="10" t="s">
        <v>2946</v>
      </c>
      <c r="E172" s="10" t="s">
        <v>2947</v>
      </c>
      <c r="F172" s="10" t="s">
        <v>2948</v>
      </c>
      <c r="G172" s="8">
        <f>lxp__322[[#This Row],[Abweichung in Y '[m']]]*1000</f>
        <v>-5.0936835062999997</v>
      </c>
      <c r="H172" s="8">
        <f>lxp__322[[#This Row],[Abweichung in X '[m']]]*1000</f>
        <v>0.64734968400199999</v>
      </c>
      <c r="AC172" s="12">
        <v>17</v>
      </c>
      <c r="AD172" s="12" t="s">
        <v>38</v>
      </c>
      <c r="AE172" s="10" t="s">
        <v>3074</v>
      </c>
      <c r="AF172" s="10" t="s">
        <v>3556</v>
      </c>
      <c r="AG172" s="10" t="s">
        <v>3557</v>
      </c>
      <c r="AH172" s="10" t="s">
        <v>3558</v>
      </c>
      <c r="AI172" s="8">
        <f>lxp__3723[[#This Row],[Abweichung in Y '[m']]]*1000</f>
        <v>-3.1153895619000003</v>
      </c>
      <c r="AJ172" s="8">
        <f>lxp__3723[[#This Row],[Abweichung in X '[m']]]*1000</f>
        <v>-0.83212205704500009</v>
      </c>
    </row>
    <row r="173" spans="1:36" x14ac:dyDescent="0.25">
      <c r="A173" s="12">
        <v>17</v>
      </c>
      <c r="B173" s="12" t="s">
        <v>43</v>
      </c>
      <c r="C173" s="10" t="s">
        <v>2468</v>
      </c>
      <c r="D173" s="10" t="s">
        <v>2949</v>
      </c>
      <c r="E173" s="10" t="s">
        <v>2950</v>
      </c>
      <c r="F173" s="10" t="s">
        <v>2951</v>
      </c>
      <c r="G173" s="8">
        <f>lxp__322[[#This Row],[Abweichung in Y '[m']]]*1000</f>
        <v>-4.0760874856599996</v>
      </c>
      <c r="H173" s="8">
        <f>lxp__322[[#This Row],[Abweichung in X '[m']]]*1000</f>
        <v>2.02973457559</v>
      </c>
      <c r="AC173" s="12">
        <v>17</v>
      </c>
      <c r="AD173" s="12" t="s">
        <v>43</v>
      </c>
      <c r="AE173" s="10" t="s">
        <v>3078</v>
      </c>
      <c r="AF173" s="10" t="s">
        <v>3559</v>
      </c>
      <c r="AG173" s="10" t="s">
        <v>3560</v>
      </c>
      <c r="AH173" s="10" t="s">
        <v>3561</v>
      </c>
      <c r="AI173" s="8">
        <f>lxp__3723[[#This Row],[Abweichung in Y '[m']]]*1000</f>
        <v>-2.67191729973</v>
      </c>
      <c r="AJ173" s="8">
        <f>lxp__3723[[#This Row],[Abweichung in X '[m']]]*1000</f>
        <v>1.8872924712600001</v>
      </c>
    </row>
    <row r="174" spans="1:36" x14ac:dyDescent="0.25">
      <c r="A174" s="12">
        <v>18</v>
      </c>
      <c r="B174" s="12" t="s">
        <v>3</v>
      </c>
      <c r="C174" s="10" t="s">
        <v>2432</v>
      </c>
      <c r="D174" s="10" t="s">
        <v>2952</v>
      </c>
      <c r="E174" s="10" t="s">
        <v>2953</v>
      </c>
      <c r="F174" s="10" t="s">
        <v>2954</v>
      </c>
      <c r="G174" s="8">
        <f>lxp__322[[#This Row],[Abweichung in Y '[m']]]*1000</f>
        <v>-4.0864733489600003</v>
      </c>
      <c r="H174" s="8">
        <f>lxp__322[[#This Row],[Abweichung in X '[m']]]*1000</f>
        <v>-0.12548563870000001</v>
      </c>
      <c r="AC174" s="12">
        <v>18</v>
      </c>
      <c r="AD174" s="12" t="s">
        <v>3</v>
      </c>
      <c r="AE174" s="10" t="s">
        <v>3042</v>
      </c>
      <c r="AF174" s="10" t="s">
        <v>3562</v>
      </c>
      <c r="AG174" s="10" t="s">
        <v>3563</v>
      </c>
      <c r="AH174" s="10" t="s">
        <v>3564</v>
      </c>
      <c r="AI174" s="8">
        <f>lxp__3723[[#This Row],[Abweichung in Y '[m']]]*1000</f>
        <v>-3.4396210874499999</v>
      </c>
      <c r="AJ174" s="8">
        <f>lxp__3723[[#This Row],[Abweichung in X '[m']]]*1000</f>
        <v>-2.5117052582299997</v>
      </c>
    </row>
    <row r="175" spans="1:36" x14ac:dyDescent="0.25">
      <c r="A175" s="12">
        <v>18</v>
      </c>
      <c r="B175" s="12" t="s">
        <v>7</v>
      </c>
      <c r="C175" s="10" t="s">
        <v>2436</v>
      </c>
      <c r="D175" s="10" t="s">
        <v>2955</v>
      </c>
      <c r="E175" s="10" t="s">
        <v>2956</v>
      </c>
      <c r="F175" s="10" t="s">
        <v>2957</v>
      </c>
      <c r="G175" s="8">
        <f>lxp__322[[#This Row],[Abweichung in Y '[m']]]*1000</f>
        <v>-3.1300218175299999</v>
      </c>
      <c r="H175" s="8">
        <f>lxp__322[[#This Row],[Abweichung in X '[m']]]*1000</f>
        <v>-1.51051993936</v>
      </c>
      <c r="AC175" s="12">
        <v>18</v>
      </c>
      <c r="AD175" s="12" t="s">
        <v>7</v>
      </c>
      <c r="AE175" s="10" t="s">
        <v>3046</v>
      </c>
      <c r="AF175" s="10" t="s">
        <v>3565</v>
      </c>
      <c r="AG175" s="10" t="s">
        <v>3566</v>
      </c>
      <c r="AH175" s="10" t="s">
        <v>3567</v>
      </c>
      <c r="AI175" s="8">
        <f>lxp__3723[[#This Row],[Abweichung in Y '[m']]]*1000</f>
        <v>-3.3894593088600002</v>
      </c>
      <c r="AJ175" s="8">
        <f>lxp__3723[[#This Row],[Abweichung in X '[m']]]*1000</f>
        <v>-0.38537356278900003</v>
      </c>
    </row>
    <row r="176" spans="1:36" x14ac:dyDescent="0.25">
      <c r="A176" s="12">
        <v>18</v>
      </c>
      <c r="B176" s="12" t="s">
        <v>11</v>
      </c>
      <c r="C176" s="10" t="s">
        <v>2440</v>
      </c>
      <c r="D176" s="10" t="s">
        <v>2958</v>
      </c>
      <c r="E176" s="10" t="s">
        <v>2959</v>
      </c>
      <c r="F176" s="10" t="s">
        <v>2960</v>
      </c>
      <c r="G176" s="8">
        <f>lxp__322[[#This Row],[Abweichung in Y '[m']]]*1000</f>
        <v>-1.97938954608</v>
      </c>
      <c r="H176" s="8">
        <f>lxp__322[[#This Row],[Abweichung in X '[m']]]*1000</f>
        <v>1.10866965046</v>
      </c>
      <c r="AC176" s="12">
        <v>18</v>
      </c>
      <c r="AD176" s="12" t="s">
        <v>11</v>
      </c>
      <c r="AE176" s="10" t="s">
        <v>3050</v>
      </c>
      <c r="AF176" s="10" t="s">
        <v>3568</v>
      </c>
      <c r="AG176" s="10" t="s">
        <v>3569</v>
      </c>
      <c r="AH176" s="10" t="s">
        <v>3570</v>
      </c>
      <c r="AI176" s="8">
        <f>lxp__3723[[#This Row],[Abweichung in Y '[m']]]*1000</f>
        <v>-4.1967417658699997</v>
      </c>
      <c r="AJ176" s="8">
        <f>lxp__3723[[#This Row],[Abweichung in X '[m']]]*1000</f>
        <v>0.87650221885599999</v>
      </c>
    </row>
    <row r="177" spans="1:36" x14ac:dyDescent="0.25">
      <c r="A177" s="12">
        <v>18</v>
      </c>
      <c r="B177" s="12" t="s">
        <v>15</v>
      </c>
      <c r="C177" s="10" t="s">
        <v>2444</v>
      </c>
      <c r="D177" s="10" t="s">
        <v>2961</v>
      </c>
      <c r="E177" s="10" t="s">
        <v>2962</v>
      </c>
      <c r="F177" s="10" t="s">
        <v>2963</v>
      </c>
      <c r="G177" s="8">
        <f>lxp__322[[#This Row],[Abweichung in Y '[m']]]*1000</f>
        <v>-3.16737507694</v>
      </c>
      <c r="H177" s="8">
        <f>lxp__322[[#This Row],[Abweichung in X '[m']]]*1000</f>
        <v>-0.24517745532300003</v>
      </c>
      <c r="AC177" s="12">
        <v>18</v>
      </c>
      <c r="AD177" s="12" t="s">
        <v>15</v>
      </c>
      <c r="AE177" s="10" t="s">
        <v>3054</v>
      </c>
      <c r="AF177" s="10" t="s">
        <v>3571</v>
      </c>
      <c r="AG177" s="10" t="s">
        <v>3572</v>
      </c>
      <c r="AH177" s="10" t="s">
        <v>3573</v>
      </c>
      <c r="AI177" s="8">
        <f>lxp__3723[[#This Row],[Abweichung in Y '[m']]]*1000</f>
        <v>-2.9422995028100001</v>
      </c>
      <c r="AJ177" s="8">
        <f>lxp__3723[[#This Row],[Abweichung in X '[m']]]*1000</f>
        <v>-1.60875183127</v>
      </c>
    </row>
    <row r="178" spans="1:36" x14ac:dyDescent="0.25">
      <c r="A178" s="12">
        <v>18</v>
      </c>
      <c r="B178" s="12" t="s">
        <v>19</v>
      </c>
      <c r="C178" s="10" t="s">
        <v>2448</v>
      </c>
      <c r="D178" s="10" t="s">
        <v>2964</v>
      </c>
      <c r="E178" s="10" t="s">
        <v>2965</v>
      </c>
      <c r="F178" s="10" t="s">
        <v>2966</v>
      </c>
      <c r="G178" s="8">
        <f>lxp__322[[#This Row],[Abweichung in Y '[m']]]*1000</f>
        <v>-3.1169681701800003</v>
      </c>
      <c r="H178" s="8">
        <f>lxp__322[[#This Row],[Abweichung in X '[m']]]*1000</f>
        <v>-0.385876586227</v>
      </c>
      <c r="AC178" s="12">
        <v>18</v>
      </c>
      <c r="AD178" s="12" t="s">
        <v>19</v>
      </c>
      <c r="AE178" s="10" t="s">
        <v>3058</v>
      </c>
      <c r="AF178" s="10" t="s">
        <v>3574</v>
      </c>
      <c r="AG178" s="10" t="s">
        <v>3575</v>
      </c>
      <c r="AH178" s="10" t="s">
        <v>3576</v>
      </c>
      <c r="AI178" s="8">
        <f>lxp__3723[[#This Row],[Abweichung in Y '[m']]]*1000</f>
        <v>-3.3516122499499996</v>
      </c>
      <c r="AJ178" s="8">
        <f>lxp__3723[[#This Row],[Abweichung in X '[m']]]*1000</f>
        <v>-0.55103015962000002</v>
      </c>
    </row>
    <row r="179" spans="1:36" x14ac:dyDescent="0.25">
      <c r="A179" s="12">
        <v>18</v>
      </c>
      <c r="B179" s="12" t="s">
        <v>23</v>
      </c>
      <c r="C179" s="10" t="s">
        <v>2452</v>
      </c>
      <c r="D179" s="10" t="s">
        <v>2967</v>
      </c>
      <c r="E179" s="10" t="s">
        <v>2968</v>
      </c>
      <c r="F179" s="10" t="s">
        <v>2969</v>
      </c>
      <c r="G179" s="8">
        <f>lxp__322[[#This Row],[Abweichung in Y '[m']]]*1000</f>
        <v>-3.05550009316</v>
      </c>
      <c r="H179" s="8">
        <f>lxp__322[[#This Row],[Abweichung in X '[m']]]*1000</f>
        <v>0.69764352403500007</v>
      </c>
      <c r="AC179" s="12">
        <v>18</v>
      </c>
      <c r="AD179" s="12" t="s">
        <v>23</v>
      </c>
      <c r="AE179" s="10" t="s">
        <v>3062</v>
      </c>
      <c r="AF179" s="10" t="s">
        <v>3577</v>
      </c>
      <c r="AG179" s="10" t="s">
        <v>3578</v>
      </c>
      <c r="AH179" s="10" t="s">
        <v>3579</v>
      </c>
      <c r="AI179" s="8">
        <f>lxp__3723[[#This Row],[Abweichung in Y '[m']]]*1000</f>
        <v>-3.5853864313599999</v>
      </c>
      <c r="AJ179" s="8">
        <f>lxp__3723[[#This Row],[Abweichung in X '[m']]]*1000</f>
        <v>-1.2219024520600001</v>
      </c>
    </row>
    <row r="180" spans="1:36" x14ac:dyDescent="0.25">
      <c r="A180" s="12">
        <v>18</v>
      </c>
      <c r="B180" s="12" t="s">
        <v>28</v>
      </c>
      <c r="C180" s="10" t="s">
        <v>2456</v>
      </c>
      <c r="D180" s="10" t="s">
        <v>2970</v>
      </c>
      <c r="E180" s="10" t="s">
        <v>2971</v>
      </c>
      <c r="F180" s="10" t="s">
        <v>2972</v>
      </c>
      <c r="G180" s="8">
        <f>lxp__322[[#This Row],[Abweichung in Y '[m']]]*1000</f>
        <v>-3.07677308898</v>
      </c>
      <c r="H180" s="8">
        <f>lxp__322[[#This Row],[Abweichung in X '[m']]]*1000</f>
        <v>3.9775233684599995</v>
      </c>
      <c r="AC180" s="12">
        <v>18</v>
      </c>
      <c r="AD180" s="12" t="s">
        <v>28</v>
      </c>
      <c r="AE180" s="10" t="s">
        <v>3066</v>
      </c>
      <c r="AF180" s="10" t="s">
        <v>3580</v>
      </c>
      <c r="AG180" s="10" t="s">
        <v>3581</v>
      </c>
      <c r="AH180" s="10" t="s">
        <v>3582</v>
      </c>
      <c r="AI180" s="8">
        <f>lxp__3723[[#This Row],[Abweichung in Y '[m']]]*1000</f>
        <v>-3.4482836057499999</v>
      </c>
      <c r="AJ180" s="8">
        <f>lxp__3723[[#This Row],[Abweichung in X '[m']]]*1000</f>
        <v>-0.44008349787899997</v>
      </c>
    </row>
    <row r="181" spans="1:36" x14ac:dyDescent="0.25">
      <c r="A181" s="12">
        <v>18</v>
      </c>
      <c r="B181" s="12" t="s">
        <v>33</v>
      </c>
      <c r="C181" s="10" t="s">
        <v>2460</v>
      </c>
      <c r="D181" s="10" t="s">
        <v>2973</v>
      </c>
      <c r="E181" s="10" t="s">
        <v>2974</v>
      </c>
      <c r="F181" s="10" t="s">
        <v>2975</v>
      </c>
      <c r="G181" s="8">
        <f>lxp__322[[#This Row],[Abweichung in Y '[m']]]*1000</f>
        <v>-4.0918489405299994</v>
      </c>
      <c r="H181" s="8">
        <f>lxp__322[[#This Row],[Abweichung in X '[m']]]*1000</f>
        <v>1.9449360166</v>
      </c>
      <c r="AC181" s="12">
        <v>18</v>
      </c>
      <c r="AD181" s="12" t="s">
        <v>33</v>
      </c>
      <c r="AE181" s="10" t="s">
        <v>3070</v>
      </c>
      <c r="AF181" s="10" t="s">
        <v>3583</v>
      </c>
      <c r="AG181" s="10" t="s">
        <v>3584</v>
      </c>
      <c r="AH181" s="10" t="s">
        <v>3585</v>
      </c>
      <c r="AI181" s="8">
        <f>lxp__3723[[#This Row],[Abweichung in Y '[m']]]*1000</f>
        <v>-3.6631629165399997</v>
      </c>
      <c r="AJ181" s="8">
        <f>lxp__3723[[#This Row],[Abweichung in X '[m']]]*1000</f>
        <v>-1.6529280880499999</v>
      </c>
    </row>
    <row r="182" spans="1:36" x14ac:dyDescent="0.25">
      <c r="A182" s="12">
        <v>18</v>
      </c>
      <c r="B182" s="12" t="s">
        <v>38</v>
      </c>
      <c r="C182" s="10" t="s">
        <v>2464</v>
      </c>
      <c r="D182" s="10" t="s">
        <v>2976</v>
      </c>
      <c r="E182" s="10" t="s">
        <v>2977</v>
      </c>
      <c r="F182" s="10" t="s">
        <v>2978</v>
      </c>
      <c r="G182" s="8">
        <f>lxp__322[[#This Row],[Abweichung in Y '[m']]]*1000</f>
        <v>-5.6774239891200002</v>
      </c>
      <c r="H182" s="8">
        <f>lxp__322[[#This Row],[Abweichung in X '[m']]]*1000</f>
        <v>1.41908497084</v>
      </c>
      <c r="AC182" s="12">
        <v>18</v>
      </c>
      <c r="AD182" s="12" t="s">
        <v>38</v>
      </c>
      <c r="AE182" s="10" t="s">
        <v>3074</v>
      </c>
      <c r="AF182" s="10" t="s">
        <v>3586</v>
      </c>
      <c r="AG182" s="10" t="s">
        <v>3587</v>
      </c>
      <c r="AH182" s="10" t="s">
        <v>3588</v>
      </c>
      <c r="AI182" s="8">
        <f>lxp__3723[[#This Row],[Abweichung in Y '[m']]]*1000</f>
        <v>-2.0734280102799998</v>
      </c>
      <c r="AJ182" s="8">
        <f>lxp__3723[[#This Row],[Abweichung in X '[m']]]*1000</f>
        <v>-2.19081636132</v>
      </c>
    </row>
    <row r="183" spans="1:36" x14ac:dyDescent="0.25">
      <c r="A183" s="12">
        <v>18</v>
      </c>
      <c r="B183" s="12" t="s">
        <v>43</v>
      </c>
      <c r="C183" s="10" t="s">
        <v>2468</v>
      </c>
      <c r="D183" s="10" t="s">
        <v>2979</v>
      </c>
      <c r="E183" s="10" t="s">
        <v>2980</v>
      </c>
      <c r="F183" s="10" t="s">
        <v>2981</v>
      </c>
      <c r="G183" s="8">
        <f>lxp__322[[#This Row],[Abweichung in Y '[m']]]*1000</f>
        <v>-4.9868863761799993</v>
      </c>
      <c r="H183" s="8">
        <f>lxp__322[[#This Row],[Abweichung in X '[m']]]*1000</f>
        <v>2.3962343763299998</v>
      </c>
      <c r="AC183" s="12">
        <v>18</v>
      </c>
      <c r="AD183" s="12" t="s">
        <v>43</v>
      </c>
      <c r="AE183" s="10" t="s">
        <v>3078</v>
      </c>
      <c r="AF183" s="10" t="s">
        <v>3589</v>
      </c>
      <c r="AG183" s="10" t="s">
        <v>3590</v>
      </c>
      <c r="AH183" s="10" t="s">
        <v>3591</v>
      </c>
      <c r="AI183" s="8">
        <f>lxp__3723[[#This Row],[Abweichung in Y '[m']]]*1000</f>
        <v>-3.2198716964899998</v>
      </c>
      <c r="AJ183" s="8">
        <f>lxp__3723[[#This Row],[Abweichung in X '[m']]]*1000</f>
        <v>-0.21145333564900001</v>
      </c>
    </row>
    <row r="184" spans="1:36" x14ac:dyDescent="0.25">
      <c r="A184" s="12">
        <v>19</v>
      </c>
      <c r="B184" s="12" t="s">
        <v>3</v>
      </c>
      <c r="C184" s="10" t="s">
        <v>2432</v>
      </c>
      <c r="D184" s="10" t="s">
        <v>2982</v>
      </c>
      <c r="E184" s="10" t="s">
        <v>2983</v>
      </c>
      <c r="F184" s="10" t="s">
        <v>2984</v>
      </c>
      <c r="G184" s="8">
        <f>lxp__322[[#This Row],[Abweichung in Y '[m']]]*1000</f>
        <v>-3.0305322139299999</v>
      </c>
      <c r="H184" s="8">
        <f>lxp__322[[#This Row],[Abweichung in X '[m']]]*1000</f>
        <v>0.680246772996</v>
      </c>
      <c r="AC184" s="12">
        <v>19</v>
      </c>
      <c r="AD184" s="12" t="s">
        <v>3</v>
      </c>
      <c r="AE184" s="10" t="s">
        <v>3042</v>
      </c>
      <c r="AF184" s="10" t="s">
        <v>3592</v>
      </c>
      <c r="AG184" s="10" t="s">
        <v>3593</v>
      </c>
      <c r="AH184" s="10" t="s">
        <v>3594</v>
      </c>
      <c r="AI184" s="8">
        <f>lxp__3723[[#This Row],[Abweichung in Y '[m']]]*1000</f>
        <v>-4.2311240729200001</v>
      </c>
      <c r="AJ184" s="8">
        <f>lxp__3723[[#This Row],[Abweichung in X '[m']]]*1000</f>
        <v>-2.1320612509400001</v>
      </c>
    </row>
    <row r="185" spans="1:36" x14ac:dyDescent="0.25">
      <c r="A185" s="12">
        <v>19</v>
      </c>
      <c r="B185" s="12" t="s">
        <v>7</v>
      </c>
      <c r="C185" s="10" t="s">
        <v>2436</v>
      </c>
      <c r="D185" s="10" t="s">
        <v>2985</v>
      </c>
      <c r="E185" s="10" t="s">
        <v>2986</v>
      </c>
      <c r="F185" s="10" t="s">
        <v>2987</v>
      </c>
      <c r="G185" s="8">
        <f>lxp__322[[#This Row],[Abweichung in Y '[m']]]*1000</f>
        <v>-1.7099556786300001</v>
      </c>
      <c r="H185" s="8">
        <f>lxp__322[[#This Row],[Abweichung in X '[m']]]*1000</f>
        <v>1.2885333718499998</v>
      </c>
      <c r="AC185" s="12">
        <v>19</v>
      </c>
      <c r="AD185" s="12" t="s">
        <v>7</v>
      </c>
      <c r="AE185" s="10" t="s">
        <v>3046</v>
      </c>
      <c r="AF185" s="10" t="s">
        <v>3595</v>
      </c>
      <c r="AG185" s="10" t="s">
        <v>3596</v>
      </c>
      <c r="AH185" s="10" t="s">
        <v>3597</v>
      </c>
      <c r="AI185" s="8">
        <f>lxp__3723[[#This Row],[Abweichung in Y '[m']]]*1000</f>
        <v>-3.2390482684200004</v>
      </c>
      <c r="AJ185" s="8">
        <f>lxp__3723[[#This Row],[Abweichung in X '[m']]]*1000</f>
        <v>-0.77412956720199999</v>
      </c>
    </row>
    <row r="186" spans="1:36" x14ac:dyDescent="0.25">
      <c r="A186" s="12">
        <v>19</v>
      </c>
      <c r="B186" s="12" t="s">
        <v>11</v>
      </c>
      <c r="C186" s="10" t="s">
        <v>2440</v>
      </c>
      <c r="D186" s="10" t="s">
        <v>2988</v>
      </c>
      <c r="E186" s="10" t="s">
        <v>2989</v>
      </c>
      <c r="F186" s="10" t="s">
        <v>2990</v>
      </c>
      <c r="G186" s="8">
        <f>lxp__322[[#This Row],[Abweichung in Y '[m']]]*1000</f>
        <v>-2.3829136810399998</v>
      </c>
      <c r="H186" s="8">
        <f>lxp__322[[#This Row],[Abweichung in X '[m']]]*1000</f>
        <v>0.41868427980099998</v>
      </c>
      <c r="AC186" s="12">
        <v>19</v>
      </c>
      <c r="AD186" s="12" t="s">
        <v>11</v>
      </c>
      <c r="AE186" s="10" t="s">
        <v>3050</v>
      </c>
      <c r="AF186" s="10" t="s">
        <v>3598</v>
      </c>
      <c r="AG186" s="10" t="s">
        <v>3599</v>
      </c>
      <c r="AH186" s="10" t="s">
        <v>3600</v>
      </c>
      <c r="AI186" s="8">
        <f>lxp__3723[[#This Row],[Abweichung in Y '[m']]]*1000</f>
        <v>-3.9672642814100003</v>
      </c>
      <c r="AJ186" s="8">
        <f>lxp__3723[[#This Row],[Abweichung in X '[m']]]*1000</f>
        <v>0.47924680982599999</v>
      </c>
    </row>
    <row r="187" spans="1:36" x14ac:dyDescent="0.25">
      <c r="A187" s="12">
        <v>19</v>
      </c>
      <c r="B187" s="12" t="s">
        <v>15</v>
      </c>
      <c r="C187" s="10" t="s">
        <v>2444</v>
      </c>
      <c r="D187" s="10" t="s">
        <v>2991</v>
      </c>
      <c r="E187" s="10" t="s">
        <v>2992</v>
      </c>
      <c r="F187" s="10" t="s">
        <v>2993</v>
      </c>
      <c r="G187" s="8">
        <f>lxp__322[[#This Row],[Abweichung in Y '[m']]]*1000</f>
        <v>-2.18391413315</v>
      </c>
      <c r="H187" s="8">
        <f>lxp__322[[#This Row],[Abweichung in X '[m']]]*1000</f>
        <v>-0.20940040109500002</v>
      </c>
      <c r="AC187" s="12">
        <v>19</v>
      </c>
      <c r="AD187" s="12" t="s">
        <v>15</v>
      </c>
      <c r="AE187" s="10" t="s">
        <v>3054</v>
      </c>
      <c r="AF187" s="10" t="s">
        <v>3601</v>
      </c>
      <c r="AG187" s="10" t="s">
        <v>3602</v>
      </c>
      <c r="AH187" s="10" t="s">
        <v>3603</v>
      </c>
      <c r="AI187" s="8">
        <f>lxp__3723[[#This Row],[Abweichung in Y '[m']]]*1000</f>
        <v>-3.2565517062500002</v>
      </c>
      <c r="AJ187" s="8">
        <f>lxp__3723[[#This Row],[Abweichung in X '[m']]]*1000</f>
        <v>-0.36977162721699997</v>
      </c>
    </row>
    <row r="188" spans="1:36" x14ac:dyDescent="0.25">
      <c r="A188" s="12">
        <v>19</v>
      </c>
      <c r="B188" s="12" t="s">
        <v>19</v>
      </c>
      <c r="C188" s="10" t="s">
        <v>2448</v>
      </c>
      <c r="D188" s="10" t="s">
        <v>2994</v>
      </c>
      <c r="E188" s="10" t="s">
        <v>2995</v>
      </c>
      <c r="F188" s="10" t="s">
        <v>2996</v>
      </c>
      <c r="G188" s="8">
        <f>lxp__322[[#This Row],[Abweichung in Y '[m']]]*1000</f>
        <v>-2.74671319109</v>
      </c>
      <c r="H188" s="8">
        <f>lxp__322[[#This Row],[Abweichung in X '[m']]]*1000</f>
        <v>-1.2441533889099998</v>
      </c>
      <c r="AC188" s="12">
        <v>19</v>
      </c>
      <c r="AD188" s="12" t="s">
        <v>19</v>
      </c>
      <c r="AE188" s="10" t="s">
        <v>3058</v>
      </c>
      <c r="AF188" s="10" t="s">
        <v>3604</v>
      </c>
      <c r="AG188" s="10" t="s">
        <v>3605</v>
      </c>
      <c r="AH188" s="10" t="s">
        <v>3606</v>
      </c>
      <c r="AI188" s="8">
        <f>lxp__3723[[#This Row],[Abweichung in Y '[m']]]*1000</f>
        <v>-2.6373657957200001</v>
      </c>
      <c r="AJ188" s="8">
        <f>lxp__3723[[#This Row],[Abweichung in X '[m']]]*1000</f>
        <v>-3.3645298317599999E-2</v>
      </c>
    </row>
    <row r="189" spans="1:36" x14ac:dyDescent="0.25">
      <c r="A189" s="12">
        <v>19</v>
      </c>
      <c r="B189" s="12" t="s">
        <v>23</v>
      </c>
      <c r="C189" s="10" t="s">
        <v>2452</v>
      </c>
      <c r="D189" s="10" t="s">
        <v>2997</v>
      </c>
      <c r="E189" s="10" t="s">
        <v>2998</v>
      </c>
      <c r="F189" s="10" t="s">
        <v>2999</v>
      </c>
      <c r="G189" s="8">
        <f>lxp__322[[#This Row],[Abweichung in Y '[m']]]*1000</f>
        <v>-3.8108127843199999</v>
      </c>
      <c r="H189" s="8">
        <f>lxp__322[[#This Row],[Abweichung in X '[m']]]*1000</f>
        <v>-1.0680809918600001</v>
      </c>
      <c r="AC189" s="12">
        <v>19</v>
      </c>
      <c r="AD189" s="12" t="s">
        <v>23</v>
      </c>
      <c r="AE189" s="10" t="s">
        <v>3062</v>
      </c>
      <c r="AF189" s="10" t="s">
        <v>3607</v>
      </c>
      <c r="AG189" s="10" t="s">
        <v>3608</v>
      </c>
      <c r="AH189" s="10" t="s">
        <v>3609</v>
      </c>
      <c r="AI189" s="8">
        <f>lxp__3723[[#This Row],[Abweichung in Y '[m']]]*1000</f>
        <v>-3.7225185591900001</v>
      </c>
      <c r="AJ189" s="8">
        <f>lxp__3723[[#This Row],[Abweichung in X '[m']]]*1000</f>
        <v>-0.99245355787399991</v>
      </c>
    </row>
    <row r="190" spans="1:36" x14ac:dyDescent="0.25">
      <c r="A190" s="12">
        <v>19</v>
      </c>
      <c r="B190" s="12" t="s">
        <v>28</v>
      </c>
      <c r="C190" s="10" t="s">
        <v>2456</v>
      </c>
      <c r="D190" s="10" t="s">
        <v>3000</v>
      </c>
      <c r="E190" s="10" t="s">
        <v>3001</v>
      </c>
      <c r="F190" s="10" t="s">
        <v>3002</v>
      </c>
      <c r="G190" s="8">
        <f>lxp__322[[#This Row],[Abweichung in Y '[m']]]*1000</f>
        <v>-4.5123991138799999</v>
      </c>
      <c r="H190" s="8">
        <f>lxp__322[[#This Row],[Abweichung in X '[m']]]*1000</f>
        <v>2.77682512238</v>
      </c>
      <c r="AC190" s="12">
        <v>19</v>
      </c>
      <c r="AD190" s="12" t="s">
        <v>28</v>
      </c>
      <c r="AE190" s="10" t="s">
        <v>3066</v>
      </c>
      <c r="AF190" s="10" t="s">
        <v>3610</v>
      </c>
      <c r="AG190" s="10" t="s">
        <v>3611</v>
      </c>
      <c r="AH190" s="10" t="s">
        <v>3612</v>
      </c>
      <c r="AI190" s="8">
        <f>lxp__3723[[#This Row],[Abweichung in Y '[m']]]*1000</f>
        <v>-2.7715570282500002</v>
      </c>
      <c r="AJ190" s="8">
        <f>lxp__3723[[#This Row],[Abweichung in X '[m']]]*1000</f>
        <v>-1.5079770584600001</v>
      </c>
    </row>
    <row r="191" spans="1:36" x14ac:dyDescent="0.25">
      <c r="A191" s="12">
        <v>19</v>
      </c>
      <c r="B191" s="12" t="s">
        <v>33</v>
      </c>
      <c r="C191" s="10" t="s">
        <v>2460</v>
      </c>
      <c r="D191" s="10" t="s">
        <v>3003</v>
      </c>
      <c r="E191" s="10" t="s">
        <v>3004</v>
      </c>
      <c r="F191" s="10" t="s">
        <v>3005</v>
      </c>
      <c r="G191" s="8">
        <f>lxp__322[[#This Row],[Abweichung in Y '[m']]]*1000</f>
        <v>-5.3571469792400004</v>
      </c>
      <c r="H191" s="8">
        <f>lxp__322[[#This Row],[Abweichung in X '[m']]]*1000</f>
        <v>2.1271129506399999</v>
      </c>
      <c r="AC191" s="12">
        <v>19</v>
      </c>
      <c r="AD191" s="12" t="s">
        <v>33</v>
      </c>
      <c r="AE191" s="10" t="s">
        <v>3070</v>
      </c>
      <c r="AF191" s="10" t="s">
        <v>3613</v>
      </c>
      <c r="AG191" s="10" t="s">
        <v>3614</v>
      </c>
      <c r="AH191" s="10" t="s">
        <v>3615</v>
      </c>
      <c r="AI191" s="8">
        <f>lxp__3723[[#This Row],[Abweichung in Y '[m']]]*1000</f>
        <v>-2.3692576720699998</v>
      </c>
      <c r="AJ191" s="8">
        <f>lxp__3723[[#This Row],[Abweichung in X '[m']]]*1000</f>
        <v>0.61412272488399999</v>
      </c>
    </row>
    <row r="192" spans="1:36" x14ac:dyDescent="0.25">
      <c r="A192" s="12">
        <v>19</v>
      </c>
      <c r="B192" s="12" t="s">
        <v>38</v>
      </c>
      <c r="C192" s="10" t="s">
        <v>2464</v>
      </c>
      <c r="D192" s="10" t="s">
        <v>3006</v>
      </c>
      <c r="E192" s="10" t="s">
        <v>3007</v>
      </c>
      <c r="F192" s="10" t="s">
        <v>3008</v>
      </c>
      <c r="G192" s="8">
        <f>lxp__322[[#This Row],[Abweichung in Y '[m']]]*1000</f>
        <v>-4.94508942603</v>
      </c>
      <c r="H192" s="8">
        <f>lxp__322[[#This Row],[Abweichung in X '[m']]]*1000</f>
        <v>1.52332327074</v>
      </c>
      <c r="AC192" s="12">
        <v>19</v>
      </c>
      <c r="AD192" s="12" t="s">
        <v>38</v>
      </c>
      <c r="AE192" s="10" t="s">
        <v>3074</v>
      </c>
      <c r="AF192" s="10" t="s">
        <v>3616</v>
      </c>
      <c r="AG192" s="10" t="s">
        <v>3617</v>
      </c>
      <c r="AH192" s="10" t="s">
        <v>3618</v>
      </c>
      <c r="AI192" s="8">
        <f>lxp__3723[[#This Row],[Abweichung in Y '[m']]]*1000</f>
        <v>-1.8303602670899999</v>
      </c>
      <c r="AJ192" s="8">
        <f>lxp__3723[[#This Row],[Abweichung in X '[m']]]*1000</f>
        <v>-0.15390949971000001</v>
      </c>
    </row>
    <row r="193" spans="1:36" x14ac:dyDescent="0.25">
      <c r="A193" s="12">
        <v>19</v>
      </c>
      <c r="B193" s="12" t="s">
        <v>43</v>
      </c>
      <c r="C193" s="10" t="s">
        <v>2468</v>
      </c>
      <c r="D193" s="10" t="s">
        <v>3009</v>
      </c>
      <c r="E193" s="10" t="s">
        <v>3010</v>
      </c>
      <c r="F193" s="10" t="s">
        <v>3011</v>
      </c>
      <c r="G193" s="8">
        <f>lxp__322[[#This Row],[Abweichung in Y '[m']]]*1000</f>
        <v>-3.9680464684299999</v>
      </c>
      <c r="H193" s="8">
        <f>lxp__322[[#This Row],[Abweichung in X '[m']]]*1000</f>
        <v>2.2634309944500002</v>
      </c>
      <c r="AC193" s="12">
        <v>19</v>
      </c>
      <c r="AD193" s="12" t="s">
        <v>43</v>
      </c>
      <c r="AE193" s="10" t="s">
        <v>3078</v>
      </c>
      <c r="AF193" s="10" t="s">
        <v>3619</v>
      </c>
      <c r="AG193" s="10" t="s">
        <v>3620</v>
      </c>
      <c r="AH193" s="10" t="s">
        <v>3621</v>
      </c>
      <c r="AI193" s="8">
        <f>lxp__3723[[#This Row],[Abweichung in Y '[m']]]*1000</f>
        <v>-2.1389103702700001</v>
      </c>
      <c r="AJ193" s="8">
        <f>lxp__3723[[#This Row],[Abweichung in X '[m']]]*1000</f>
        <v>1.7476972794000001</v>
      </c>
    </row>
    <row r="194" spans="1:36" x14ac:dyDescent="0.25">
      <c r="A194" s="12">
        <v>20</v>
      </c>
      <c r="B194" s="12" t="s">
        <v>3</v>
      </c>
      <c r="C194" s="10" t="s">
        <v>2432</v>
      </c>
      <c r="D194" s="10" t="s">
        <v>3012</v>
      </c>
      <c r="E194" s="10" t="s">
        <v>3013</v>
      </c>
      <c r="F194" s="10" t="s">
        <v>3014</v>
      </c>
      <c r="G194" s="8">
        <f>lxp__322[[#This Row],[Abweichung in Y '[m']]]*1000</f>
        <v>-3.38279836297</v>
      </c>
      <c r="H194" s="8">
        <f>lxp__322[[#This Row],[Abweichung in X '[m']]]*1000</f>
        <v>-1.15522473783</v>
      </c>
      <c r="AC194" s="12">
        <v>20</v>
      </c>
      <c r="AD194" s="12" t="s">
        <v>3</v>
      </c>
      <c r="AE194" s="10" t="s">
        <v>3042</v>
      </c>
      <c r="AF194" s="10" t="s">
        <v>3622</v>
      </c>
      <c r="AG194" s="10" t="s">
        <v>3623</v>
      </c>
      <c r="AH194" s="10" t="s">
        <v>3624</v>
      </c>
      <c r="AI194" s="8">
        <f>lxp__3723[[#This Row],[Abweichung in Y '[m']]]*1000</f>
        <v>-2.6940638918499999</v>
      </c>
      <c r="AJ194" s="8">
        <f>lxp__3723[[#This Row],[Abweichung in X '[m']]]*1000</f>
        <v>-2.43963261728</v>
      </c>
    </row>
    <row r="195" spans="1:36" x14ac:dyDescent="0.25">
      <c r="A195" s="12">
        <v>20</v>
      </c>
      <c r="B195" s="12" t="s">
        <v>7</v>
      </c>
      <c r="C195" s="10" t="s">
        <v>2436</v>
      </c>
      <c r="D195" s="10" t="s">
        <v>3015</v>
      </c>
      <c r="E195" s="10" t="s">
        <v>3016</v>
      </c>
      <c r="F195" s="10" t="s">
        <v>3017</v>
      </c>
      <c r="G195" s="8">
        <f>lxp__322[[#This Row],[Abweichung in Y '[m']]]*1000</f>
        <v>-2.4460980596200002</v>
      </c>
      <c r="H195" s="8">
        <f>lxp__322[[#This Row],[Abweichung in X '[m']]]*1000</f>
        <v>1.2063657772800001</v>
      </c>
      <c r="AC195" s="12">
        <v>20</v>
      </c>
      <c r="AD195" s="12" t="s">
        <v>7</v>
      </c>
      <c r="AE195" s="10" t="s">
        <v>3046</v>
      </c>
      <c r="AF195" s="10" t="s">
        <v>3625</v>
      </c>
      <c r="AG195" s="10" t="s">
        <v>3626</v>
      </c>
      <c r="AH195" s="10" t="s">
        <v>3627</v>
      </c>
      <c r="AI195" s="8">
        <f>lxp__3723[[#This Row],[Abweichung in Y '[m']]]*1000</f>
        <v>-1.5005376208999999</v>
      </c>
      <c r="AJ195" s="8">
        <f>lxp__3723[[#This Row],[Abweichung in X '[m']]]*1000</f>
        <v>-1.44001102202</v>
      </c>
    </row>
    <row r="196" spans="1:36" x14ac:dyDescent="0.25">
      <c r="A196" s="12">
        <v>20</v>
      </c>
      <c r="B196" s="12" t="s">
        <v>11</v>
      </c>
      <c r="C196" s="10" t="s">
        <v>2440</v>
      </c>
      <c r="D196" s="10" t="s">
        <v>3018</v>
      </c>
      <c r="E196" s="10" t="s">
        <v>3019</v>
      </c>
      <c r="F196" s="10" t="s">
        <v>3020</v>
      </c>
      <c r="G196" s="8">
        <f>lxp__322[[#This Row],[Abweichung in Y '[m']]]*1000</f>
        <v>-3.0396487586800003</v>
      </c>
      <c r="H196" s="8">
        <f>lxp__322[[#This Row],[Abweichung in X '[m']]]*1000</f>
        <v>0.32915158449900001</v>
      </c>
      <c r="AC196" s="12">
        <v>20</v>
      </c>
      <c r="AD196" s="12" t="s">
        <v>11</v>
      </c>
      <c r="AE196" s="10" t="s">
        <v>3050</v>
      </c>
      <c r="AF196" s="10" t="s">
        <v>3628</v>
      </c>
      <c r="AG196" s="10" t="s">
        <v>3629</v>
      </c>
      <c r="AH196" s="10" t="s">
        <v>3630</v>
      </c>
      <c r="AI196" s="8">
        <f>lxp__3723[[#This Row],[Abweichung in Y '[m']]]*1000</f>
        <v>-2.14152654992</v>
      </c>
      <c r="AJ196" s="8">
        <f>lxp__3723[[#This Row],[Abweichung in X '[m']]]*1000</f>
        <v>0.25756737839100002</v>
      </c>
    </row>
    <row r="197" spans="1:36" x14ac:dyDescent="0.25">
      <c r="A197" s="12">
        <v>20</v>
      </c>
      <c r="B197" s="12" t="s">
        <v>15</v>
      </c>
      <c r="C197" s="10" t="s">
        <v>2444</v>
      </c>
      <c r="D197" s="10" t="s">
        <v>3021</v>
      </c>
      <c r="E197" s="10" t="s">
        <v>3022</v>
      </c>
      <c r="F197" s="10" t="s">
        <v>3023</v>
      </c>
      <c r="G197" s="8">
        <f>lxp__322[[#This Row],[Abweichung in Y '[m']]]*1000</f>
        <v>-3.41322221753</v>
      </c>
      <c r="H197" s="8">
        <f>lxp__322[[#This Row],[Abweichung in X '[m']]]*1000</f>
        <v>0.109111367764</v>
      </c>
      <c r="AC197" s="12">
        <v>20</v>
      </c>
      <c r="AD197" s="12" t="s">
        <v>15</v>
      </c>
      <c r="AE197" s="10" t="s">
        <v>3054</v>
      </c>
      <c r="AF197" s="10" t="s">
        <v>3631</v>
      </c>
      <c r="AG197" s="10" t="s">
        <v>3632</v>
      </c>
      <c r="AH197" s="10" t="s">
        <v>3633</v>
      </c>
      <c r="AI197" s="8">
        <f>lxp__3723[[#This Row],[Abweichung in Y '[m']]]*1000</f>
        <v>-3.4151881087699998</v>
      </c>
      <c r="AJ197" s="8">
        <f>lxp__3723[[#This Row],[Abweichung in X '[m']]]*1000</f>
        <v>0.69450558321900002</v>
      </c>
    </row>
    <row r="198" spans="1:36" x14ac:dyDescent="0.25">
      <c r="A198" s="12">
        <v>20</v>
      </c>
      <c r="B198" s="12" t="s">
        <v>19</v>
      </c>
      <c r="C198" s="10" t="s">
        <v>2448</v>
      </c>
      <c r="D198" s="10" t="s">
        <v>3024</v>
      </c>
      <c r="E198" s="10" t="s">
        <v>3025</v>
      </c>
      <c r="F198" s="10" t="s">
        <v>3026</v>
      </c>
      <c r="G198" s="8">
        <f>lxp__322[[#This Row],[Abweichung in Y '[m']]]*1000</f>
        <v>-3.3165195951499999</v>
      </c>
      <c r="H198" s="8">
        <f>lxp__322[[#This Row],[Abweichung in X '[m']]]*1000</f>
        <v>-1.4197389475</v>
      </c>
      <c r="AC198" s="12">
        <v>20</v>
      </c>
      <c r="AD198" s="12" t="s">
        <v>19</v>
      </c>
      <c r="AE198" s="10" t="s">
        <v>3058</v>
      </c>
      <c r="AF198" s="10" t="s">
        <v>3634</v>
      </c>
      <c r="AG198" s="10" t="s">
        <v>3635</v>
      </c>
      <c r="AH198" s="10" t="s">
        <v>3636</v>
      </c>
      <c r="AI198" s="8">
        <f>lxp__3723[[#This Row],[Abweichung in Y '[m']]]*1000</f>
        <v>-3.1097285002800001</v>
      </c>
      <c r="AJ198" s="8">
        <f>lxp__3723[[#This Row],[Abweichung in X '[m']]]*1000</f>
        <v>-1.3302491788199999</v>
      </c>
    </row>
    <row r="199" spans="1:36" x14ac:dyDescent="0.25">
      <c r="A199" s="12">
        <v>20</v>
      </c>
      <c r="B199" s="12" t="s">
        <v>23</v>
      </c>
      <c r="C199" s="10" t="s">
        <v>2452</v>
      </c>
      <c r="D199" s="10" t="s">
        <v>3027</v>
      </c>
      <c r="E199" s="10" t="s">
        <v>3028</v>
      </c>
      <c r="F199" s="10" t="s">
        <v>3029</v>
      </c>
      <c r="G199" s="8">
        <f>lxp__322[[#This Row],[Abweichung in Y '[m']]]*1000</f>
        <v>-3.8246288661399999</v>
      </c>
      <c r="H199" s="8">
        <f>lxp__322[[#This Row],[Abweichung in X '[m']]]*1000</f>
        <v>0.67370240541800008</v>
      </c>
      <c r="AC199" s="12">
        <v>20</v>
      </c>
      <c r="AD199" s="12" t="s">
        <v>23</v>
      </c>
      <c r="AE199" s="10" t="s">
        <v>3062</v>
      </c>
      <c r="AF199" s="10" t="s">
        <v>3637</v>
      </c>
      <c r="AG199" s="10" t="s">
        <v>3638</v>
      </c>
      <c r="AH199" s="10" t="s">
        <v>3639</v>
      </c>
      <c r="AI199" s="8">
        <f>lxp__3723[[#This Row],[Abweichung in Y '[m']]]*1000</f>
        <v>-2.3687534295299999</v>
      </c>
      <c r="AJ199" s="8">
        <f>lxp__3723[[#This Row],[Abweichung in X '[m']]]*1000</f>
        <v>-0.58828748398699993</v>
      </c>
    </row>
    <row r="200" spans="1:36" x14ac:dyDescent="0.25">
      <c r="A200" s="12">
        <v>20</v>
      </c>
      <c r="B200" s="12" t="s">
        <v>28</v>
      </c>
      <c r="C200" s="10" t="s">
        <v>2456</v>
      </c>
      <c r="D200" s="10" t="s">
        <v>3030</v>
      </c>
      <c r="E200" s="10" t="s">
        <v>3031</v>
      </c>
      <c r="F200" s="10" t="s">
        <v>3032</v>
      </c>
      <c r="G200" s="8">
        <f>lxp__322[[#This Row],[Abweichung in Y '[m']]]*1000</f>
        <v>-4.4676139294800006</v>
      </c>
      <c r="H200" s="8">
        <f>lxp__322[[#This Row],[Abweichung in X '[m']]]*1000</f>
        <v>2.7037492356099997</v>
      </c>
      <c r="AC200" s="12">
        <v>20</v>
      </c>
      <c r="AD200" s="12" t="s">
        <v>28</v>
      </c>
      <c r="AE200" s="10" t="s">
        <v>3066</v>
      </c>
      <c r="AF200" s="10" t="s">
        <v>3640</v>
      </c>
      <c r="AG200" s="10" t="s">
        <v>3641</v>
      </c>
      <c r="AH200" s="10" t="s">
        <v>3642</v>
      </c>
      <c r="AI200" s="8">
        <f>lxp__3723[[#This Row],[Abweichung in Y '[m']]]*1000</f>
        <v>-2.3149622324399997</v>
      </c>
      <c r="AJ200" s="8">
        <f>lxp__3723[[#This Row],[Abweichung in X '[m']]]*1000</f>
        <v>1.7963689227599999</v>
      </c>
    </row>
    <row r="201" spans="1:36" x14ac:dyDescent="0.25">
      <c r="A201" s="12">
        <v>20</v>
      </c>
      <c r="B201" s="12" t="s">
        <v>33</v>
      </c>
      <c r="C201" s="10" t="s">
        <v>2460</v>
      </c>
      <c r="D201" s="10" t="s">
        <v>3033</v>
      </c>
      <c r="E201" s="10" t="s">
        <v>3034</v>
      </c>
      <c r="F201" s="10" t="s">
        <v>3035</v>
      </c>
      <c r="G201" s="8">
        <f>lxp__322[[#This Row],[Abweichung in Y '[m']]]*1000</f>
        <v>-4.37063849855</v>
      </c>
      <c r="H201" s="8">
        <f>lxp__322[[#This Row],[Abweichung in X '[m']]]*1000</f>
        <v>0.41825207090900002</v>
      </c>
      <c r="AC201" s="12">
        <v>20</v>
      </c>
      <c r="AD201" s="12" t="s">
        <v>33</v>
      </c>
      <c r="AE201" s="10" t="s">
        <v>3070</v>
      </c>
      <c r="AF201" s="10" t="s">
        <v>3643</v>
      </c>
      <c r="AG201" s="10" t="s">
        <v>3644</v>
      </c>
      <c r="AH201" s="10" t="s">
        <v>3645</v>
      </c>
      <c r="AI201" s="8">
        <f>lxp__3723[[#This Row],[Abweichung in Y '[m']]]*1000</f>
        <v>-3.5853323597999998</v>
      </c>
      <c r="AJ201" s="8">
        <f>lxp__3723[[#This Row],[Abweichung in X '[m']]]*1000</f>
        <v>0.78022576169299995</v>
      </c>
    </row>
    <row r="202" spans="1:36" x14ac:dyDescent="0.25">
      <c r="A202" s="12">
        <v>20</v>
      </c>
      <c r="B202" s="12" t="s">
        <v>38</v>
      </c>
      <c r="C202" s="10" t="s">
        <v>2464</v>
      </c>
      <c r="D202" s="10" t="s">
        <v>3036</v>
      </c>
      <c r="E202" s="10" t="s">
        <v>3037</v>
      </c>
      <c r="F202" s="10" t="s">
        <v>3038</v>
      </c>
      <c r="G202" s="8">
        <f>lxp__322[[#This Row],[Abweichung in Y '[m']]]*1000</f>
        <v>-5.2844716352100001</v>
      </c>
      <c r="H202" s="8">
        <f>lxp__322[[#This Row],[Abweichung in X '[m']]]*1000</f>
        <v>0.43402157942199998</v>
      </c>
      <c r="AC202" s="12">
        <v>20</v>
      </c>
      <c r="AD202" s="12" t="s">
        <v>38</v>
      </c>
      <c r="AE202" s="10" t="s">
        <v>3074</v>
      </c>
      <c r="AF202" s="10" t="s">
        <v>3646</v>
      </c>
      <c r="AG202" s="10" t="s">
        <v>3647</v>
      </c>
      <c r="AH202" s="10" t="s">
        <v>3648</v>
      </c>
      <c r="AI202" s="8">
        <f>lxp__3723[[#This Row],[Abweichung in Y '[m']]]*1000</f>
        <v>-3.6863643185800004</v>
      </c>
      <c r="AJ202" s="8">
        <f>lxp__3723[[#This Row],[Abweichung in X '[m']]]*1000</f>
        <v>-6.2794636959800004E-2</v>
      </c>
    </row>
    <row r="203" spans="1:36" x14ac:dyDescent="0.25">
      <c r="A203" s="12">
        <v>20</v>
      </c>
      <c r="B203" s="12" t="s">
        <v>43</v>
      </c>
      <c r="C203" s="10" t="s">
        <v>2468</v>
      </c>
      <c r="D203" s="10" t="s">
        <v>3039</v>
      </c>
      <c r="E203" s="10" t="s">
        <v>3040</v>
      </c>
      <c r="F203" s="10" t="s">
        <v>3041</v>
      </c>
      <c r="G203" s="8">
        <f>lxp__322[[#This Row],[Abweichung in Y '[m']]]*1000</f>
        <v>-4.6865240360399998</v>
      </c>
      <c r="H203" s="8">
        <f>lxp__322[[#This Row],[Abweichung in X '[m']]]*1000</f>
        <v>1.51955269984</v>
      </c>
      <c r="AC203" s="12">
        <v>20</v>
      </c>
      <c r="AD203" s="12" t="s">
        <v>43</v>
      </c>
      <c r="AE203" s="10" t="s">
        <v>3078</v>
      </c>
      <c r="AF203" s="10" t="s">
        <v>3649</v>
      </c>
      <c r="AG203" s="10" t="s">
        <v>3650</v>
      </c>
      <c r="AH203" s="10" t="s">
        <v>3651</v>
      </c>
      <c r="AI203" s="8">
        <f>lxp__3723[[#This Row],[Abweichung in Y '[m']]]*1000</f>
        <v>-3.1886214261600001</v>
      </c>
      <c r="AJ203" s="8">
        <f>lxp__3723[[#This Row],[Abweichung in X '[m']]]*1000</f>
        <v>0.44903940775599999</v>
      </c>
    </row>
    <row r="204" spans="1:36" x14ac:dyDescent="0.25">
      <c r="A204" s="12"/>
      <c r="B204" s="12"/>
      <c r="D204" s="5"/>
      <c r="E204" s="5"/>
      <c r="F204" s="5"/>
      <c r="G204" s="8"/>
      <c r="H204" s="8"/>
    </row>
    <row r="206" spans="1:36" x14ac:dyDescent="0.25">
      <c r="A206" s="11" t="s">
        <v>285</v>
      </c>
      <c r="B206" s="11" t="s">
        <v>2</v>
      </c>
      <c r="C206" s="8" t="s">
        <v>280</v>
      </c>
      <c r="D206" s="8" t="s">
        <v>281</v>
      </c>
      <c r="E206" s="4" t="s">
        <v>283</v>
      </c>
      <c r="F206" s="4" t="s">
        <v>282</v>
      </c>
      <c r="G206" s="6" t="s">
        <v>279</v>
      </c>
      <c r="H206" s="6" t="s">
        <v>278</v>
      </c>
    </row>
    <row r="207" spans="1:36" x14ac:dyDescent="0.25">
      <c r="A207" s="12">
        <v>1</v>
      </c>
      <c r="B207" s="13" t="s">
        <v>4854</v>
      </c>
      <c r="C207" s="10" t="s">
        <v>2432</v>
      </c>
      <c r="D207" s="10" t="s">
        <v>2433</v>
      </c>
      <c r="E207" s="10" t="s">
        <v>2434</v>
      </c>
      <c r="F207" s="10" t="s">
        <v>2435</v>
      </c>
      <c r="G207" s="8">
        <f>lxp__3225[[#This Row],[Abweichung in Y '[m']]]*1000</f>
        <v>-3.3559730995099999</v>
      </c>
      <c r="H207" s="8">
        <f>lxp__3225[[#This Row],[Abweichung in X '[m']]]*1000</f>
        <v>-2.2992461833199997</v>
      </c>
    </row>
    <row r="208" spans="1:36" x14ac:dyDescent="0.25">
      <c r="A208" s="12">
        <v>2</v>
      </c>
      <c r="B208" s="13" t="s">
        <v>4854</v>
      </c>
      <c r="C208" s="10" t="s">
        <v>2432</v>
      </c>
      <c r="D208" s="10" t="s">
        <v>2472</v>
      </c>
      <c r="E208" s="10" t="s">
        <v>2473</v>
      </c>
      <c r="F208" s="10" t="s">
        <v>2474</v>
      </c>
      <c r="G208" s="8">
        <f>lxp__3225[[#This Row],[Abweichung in Y '[m']]]*1000</f>
        <v>-3.3118520619699998</v>
      </c>
      <c r="H208" s="8">
        <f>lxp__3225[[#This Row],[Abweichung in X '[m']]]*1000</f>
        <v>-1.2970924135699999</v>
      </c>
    </row>
    <row r="209" spans="1:8" x14ac:dyDescent="0.25">
      <c r="A209" s="12">
        <v>3</v>
      </c>
      <c r="B209" s="13" t="s">
        <v>4854</v>
      </c>
      <c r="C209" s="10" t="s">
        <v>2432</v>
      </c>
      <c r="D209" s="10" t="s">
        <v>2502</v>
      </c>
      <c r="E209" s="10" t="s">
        <v>2503</v>
      </c>
      <c r="F209" s="10" t="s">
        <v>2504</v>
      </c>
      <c r="G209" s="8">
        <f>lxp__3225[[#This Row],[Abweichung in Y '[m']]]*1000</f>
        <v>-4.3677748205199993</v>
      </c>
      <c r="H209" s="8">
        <f>lxp__3225[[#This Row],[Abweichung in X '[m']]]*1000</f>
        <v>-0.79504337313199991</v>
      </c>
    </row>
    <row r="210" spans="1:8" x14ac:dyDescent="0.25">
      <c r="A210" s="12">
        <v>4</v>
      </c>
      <c r="B210" s="13" t="s">
        <v>4854</v>
      </c>
      <c r="C210" s="10" t="s">
        <v>2432</v>
      </c>
      <c r="D210" s="10" t="s">
        <v>2532</v>
      </c>
      <c r="E210" s="10" t="s">
        <v>2533</v>
      </c>
      <c r="F210" s="10" t="s">
        <v>2534</v>
      </c>
      <c r="G210" s="8">
        <f>lxp__3225[[#This Row],[Abweichung in Y '[m']]]*1000</f>
        <v>-2.6710877370200001</v>
      </c>
      <c r="H210" s="8">
        <f>lxp__3225[[#This Row],[Abweichung in X '[m']]]*1000</f>
        <v>5.57132940107E-2</v>
      </c>
    </row>
    <row r="211" spans="1:8" x14ac:dyDescent="0.25">
      <c r="A211" s="12">
        <v>5</v>
      </c>
      <c r="B211" s="13" t="s">
        <v>4854</v>
      </c>
      <c r="C211" s="10" t="s">
        <v>2432</v>
      </c>
      <c r="D211" s="10" t="s">
        <v>2562</v>
      </c>
      <c r="E211" s="10" t="s">
        <v>2563</v>
      </c>
      <c r="F211" s="10" t="s">
        <v>2564</v>
      </c>
      <c r="G211" s="8">
        <f>lxp__3225[[#This Row],[Abweichung in Y '[m']]]*1000</f>
        <v>-3.7990601706000002</v>
      </c>
      <c r="H211" s="8">
        <f>lxp__3225[[#This Row],[Abweichung in X '[m']]]*1000</f>
        <v>-1.5507119844399999</v>
      </c>
    </row>
    <row r="212" spans="1:8" x14ac:dyDescent="0.25">
      <c r="A212" s="12">
        <v>6</v>
      </c>
      <c r="B212" s="13" t="s">
        <v>4854</v>
      </c>
      <c r="C212" s="10" t="s">
        <v>2432</v>
      </c>
      <c r="D212" s="10" t="s">
        <v>2592</v>
      </c>
      <c r="E212" s="10" t="s">
        <v>2593</v>
      </c>
      <c r="F212" s="10" t="s">
        <v>2594</v>
      </c>
      <c r="G212" s="8">
        <f>lxp__3225[[#This Row],[Abweichung in Y '[m']]]*1000</f>
        <v>-3.73985490389</v>
      </c>
      <c r="H212" s="8">
        <f>lxp__3225[[#This Row],[Abweichung in X '[m']]]*1000</f>
        <v>1.71254374257E-2</v>
      </c>
    </row>
    <row r="213" spans="1:8" x14ac:dyDescent="0.25">
      <c r="A213" s="12">
        <v>7</v>
      </c>
      <c r="B213" s="13" t="s">
        <v>4854</v>
      </c>
      <c r="C213" s="10" t="s">
        <v>2432</v>
      </c>
      <c r="D213" s="10" t="s">
        <v>2622</v>
      </c>
      <c r="E213" s="10" t="s">
        <v>2623</v>
      </c>
      <c r="F213" s="10" t="s">
        <v>2624</v>
      </c>
      <c r="G213" s="8">
        <f>lxp__3225[[#This Row],[Abweichung in Y '[m']]]*1000</f>
        <v>-3.6215225662399999</v>
      </c>
      <c r="H213" s="8">
        <f>lxp__3225[[#This Row],[Abweichung in X '[m']]]*1000</f>
        <v>-3.3805775283700004</v>
      </c>
    </row>
    <row r="214" spans="1:8" x14ac:dyDescent="0.25">
      <c r="A214" s="12">
        <v>8</v>
      </c>
      <c r="B214" s="13" t="s">
        <v>4854</v>
      </c>
      <c r="C214" s="10" t="s">
        <v>2432</v>
      </c>
      <c r="D214" s="10" t="s">
        <v>2652</v>
      </c>
      <c r="E214" s="10" t="s">
        <v>2653</v>
      </c>
      <c r="F214" s="10" t="s">
        <v>2654</v>
      </c>
      <c r="G214" s="8">
        <f>lxp__3225[[#This Row],[Abweichung in Y '[m']]]*1000</f>
        <v>-4.1806697451300003</v>
      </c>
      <c r="H214" s="8">
        <f>lxp__3225[[#This Row],[Abweichung in X '[m']]]*1000</f>
        <v>-1.88855001347</v>
      </c>
    </row>
    <row r="215" spans="1:8" x14ac:dyDescent="0.25">
      <c r="A215" s="12">
        <v>9</v>
      </c>
      <c r="B215" s="13" t="s">
        <v>4854</v>
      </c>
      <c r="C215" s="10" t="s">
        <v>2432</v>
      </c>
      <c r="D215" s="10" t="s">
        <v>2682</v>
      </c>
      <c r="E215" s="10" t="s">
        <v>2683</v>
      </c>
      <c r="F215" s="10" t="s">
        <v>2684</v>
      </c>
      <c r="G215" s="8">
        <f>lxp__3225[[#This Row],[Abweichung in Y '[m']]]*1000</f>
        <v>-3.6643193809600003</v>
      </c>
      <c r="H215" s="8">
        <f>lxp__3225[[#This Row],[Abweichung in X '[m']]]*1000</f>
        <v>-1.2394721360999998</v>
      </c>
    </row>
    <row r="216" spans="1:8" x14ac:dyDescent="0.25">
      <c r="A216" s="12">
        <v>10</v>
      </c>
      <c r="B216" s="13" t="s">
        <v>4854</v>
      </c>
      <c r="C216" s="10" t="s">
        <v>2432</v>
      </c>
      <c r="D216" s="10" t="s">
        <v>2712</v>
      </c>
      <c r="E216" s="10" t="s">
        <v>2713</v>
      </c>
      <c r="F216" s="10" t="s">
        <v>2714</v>
      </c>
      <c r="G216" s="8">
        <f>lxp__3225[[#This Row],[Abweichung in Y '[m']]]*1000</f>
        <v>-1.5473441507100001</v>
      </c>
      <c r="H216" s="8">
        <f>lxp__3225[[#This Row],[Abweichung in X '[m']]]*1000</f>
        <v>-1.1421994605899999</v>
      </c>
    </row>
    <row r="217" spans="1:8" x14ac:dyDescent="0.25">
      <c r="A217" s="12">
        <v>11</v>
      </c>
      <c r="B217" s="13" t="s">
        <v>4854</v>
      </c>
      <c r="C217" s="10" t="s">
        <v>2432</v>
      </c>
      <c r="D217" s="10" t="s">
        <v>2742</v>
      </c>
      <c r="E217" s="10" t="s">
        <v>2743</v>
      </c>
      <c r="F217" s="10" t="s">
        <v>2744</v>
      </c>
      <c r="G217" s="8">
        <f>lxp__3225[[#This Row],[Abweichung in Y '[m']]]*1000</f>
        <v>-4.6169761975999997</v>
      </c>
      <c r="H217" s="8">
        <f>lxp__3225[[#This Row],[Abweichung in X '[m']]]*1000</f>
        <v>-2.3839591326399998</v>
      </c>
    </row>
    <row r="218" spans="1:8" x14ac:dyDescent="0.25">
      <c r="A218" s="12">
        <v>12</v>
      </c>
      <c r="B218" s="13" t="s">
        <v>4854</v>
      </c>
      <c r="C218" s="10" t="s">
        <v>2432</v>
      </c>
      <c r="D218" s="10" t="s">
        <v>2772</v>
      </c>
      <c r="E218" s="10" t="s">
        <v>2773</v>
      </c>
      <c r="F218" s="10" t="s">
        <v>2774</v>
      </c>
      <c r="G218" s="8">
        <f>lxp__3225[[#This Row],[Abweichung in Y '[m']]]*1000</f>
        <v>-2.6792032051900003</v>
      </c>
      <c r="H218" s="8">
        <f>lxp__3225[[#This Row],[Abweichung in X '[m']]]*1000</f>
        <v>-2.4913376165300001</v>
      </c>
    </row>
    <row r="219" spans="1:8" x14ac:dyDescent="0.25">
      <c r="A219" s="12">
        <v>13</v>
      </c>
      <c r="B219" s="13" t="s">
        <v>4854</v>
      </c>
      <c r="C219" s="10" t="s">
        <v>2432</v>
      </c>
      <c r="D219" s="10" t="s">
        <v>2802</v>
      </c>
      <c r="E219" s="10" t="s">
        <v>2803</v>
      </c>
      <c r="F219" s="10" t="s">
        <v>2804</v>
      </c>
      <c r="G219" s="8">
        <f>lxp__3225[[#This Row],[Abweichung in Y '[m']]]*1000</f>
        <v>-2.46370862735</v>
      </c>
      <c r="H219" s="8">
        <f>lxp__3225[[#This Row],[Abweichung in X '[m']]]*1000</f>
        <v>-1.55273398862</v>
      </c>
    </row>
    <row r="220" spans="1:8" x14ac:dyDescent="0.25">
      <c r="A220" s="12">
        <v>14</v>
      </c>
      <c r="B220" s="13" t="s">
        <v>4854</v>
      </c>
      <c r="C220" s="10" t="s">
        <v>2432</v>
      </c>
      <c r="D220" s="10" t="s">
        <v>2832</v>
      </c>
      <c r="E220" s="10" t="s">
        <v>2833</v>
      </c>
      <c r="F220" s="10" t="s">
        <v>2834</v>
      </c>
      <c r="G220" s="8">
        <f>lxp__3225[[#This Row],[Abweichung in Y '[m']]]*1000</f>
        <v>-3.4531027981599998</v>
      </c>
      <c r="H220" s="8">
        <f>lxp__3225[[#This Row],[Abweichung in X '[m']]]*1000</f>
        <v>-0.91193106346300001</v>
      </c>
    </row>
    <row r="221" spans="1:8" x14ac:dyDescent="0.25">
      <c r="A221" s="12">
        <v>15</v>
      </c>
      <c r="B221" s="13" t="s">
        <v>4854</v>
      </c>
      <c r="C221" s="10" t="s">
        <v>2432</v>
      </c>
      <c r="D221" s="10" t="s">
        <v>2862</v>
      </c>
      <c r="E221" s="10" t="s">
        <v>2863</v>
      </c>
      <c r="F221" s="10" t="s">
        <v>2864</v>
      </c>
      <c r="G221" s="8">
        <f>lxp__3225[[#This Row],[Abweichung in Y '[m']]]*1000</f>
        <v>-2.90573417345</v>
      </c>
      <c r="H221" s="8">
        <f>lxp__3225[[#This Row],[Abweichung in X '[m']]]*1000</f>
        <v>-0.188006312624</v>
      </c>
    </row>
    <row r="222" spans="1:8" x14ac:dyDescent="0.25">
      <c r="A222" s="12">
        <v>16</v>
      </c>
      <c r="B222" s="13" t="s">
        <v>4854</v>
      </c>
      <c r="C222" s="10" t="s">
        <v>2432</v>
      </c>
      <c r="D222" s="10" t="s">
        <v>2892</v>
      </c>
      <c r="E222" s="10" t="s">
        <v>2893</v>
      </c>
      <c r="F222" s="10" t="s">
        <v>2894</v>
      </c>
      <c r="G222" s="8">
        <f>lxp__3225[[#This Row],[Abweichung in Y '[m']]]*1000</f>
        <v>-3.7850690310099999</v>
      </c>
      <c r="H222" s="8">
        <f>lxp__3225[[#This Row],[Abweichung in X '[m']]]*1000</f>
        <v>-1.9042585027699999</v>
      </c>
    </row>
    <row r="223" spans="1:8" x14ac:dyDescent="0.25">
      <c r="A223" s="12">
        <v>17</v>
      </c>
      <c r="B223" s="13" t="s">
        <v>4854</v>
      </c>
      <c r="C223" s="10" t="s">
        <v>2432</v>
      </c>
      <c r="D223" s="10" t="s">
        <v>2922</v>
      </c>
      <c r="E223" s="10" t="s">
        <v>2923</v>
      </c>
      <c r="F223" s="10" t="s">
        <v>2924</v>
      </c>
      <c r="G223" s="8">
        <f>lxp__3225[[#This Row],[Abweichung in Y '[m']]]*1000</f>
        <v>-2.0021184550200002</v>
      </c>
      <c r="H223" s="8">
        <f>lxp__3225[[#This Row],[Abweichung in X '[m']]]*1000</f>
        <v>0.779826586431</v>
      </c>
    </row>
    <row r="224" spans="1:8" x14ac:dyDescent="0.25">
      <c r="A224" s="12">
        <v>18</v>
      </c>
      <c r="B224" s="13" t="s">
        <v>4854</v>
      </c>
      <c r="C224" s="10" t="s">
        <v>2432</v>
      </c>
      <c r="D224" s="10" t="s">
        <v>2952</v>
      </c>
      <c r="E224" s="10" t="s">
        <v>2953</v>
      </c>
      <c r="F224" s="10" t="s">
        <v>2954</v>
      </c>
      <c r="G224" s="8">
        <f>lxp__3225[[#This Row],[Abweichung in Y '[m']]]*1000</f>
        <v>-4.0864733489600003</v>
      </c>
      <c r="H224" s="8">
        <f>lxp__3225[[#This Row],[Abweichung in X '[m']]]*1000</f>
        <v>-0.12548563870000001</v>
      </c>
    </row>
    <row r="225" spans="1:8" x14ac:dyDescent="0.25">
      <c r="A225" s="12">
        <v>19</v>
      </c>
      <c r="B225" s="13" t="s">
        <v>4854</v>
      </c>
      <c r="C225" s="10" t="s">
        <v>2432</v>
      </c>
      <c r="D225" s="10" t="s">
        <v>2982</v>
      </c>
      <c r="E225" s="10" t="s">
        <v>2983</v>
      </c>
      <c r="F225" s="10" t="s">
        <v>2984</v>
      </c>
      <c r="G225" s="8">
        <f>lxp__3225[[#This Row],[Abweichung in Y '[m']]]*1000</f>
        <v>-3.0305322139299999</v>
      </c>
      <c r="H225" s="8">
        <f>lxp__3225[[#This Row],[Abweichung in X '[m']]]*1000</f>
        <v>0.680246772996</v>
      </c>
    </row>
    <row r="226" spans="1:8" x14ac:dyDescent="0.25">
      <c r="A226" s="12">
        <v>20</v>
      </c>
      <c r="B226" s="13" t="s">
        <v>4854</v>
      </c>
      <c r="C226" s="10" t="s">
        <v>2432</v>
      </c>
      <c r="D226" s="10" t="s">
        <v>3012</v>
      </c>
      <c r="E226" s="10" t="s">
        <v>3013</v>
      </c>
      <c r="F226" s="10" t="s">
        <v>3014</v>
      </c>
      <c r="G226" s="8">
        <f>lxp__3225[[#This Row],[Abweichung in Y '[m']]]*1000</f>
        <v>-3.38279836297</v>
      </c>
      <c r="H226" s="8">
        <f>lxp__3225[[#This Row],[Abweichung in X '[m']]]*1000</f>
        <v>-1.15522473783</v>
      </c>
    </row>
    <row r="227" spans="1:8" x14ac:dyDescent="0.25">
      <c r="A227" s="12">
        <v>1</v>
      </c>
      <c r="B227" s="13" t="s">
        <v>4855</v>
      </c>
      <c r="C227" s="10" t="s">
        <v>2436</v>
      </c>
      <c r="D227" s="10" t="s">
        <v>2437</v>
      </c>
      <c r="E227" s="10" t="s">
        <v>2438</v>
      </c>
      <c r="F227" s="10" t="s">
        <v>2439</v>
      </c>
      <c r="G227" s="8">
        <f>lxp__3225[[#This Row],[Abweichung in Y '[m']]]*1000</f>
        <v>-3.6125259322900001</v>
      </c>
      <c r="H227" s="8">
        <f>lxp__3225[[#This Row],[Abweichung in X '[m']]]*1000</f>
        <v>0.88082111435300003</v>
      </c>
    </row>
    <row r="228" spans="1:8" x14ac:dyDescent="0.25">
      <c r="A228" s="12">
        <v>2</v>
      </c>
      <c r="B228" s="13" t="s">
        <v>4855</v>
      </c>
      <c r="C228" s="10" t="s">
        <v>2436</v>
      </c>
      <c r="D228" s="10" t="s">
        <v>2475</v>
      </c>
      <c r="E228" s="10" t="s">
        <v>2476</v>
      </c>
      <c r="F228" s="10" t="s">
        <v>2477</v>
      </c>
      <c r="G228" s="8">
        <f>lxp__3225[[#This Row],[Abweichung in Y '[m']]]*1000</f>
        <v>-3.64357736989</v>
      </c>
      <c r="H228" s="8">
        <f>lxp__3225[[#This Row],[Abweichung in X '[m']]]*1000</f>
        <v>-0.95440625212200003</v>
      </c>
    </row>
    <row r="229" spans="1:8" x14ac:dyDescent="0.25">
      <c r="A229" s="12">
        <v>3</v>
      </c>
      <c r="B229" s="13" t="s">
        <v>4855</v>
      </c>
      <c r="C229" s="10" t="s">
        <v>2436</v>
      </c>
      <c r="D229" s="10" t="s">
        <v>2505</v>
      </c>
      <c r="E229" s="10" t="s">
        <v>2506</v>
      </c>
      <c r="F229" s="10" t="s">
        <v>2507</v>
      </c>
      <c r="G229" s="8">
        <f>lxp__3225[[#This Row],[Abweichung in Y '[m']]]*1000</f>
        <v>-3.6134854511199999</v>
      </c>
      <c r="H229" s="8">
        <f>lxp__3225[[#This Row],[Abweichung in X '[m']]]*1000</f>
        <v>1.7716408216300001</v>
      </c>
    </row>
    <row r="230" spans="1:8" x14ac:dyDescent="0.25">
      <c r="A230" s="12">
        <v>4</v>
      </c>
      <c r="B230" s="13" t="s">
        <v>4855</v>
      </c>
      <c r="C230" s="10" t="s">
        <v>2436</v>
      </c>
      <c r="D230" s="10" t="s">
        <v>2535</v>
      </c>
      <c r="E230" s="10" t="s">
        <v>2536</v>
      </c>
      <c r="F230" s="10" t="s">
        <v>2537</v>
      </c>
      <c r="G230" s="8">
        <f>lxp__3225[[#This Row],[Abweichung in Y '[m']]]*1000</f>
        <v>-2.09071205446</v>
      </c>
      <c r="H230" s="8">
        <f>lxp__3225[[#This Row],[Abweichung in X '[m']]]*1000</f>
        <v>0.36883679211300002</v>
      </c>
    </row>
    <row r="231" spans="1:8" x14ac:dyDescent="0.25">
      <c r="A231" s="12">
        <v>5</v>
      </c>
      <c r="B231" s="13" t="s">
        <v>4855</v>
      </c>
      <c r="C231" s="10" t="s">
        <v>2436</v>
      </c>
      <c r="D231" s="10" t="s">
        <v>2565</v>
      </c>
      <c r="E231" s="10" t="s">
        <v>2566</v>
      </c>
      <c r="F231" s="10" t="s">
        <v>2567</v>
      </c>
      <c r="G231" s="8">
        <f>lxp__3225[[#This Row],[Abweichung in Y '[m']]]*1000</f>
        <v>-2.8562016573900002</v>
      </c>
      <c r="H231" s="8">
        <f>lxp__3225[[#This Row],[Abweichung in X '[m']]]*1000</f>
        <v>2.45477477867</v>
      </c>
    </row>
    <row r="232" spans="1:8" x14ac:dyDescent="0.25">
      <c r="A232" s="12">
        <v>6</v>
      </c>
      <c r="B232" s="13" t="s">
        <v>4855</v>
      </c>
      <c r="C232" s="10" t="s">
        <v>2436</v>
      </c>
      <c r="D232" s="10" t="s">
        <v>2595</v>
      </c>
      <c r="E232" s="10" t="s">
        <v>2596</v>
      </c>
      <c r="F232" s="10" t="s">
        <v>2597</v>
      </c>
      <c r="G232" s="8">
        <f>lxp__3225[[#This Row],[Abweichung in Y '[m']]]*1000</f>
        <v>-2.4705626737500004</v>
      </c>
      <c r="H232" s="8">
        <f>lxp__3225[[#This Row],[Abweichung in X '[m']]]*1000</f>
        <v>1.3125618780499999</v>
      </c>
    </row>
    <row r="233" spans="1:8" x14ac:dyDescent="0.25">
      <c r="A233" s="12">
        <v>7</v>
      </c>
      <c r="B233" s="13" t="s">
        <v>4855</v>
      </c>
      <c r="C233" s="10" t="s">
        <v>2436</v>
      </c>
      <c r="D233" s="10" t="s">
        <v>2625</v>
      </c>
      <c r="E233" s="10" t="s">
        <v>2626</v>
      </c>
      <c r="F233" s="10" t="s">
        <v>2627</v>
      </c>
      <c r="G233" s="8">
        <f>lxp__3225[[#This Row],[Abweichung in Y '[m']]]*1000</f>
        <v>-2.95196865516</v>
      </c>
      <c r="H233" s="8">
        <f>lxp__3225[[#This Row],[Abweichung in X '[m']]]*1000</f>
        <v>0.20159246652500001</v>
      </c>
    </row>
    <row r="234" spans="1:8" x14ac:dyDescent="0.25">
      <c r="A234" s="12">
        <v>8</v>
      </c>
      <c r="B234" s="13" t="s">
        <v>4855</v>
      </c>
      <c r="C234" s="10" t="s">
        <v>2436</v>
      </c>
      <c r="D234" s="10" t="s">
        <v>2655</v>
      </c>
      <c r="E234" s="10" t="s">
        <v>2656</v>
      </c>
      <c r="F234" s="10" t="s">
        <v>2657</v>
      </c>
      <c r="G234" s="8">
        <f>lxp__3225[[#This Row],[Abweichung in Y '[m']]]*1000</f>
        <v>-4.23473941505</v>
      </c>
      <c r="H234" s="8">
        <f>lxp__3225[[#This Row],[Abweichung in X '[m']]]*1000</f>
        <v>0.61459118415000002</v>
      </c>
    </row>
    <row r="235" spans="1:8" x14ac:dyDescent="0.25">
      <c r="A235" s="12">
        <v>9</v>
      </c>
      <c r="B235" s="13" t="s">
        <v>4855</v>
      </c>
      <c r="C235" s="10" t="s">
        <v>2436</v>
      </c>
      <c r="D235" s="10" t="s">
        <v>2685</v>
      </c>
      <c r="E235" s="10" t="s">
        <v>2686</v>
      </c>
      <c r="F235" s="10" t="s">
        <v>2687</v>
      </c>
      <c r="G235" s="8">
        <f>lxp__3225[[#This Row],[Abweichung in Y '[m']]]*1000</f>
        <v>-2.5177269083800002</v>
      </c>
      <c r="H235" s="8">
        <f>lxp__3225[[#This Row],[Abweichung in X '[m']]]*1000</f>
        <v>1.42508460576</v>
      </c>
    </row>
    <row r="236" spans="1:8" x14ac:dyDescent="0.25">
      <c r="A236" s="12">
        <v>10</v>
      </c>
      <c r="B236" s="13" t="s">
        <v>4855</v>
      </c>
      <c r="C236" s="10" t="s">
        <v>2436</v>
      </c>
      <c r="D236" s="10" t="s">
        <v>2715</v>
      </c>
      <c r="E236" s="10" t="s">
        <v>2716</v>
      </c>
      <c r="F236" s="10" t="s">
        <v>2717</v>
      </c>
      <c r="G236" s="8">
        <f>lxp__3225[[#This Row],[Abweichung in Y '[m']]]*1000</f>
        <v>-2.5567659749499998</v>
      </c>
      <c r="H236" s="8">
        <f>lxp__3225[[#This Row],[Abweichung in X '[m']]]*1000</f>
        <v>0.52337065739100008</v>
      </c>
    </row>
    <row r="237" spans="1:8" x14ac:dyDescent="0.25">
      <c r="A237" s="12">
        <v>11</v>
      </c>
      <c r="B237" s="13" t="s">
        <v>4855</v>
      </c>
      <c r="C237" s="10" t="s">
        <v>2436</v>
      </c>
      <c r="D237" s="10" t="s">
        <v>2745</v>
      </c>
      <c r="E237" s="10" t="s">
        <v>2746</v>
      </c>
      <c r="F237" s="10" t="s">
        <v>2747</v>
      </c>
      <c r="G237" s="8">
        <f>lxp__3225[[#This Row],[Abweichung in Y '[m']]]*1000</f>
        <v>-4.4608282640499999</v>
      </c>
      <c r="H237" s="8">
        <f>lxp__3225[[#This Row],[Abweichung in X '[m']]]*1000</f>
        <v>-2.0940064565499998</v>
      </c>
    </row>
    <row r="238" spans="1:8" x14ac:dyDescent="0.25">
      <c r="A238" s="12">
        <v>12</v>
      </c>
      <c r="B238" s="13" t="s">
        <v>4855</v>
      </c>
      <c r="C238" s="10" t="s">
        <v>2436</v>
      </c>
      <c r="D238" s="10" t="s">
        <v>2775</v>
      </c>
      <c r="E238" s="10" t="s">
        <v>2776</v>
      </c>
      <c r="F238" s="10" t="s">
        <v>2777</v>
      </c>
      <c r="G238" s="8">
        <f>lxp__3225[[#This Row],[Abweichung in Y '[m']]]*1000</f>
        <v>-1.7395812590599999</v>
      </c>
      <c r="H238" s="8">
        <f>lxp__3225[[#This Row],[Abweichung in X '[m']]]*1000</f>
        <v>0.58226888526099996</v>
      </c>
    </row>
    <row r="239" spans="1:8" x14ac:dyDescent="0.25">
      <c r="A239" s="12">
        <v>13</v>
      </c>
      <c r="B239" s="13" t="s">
        <v>4855</v>
      </c>
      <c r="C239" s="10" t="s">
        <v>2436</v>
      </c>
      <c r="D239" s="10" t="s">
        <v>2805</v>
      </c>
      <c r="E239" s="10" t="s">
        <v>2806</v>
      </c>
      <c r="F239" s="10" t="s">
        <v>2807</v>
      </c>
      <c r="G239" s="8">
        <f>lxp__3225[[#This Row],[Abweichung in Y '[m']]]*1000</f>
        <v>-2.6787144193200003</v>
      </c>
      <c r="H239" s="8">
        <f>lxp__3225[[#This Row],[Abweichung in X '[m']]]*1000</f>
        <v>1.0673336816799999</v>
      </c>
    </row>
    <row r="240" spans="1:8" x14ac:dyDescent="0.25">
      <c r="A240" s="12">
        <v>14</v>
      </c>
      <c r="B240" s="13" t="s">
        <v>4855</v>
      </c>
      <c r="C240" s="10" t="s">
        <v>2436</v>
      </c>
      <c r="D240" s="10" t="s">
        <v>2835</v>
      </c>
      <c r="E240" s="10" t="s">
        <v>2836</v>
      </c>
      <c r="F240" s="10" t="s">
        <v>2837</v>
      </c>
      <c r="G240" s="8">
        <f>lxp__3225[[#This Row],[Abweichung in Y '[m']]]*1000</f>
        <v>-1.20043721231</v>
      </c>
      <c r="H240" s="8">
        <f>lxp__3225[[#This Row],[Abweichung in X '[m']]]*1000</f>
        <v>2.2638137180700002</v>
      </c>
    </row>
    <row r="241" spans="1:8" x14ac:dyDescent="0.25">
      <c r="A241" s="12">
        <v>15</v>
      </c>
      <c r="B241" s="13" t="s">
        <v>4855</v>
      </c>
      <c r="C241" s="10" t="s">
        <v>2436</v>
      </c>
      <c r="D241" s="10" t="s">
        <v>2865</v>
      </c>
      <c r="E241" s="10" t="s">
        <v>2866</v>
      </c>
      <c r="F241" s="10" t="s">
        <v>2867</v>
      </c>
      <c r="G241" s="8">
        <f>lxp__3225[[#This Row],[Abweichung in Y '[m']]]*1000</f>
        <v>-2.6160169927000001</v>
      </c>
      <c r="H241" s="8">
        <f>lxp__3225[[#This Row],[Abweichung in X '[m']]]*1000</f>
        <v>0.50660248168499999</v>
      </c>
    </row>
    <row r="242" spans="1:8" x14ac:dyDescent="0.25">
      <c r="A242" s="12">
        <v>16</v>
      </c>
      <c r="B242" s="13" t="s">
        <v>4855</v>
      </c>
      <c r="C242" s="10" t="s">
        <v>2436</v>
      </c>
      <c r="D242" s="10" t="s">
        <v>2895</v>
      </c>
      <c r="E242" s="10" t="s">
        <v>2896</v>
      </c>
      <c r="F242" s="10" t="s">
        <v>2897</v>
      </c>
      <c r="G242" s="8">
        <f>lxp__3225[[#This Row],[Abweichung in Y '[m']]]*1000</f>
        <v>-3.0655691809999999</v>
      </c>
      <c r="H242" s="8">
        <f>lxp__3225[[#This Row],[Abweichung in X '[m']]]*1000</f>
        <v>0.96428987841399993</v>
      </c>
    </row>
    <row r="243" spans="1:8" x14ac:dyDescent="0.25">
      <c r="A243" s="12">
        <v>17</v>
      </c>
      <c r="B243" s="13" t="s">
        <v>4855</v>
      </c>
      <c r="C243" s="10" t="s">
        <v>2436</v>
      </c>
      <c r="D243" s="10" t="s">
        <v>2925</v>
      </c>
      <c r="E243" s="10" t="s">
        <v>2926</v>
      </c>
      <c r="F243" s="10" t="s">
        <v>2927</v>
      </c>
      <c r="G243" s="8">
        <f>lxp__3225[[#This Row],[Abweichung in Y '[m']]]*1000</f>
        <v>-1.8298956122199999</v>
      </c>
      <c r="H243" s="8">
        <f>lxp__3225[[#This Row],[Abweichung in X '[m']]]*1000</f>
        <v>1.7471532713200002</v>
      </c>
    </row>
    <row r="244" spans="1:8" x14ac:dyDescent="0.25">
      <c r="A244" s="12">
        <v>18</v>
      </c>
      <c r="B244" s="13" t="s">
        <v>4855</v>
      </c>
      <c r="C244" s="10" t="s">
        <v>2436</v>
      </c>
      <c r="D244" s="10" t="s">
        <v>2955</v>
      </c>
      <c r="E244" s="10" t="s">
        <v>2956</v>
      </c>
      <c r="F244" s="10" t="s">
        <v>2957</v>
      </c>
      <c r="G244" s="8">
        <f>lxp__3225[[#This Row],[Abweichung in Y '[m']]]*1000</f>
        <v>-3.1300218175299999</v>
      </c>
      <c r="H244" s="8">
        <f>lxp__3225[[#This Row],[Abweichung in X '[m']]]*1000</f>
        <v>-1.51051993936</v>
      </c>
    </row>
    <row r="245" spans="1:8" x14ac:dyDescent="0.25">
      <c r="A245" s="12">
        <v>19</v>
      </c>
      <c r="B245" s="13" t="s">
        <v>4855</v>
      </c>
      <c r="C245" s="10" t="s">
        <v>2436</v>
      </c>
      <c r="D245" s="10" t="s">
        <v>2985</v>
      </c>
      <c r="E245" s="10" t="s">
        <v>2986</v>
      </c>
      <c r="F245" s="10" t="s">
        <v>2987</v>
      </c>
      <c r="G245" s="8">
        <f>lxp__3225[[#This Row],[Abweichung in Y '[m']]]*1000</f>
        <v>-1.7099556786300001</v>
      </c>
      <c r="H245" s="8">
        <f>lxp__3225[[#This Row],[Abweichung in X '[m']]]*1000</f>
        <v>1.2885333718499998</v>
      </c>
    </row>
    <row r="246" spans="1:8" x14ac:dyDescent="0.25">
      <c r="A246" s="12">
        <v>20</v>
      </c>
      <c r="B246" s="13" t="s">
        <v>4855</v>
      </c>
      <c r="C246" s="10" t="s">
        <v>2436</v>
      </c>
      <c r="D246" s="10" t="s">
        <v>3015</v>
      </c>
      <c r="E246" s="10" t="s">
        <v>3016</v>
      </c>
      <c r="F246" s="10" t="s">
        <v>3017</v>
      </c>
      <c r="G246" s="8">
        <f>lxp__3225[[#This Row],[Abweichung in Y '[m']]]*1000</f>
        <v>-2.4460980596200002</v>
      </c>
      <c r="H246" s="8">
        <f>lxp__3225[[#This Row],[Abweichung in X '[m']]]*1000</f>
        <v>1.2063657772800001</v>
      </c>
    </row>
    <row r="247" spans="1:8" x14ac:dyDescent="0.25">
      <c r="A247" s="12">
        <v>1</v>
      </c>
      <c r="B247" s="13" t="s">
        <v>4856</v>
      </c>
      <c r="C247" s="10" t="s">
        <v>2440</v>
      </c>
      <c r="D247" s="10" t="s">
        <v>2441</v>
      </c>
      <c r="E247" s="10" t="s">
        <v>2442</v>
      </c>
      <c r="F247" s="10" t="s">
        <v>2443</v>
      </c>
      <c r="G247" s="8">
        <f>lxp__3225[[#This Row],[Abweichung in Y '[m']]]*1000</f>
        <v>-2.4087833771100002</v>
      </c>
      <c r="H247" s="8">
        <f>lxp__3225[[#This Row],[Abweichung in X '[m']]]*1000</f>
        <v>-1.8483721715900001</v>
      </c>
    </row>
    <row r="248" spans="1:8" x14ac:dyDescent="0.25">
      <c r="A248" s="12">
        <v>2</v>
      </c>
      <c r="B248" s="13" t="s">
        <v>4856</v>
      </c>
      <c r="C248" s="10" t="s">
        <v>2440</v>
      </c>
      <c r="D248" s="10" t="s">
        <v>2478</v>
      </c>
      <c r="E248" s="10" t="s">
        <v>2479</v>
      </c>
      <c r="F248" s="10" t="s">
        <v>2480</v>
      </c>
      <c r="G248" s="8">
        <f>lxp__3225[[#This Row],[Abweichung in Y '[m']]]*1000</f>
        <v>-2.7721697085999999</v>
      </c>
      <c r="H248" s="8">
        <f>lxp__3225[[#This Row],[Abweichung in X '[m']]]*1000</f>
        <v>0.38775032290600003</v>
      </c>
    </row>
    <row r="249" spans="1:8" x14ac:dyDescent="0.25">
      <c r="A249" s="12">
        <v>3</v>
      </c>
      <c r="B249" s="13" t="s">
        <v>4856</v>
      </c>
      <c r="C249" s="10" t="s">
        <v>2440</v>
      </c>
      <c r="D249" s="10" t="s">
        <v>2508</v>
      </c>
      <c r="E249" s="10" t="s">
        <v>2509</v>
      </c>
      <c r="F249" s="10" t="s">
        <v>2510</v>
      </c>
      <c r="G249" s="8">
        <f>lxp__3225[[#This Row],[Abweichung in Y '[m']]]*1000</f>
        <v>-4.5556381131399997</v>
      </c>
      <c r="H249" s="8">
        <f>lxp__3225[[#This Row],[Abweichung in X '[m']]]*1000</f>
        <v>1.85627030721</v>
      </c>
    </row>
    <row r="250" spans="1:8" x14ac:dyDescent="0.25">
      <c r="A250" s="12">
        <v>4</v>
      </c>
      <c r="B250" s="13" t="s">
        <v>4856</v>
      </c>
      <c r="C250" s="10" t="s">
        <v>2440</v>
      </c>
      <c r="D250" s="10" t="s">
        <v>2538</v>
      </c>
      <c r="E250" s="10" t="s">
        <v>2539</v>
      </c>
      <c r="F250" s="10" t="s">
        <v>2540</v>
      </c>
      <c r="G250" s="8">
        <f>lxp__3225[[#This Row],[Abweichung in Y '[m']]]*1000</f>
        <v>-2.4075142060500001</v>
      </c>
      <c r="H250" s="8">
        <f>lxp__3225[[#This Row],[Abweichung in X '[m']]]*1000</f>
        <v>-0.230540872176</v>
      </c>
    </row>
    <row r="251" spans="1:8" x14ac:dyDescent="0.25">
      <c r="A251" s="12">
        <v>5</v>
      </c>
      <c r="B251" s="13" t="s">
        <v>4856</v>
      </c>
      <c r="C251" s="10" t="s">
        <v>2440</v>
      </c>
      <c r="D251" s="10" t="s">
        <v>2568</v>
      </c>
      <c r="E251" s="10" t="s">
        <v>2569</v>
      </c>
      <c r="F251" s="10" t="s">
        <v>2570</v>
      </c>
      <c r="G251" s="8">
        <f>lxp__3225[[#This Row],[Abweichung in Y '[m']]]*1000</f>
        <v>-3.2155030330599996</v>
      </c>
      <c r="H251" s="8">
        <f>lxp__3225[[#This Row],[Abweichung in X '[m']]]*1000</f>
        <v>1.9236518388400001</v>
      </c>
    </row>
    <row r="252" spans="1:8" x14ac:dyDescent="0.25">
      <c r="A252" s="12">
        <v>6</v>
      </c>
      <c r="B252" s="13" t="s">
        <v>4856</v>
      </c>
      <c r="C252" s="10" t="s">
        <v>2440</v>
      </c>
      <c r="D252" s="10" t="s">
        <v>2598</v>
      </c>
      <c r="E252" s="10" t="s">
        <v>2599</v>
      </c>
      <c r="F252" s="10" t="s">
        <v>2600</v>
      </c>
      <c r="G252" s="8">
        <f>lxp__3225[[#This Row],[Abweichung in Y '[m']]]*1000</f>
        <v>-2.0622823603899998</v>
      </c>
      <c r="H252" s="8">
        <f>lxp__3225[[#This Row],[Abweichung in X '[m']]]*1000</f>
        <v>0.44574712783799997</v>
      </c>
    </row>
    <row r="253" spans="1:8" x14ac:dyDescent="0.25">
      <c r="A253" s="12">
        <v>7</v>
      </c>
      <c r="B253" s="13" t="s">
        <v>4856</v>
      </c>
      <c r="C253" s="10" t="s">
        <v>2440</v>
      </c>
      <c r="D253" s="10" t="s">
        <v>2628</v>
      </c>
      <c r="E253" s="10" t="s">
        <v>2629</v>
      </c>
      <c r="F253" s="10" t="s">
        <v>2630</v>
      </c>
      <c r="G253" s="8">
        <f>lxp__3225[[#This Row],[Abweichung in Y '[m']]]*1000</f>
        <v>-2.5728795235499997</v>
      </c>
      <c r="H253" s="8">
        <f>lxp__3225[[#This Row],[Abweichung in X '[m']]]*1000</f>
        <v>0.88018253562800008</v>
      </c>
    </row>
    <row r="254" spans="1:8" x14ac:dyDescent="0.25">
      <c r="A254" s="12">
        <v>8</v>
      </c>
      <c r="B254" s="13" t="s">
        <v>4856</v>
      </c>
      <c r="C254" s="10" t="s">
        <v>2440</v>
      </c>
      <c r="D254" s="10" t="s">
        <v>2658</v>
      </c>
      <c r="E254" s="10" t="s">
        <v>2659</v>
      </c>
      <c r="F254" s="10" t="s">
        <v>2660</v>
      </c>
      <c r="G254" s="8">
        <f>lxp__3225[[#This Row],[Abweichung in Y '[m']]]*1000</f>
        <v>-3.45498421886</v>
      </c>
      <c r="H254" s="8">
        <f>lxp__3225[[#This Row],[Abweichung in X '[m']]]*1000</f>
        <v>-0.823503982435</v>
      </c>
    </row>
    <row r="255" spans="1:8" x14ac:dyDescent="0.25">
      <c r="A255" s="12">
        <v>9</v>
      </c>
      <c r="B255" s="13" t="s">
        <v>4856</v>
      </c>
      <c r="C255" s="10" t="s">
        <v>2440</v>
      </c>
      <c r="D255" s="10" t="s">
        <v>2688</v>
      </c>
      <c r="E255" s="10" t="s">
        <v>2689</v>
      </c>
      <c r="F255" s="10" t="s">
        <v>2690</v>
      </c>
      <c r="G255" s="8">
        <f>lxp__3225[[#This Row],[Abweichung in Y '[m']]]*1000</f>
        <v>-2.3603825813000001</v>
      </c>
      <c r="H255" s="8">
        <f>lxp__3225[[#This Row],[Abweichung in X '[m']]]*1000</f>
        <v>0.81480464694999999</v>
      </c>
    </row>
    <row r="256" spans="1:8" x14ac:dyDescent="0.25">
      <c r="A256" s="12">
        <v>10</v>
      </c>
      <c r="B256" s="13" t="s">
        <v>4856</v>
      </c>
      <c r="C256" s="10" t="s">
        <v>2440</v>
      </c>
      <c r="D256" s="10" t="s">
        <v>2718</v>
      </c>
      <c r="E256" s="10" t="s">
        <v>2719</v>
      </c>
      <c r="F256" s="10" t="s">
        <v>2720</v>
      </c>
      <c r="G256" s="8">
        <f>lxp__3225[[#This Row],[Abweichung in Y '[m']]]*1000</f>
        <v>-3.3112851330099997</v>
      </c>
      <c r="H256" s="8">
        <f>lxp__3225[[#This Row],[Abweichung in X '[m']]]*1000</f>
        <v>0.50172253331299999</v>
      </c>
    </row>
    <row r="257" spans="1:8" x14ac:dyDescent="0.25">
      <c r="A257" s="12">
        <v>11</v>
      </c>
      <c r="B257" s="13" t="s">
        <v>4856</v>
      </c>
      <c r="C257" s="10" t="s">
        <v>2440</v>
      </c>
      <c r="D257" s="10" t="s">
        <v>2748</v>
      </c>
      <c r="E257" s="10" t="s">
        <v>2749</v>
      </c>
      <c r="F257" s="10" t="s">
        <v>2750</v>
      </c>
      <c r="G257" s="8">
        <f>lxp__3225[[#This Row],[Abweichung in Y '[m']]]*1000</f>
        <v>-3.5956283061100001</v>
      </c>
      <c r="H257" s="8">
        <f>lxp__3225[[#This Row],[Abweichung in X '[m']]]*1000</f>
        <v>-1.89192359063</v>
      </c>
    </row>
    <row r="258" spans="1:8" x14ac:dyDescent="0.25">
      <c r="A258" s="12">
        <v>12</v>
      </c>
      <c r="B258" s="13" t="s">
        <v>4856</v>
      </c>
      <c r="C258" s="10" t="s">
        <v>2440</v>
      </c>
      <c r="D258" s="10" t="s">
        <v>2778</v>
      </c>
      <c r="E258" s="10" t="s">
        <v>2779</v>
      </c>
      <c r="F258" s="10" t="s">
        <v>2780</v>
      </c>
      <c r="G258" s="8">
        <f>lxp__3225[[#This Row],[Abweichung in Y '[m']]]*1000</f>
        <v>-3.2745456552899999</v>
      </c>
      <c r="H258" s="8">
        <f>lxp__3225[[#This Row],[Abweichung in X '[m']]]*1000</f>
        <v>-0.84908341253899999</v>
      </c>
    </row>
    <row r="259" spans="1:8" x14ac:dyDescent="0.25">
      <c r="A259" s="12">
        <v>13</v>
      </c>
      <c r="B259" s="13" t="s">
        <v>4856</v>
      </c>
      <c r="C259" s="10" t="s">
        <v>2440</v>
      </c>
      <c r="D259" s="10" t="s">
        <v>2808</v>
      </c>
      <c r="E259" s="10" t="s">
        <v>2809</v>
      </c>
      <c r="F259" s="10" t="s">
        <v>2810</v>
      </c>
      <c r="G259" s="8">
        <f>lxp__3225[[#This Row],[Abweichung in Y '[m']]]*1000</f>
        <v>-3.1534745431300002</v>
      </c>
      <c r="H259" s="8">
        <f>lxp__3225[[#This Row],[Abweichung in X '[m']]]*1000</f>
        <v>-0.18631385186899999</v>
      </c>
    </row>
    <row r="260" spans="1:8" x14ac:dyDescent="0.25">
      <c r="A260" s="12">
        <v>14</v>
      </c>
      <c r="B260" s="13" t="s">
        <v>4856</v>
      </c>
      <c r="C260" s="10" t="s">
        <v>2440</v>
      </c>
      <c r="D260" s="10" t="s">
        <v>2838</v>
      </c>
      <c r="E260" s="10" t="s">
        <v>2839</v>
      </c>
      <c r="F260" s="10" t="s">
        <v>2840</v>
      </c>
      <c r="G260" s="8">
        <f>lxp__3225[[#This Row],[Abweichung in Y '[m']]]*1000</f>
        <v>-3.0206520828399999</v>
      </c>
      <c r="H260" s="8">
        <f>lxp__3225[[#This Row],[Abweichung in X '[m']]]*1000</f>
        <v>1.8959243524</v>
      </c>
    </row>
    <row r="261" spans="1:8" x14ac:dyDescent="0.25">
      <c r="A261" s="12">
        <v>15</v>
      </c>
      <c r="B261" s="13" t="s">
        <v>4856</v>
      </c>
      <c r="C261" s="10" t="s">
        <v>2440</v>
      </c>
      <c r="D261" s="10" t="s">
        <v>2868</v>
      </c>
      <c r="E261" s="10" t="s">
        <v>2869</v>
      </c>
      <c r="F261" s="10" t="s">
        <v>2870</v>
      </c>
      <c r="G261" s="8">
        <f>lxp__3225[[#This Row],[Abweichung in Y '[m']]]*1000</f>
        <v>-3.74329685932</v>
      </c>
      <c r="H261" s="8">
        <f>lxp__3225[[#This Row],[Abweichung in X '[m']]]*1000</f>
        <v>-0.55142055743899998</v>
      </c>
    </row>
    <row r="262" spans="1:8" x14ac:dyDescent="0.25">
      <c r="A262" s="12">
        <v>16</v>
      </c>
      <c r="B262" s="13" t="s">
        <v>4856</v>
      </c>
      <c r="C262" s="10" t="s">
        <v>2440</v>
      </c>
      <c r="D262" s="10" t="s">
        <v>2898</v>
      </c>
      <c r="E262" s="10" t="s">
        <v>2899</v>
      </c>
      <c r="F262" s="10" t="s">
        <v>2900</v>
      </c>
      <c r="G262" s="8">
        <f>lxp__3225[[#This Row],[Abweichung in Y '[m']]]*1000</f>
        <v>-2.88254297771</v>
      </c>
      <c r="H262" s="8">
        <f>lxp__3225[[#This Row],[Abweichung in X '[m']]]*1000</f>
        <v>0.88971887071</v>
      </c>
    </row>
    <row r="263" spans="1:8" x14ac:dyDescent="0.25">
      <c r="A263" s="12">
        <v>17</v>
      </c>
      <c r="B263" s="13" t="s">
        <v>4856</v>
      </c>
      <c r="C263" s="10" t="s">
        <v>2440</v>
      </c>
      <c r="D263" s="10" t="s">
        <v>2928</v>
      </c>
      <c r="E263" s="10" t="s">
        <v>2929</v>
      </c>
      <c r="F263" s="10" t="s">
        <v>2930</v>
      </c>
      <c r="G263" s="8">
        <f>lxp__3225[[#This Row],[Abweichung in Y '[m']]]*1000</f>
        <v>-1.9620201869100002</v>
      </c>
      <c r="H263" s="8">
        <f>lxp__3225[[#This Row],[Abweichung in X '[m']]]*1000</f>
        <v>1.2557812997500002</v>
      </c>
    </row>
    <row r="264" spans="1:8" x14ac:dyDescent="0.25">
      <c r="A264" s="12">
        <v>18</v>
      </c>
      <c r="B264" s="13" t="s">
        <v>4856</v>
      </c>
      <c r="C264" s="10" t="s">
        <v>2440</v>
      </c>
      <c r="D264" s="10" t="s">
        <v>2958</v>
      </c>
      <c r="E264" s="10" t="s">
        <v>2959</v>
      </c>
      <c r="F264" s="10" t="s">
        <v>2960</v>
      </c>
      <c r="G264" s="8">
        <f>lxp__3225[[#This Row],[Abweichung in Y '[m']]]*1000</f>
        <v>-1.97938954608</v>
      </c>
      <c r="H264" s="8">
        <f>lxp__3225[[#This Row],[Abweichung in X '[m']]]*1000</f>
        <v>1.10866965046</v>
      </c>
    </row>
    <row r="265" spans="1:8" x14ac:dyDescent="0.25">
      <c r="A265" s="12">
        <v>19</v>
      </c>
      <c r="B265" s="13" t="s">
        <v>4856</v>
      </c>
      <c r="C265" s="10" t="s">
        <v>2440</v>
      </c>
      <c r="D265" s="10" t="s">
        <v>2988</v>
      </c>
      <c r="E265" s="10" t="s">
        <v>2989</v>
      </c>
      <c r="F265" s="10" t="s">
        <v>2990</v>
      </c>
      <c r="G265" s="8">
        <f>lxp__3225[[#This Row],[Abweichung in Y '[m']]]*1000</f>
        <v>-2.3829136810399998</v>
      </c>
      <c r="H265" s="8">
        <f>lxp__3225[[#This Row],[Abweichung in X '[m']]]*1000</f>
        <v>0.41868427980099998</v>
      </c>
    </row>
    <row r="266" spans="1:8" x14ac:dyDescent="0.25">
      <c r="A266" s="12">
        <v>20</v>
      </c>
      <c r="B266" s="13" t="s">
        <v>4856</v>
      </c>
      <c r="C266" s="10" t="s">
        <v>2440</v>
      </c>
      <c r="D266" s="10" t="s">
        <v>3018</v>
      </c>
      <c r="E266" s="10" t="s">
        <v>3019</v>
      </c>
      <c r="F266" s="10" t="s">
        <v>3020</v>
      </c>
      <c r="G266" s="8">
        <f>lxp__3225[[#This Row],[Abweichung in Y '[m']]]*1000</f>
        <v>-3.0396487586800003</v>
      </c>
      <c r="H266" s="8">
        <f>lxp__3225[[#This Row],[Abweichung in X '[m']]]*1000</f>
        <v>0.32915158449900001</v>
      </c>
    </row>
    <row r="267" spans="1:8" x14ac:dyDescent="0.25">
      <c r="A267" s="12">
        <v>1</v>
      </c>
      <c r="B267" s="13" t="s">
        <v>4857</v>
      </c>
      <c r="C267" s="10" t="s">
        <v>2444</v>
      </c>
      <c r="D267" s="10" t="s">
        <v>2445</v>
      </c>
      <c r="E267" s="10" t="s">
        <v>2446</v>
      </c>
      <c r="F267" s="10" t="s">
        <v>2447</v>
      </c>
      <c r="G267" s="8">
        <f>lxp__3225[[#This Row],[Abweichung in Y '[m']]]*1000</f>
        <v>-2.0715216459399999</v>
      </c>
      <c r="H267" s="8">
        <f>lxp__3225[[#This Row],[Abweichung in X '[m']]]*1000</f>
        <v>-0.99867281117799989</v>
      </c>
    </row>
    <row r="268" spans="1:8" x14ac:dyDescent="0.25">
      <c r="A268" s="12">
        <v>2</v>
      </c>
      <c r="B268" s="13" t="s">
        <v>4857</v>
      </c>
      <c r="C268" s="10" t="s">
        <v>2444</v>
      </c>
      <c r="D268" s="10" t="s">
        <v>2481</v>
      </c>
      <c r="E268" s="10" t="s">
        <v>2482</v>
      </c>
      <c r="F268" s="10" t="s">
        <v>2483</v>
      </c>
      <c r="G268" s="8">
        <f>lxp__3225[[#This Row],[Abweichung in Y '[m']]]*1000</f>
        <v>-2.02999865561</v>
      </c>
      <c r="H268" s="8">
        <f>lxp__3225[[#This Row],[Abweichung in X '[m']]]*1000</f>
        <v>-0.17521158128800002</v>
      </c>
    </row>
    <row r="269" spans="1:8" x14ac:dyDescent="0.25">
      <c r="A269" s="12">
        <v>3</v>
      </c>
      <c r="B269" s="13" t="s">
        <v>4857</v>
      </c>
      <c r="C269" s="10" t="s">
        <v>2444</v>
      </c>
      <c r="D269" s="10" t="s">
        <v>2511</v>
      </c>
      <c r="E269" s="10" t="s">
        <v>2512</v>
      </c>
      <c r="F269" s="10" t="s">
        <v>2513</v>
      </c>
      <c r="G269" s="8">
        <f>lxp__3225[[#This Row],[Abweichung in Y '[m']]]*1000</f>
        <v>-3.7050212845799999</v>
      </c>
      <c r="H269" s="8">
        <f>lxp__3225[[#This Row],[Abweichung in X '[m']]]*1000</f>
        <v>-0.64758063185000003</v>
      </c>
    </row>
    <row r="270" spans="1:8" x14ac:dyDescent="0.25">
      <c r="A270" s="12">
        <v>4</v>
      </c>
      <c r="B270" s="13" t="s">
        <v>4857</v>
      </c>
      <c r="C270" s="10" t="s">
        <v>2444</v>
      </c>
      <c r="D270" s="10" t="s">
        <v>2541</v>
      </c>
      <c r="E270" s="10" t="s">
        <v>2542</v>
      </c>
      <c r="F270" s="10" t="s">
        <v>2543</v>
      </c>
      <c r="G270" s="8">
        <f>lxp__3225[[#This Row],[Abweichung in Y '[m']]]*1000</f>
        <v>-3.00453415493</v>
      </c>
      <c r="H270" s="8">
        <f>lxp__3225[[#This Row],[Abweichung in X '[m']]]*1000</f>
        <v>-0.66630803800400007</v>
      </c>
    </row>
    <row r="271" spans="1:8" x14ac:dyDescent="0.25">
      <c r="A271" s="12">
        <v>5</v>
      </c>
      <c r="B271" s="13" t="s">
        <v>4857</v>
      </c>
      <c r="C271" s="10" t="s">
        <v>2444</v>
      </c>
      <c r="D271" s="10" t="s">
        <v>2571</v>
      </c>
      <c r="E271" s="10" t="s">
        <v>2572</v>
      </c>
      <c r="F271" s="10" t="s">
        <v>2573</v>
      </c>
      <c r="G271" s="8">
        <f>lxp__3225[[#This Row],[Abweichung in Y '[m']]]*1000</f>
        <v>-4.4214393876599996</v>
      </c>
      <c r="H271" s="8">
        <f>lxp__3225[[#This Row],[Abweichung in X '[m']]]*1000</f>
        <v>0.54488546691999995</v>
      </c>
    </row>
    <row r="272" spans="1:8" x14ac:dyDescent="0.25">
      <c r="A272" s="12">
        <v>6</v>
      </c>
      <c r="B272" s="13" t="s">
        <v>4857</v>
      </c>
      <c r="C272" s="10" t="s">
        <v>2444</v>
      </c>
      <c r="D272" s="10" t="s">
        <v>2601</v>
      </c>
      <c r="E272" s="10" t="s">
        <v>2602</v>
      </c>
      <c r="F272" s="10" t="s">
        <v>2603</v>
      </c>
      <c r="G272" s="8">
        <f>lxp__3225[[#This Row],[Abweichung in Y '[m']]]*1000</f>
        <v>-2.6559211677599999</v>
      </c>
      <c r="H272" s="8">
        <f>lxp__3225[[#This Row],[Abweichung in X '[m']]]*1000</f>
        <v>3.3875123611900003E-2</v>
      </c>
    </row>
    <row r="273" spans="1:8" x14ac:dyDescent="0.25">
      <c r="A273" s="12">
        <v>7</v>
      </c>
      <c r="B273" s="13" t="s">
        <v>4857</v>
      </c>
      <c r="C273" s="10" t="s">
        <v>2444</v>
      </c>
      <c r="D273" s="10" t="s">
        <v>2631</v>
      </c>
      <c r="E273" s="10" t="s">
        <v>2632</v>
      </c>
      <c r="F273" s="10" t="s">
        <v>2633</v>
      </c>
      <c r="G273" s="8">
        <f>lxp__3225[[#This Row],[Abweichung in Y '[m']]]*1000</f>
        <v>-2.5576936045999998</v>
      </c>
      <c r="H273" s="8">
        <f>lxp__3225[[#This Row],[Abweichung in X '[m']]]*1000</f>
        <v>1.3373134015100001</v>
      </c>
    </row>
    <row r="274" spans="1:8" x14ac:dyDescent="0.25">
      <c r="A274" s="12">
        <v>8</v>
      </c>
      <c r="B274" s="13" t="s">
        <v>4857</v>
      </c>
      <c r="C274" s="10" t="s">
        <v>2444</v>
      </c>
      <c r="D274" s="10" t="s">
        <v>2661</v>
      </c>
      <c r="E274" s="10" t="s">
        <v>2662</v>
      </c>
      <c r="F274" s="10" t="s">
        <v>2663</v>
      </c>
      <c r="G274" s="8">
        <f>lxp__3225[[#This Row],[Abweichung in Y '[m']]]*1000</f>
        <v>-3.4902213030799998</v>
      </c>
      <c r="H274" s="8">
        <f>lxp__3225[[#This Row],[Abweichung in X '[m']]]*1000</f>
        <v>-0.69517318711699994</v>
      </c>
    </row>
    <row r="275" spans="1:8" x14ac:dyDescent="0.25">
      <c r="A275" s="12">
        <v>9</v>
      </c>
      <c r="B275" s="13" t="s">
        <v>4857</v>
      </c>
      <c r="C275" s="10" t="s">
        <v>2444</v>
      </c>
      <c r="D275" s="10" t="s">
        <v>2691</v>
      </c>
      <c r="E275" s="10" t="s">
        <v>2692</v>
      </c>
      <c r="F275" s="10" t="s">
        <v>2693</v>
      </c>
      <c r="G275" s="8">
        <f>lxp__3225[[#This Row],[Abweichung in Y '[m']]]*1000</f>
        <v>-2.9849236613199999</v>
      </c>
      <c r="H275" s="8">
        <f>lxp__3225[[#This Row],[Abweichung in X '[m']]]*1000</f>
        <v>-0.53072598825399997</v>
      </c>
    </row>
    <row r="276" spans="1:8" x14ac:dyDescent="0.25">
      <c r="A276" s="12">
        <v>10</v>
      </c>
      <c r="B276" s="13" t="s">
        <v>4857</v>
      </c>
      <c r="C276" s="10" t="s">
        <v>2444</v>
      </c>
      <c r="D276" s="10" t="s">
        <v>2721</v>
      </c>
      <c r="E276" s="10" t="s">
        <v>2722</v>
      </c>
      <c r="F276" s="10" t="s">
        <v>2723</v>
      </c>
      <c r="G276" s="8">
        <f>lxp__3225[[#This Row],[Abweichung in Y '[m']]]*1000</f>
        <v>-3.4363048314600002</v>
      </c>
      <c r="H276" s="8">
        <f>lxp__3225[[#This Row],[Abweichung in X '[m']]]*1000</f>
        <v>-0.71530994803600001</v>
      </c>
    </row>
    <row r="277" spans="1:8" x14ac:dyDescent="0.25">
      <c r="A277" s="12">
        <v>11</v>
      </c>
      <c r="B277" s="13" t="s">
        <v>4857</v>
      </c>
      <c r="C277" s="10" t="s">
        <v>2444</v>
      </c>
      <c r="D277" s="10" t="s">
        <v>2751</v>
      </c>
      <c r="E277" s="10" t="s">
        <v>2752</v>
      </c>
      <c r="F277" s="10" t="s">
        <v>2753</v>
      </c>
      <c r="G277" s="8">
        <f>lxp__3225[[#This Row],[Abweichung in Y '[m']]]*1000</f>
        <v>-2.8898027390799998</v>
      </c>
      <c r="H277" s="8">
        <f>lxp__3225[[#This Row],[Abweichung in X '[m']]]*1000</f>
        <v>-1.9079386542399999</v>
      </c>
    </row>
    <row r="278" spans="1:8" x14ac:dyDescent="0.25">
      <c r="A278" s="12">
        <v>12</v>
      </c>
      <c r="B278" s="13" t="s">
        <v>4857</v>
      </c>
      <c r="C278" s="10" t="s">
        <v>2444</v>
      </c>
      <c r="D278" s="10" t="s">
        <v>2781</v>
      </c>
      <c r="E278" s="10" t="s">
        <v>2782</v>
      </c>
      <c r="F278" s="10" t="s">
        <v>2783</v>
      </c>
      <c r="G278" s="8">
        <f>lxp__3225[[#This Row],[Abweichung in Y '[m']]]*1000</f>
        <v>-2.5159876757899999</v>
      </c>
      <c r="H278" s="8">
        <f>lxp__3225[[#This Row],[Abweichung in X '[m']]]*1000</f>
        <v>-0.77525453952599999</v>
      </c>
    </row>
    <row r="279" spans="1:8" x14ac:dyDescent="0.25">
      <c r="A279" s="12">
        <v>13</v>
      </c>
      <c r="B279" s="13" t="s">
        <v>4857</v>
      </c>
      <c r="C279" s="10" t="s">
        <v>2444</v>
      </c>
      <c r="D279" s="10" t="s">
        <v>2811</v>
      </c>
      <c r="E279" s="10" t="s">
        <v>2812</v>
      </c>
      <c r="F279" s="10" t="s">
        <v>2813</v>
      </c>
      <c r="G279" s="8">
        <f>lxp__3225[[#This Row],[Abweichung in Y '[m']]]*1000</f>
        <v>-3.25095897416</v>
      </c>
      <c r="H279" s="8">
        <f>lxp__3225[[#This Row],[Abweichung in X '[m']]]*1000</f>
        <v>7.4944427706800001E-2</v>
      </c>
    </row>
    <row r="280" spans="1:8" x14ac:dyDescent="0.25">
      <c r="A280" s="12">
        <v>14</v>
      </c>
      <c r="B280" s="13" t="s">
        <v>4857</v>
      </c>
      <c r="C280" s="10" t="s">
        <v>2444</v>
      </c>
      <c r="D280" s="10" t="s">
        <v>2841</v>
      </c>
      <c r="E280" s="10" t="s">
        <v>2842</v>
      </c>
      <c r="F280" s="10" t="s">
        <v>2843</v>
      </c>
      <c r="G280" s="8">
        <f>lxp__3225[[#This Row],[Abweichung in Y '[m']]]*1000</f>
        <v>-3.24031337627</v>
      </c>
      <c r="H280" s="8">
        <f>lxp__3225[[#This Row],[Abweichung in X '[m']]]*1000</f>
        <v>-0.60400700012399999</v>
      </c>
    </row>
    <row r="281" spans="1:8" x14ac:dyDescent="0.25">
      <c r="A281" s="12">
        <v>15</v>
      </c>
      <c r="B281" s="13" t="s">
        <v>4857</v>
      </c>
      <c r="C281" s="10" t="s">
        <v>2444</v>
      </c>
      <c r="D281" s="10" t="s">
        <v>2871</v>
      </c>
      <c r="E281" s="10" t="s">
        <v>2872</v>
      </c>
      <c r="F281" s="10" t="s">
        <v>2873</v>
      </c>
      <c r="G281" s="8">
        <f>lxp__3225[[#This Row],[Abweichung in Y '[m']]]*1000</f>
        <v>-4.3680858626100001</v>
      </c>
      <c r="H281" s="8">
        <f>lxp__3225[[#This Row],[Abweichung in X '[m']]]*1000</f>
        <v>-0.17620999558799999</v>
      </c>
    </row>
    <row r="282" spans="1:8" x14ac:dyDescent="0.25">
      <c r="A282" s="12">
        <v>16</v>
      </c>
      <c r="B282" s="13" t="s">
        <v>4857</v>
      </c>
      <c r="C282" s="10" t="s">
        <v>2444</v>
      </c>
      <c r="D282" s="10" t="s">
        <v>2901</v>
      </c>
      <c r="E282" s="10" t="s">
        <v>2902</v>
      </c>
      <c r="F282" s="10" t="s">
        <v>2903</v>
      </c>
      <c r="G282" s="8">
        <f>lxp__3225[[#This Row],[Abweichung in Y '[m']]]*1000</f>
        <v>-3.4551390894499998</v>
      </c>
      <c r="H282" s="8">
        <f>lxp__3225[[#This Row],[Abweichung in X '[m']]]*1000</f>
        <v>-1.28037621502</v>
      </c>
    </row>
    <row r="283" spans="1:8" x14ac:dyDescent="0.25">
      <c r="A283" s="12">
        <v>17</v>
      </c>
      <c r="B283" s="13" t="s">
        <v>4857</v>
      </c>
      <c r="C283" s="10" t="s">
        <v>2444</v>
      </c>
      <c r="D283" s="10" t="s">
        <v>2931</v>
      </c>
      <c r="E283" s="10" t="s">
        <v>2932</v>
      </c>
      <c r="F283" s="10" t="s">
        <v>2933</v>
      </c>
      <c r="G283" s="8">
        <f>lxp__3225[[#This Row],[Abweichung in Y '[m']]]*1000</f>
        <v>-3.57778323478</v>
      </c>
      <c r="H283" s="8">
        <f>lxp__3225[[#This Row],[Abweichung in X '[m']]]*1000</f>
        <v>-1.3117756237</v>
      </c>
    </row>
    <row r="284" spans="1:8" x14ac:dyDescent="0.25">
      <c r="A284" s="12">
        <v>18</v>
      </c>
      <c r="B284" s="13" t="s">
        <v>4857</v>
      </c>
      <c r="C284" s="10" t="s">
        <v>2444</v>
      </c>
      <c r="D284" s="10" t="s">
        <v>2961</v>
      </c>
      <c r="E284" s="10" t="s">
        <v>2962</v>
      </c>
      <c r="F284" s="10" t="s">
        <v>2963</v>
      </c>
      <c r="G284" s="8">
        <f>lxp__3225[[#This Row],[Abweichung in Y '[m']]]*1000</f>
        <v>-3.16737507694</v>
      </c>
      <c r="H284" s="8">
        <f>lxp__3225[[#This Row],[Abweichung in X '[m']]]*1000</f>
        <v>-0.24517745532300003</v>
      </c>
    </row>
    <row r="285" spans="1:8" x14ac:dyDescent="0.25">
      <c r="A285" s="12">
        <v>19</v>
      </c>
      <c r="B285" s="13" t="s">
        <v>4857</v>
      </c>
      <c r="C285" s="10" t="s">
        <v>2444</v>
      </c>
      <c r="D285" s="10" t="s">
        <v>2991</v>
      </c>
      <c r="E285" s="10" t="s">
        <v>2992</v>
      </c>
      <c r="F285" s="10" t="s">
        <v>2993</v>
      </c>
      <c r="G285" s="8">
        <f>lxp__3225[[#This Row],[Abweichung in Y '[m']]]*1000</f>
        <v>-2.18391413315</v>
      </c>
      <c r="H285" s="8">
        <f>lxp__3225[[#This Row],[Abweichung in X '[m']]]*1000</f>
        <v>-0.20940040109500002</v>
      </c>
    </row>
    <row r="286" spans="1:8" x14ac:dyDescent="0.25">
      <c r="A286" s="12">
        <v>20</v>
      </c>
      <c r="B286" s="13" t="s">
        <v>4857</v>
      </c>
      <c r="C286" s="10" t="s">
        <v>2444</v>
      </c>
      <c r="D286" s="10" t="s">
        <v>3021</v>
      </c>
      <c r="E286" s="10" t="s">
        <v>3022</v>
      </c>
      <c r="F286" s="10" t="s">
        <v>3023</v>
      </c>
      <c r="G286" s="8">
        <f>lxp__3225[[#This Row],[Abweichung in Y '[m']]]*1000</f>
        <v>-3.41322221753</v>
      </c>
      <c r="H286" s="8">
        <f>lxp__3225[[#This Row],[Abweichung in X '[m']]]*1000</f>
        <v>0.109111367764</v>
      </c>
    </row>
    <row r="287" spans="1:8" x14ac:dyDescent="0.25">
      <c r="A287" s="12">
        <v>1</v>
      </c>
      <c r="B287" s="13" t="s">
        <v>4858</v>
      </c>
      <c r="C287" s="10" t="s">
        <v>2448</v>
      </c>
      <c r="D287" s="10" t="s">
        <v>2449</v>
      </c>
      <c r="E287" s="10" t="s">
        <v>2450</v>
      </c>
      <c r="F287" s="10" t="s">
        <v>2451</v>
      </c>
      <c r="G287" s="8">
        <f>lxp__3225[[#This Row],[Abweichung in Y '[m']]]*1000</f>
        <v>-1.8177697455699999</v>
      </c>
      <c r="H287" s="8">
        <f>lxp__3225[[#This Row],[Abweichung in X '[m']]]*1000</f>
        <v>-1.22623468705</v>
      </c>
    </row>
    <row r="288" spans="1:8" x14ac:dyDescent="0.25">
      <c r="A288" s="12">
        <v>2</v>
      </c>
      <c r="B288" s="13" t="s">
        <v>4858</v>
      </c>
      <c r="C288" s="10" t="s">
        <v>2448</v>
      </c>
      <c r="D288" s="10" t="s">
        <v>2484</v>
      </c>
      <c r="E288" s="10" t="s">
        <v>2485</v>
      </c>
      <c r="F288" s="10" t="s">
        <v>2486</v>
      </c>
      <c r="G288" s="8">
        <f>lxp__3225[[#This Row],[Abweichung in Y '[m']]]*1000</f>
        <v>-2.2788270367099996</v>
      </c>
      <c r="H288" s="8">
        <f>lxp__3225[[#This Row],[Abweichung in X '[m']]]*1000</f>
        <v>-0.76812233925499995</v>
      </c>
    </row>
    <row r="289" spans="1:8" x14ac:dyDescent="0.25">
      <c r="A289" s="12">
        <v>3</v>
      </c>
      <c r="B289" s="13" t="s">
        <v>4858</v>
      </c>
      <c r="C289" s="10" t="s">
        <v>2448</v>
      </c>
      <c r="D289" s="10" t="s">
        <v>2514</v>
      </c>
      <c r="E289" s="10" t="s">
        <v>2515</v>
      </c>
      <c r="F289" s="10" t="s">
        <v>2516</v>
      </c>
      <c r="G289" s="8">
        <f>lxp__3225[[#This Row],[Abweichung in Y '[m']]]*1000</f>
        <v>-3.6045152957099997</v>
      </c>
      <c r="H289" s="8">
        <f>lxp__3225[[#This Row],[Abweichung in X '[m']]]*1000</f>
        <v>-0.95560473237699994</v>
      </c>
    </row>
    <row r="290" spans="1:8" x14ac:dyDescent="0.25">
      <c r="A290" s="12">
        <v>4</v>
      </c>
      <c r="B290" s="13" t="s">
        <v>4858</v>
      </c>
      <c r="C290" s="10" t="s">
        <v>2448</v>
      </c>
      <c r="D290" s="10" t="s">
        <v>2544</v>
      </c>
      <c r="E290" s="10" t="s">
        <v>2545</v>
      </c>
      <c r="F290" s="10" t="s">
        <v>2546</v>
      </c>
      <c r="G290" s="8">
        <f>lxp__3225[[#This Row],[Abweichung in Y '[m']]]*1000</f>
        <v>-3.2458615927699999</v>
      </c>
      <c r="H290" s="8">
        <f>lxp__3225[[#This Row],[Abweichung in X '[m']]]*1000</f>
        <v>-0.41832449439500002</v>
      </c>
    </row>
    <row r="291" spans="1:8" x14ac:dyDescent="0.25">
      <c r="A291" s="12">
        <v>5</v>
      </c>
      <c r="B291" s="13" t="s">
        <v>4858</v>
      </c>
      <c r="C291" s="10" t="s">
        <v>2448</v>
      </c>
      <c r="D291" s="10" t="s">
        <v>2574</v>
      </c>
      <c r="E291" s="10" t="s">
        <v>2575</v>
      </c>
      <c r="F291" s="10" t="s">
        <v>2576</v>
      </c>
      <c r="G291" s="8">
        <f>lxp__3225[[#This Row],[Abweichung in Y '[m']]]*1000</f>
        <v>-4.5644021390799994</v>
      </c>
      <c r="H291" s="8">
        <f>lxp__3225[[#This Row],[Abweichung in X '[m']]]*1000</f>
        <v>-0.76034297804899997</v>
      </c>
    </row>
    <row r="292" spans="1:8" x14ac:dyDescent="0.25">
      <c r="A292" s="12">
        <v>6</v>
      </c>
      <c r="B292" s="13" t="s">
        <v>4858</v>
      </c>
      <c r="C292" s="10" t="s">
        <v>2448</v>
      </c>
      <c r="D292" s="10" t="s">
        <v>2604</v>
      </c>
      <c r="E292" s="10" t="s">
        <v>2605</v>
      </c>
      <c r="F292" s="10" t="s">
        <v>2606</v>
      </c>
      <c r="G292" s="8">
        <f>lxp__3225[[#This Row],[Abweichung in Y '[m']]]*1000</f>
        <v>-3.1329560223400001</v>
      </c>
      <c r="H292" s="8">
        <f>lxp__3225[[#This Row],[Abweichung in X '[m']]]*1000</f>
        <v>-0.80572656657700004</v>
      </c>
    </row>
    <row r="293" spans="1:8" x14ac:dyDescent="0.25">
      <c r="A293" s="12">
        <v>7</v>
      </c>
      <c r="B293" s="13" t="s">
        <v>4858</v>
      </c>
      <c r="C293" s="10" t="s">
        <v>2448</v>
      </c>
      <c r="D293" s="10" t="s">
        <v>2634</v>
      </c>
      <c r="E293" s="10" t="s">
        <v>2635</v>
      </c>
      <c r="F293" s="10" t="s">
        <v>2636</v>
      </c>
      <c r="G293" s="8">
        <f>lxp__3225[[#This Row],[Abweichung in Y '[m']]]*1000</f>
        <v>-3.7084979590499998</v>
      </c>
      <c r="H293" s="8">
        <f>lxp__3225[[#This Row],[Abweichung in X '[m']]]*1000</f>
        <v>-1.7282160025100002</v>
      </c>
    </row>
    <row r="294" spans="1:8" x14ac:dyDescent="0.25">
      <c r="A294" s="12">
        <v>8</v>
      </c>
      <c r="B294" s="13" t="s">
        <v>4858</v>
      </c>
      <c r="C294" s="10" t="s">
        <v>2448</v>
      </c>
      <c r="D294" s="10" t="s">
        <v>2664</v>
      </c>
      <c r="E294" s="10" t="s">
        <v>2665</v>
      </c>
      <c r="F294" s="10" t="s">
        <v>2666</v>
      </c>
      <c r="G294" s="8">
        <f>lxp__3225[[#This Row],[Abweichung in Y '[m']]]*1000</f>
        <v>-3.6404716604799998</v>
      </c>
      <c r="H294" s="8">
        <f>lxp__3225[[#This Row],[Abweichung in X '[m']]]*1000</f>
        <v>-0.67072321728099993</v>
      </c>
    </row>
    <row r="295" spans="1:8" x14ac:dyDescent="0.25">
      <c r="A295" s="12">
        <v>9</v>
      </c>
      <c r="B295" s="13" t="s">
        <v>4858</v>
      </c>
      <c r="C295" s="10" t="s">
        <v>2448</v>
      </c>
      <c r="D295" s="10" t="s">
        <v>2694</v>
      </c>
      <c r="E295" s="10" t="s">
        <v>2695</v>
      </c>
      <c r="F295" s="10" t="s">
        <v>2696</v>
      </c>
      <c r="G295" s="8">
        <f>lxp__3225[[#This Row],[Abweichung in Y '[m']]]*1000</f>
        <v>-3.85449965889</v>
      </c>
      <c r="H295" s="8">
        <f>lxp__3225[[#This Row],[Abweichung in X '[m']]]*1000</f>
        <v>-0.66840552311800006</v>
      </c>
    </row>
    <row r="296" spans="1:8" x14ac:dyDescent="0.25">
      <c r="A296" s="12">
        <v>10</v>
      </c>
      <c r="B296" s="13" t="s">
        <v>4858</v>
      </c>
      <c r="C296" s="10" t="s">
        <v>2448</v>
      </c>
      <c r="D296" s="10" t="s">
        <v>2724</v>
      </c>
      <c r="E296" s="10" t="s">
        <v>2725</v>
      </c>
      <c r="F296" s="10" t="s">
        <v>2726</v>
      </c>
      <c r="G296" s="8">
        <f>lxp__3225[[#This Row],[Abweichung in Y '[m']]]*1000</f>
        <v>-2.9913443055399997</v>
      </c>
      <c r="H296" s="8">
        <f>lxp__3225[[#This Row],[Abweichung in X '[m']]]*1000</f>
        <v>-1.77405974557</v>
      </c>
    </row>
    <row r="297" spans="1:8" x14ac:dyDescent="0.25">
      <c r="A297" s="12">
        <v>11</v>
      </c>
      <c r="B297" s="13" t="s">
        <v>4858</v>
      </c>
      <c r="C297" s="10" t="s">
        <v>2448</v>
      </c>
      <c r="D297" s="10" t="s">
        <v>2754</v>
      </c>
      <c r="E297" s="10" t="s">
        <v>2755</v>
      </c>
      <c r="F297" s="10" t="s">
        <v>2756</v>
      </c>
      <c r="G297" s="8">
        <f>lxp__3225[[#This Row],[Abweichung in Y '[m']]]*1000</f>
        <v>-3.2669416666100002</v>
      </c>
      <c r="H297" s="8">
        <f>lxp__3225[[#This Row],[Abweichung in X '[m']]]*1000</f>
        <v>-1.6121664876000001</v>
      </c>
    </row>
    <row r="298" spans="1:8" x14ac:dyDescent="0.25">
      <c r="A298" s="12">
        <v>12</v>
      </c>
      <c r="B298" s="13" t="s">
        <v>4858</v>
      </c>
      <c r="C298" s="10" t="s">
        <v>2448</v>
      </c>
      <c r="D298" s="10" t="s">
        <v>2784</v>
      </c>
      <c r="E298" s="10" t="s">
        <v>2785</v>
      </c>
      <c r="F298" s="10" t="s">
        <v>2786</v>
      </c>
      <c r="G298" s="8">
        <f>lxp__3225[[#This Row],[Abweichung in Y '[m']]]*1000</f>
        <v>-3.6153050234499999</v>
      </c>
      <c r="H298" s="8">
        <f>lxp__3225[[#This Row],[Abweichung in X '[m']]]*1000</f>
        <v>-0.35922586430699999</v>
      </c>
    </row>
    <row r="299" spans="1:8" x14ac:dyDescent="0.25">
      <c r="A299" s="12">
        <v>13</v>
      </c>
      <c r="B299" s="13" t="s">
        <v>4858</v>
      </c>
      <c r="C299" s="10" t="s">
        <v>2448</v>
      </c>
      <c r="D299" s="10" t="s">
        <v>2814</v>
      </c>
      <c r="E299" s="10" t="s">
        <v>2815</v>
      </c>
      <c r="F299" s="10" t="s">
        <v>2816</v>
      </c>
      <c r="G299" s="8">
        <f>lxp__3225[[#This Row],[Abweichung in Y '[m']]]*1000</f>
        <v>-2.9607307221799997</v>
      </c>
      <c r="H299" s="8">
        <f>lxp__3225[[#This Row],[Abweichung in X '[m']]]*1000</f>
        <v>-0.68750012719599995</v>
      </c>
    </row>
    <row r="300" spans="1:8" x14ac:dyDescent="0.25">
      <c r="A300" s="12">
        <v>14</v>
      </c>
      <c r="B300" s="13" t="s">
        <v>4858</v>
      </c>
      <c r="C300" s="10" t="s">
        <v>2448</v>
      </c>
      <c r="D300" s="10" t="s">
        <v>2844</v>
      </c>
      <c r="E300" s="10" t="s">
        <v>2845</v>
      </c>
      <c r="F300" s="10" t="s">
        <v>2846</v>
      </c>
      <c r="G300" s="8">
        <f>lxp__3225[[#This Row],[Abweichung in Y '[m']]]*1000</f>
        <v>-2.8414760081299999</v>
      </c>
      <c r="H300" s="8">
        <f>lxp__3225[[#This Row],[Abweichung in X '[m']]]*1000</f>
        <v>-0.81861281139599995</v>
      </c>
    </row>
    <row r="301" spans="1:8" x14ac:dyDescent="0.25">
      <c r="A301" s="12">
        <v>15</v>
      </c>
      <c r="B301" s="13" t="s">
        <v>4858</v>
      </c>
      <c r="C301" s="10" t="s">
        <v>2448</v>
      </c>
      <c r="D301" s="10" t="s">
        <v>2874</v>
      </c>
      <c r="E301" s="10" t="s">
        <v>2875</v>
      </c>
      <c r="F301" s="10" t="s">
        <v>2876</v>
      </c>
      <c r="G301" s="8">
        <f>lxp__3225[[#This Row],[Abweichung in Y '[m']]]*1000</f>
        <v>-2.4607525504299996</v>
      </c>
      <c r="H301" s="8">
        <f>lxp__3225[[#This Row],[Abweichung in X '[m']]]*1000</f>
        <v>-9.6394955456199999E-2</v>
      </c>
    </row>
    <row r="302" spans="1:8" x14ac:dyDescent="0.25">
      <c r="A302" s="12">
        <v>16</v>
      </c>
      <c r="B302" s="13" t="s">
        <v>4858</v>
      </c>
      <c r="C302" s="10" t="s">
        <v>2448</v>
      </c>
      <c r="D302" s="10" t="s">
        <v>2904</v>
      </c>
      <c r="E302" s="10" t="s">
        <v>2905</v>
      </c>
      <c r="F302" s="10" t="s">
        <v>2906</v>
      </c>
      <c r="G302" s="8">
        <f>lxp__3225[[#This Row],[Abweichung in Y '[m']]]*1000</f>
        <v>-3.6771243239799998</v>
      </c>
      <c r="H302" s="8">
        <f>lxp__3225[[#This Row],[Abweichung in X '[m']]]*1000</f>
        <v>-0.933651699291</v>
      </c>
    </row>
    <row r="303" spans="1:8" x14ac:dyDescent="0.25">
      <c r="A303" s="12">
        <v>17</v>
      </c>
      <c r="B303" s="13" t="s">
        <v>4858</v>
      </c>
      <c r="C303" s="10" t="s">
        <v>2448</v>
      </c>
      <c r="D303" s="10" t="s">
        <v>2934</v>
      </c>
      <c r="E303" s="10" t="s">
        <v>2935</v>
      </c>
      <c r="F303" s="10" t="s">
        <v>2936</v>
      </c>
      <c r="G303" s="8">
        <f>lxp__3225[[#This Row],[Abweichung in Y '[m']]]*1000</f>
        <v>-3.5642650299300001</v>
      </c>
      <c r="H303" s="8">
        <f>lxp__3225[[#This Row],[Abweichung in X '[m']]]*1000</f>
        <v>0.48002100492200001</v>
      </c>
    </row>
    <row r="304" spans="1:8" x14ac:dyDescent="0.25">
      <c r="A304" s="12">
        <v>18</v>
      </c>
      <c r="B304" s="13" t="s">
        <v>4858</v>
      </c>
      <c r="C304" s="10" t="s">
        <v>2448</v>
      </c>
      <c r="D304" s="10" t="s">
        <v>2964</v>
      </c>
      <c r="E304" s="10" t="s">
        <v>2965</v>
      </c>
      <c r="F304" s="10" t="s">
        <v>2966</v>
      </c>
      <c r="G304" s="8">
        <f>lxp__3225[[#This Row],[Abweichung in Y '[m']]]*1000</f>
        <v>-3.1169681701800003</v>
      </c>
      <c r="H304" s="8">
        <f>lxp__3225[[#This Row],[Abweichung in X '[m']]]*1000</f>
        <v>-0.385876586227</v>
      </c>
    </row>
    <row r="305" spans="1:8" x14ac:dyDescent="0.25">
      <c r="A305" s="12">
        <v>19</v>
      </c>
      <c r="B305" s="13" t="s">
        <v>4858</v>
      </c>
      <c r="C305" s="10" t="s">
        <v>2448</v>
      </c>
      <c r="D305" s="10" t="s">
        <v>2994</v>
      </c>
      <c r="E305" s="10" t="s">
        <v>2995</v>
      </c>
      <c r="F305" s="10" t="s">
        <v>2996</v>
      </c>
      <c r="G305" s="8">
        <f>lxp__3225[[#This Row],[Abweichung in Y '[m']]]*1000</f>
        <v>-2.74671319109</v>
      </c>
      <c r="H305" s="8">
        <f>lxp__3225[[#This Row],[Abweichung in X '[m']]]*1000</f>
        <v>-1.2441533889099998</v>
      </c>
    </row>
    <row r="306" spans="1:8" x14ac:dyDescent="0.25">
      <c r="A306" s="12">
        <v>20</v>
      </c>
      <c r="B306" s="13" t="s">
        <v>4858</v>
      </c>
      <c r="C306" s="10" t="s">
        <v>2448</v>
      </c>
      <c r="D306" s="10" t="s">
        <v>3024</v>
      </c>
      <c r="E306" s="10" t="s">
        <v>3025</v>
      </c>
      <c r="F306" s="10" t="s">
        <v>3026</v>
      </c>
      <c r="G306" s="8">
        <f>lxp__3225[[#This Row],[Abweichung in Y '[m']]]*1000</f>
        <v>-3.3165195951499999</v>
      </c>
      <c r="H306" s="8">
        <f>lxp__3225[[#This Row],[Abweichung in X '[m']]]*1000</f>
        <v>-1.4197389475</v>
      </c>
    </row>
    <row r="307" spans="1:8" x14ac:dyDescent="0.25">
      <c r="A307" s="12">
        <v>1</v>
      </c>
      <c r="B307" s="13" t="s">
        <v>4859</v>
      </c>
      <c r="C307" s="10" t="s">
        <v>2452</v>
      </c>
      <c r="D307" s="10" t="s">
        <v>2453</v>
      </c>
      <c r="E307" s="10" t="s">
        <v>2454</v>
      </c>
      <c r="F307" s="10" t="s">
        <v>2455</v>
      </c>
      <c r="G307" s="8">
        <f>lxp__3225[[#This Row],[Abweichung in Y '[m']]]*1000</f>
        <v>-2.8931054134999998</v>
      </c>
      <c r="H307" s="8">
        <f>lxp__3225[[#This Row],[Abweichung in X '[m']]]*1000</f>
        <v>-0.73789748274599998</v>
      </c>
    </row>
    <row r="308" spans="1:8" x14ac:dyDescent="0.25">
      <c r="A308" s="12">
        <v>2</v>
      </c>
      <c r="B308" s="13" t="s">
        <v>4859</v>
      </c>
      <c r="C308" s="10" t="s">
        <v>2452</v>
      </c>
      <c r="D308" s="10" t="s">
        <v>2487</v>
      </c>
      <c r="E308" s="10" t="s">
        <v>2488</v>
      </c>
      <c r="F308" s="10" t="s">
        <v>2489</v>
      </c>
      <c r="G308" s="8">
        <f>lxp__3225[[#This Row],[Abweichung in Y '[m']]]*1000</f>
        <v>-2.7057000394300004</v>
      </c>
      <c r="H308" s="8">
        <f>lxp__3225[[#This Row],[Abweichung in X '[m']]]*1000</f>
        <v>1.3078322389500001</v>
      </c>
    </row>
    <row r="309" spans="1:8" x14ac:dyDescent="0.25">
      <c r="A309" s="12">
        <v>3</v>
      </c>
      <c r="B309" s="13" t="s">
        <v>4859</v>
      </c>
      <c r="C309" s="10" t="s">
        <v>2452</v>
      </c>
      <c r="D309" s="10" t="s">
        <v>2517</v>
      </c>
      <c r="E309" s="10" t="s">
        <v>2518</v>
      </c>
      <c r="F309" s="10" t="s">
        <v>2519</v>
      </c>
      <c r="G309" s="8">
        <f>lxp__3225[[#This Row],[Abweichung in Y '[m']]]*1000</f>
        <v>-3.8701475515399997</v>
      </c>
      <c r="H309" s="8">
        <f>lxp__3225[[#This Row],[Abweichung in X '[m']]]*1000</f>
        <v>1.8258090199699999</v>
      </c>
    </row>
    <row r="310" spans="1:8" x14ac:dyDescent="0.25">
      <c r="A310" s="12">
        <v>4</v>
      </c>
      <c r="B310" s="13" t="s">
        <v>4859</v>
      </c>
      <c r="C310" s="10" t="s">
        <v>2452</v>
      </c>
      <c r="D310" s="10" t="s">
        <v>2547</v>
      </c>
      <c r="E310" s="10" t="s">
        <v>2548</v>
      </c>
      <c r="F310" s="10" t="s">
        <v>2549</v>
      </c>
      <c r="G310" s="8">
        <f>lxp__3225[[#This Row],[Abweichung in Y '[m']]]*1000</f>
        <v>-3.2705705056500003</v>
      </c>
      <c r="H310" s="8">
        <f>lxp__3225[[#This Row],[Abweichung in X '[m']]]*1000</f>
        <v>1.6359171137099999</v>
      </c>
    </row>
    <row r="311" spans="1:8" x14ac:dyDescent="0.25">
      <c r="A311" s="12">
        <v>5</v>
      </c>
      <c r="B311" s="13" t="s">
        <v>4859</v>
      </c>
      <c r="C311" s="10" t="s">
        <v>2452</v>
      </c>
      <c r="D311" s="10" t="s">
        <v>2577</v>
      </c>
      <c r="E311" s="10" t="s">
        <v>2578</v>
      </c>
      <c r="F311" s="10" t="s">
        <v>2579</v>
      </c>
      <c r="G311" s="8">
        <f>lxp__3225[[#This Row],[Abweichung in Y '[m']]]*1000</f>
        <v>-3.1248460854799998</v>
      </c>
      <c r="H311" s="8">
        <f>lxp__3225[[#This Row],[Abweichung in X '[m']]]*1000</f>
        <v>1.5623963485199999</v>
      </c>
    </row>
    <row r="312" spans="1:8" x14ac:dyDescent="0.25">
      <c r="A312" s="12">
        <v>6</v>
      </c>
      <c r="B312" s="13" t="s">
        <v>4859</v>
      </c>
      <c r="C312" s="10" t="s">
        <v>2452</v>
      </c>
      <c r="D312" s="10" t="s">
        <v>2607</v>
      </c>
      <c r="E312" s="10" t="s">
        <v>2608</v>
      </c>
      <c r="F312" s="10" t="s">
        <v>2609</v>
      </c>
      <c r="G312" s="8">
        <f>lxp__3225[[#This Row],[Abweichung in Y '[m']]]*1000</f>
        <v>-3.30783483041</v>
      </c>
      <c r="H312" s="8">
        <f>lxp__3225[[#This Row],[Abweichung in X '[m']]]*1000</f>
        <v>0.696950850688</v>
      </c>
    </row>
    <row r="313" spans="1:8" x14ac:dyDescent="0.25">
      <c r="A313" s="12">
        <v>7</v>
      </c>
      <c r="B313" s="13" t="s">
        <v>4859</v>
      </c>
      <c r="C313" s="10" t="s">
        <v>2452</v>
      </c>
      <c r="D313" s="10" t="s">
        <v>2637</v>
      </c>
      <c r="E313" s="10" t="s">
        <v>2638</v>
      </c>
      <c r="F313" s="10" t="s">
        <v>2639</v>
      </c>
      <c r="G313" s="8">
        <f>lxp__3225[[#This Row],[Abweichung in Y '[m']]]*1000</f>
        <v>-3.7004876196100001</v>
      </c>
      <c r="H313" s="8">
        <f>lxp__3225[[#This Row],[Abweichung in X '[m']]]*1000</f>
        <v>0.63634437504999997</v>
      </c>
    </row>
    <row r="314" spans="1:8" x14ac:dyDescent="0.25">
      <c r="A314" s="12">
        <v>8</v>
      </c>
      <c r="B314" s="13" t="s">
        <v>4859</v>
      </c>
      <c r="C314" s="10" t="s">
        <v>2452</v>
      </c>
      <c r="D314" s="10" t="s">
        <v>2667</v>
      </c>
      <c r="E314" s="10" t="s">
        <v>2668</v>
      </c>
      <c r="F314" s="10" t="s">
        <v>2669</v>
      </c>
      <c r="G314" s="8">
        <f>lxp__3225[[#This Row],[Abweichung in Y '[m']]]*1000</f>
        <v>-4.2448858999699999</v>
      </c>
      <c r="H314" s="8">
        <f>lxp__3225[[#This Row],[Abweichung in X '[m']]]*1000</f>
        <v>0.80983726426300007</v>
      </c>
    </row>
    <row r="315" spans="1:8" x14ac:dyDescent="0.25">
      <c r="A315" s="12">
        <v>9</v>
      </c>
      <c r="B315" s="13" t="s">
        <v>4859</v>
      </c>
      <c r="C315" s="10" t="s">
        <v>2452</v>
      </c>
      <c r="D315" s="10" t="s">
        <v>2697</v>
      </c>
      <c r="E315" s="10" t="s">
        <v>2698</v>
      </c>
      <c r="F315" s="10" t="s">
        <v>2699</v>
      </c>
      <c r="G315" s="8">
        <f>lxp__3225[[#This Row],[Abweichung in Y '[m']]]*1000</f>
        <v>-3.7006027534800001</v>
      </c>
      <c r="H315" s="8">
        <f>lxp__3225[[#This Row],[Abweichung in X '[m']]]*1000</f>
        <v>0.77811669932899996</v>
      </c>
    </row>
    <row r="316" spans="1:8" x14ac:dyDescent="0.25">
      <c r="A316" s="12">
        <v>10</v>
      </c>
      <c r="B316" s="13" t="s">
        <v>4859</v>
      </c>
      <c r="C316" s="10" t="s">
        <v>2452</v>
      </c>
      <c r="D316" s="10" t="s">
        <v>2727</v>
      </c>
      <c r="E316" s="10" t="s">
        <v>2728</v>
      </c>
      <c r="F316" s="10" t="s">
        <v>2729</v>
      </c>
      <c r="G316" s="8">
        <f>lxp__3225[[#This Row],[Abweichung in Y '[m']]]*1000</f>
        <v>-3.1978932756000003</v>
      </c>
      <c r="H316" s="8">
        <f>lxp__3225[[#This Row],[Abweichung in X '[m']]]*1000</f>
        <v>6.0721903068800001E-2</v>
      </c>
    </row>
    <row r="317" spans="1:8" x14ac:dyDescent="0.25">
      <c r="A317" s="12">
        <v>11</v>
      </c>
      <c r="B317" s="13" t="s">
        <v>4859</v>
      </c>
      <c r="C317" s="10" t="s">
        <v>2452</v>
      </c>
      <c r="D317" s="10" t="s">
        <v>2757</v>
      </c>
      <c r="E317" s="10" t="s">
        <v>2758</v>
      </c>
      <c r="F317" s="10" t="s">
        <v>2759</v>
      </c>
      <c r="G317" s="8">
        <f>lxp__3225[[#This Row],[Abweichung in Y '[m']]]*1000</f>
        <v>-4.3745968823199997</v>
      </c>
      <c r="H317" s="8">
        <f>lxp__3225[[#This Row],[Abweichung in X '[m']]]*1000</f>
        <v>-0.19884624876099999</v>
      </c>
    </row>
    <row r="318" spans="1:8" x14ac:dyDescent="0.25">
      <c r="A318" s="12">
        <v>12</v>
      </c>
      <c r="B318" s="13" t="s">
        <v>4859</v>
      </c>
      <c r="C318" s="10" t="s">
        <v>2452</v>
      </c>
      <c r="D318" s="10" t="s">
        <v>2787</v>
      </c>
      <c r="E318" s="10" t="s">
        <v>2788</v>
      </c>
      <c r="F318" s="10" t="s">
        <v>2789</v>
      </c>
      <c r="G318" s="8">
        <f>lxp__3225[[#This Row],[Abweichung in Y '[m']]]*1000</f>
        <v>-3.5960883098099998</v>
      </c>
      <c r="H318" s="8">
        <f>lxp__3225[[#This Row],[Abweichung in X '[m']]]*1000</f>
        <v>0.79260755012400008</v>
      </c>
    </row>
    <row r="319" spans="1:8" x14ac:dyDescent="0.25">
      <c r="A319" s="12">
        <v>13</v>
      </c>
      <c r="B319" s="13" t="s">
        <v>4859</v>
      </c>
      <c r="C319" s="10" t="s">
        <v>2452</v>
      </c>
      <c r="D319" s="10" t="s">
        <v>2817</v>
      </c>
      <c r="E319" s="10" t="s">
        <v>2818</v>
      </c>
      <c r="F319" s="10" t="s">
        <v>2819</v>
      </c>
      <c r="G319" s="8">
        <f>lxp__3225[[#This Row],[Abweichung in Y '[m']]]*1000</f>
        <v>-2.4502986873100001</v>
      </c>
      <c r="H319" s="8">
        <f>lxp__3225[[#This Row],[Abweichung in X '[m']]]*1000</f>
        <v>1.40953307394</v>
      </c>
    </row>
    <row r="320" spans="1:8" x14ac:dyDescent="0.25">
      <c r="A320" s="12">
        <v>14</v>
      </c>
      <c r="B320" s="13" t="s">
        <v>4859</v>
      </c>
      <c r="C320" s="10" t="s">
        <v>2452</v>
      </c>
      <c r="D320" s="10" t="s">
        <v>2847</v>
      </c>
      <c r="E320" s="10" t="s">
        <v>2848</v>
      </c>
      <c r="F320" s="10" t="s">
        <v>2849</v>
      </c>
      <c r="G320" s="8">
        <f>lxp__3225[[#This Row],[Abweichung in Y '[m']]]*1000</f>
        <v>-3.7552737825299998</v>
      </c>
      <c r="H320" s="8">
        <f>lxp__3225[[#This Row],[Abweichung in X '[m']]]*1000</f>
        <v>0.7463424164250001</v>
      </c>
    </row>
    <row r="321" spans="1:8" x14ac:dyDescent="0.25">
      <c r="A321" s="12">
        <v>15</v>
      </c>
      <c r="B321" s="13" t="s">
        <v>4859</v>
      </c>
      <c r="C321" s="10" t="s">
        <v>2452</v>
      </c>
      <c r="D321" s="10" t="s">
        <v>2877</v>
      </c>
      <c r="E321" s="10" t="s">
        <v>2878</v>
      </c>
      <c r="F321" s="10" t="s">
        <v>2879</v>
      </c>
      <c r="G321" s="8">
        <f>lxp__3225[[#This Row],[Abweichung in Y '[m']]]*1000</f>
        <v>-3.71919225668</v>
      </c>
      <c r="H321" s="8">
        <f>lxp__3225[[#This Row],[Abweichung in X '[m']]]*1000</f>
        <v>1.3907114567600001</v>
      </c>
    </row>
    <row r="322" spans="1:8" x14ac:dyDescent="0.25">
      <c r="A322" s="12">
        <v>16</v>
      </c>
      <c r="B322" s="13" t="s">
        <v>4859</v>
      </c>
      <c r="C322" s="10" t="s">
        <v>2452</v>
      </c>
      <c r="D322" s="10" t="s">
        <v>2907</v>
      </c>
      <c r="E322" s="10" t="s">
        <v>2908</v>
      </c>
      <c r="F322" s="10" t="s">
        <v>2909</v>
      </c>
      <c r="G322" s="8">
        <f>lxp__3225[[#This Row],[Abweichung in Y '[m']]]*1000</f>
        <v>-3.8331255315299999</v>
      </c>
      <c r="H322" s="8">
        <f>lxp__3225[[#This Row],[Abweichung in X '[m']]]*1000</f>
        <v>1.0118460097099999</v>
      </c>
    </row>
    <row r="323" spans="1:8" x14ac:dyDescent="0.25">
      <c r="A323" s="12">
        <v>17</v>
      </c>
      <c r="B323" s="13" t="s">
        <v>4859</v>
      </c>
      <c r="C323" s="10" t="s">
        <v>2452</v>
      </c>
      <c r="D323" s="10" t="s">
        <v>2937</v>
      </c>
      <c r="E323" s="10" t="s">
        <v>2938</v>
      </c>
      <c r="F323" s="10" t="s">
        <v>2939</v>
      </c>
      <c r="G323" s="8">
        <f>lxp__3225[[#This Row],[Abweichung in Y '[m']]]*1000</f>
        <v>-4.1717811604400001</v>
      </c>
      <c r="H323" s="8">
        <f>lxp__3225[[#This Row],[Abweichung in X '[m']]]*1000</f>
        <v>0.95519126396700005</v>
      </c>
    </row>
    <row r="324" spans="1:8" x14ac:dyDescent="0.25">
      <c r="A324" s="12">
        <v>18</v>
      </c>
      <c r="B324" s="13" t="s">
        <v>4859</v>
      </c>
      <c r="C324" s="10" t="s">
        <v>2452</v>
      </c>
      <c r="D324" s="10" t="s">
        <v>2967</v>
      </c>
      <c r="E324" s="10" t="s">
        <v>2968</v>
      </c>
      <c r="F324" s="10" t="s">
        <v>2969</v>
      </c>
      <c r="G324" s="8">
        <f>lxp__3225[[#This Row],[Abweichung in Y '[m']]]*1000</f>
        <v>-3.05550009316</v>
      </c>
      <c r="H324" s="8">
        <f>lxp__3225[[#This Row],[Abweichung in X '[m']]]*1000</f>
        <v>0.69764352403500007</v>
      </c>
    </row>
    <row r="325" spans="1:8" x14ac:dyDescent="0.25">
      <c r="A325" s="12">
        <v>19</v>
      </c>
      <c r="B325" s="13" t="s">
        <v>4859</v>
      </c>
      <c r="C325" s="10" t="s">
        <v>2452</v>
      </c>
      <c r="D325" s="10" t="s">
        <v>2997</v>
      </c>
      <c r="E325" s="10" t="s">
        <v>2998</v>
      </c>
      <c r="F325" s="10" t="s">
        <v>2999</v>
      </c>
      <c r="G325" s="8">
        <f>lxp__3225[[#This Row],[Abweichung in Y '[m']]]*1000</f>
        <v>-3.8108127843199999</v>
      </c>
      <c r="H325" s="8">
        <f>lxp__3225[[#This Row],[Abweichung in X '[m']]]*1000</f>
        <v>-1.0680809918600001</v>
      </c>
    </row>
    <row r="326" spans="1:8" x14ac:dyDescent="0.25">
      <c r="A326" s="12">
        <v>20</v>
      </c>
      <c r="B326" s="13" t="s">
        <v>4859</v>
      </c>
      <c r="C326" s="10" t="s">
        <v>2452</v>
      </c>
      <c r="D326" s="10" t="s">
        <v>3027</v>
      </c>
      <c r="E326" s="10" t="s">
        <v>3028</v>
      </c>
      <c r="F326" s="10" t="s">
        <v>3029</v>
      </c>
      <c r="G326" s="8">
        <f>lxp__3225[[#This Row],[Abweichung in Y '[m']]]*1000</f>
        <v>-3.8246288661399999</v>
      </c>
      <c r="H326" s="8">
        <f>lxp__3225[[#This Row],[Abweichung in X '[m']]]*1000</f>
        <v>0.67370240541800008</v>
      </c>
    </row>
    <row r="327" spans="1:8" x14ac:dyDescent="0.25">
      <c r="A327" s="12">
        <v>1</v>
      </c>
      <c r="B327" s="13" t="s">
        <v>4860</v>
      </c>
      <c r="C327" s="10" t="s">
        <v>2456</v>
      </c>
      <c r="D327" s="10" t="s">
        <v>2457</v>
      </c>
      <c r="E327" s="10" t="s">
        <v>2458</v>
      </c>
      <c r="F327" s="10" t="s">
        <v>2459</v>
      </c>
      <c r="G327" s="8">
        <f>lxp__3225[[#This Row],[Abweichung in Y '[m']]]*1000</f>
        <v>-4.0711514110899998</v>
      </c>
      <c r="H327" s="8">
        <f>lxp__3225[[#This Row],[Abweichung in X '[m']]]*1000</f>
        <v>1.3185662817600001</v>
      </c>
    </row>
    <row r="328" spans="1:8" x14ac:dyDescent="0.25">
      <c r="A328" s="12">
        <v>2</v>
      </c>
      <c r="B328" s="13" t="s">
        <v>4860</v>
      </c>
      <c r="C328" s="10" t="s">
        <v>2456</v>
      </c>
      <c r="D328" s="10" t="s">
        <v>2490</v>
      </c>
      <c r="E328" s="10" t="s">
        <v>2491</v>
      </c>
      <c r="F328" s="10" t="s">
        <v>2492</v>
      </c>
      <c r="G328" s="8">
        <f>lxp__3225[[#This Row],[Abweichung in Y '[m']]]*1000</f>
        <v>-4.3703475377699998</v>
      </c>
      <c r="H328" s="8">
        <f>lxp__3225[[#This Row],[Abweichung in X '[m']]]*1000</f>
        <v>3.5533811921299998</v>
      </c>
    </row>
    <row r="329" spans="1:8" x14ac:dyDescent="0.25">
      <c r="A329" s="12">
        <v>3</v>
      </c>
      <c r="B329" s="13" t="s">
        <v>4860</v>
      </c>
      <c r="C329" s="10" t="s">
        <v>2456</v>
      </c>
      <c r="D329" s="10" t="s">
        <v>2520</v>
      </c>
      <c r="E329" s="10" t="s">
        <v>2521</v>
      </c>
      <c r="F329" s="10" t="s">
        <v>2522</v>
      </c>
      <c r="G329" s="8">
        <f>lxp__3225[[#This Row],[Abweichung in Y '[m']]]*1000</f>
        <v>-4.8612556751799998</v>
      </c>
      <c r="H329" s="8">
        <f>lxp__3225[[#This Row],[Abweichung in X '[m']]]*1000</f>
        <v>2.36267436862</v>
      </c>
    </row>
    <row r="330" spans="1:8" x14ac:dyDescent="0.25">
      <c r="A330" s="12">
        <v>4</v>
      </c>
      <c r="B330" s="13" t="s">
        <v>4860</v>
      </c>
      <c r="C330" s="10" t="s">
        <v>2456</v>
      </c>
      <c r="D330" s="10" t="s">
        <v>2550</v>
      </c>
      <c r="E330" s="10" t="s">
        <v>2551</v>
      </c>
      <c r="F330" s="10" t="s">
        <v>2552</v>
      </c>
      <c r="G330" s="8">
        <f>lxp__3225[[#This Row],[Abweichung in Y '[m']]]*1000</f>
        <v>-2.6513534987999998</v>
      </c>
      <c r="H330" s="8">
        <f>lxp__3225[[#This Row],[Abweichung in X '[m']]]*1000</f>
        <v>2.5457049360999999</v>
      </c>
    </row>
    <row r="331" spans="1:8" x14ac:dyDescent="0.25">
      <c r="A331" s="12">
        <v>5</v>
      </c>
      <c r="B331" s="13" t="s">
        <v>4860</v>
      </c>
      <c r="C331" s="10" t="s">
        <v>2456</v>
      </c>
      <c r="D331" s="10" t="s">
        <v>2580</v>
      </c>
      <c r="E331" s="10" t="s">
        <v>2581</v>
      </c>
      <c r="F331" s="10" t="s">
        <v>2582</v>
      </c>
      <c r="G331" s="8">
        <f>lxp__3225[[#This Row],[Abweichung in Y '[m']]]*1000</f>
        <v>-4.0911673285600001</v>
      </c>
      <c r="H331" s="8">
        <f>lxp__3225[[#This Row],[Abweichung in X '[m']]]*1000</f>
        <v>3.9532104265099997</v>
      </c>
    </row>
    <row r="332" spans="1:8" x14ac:dyDescent="0.25">
      <c r="A332" s="12">
        <v>6</v>
      </c>
      <c r="B332" s="13" t="s">
        <v>4860</v>
      </c>
      <c r="C332" s="10" t="s">
        <v>2456</v>
      </c>
      <c r="D332" s="10" t="s">
        <v>2610</v>
      </c>
      <c r="E332" s="10" t="s">
        <v>2611</v>
      </c>
      <c r="F332" s="10" t="s">
        <v>2612</v>
      </c>
      <c r="G332" s="8">
        <f>lxp__3225[[#This Row],[Abweichung in Y '[m']]]*1000</f>
        <v>-4.2566419657700001</v>
      </c>
      <c r="H332" s="8">
        <f>lxp__3225[[#This Row],[Abweichung in X '[m']]]*1000</f>
        <v>2.7013062536499999</v>
      </c>
    </row>
    <row r="333" spans="1:8" x14ac:dyDescent="0.25">
      <c r="A333" s="12">
        <v>7</v>
      </c>
      <c r="B333" s="13" t="s">
        <v>4860</v>
      </c>
      <c r="C333" s="10" t="s">
        <v>2456</v>
      </c>
      <c r="D333" s="10" t="s">
        <v>2640</v>
      </c>
      <c r="E333" s="10" t="s">
        <v>2641</v>
      </c>
      <c r="F333" s="10" t="s">
        <v>2642</v>
      </c>
      <c r="G333" s="8">
        <f>lxp__3225[[#This Row],[Abweichung in Y '[m']]]*1000</f>
        <v>-5.1294203974800006</v>
      </c>
      <c r="H333" s="8">
        <f>lxp__3225[[#This Row],[Abweichung in X '[m']]]*1000</f>
        <v>2.8495459783699997</v>
      </c>
    </row>
    <row r="334" spans="1:8" x14ac:dyDescent="0.25">
      <c r="A334" s="12">
        <v>8</v>
      </c>
      <c r="B334" s="13" t="s">
        <v>4860</v>
      </c>
      <c r="C334" s="10" t="s">
        <v>2456</v>
      </c>
      <c r="D334" s="10" t="s">
        <v>2670</v>
      </c>
      <c r="E334" s="10" t="s">
        <v>2671</v>
      </c>
      <c r="F334" s="10" t="s">
        <v>2672</v>
      </c>
      <c r="G334" s="8">
        <f>lxp__3225[[#This Row],[Abweichung in Y '[m']]]*1000</f>
        <v>-3.9967769988800002</v>
      </c>
      <c r="H334" s="8">
        <f>lxp__3225[[#This Row],[Abweichung in X '[m']]]*1000</f>
        <v>4.6736949433900001</v>
      </c>
    </row>
    <row r="335" spans="1:8" x14ac:dyDescent="0.25">
      <c r="A335" s="12">
        <v>9</v>
      </c>
      <c r="B335" s="13" t="s">
        <v>4860</v>
      </c>
      <c r="C335" s="10" t="s">
        <v>2456</v>
      </c>
      <c r="D335" s="10" t="s">
        <v>2700</v>
      </c>
      <c r="E335" s="10" t="s">
        <v>2701</v>
      </c>
      <c r="F335" s="10" t="s">
        <v>2702</v>
      </c>
      <c r="G335" s="8">
        <f>lxp__3225[[#This Row],[Abweichung in Y '[m']]]*1000</f>
        <v>-3.70295812127</v>
      </c>
      <c r="H335" s="8">
        <f>lxp__3225[[#This Row],[Abweichung in X '[m']]]*1000</f>
        <v>3.2550210593500002</v>
      </c>
    </row>
    <row r="336" spans="1:8" x14ac:dyDescent="0.25">
      <c r="A336" s="12">
        <v>10</v>
      </c>
      <c r="B336" s="13" t="s">
        <v>4860</v>
      </c>
      <c r="C336" s="10" t="s">
        <v>2456</v>
      </c>
      <c r="D336" s="10" t="s">
        <v>2730</v>
      </c>
      <c r="E336" s="10" t="s">
        <v>2731</v>
      </c>
      <c r="F336" s="10" t="s">
        <v>2732</v>
      </c>
      <c r="G336" s="8">
        <f>lxp__3225[[#This Row],[Abweichung in Y '[m']]]*1000</f>
        <v>-4.3562920355400001</v>
      </c>
      <c r="H336" s="8">
        <f>lxp__3225[[#This Row],[Abweichung in X '[m']]]*1000</f>
        <v>2.0529526217699998</v>
      </c>
    </row>
    <row r="337" spans="1:8" x14ac:dyDescent="0.25">
      <c r="A337" s="12">
        <v>11</v>
      </c>
      <c r="B337" s="13" t="s">
        <v>4860</v>
      </c>
      <c r="C337" s="10" t="s">
        <v>2456</v>
      </c>
      <c r="D337" s="10" t="s">
        <v>2760</v>
      </c>
      <c r="E337" s="10" t="s">
        <v>2761</v>
      </c>
      <c r="F337" s="10" t="s">
        <v>2762</v>
      </c>
      <c r="G337" s="8">
        <f>lxp__3225[[#This Row],[Abweichung in Y '[m']]]*1000</f>
        <v>-4.9927408873300001</v>
      </c>
      <c r="H337" s="8">
        <f>lxp__3225[[#This Row],[Abweichung in X '[m']]]*1000</f>
        <v>2.8438603921999999</v>
      </c>
    </row>
    <row r="338" spans="1:8" x14ac:dyDescent="0.25">
      <c r="A338" s="12">
        <v>12</v>
      </c>
      <c r="B338" s="13" t="s">
        <v>4860</v>
      </c>
      <c r="C338" s="10" t="s">
        <v>2456</v>
      </c>
      <c r="D338" s="10" t="s">
        <v>2790</v>
      </c>
      <c r="E338" s="10" t="s">
        <v>2791</v>
      </c>
      <c r="F338" s="10" t="s">
        <v>2792</v>
      </c>
      <c r="G338" s="8">
        <f>lxp__3225[[#This Row],[Abweichung in Y '[m']]]*1000</f>
        <v>-4.2182650435099998</v>
      </c>
      <c r="H338" s="8">
        <f>lxp__3225[[#This Row],[Abweichung in X '[m']]]*1000</f>
        <v>3.9660499967799998</v>
      </c>
    </row>
    <row r="339" spans="1:8" x14ac:dyDescent="0.25">
      <c r="A339" s="12">
        <v>13</v>
      </c>
      <c r="B339" s="13" t="s">
        <v>4860</v>
      </c>
      <c r="C339" s="10" t="s">
        <v>2456</v>
      </c>
      <c r="D339" s="10" t="s">
        <v>2820</v>
      </c>
      <c r="E339" s="10" t="s">
        <v>2821</v>
      </c>
      <c r="F339" s="10" t="s">
        <v>2822</v>
      </c>
      <c r="G339" s="8">
        <f>lxp__3225[[#This Row],[Abweichung in Y '[m']]]*1000</f>
        <v>-3.1825997945400002</v>
      </c>
      <c r="H339" s="8">
        <f>lxp__3225[[#This Row],[Abweichung in X '[m']]]*1000</f>
        <v>3.85763433264</v>
      </c>
    </row>
    <row r="340" spans="1:8" x14ac:dyDescent="0.25">
      <c r="A340" s="12">
        <v>14</v>
      </c>
      <c r="B340" s="13" t="s">
        <v>4860</v>
      </c>
      <c r="C340" s="10" t="s">
        <v>2456</v>
      </c>
      <c r="D340" s="10" t="s">
        <v>2850</v>
      </c>
      <c r="E340" s="10" t="s">
        <v>2851</v>
      </c>
      <c r="F340" s="10" t="s">
        <v>2852</v>
      </c>
      <c r="G340" s="8">
        <f>lxp__3225[[#This Row],[Abweichung in Y '[m']]]*1000</f>
        <v>-2.9259266963299999</v>
      </c>
      <c r="H340" s="8">
        <f>lxp__3225[[#This Row],[Abweichung in X '[m']]]*1000</f>
        <v>3.9836839609900001</v>
      </c>
    </row>
    <row r="341" spans="1:8" x14ac:dyDescent="0.25">
      <c r="A341" s="12">
        <v>15</v>
      </c>
      <c r="B341" s="13" t="s">
        <v>4860</v>
      </c>
      <c r="C341" s="10" t="s">
        <v>2456</v>
      </c>
      <c r="D341" s="10" t="s">
        <v>2880</v>
      </c>
      <c r="E341" s="10" t="s">
        <v>2881</v>
      </c>
      <c r="F341" s="10" t="s">
        <v>2882</v>
      </c>
      <c r="G341" s="8">
        <f>lxp__3225[[#This Row],[Abweichung in Y '[m']]]*1000</f>
        <v>-4.0804736177300001</v>
      </c>
      <c r="H341" s="8">
        <f>lxp__3225[[#This Row],[Abweichung in X '[m']]]*1000</f>
        <v>3.2172776272900001</v>
      </c>
    </row>
    <row r="342" spans="1:8" x14ac:dyDescent="0.25">
      <c r="A342" s="12">
        <v>16</v>
      </c>
      <c r="B342" s="13" t="s">
        <v>4860</v>
      </c>
      <c r="C342" s="10" t="s">
        <v>2456</v>
      </c>
      <c r="D342" s="10" t="s">
        <v>2910</v>
      </c>
      <c r="E342" s="10" t="s">
        <v>2911</v>
      </c>
      <c r="F342" s="10" t="s">
        <v>2912</v>
      </c>
      <c r="G342" s="8">
        <f>lxp__3225[[#This Row],[Abweichung in Y '[m']]]*1000</f>
        <v>-4.4496735760700004</v>
      </c>
      <c r="H342" s="8">
        <f>lxp__3225[[#This Row],[Abweichung in X '[m']]]*1000</f>
        <v>3.3158739956300001</v>
      </c>
    </row>
    <row r="343" spans="1:8" x14ac:dyDescent="0.25">
      <c r="A343" s="12">
        <v>17</v>
      </c>
      <c r="B343" s="13" t="s">
        <v>4860</v>
      </c>
      <c r="C343" s="10" t="s">
        <v>2456</v>
      </c>
      <c r="D343" s="10" t="s">
        <v>2940</v>
      </c>
      <c r="E343" s="10" t="s">
        <v>2941</v>
      </c>
      <c r="F343" s="10" t="s">
        <v>2942</v>
      </c>
      <c r="G343" s="8">
        <f>lxp__3225[[#This Row],[Abweichung in Y '[m']]]*1000</f>
        <v>-3.78725827888</v>
      </c>
      <c r="H343" s="8">
        <f>lxp__3225[[#This Row],[Abweichung in X '[m']]]*1000</f>
        <v>3.51443137444</v>
      </c>
    </row>
    <row r="344" spans="1:8" x14ac:dyDescent="0.25">
      <c r="A344" s="12">
        <v>18</v>
      </c>
      <c r="B344" s="13" t="s">
        <v>4860</v>
      </c>
      <c r="C344" s="10" t="s">
        <v>2456</v>
      </c>
      <c r="D344" s="10" t="s">
        <v>2970</v>
      </c>
      <c r="E344" s="10" t="s">
        <v>2971</v>
      </c>
      <c r="F344" s="10" t="s">
        <v>2972</v>
      </c>
      <c r="G344" s="8">
        <f>lxp__3225[[#This Row],[Abweichung in Y '[m']]]*1000</f>
        <v>-3.07677308898</v>
      </c>
      <c r="H344" s="8">
        <f>lxp__3225[[#This Row],[Abweichung in X '[m']]]*1000</f>
        <v>3.9775233684599995</v>
      </c>
    </row>
    <row r="345" spans="1:8" x14ac:dyDescent="0.25">
      <c r="A345" s="12">
        <v>19</v>
      </c>
      <c r="B345" s="13" t="s">
        <v>4860</v>
      </c>
      <c r="C345" s="10" t="s">
        <v>2456</v>
      </c>
      <c r="D345" s="10" t="s">
        <v>3000</v>
      </c>
      <c r="E345" s="10" t="s">
        <v>3001</v>
      </c>
      <c r="F345" s="10" t="s">
        <v>3002</v>
      </c>
      <c r="G345" s="8">
        <f>lxp__3225[[#This Row],[Abweichung in Y '[m']]]*1000</f>
        <v>-4.5123991138799999</v>
      </c>
      <c r="H345" s="8">
        <f>lxp__3225[[#This Row],[Abweichung in X '[m']]]*1000</f>
        <v>2.77682512238</v>
      </c>
    </row>
    <row r="346" spans="1:8" x14ac:dyDescent="0.25">
      <c r="A346" s="12">
        <v>20</v>
      </c>
      <c r="B346" s="13" t="s">
        <v>4860</v>
      </c>
      <c r="C346" s="10" t="s">
        <v>2456</v>
      </c>
      <c r="D346" s="10" t="s">
        <v>3030</v>
      </c>
      <c r="E346" s="10" t="s">
        <v>3031</v>
      </c>
      <c r="F346" s="10" t="s">
        <v>3032</v>
      </c>
      <c r="G346" s="8">
        <f>lxp__3225[[#This Row],[Abweichung in Y '[m']]]*1000</f>
        <v>-4.4676139294800006</v>
      </c>
      <c r="H346" s="8">
        <f>lxp__3225[[#This Row],[Abweichung in X '[m']]]*1000</f>
        <v>2.7037492356099997</v>
      </c>
    </row>
    <row r="347" spans="1:8" x14ac:dyDescent="0.25">
      <c r="A347" s="12">
        <v>1</v>
      </c>
      <c r="B347" s="13" t="s">
        <v>4861</v>
      </c>
      <c r="C347" s="10" t="s">
        <v>2460</v>
      </c>
      <c r="D347" s="10" t="s">
        <v>2461</v>
      </c>
      <c r="E347" s="10" t="s">
        <v>2462</v>
      </c>
      <c r="F347" s="10" t="s">
        <v>2463</v>
      </c>
      <c r="G347" s="8">
        <f>lxp__3225[[#This Row],[Abweichung in Y '[m']]]*1000</f>
        <v>-5.3701027674099997</v>
      </c>
      <c r="H347" s="8">
        <f>lxp__3225[[#This Row],[Abweichung in X '[m']]]*1000</f>
        <v>2.7636720276200002</v>
      </c>
    </row>
    <row r="348" spans="1:8" x14ac:dyDescent="0.25">
      <c r="A348" s="12">
        <v>2</v>
      </c>
      <c r="B348" s="13" t="s">
        <v>4861</v>
      </c>
      <c r="C348" s="10" t="s">
        <v>2460</v>
      </c>
      <c r="D348" s="10" t="s">
        <v>2493</v>
      </c>
      <c r="E348" s="10" t="s">
        <v>2494</v>
      </c>
      <c r="F348" s="10" t="s">
        <v>2495</v>
      </c>
      <c r="G348" s="8">
        <f>lxp__3225[[#This Row],[Abweichung in Y '[m']]]*1000</f>
        <v>-4.7211124602599996</v>
      </c>
      <c r="H348" s="8">
        <f>lxp__3225[[#This Row],[Abweichung in X '[m']]]*1000</f>
        <v>2.5933905711499996</v>
      </c>
    </row>
    <row r="349" spans="1:8" x14ac:dyDescent="0.25">
      <c r="A349" s="12">
        <v>3</v>
      </c>
      <c r="B349" s="13" t="s">
        <v>4861</v>
      </c>
      <c r="C349" s="10" t="s">
        <v>2460</v>
      </c>
      <c r="D349" s="10" t="s">
        <v>2523</v>
      </c>
      <c r="E349" s="10" t="s">
        <v>2524</v>
      </c>
      <c r="F349" s="10" t="s">
        <v>2525</v>
      </c>
      <c r="G349" s="8">
        <f>lxp__3225[[#This Row],[Abweichung in Y '[m']]]*1000</f>
        <v>-5.2958462086499996</v>
      </c>
      <c r="H349" s="8">
        <f>lxp__3225[[#This Row],[Abweichung in X '[m']]]*1000</f>
        <v>1.49009697066</v>
      </c>
    </row>
    <row r="350" spans="1:8" x14ac:dyDescent="0.25">
      <c r="A350" s="12">
        <v>4</v>
      </c>
      <c r="B350" s="13" t="s">
        <v>4861</v>
      </c>
      <c r="C350" s="10" t="s">
        <v>2460</v>
      </c>
      <c r="D350" s="10" t="s">
        <v>2553</v>
      </c>
      <c r="E350" s="10" t="s">
        <v>2554</v>
      </c>
      <c r="F350" s="10" t="s">
        <v>2555</v>
      </c>
      <c r="G350" s="8">
        <f>lxp__3225[[#This Row],[Abweichung in Y '[m']]]*1000</f>
        <v>-4.5835863740199994</v>
      </c>
      <c r="H350" s="8">
        <f>lxp__3225[[#This Row],[Abweichung in X '[m']]]*1000</f>
        <v>2.6416686171199997</v>
      </c>
    </row>
    <row r="351" spans="1:8" x14ac:dyDescent="0.25">
      <c r="A351" s="12">
        <v>5</v>
      </c>
      <c r="B351" s="13" t="s">
        <v>4861</v>
      </c>
      <c r="C351" s="10" t="s">
        <v>2460</v>
      </c>
      <c r="D351" s="10" t="s">
        <v>2583</v>
      </c>
      <c r="E351" s="10" t="s">
        <v>2584</v>
      </c>
      <c r="F351" s="10" t="s">
        <v>2585</v>
      </c>
      <c r="G351" s="8">
        <f>lxp__3225[[#This Row],[Abweichung in Y '[m']]]*1000</f>
        <v>-4.906016793</v>
      </c>
      <c r="H351" s="8">
        <f>lxp__3225[[#This Row],[Abweichung in X '[m']]]*1000</f>
        <v>1.6788977376600001</v>
      </c>
    </row>
    <row r="352" spans="1:8" x14ac:dyDescent="0.25">
      <c r="A352" s="12">
        <v>6</v>
      </c>
      <c r="B352" s="13" t="s">
        <v>4861</v>
      </c>
      <c r="C352" s="10" t="s">
        <v>2460</v>
      </c>
      <c r="D352" s="10" t="s">
        <v>2613</v>
      </c>
      <c r="E352" s="10" t="s">
        <v>2614</v>
      </c>
      <c r="F352" s="10" t="s">
        <v>2615</v>
      </c>
      <c r="G352" s="8">
        <f>lxp__3225[[#This Row],[Abweichung in Y '[m']]]*1000</f>
        <v>-4.2067149732499995</v>
      </c>
      <c r="H352" s="8">
        <f>lxp__3225[[#This Row],[Abweichung in X '[m']]]*1000</f>
        <v>3.2979299747000002</v>
      </c>
    </row>
    <row r="353" spans="1:8" x14ac:dyDescent="0.25">
      <c r="A353" s="12">
        <v>7</v>
      </c>
      <c r="B353" s="13" t="s">
        <v>4861</v>
      </c>
      <c r="C353" s="10" t="s">
        <v>2460</v>
      </c>
      <c r="D353" s="10" t="s">
        <v>2643</v>
      </c>
      <c r="E353" s="10" t="s">
        <v>2644</v>
      </c>
      <c r="F353" s="10" t="s">
        <v>2645</v>
      </c>
      <c r="G353" s="8">
        <f>lxp__3225[[#This Row],[Abweichung in Y '[m']]]*1000</f>
        <v>-3.73640376618</v>
      </c>
      <c r="H353" s="8">
        <f>lxp__3225[[#This Row],[Abweichung in X '[m']]]*1000</f>
        <v>1.1239386952299999</v>
      </c>
    </row>
    <row r="354" spans="1:8" x14ac:dyDescent="0.25">
      <c r="A354" s="12">
        <v>8</v>
      </c>
      <c r="B354" s="13" t="s">
        <v>4861</v>
      </c>
      <c r="C354" s="10" t="s">
        <v>2460</v>
      </c>
      <c r="D354" s="10" t="s">
        <v>2673</v>
      </c>
      <c r="E354" s="10" t="s">
        <v>2674</v>
      </c>
      <c r="F354" s="10" t="s">
        <v>2675</v>
      </c>
      <c r="G354" s="8">
        <f>lxp__3225[[#This Row],[Abweichung in Y '[m']]]*1000</f>
        <v>-5.3210039849599999</v>
      </c>
      <c r="H354" s="8">
        <f>lxp__3225[[#This Row],[Abweichung in X '[m']]]*1000</f>
        <v>2.8477758976900001</v>
      </c>
    </row>
    <row r="355" spans="1:8" x14ac:dyDescent="0.25">
      <c r="A355" s="12">
        <v>9</v>
      </c>
      <c r="B355" s="13" t="s">
        <v>4861</v>
      </c>
      <c r="C355" s="10" t="s">
        <v>2460</v>
      </c>
      <c r="D355" s="10" t="s">
        <v>2703</v>
      </c>
      <c r="E355" s="10" t="s">
        <v>2704</v>
      </c>
      <c r="F355" s="10" t="s">
        <v>2705</v>
      </c>
      <c r="G355" s="8">
        <f>lxp__3225[[#This Row],[Abweichung in Y '[m']]]*1000</f>
        <v>-5.0144890586099997</v>
      </c>
      <c r="H355" s="8">
        <f>lxp__3225[[#This Row],[Abweichung in X '[m']]]*1000</f>
        <v>1.19621274836</v>
      </c>
    </row>
    <row r="356" spans="1:8" x14ac:dyDescent="0.25">
      <c r="A356" s="12">
        <v>10</v>
      </c>
      <c r="B356" s="13" t="s">
        <v>4861</v>
      </c>
      <c r="C356" s="10" t="s">
        <v>2460</v>
      </c>
      <c r="D356" s="10" t="s">
        <v>2733</v>
      </c>
      <c r="E356" s="10" t="s">
        <v>2734</v>
      </c>
      <c r="F356" s="10" t="s">
        <v>2735</v>
      </c>
      <c r="G356" s="8">
        <f>lxp__3225[[#This Row],[Abweichung in Y '[m']]]*1000</f>
        <v>-5.5730546814099995</v>
      </c>
      <c r="H356" s="8">
        <f>lxp__3225[[#This Row],[Abweichung in X '[m']]]*1000</f>
        <v>2.9906348342300002</v>
      </c>
    </row>
    <row r="357" spans="1:8" x14ac:dyDescent="0.25">
      <c r="A357" s="12">
        <v>11</v>
      </c>
      <c r="B357" s="13" t="s">
        <v>4861</v>
      </c>
      <c r="C357" s="10" t="s">
        <v>2460</v>
      </c>
      <c r="D357" s="10" t="s">
        <v>2763</v>
      </c>
      <c r="E357" s="10" t="s">
        <v>2764</v>
      </c>
      <c r="F357" s="10" t="s">
        <v>2765</v>
      </c>
      <c r="G357" s="8">
        <f>lxp__3225[[#This Row],[Abweichung in Y '[m']]]*1000</f>
        <v>-5.2809633075099995</v>
      </c>
      <c r="H357" s="8">
        <f>lxp__3225[[#This Row],[Abweichung in X '[m']]]*1000</f>
        <v>3.08185027655</v>
      </c>
    </row>
    <row r="358" spans="1:8" x14ac:dyDescent="0.25">
      <c r="A358" s="12">
        <v>12</v>
      </c>
      <c r="B358" s="13" t="s">
        <v>4861</v>
      </c>
      <c r="C358" s="10" t="s">
        <v>2460</v>
      </c>
      <c r="D358" s="10" t="s">
        <v>2793</v>
      </c>
      <c r="E358" s="10" t="s">
        <v>2794</v>
      </c>
      <c r="F358" s="10" t="s">
        <v>2795</v>
      </c>
      <c r="G358" s="8">
        <f>lxp__3225[[#This Row],[Abweichung in Y '[m']]]*1000</f>
        <v>-5.7291990781799997</v>
      </c>
      <c r="H358" s="8">
        <f>lxp__3225[[#This Row],[Abweichung in X '[m']]]*1000</f>
        <v>1.75531890516</v>
      </c>
    </row>
    <row r="359" spans="1:8" x14ac:dyDescent="0.25">
      <c r="A359" s="12">
        <v>13</v>
      </c>
      <c r="B359" s="13" t="s">
        <v>4861</v>
      </c>
      <c r="C359" s="10" t="s">
        <v>2460</v>
      </c>
      <c r="D359" s="10" t="s">
        <v>2823</v>
      </c>
      <c r="E359" s="10" t="s">
        <v>2824</v>
      </c>
      <c r="F359" s="10" t="s">
        <v>2825</v>
      </c>
      <c r="G359" s="8">
        <f>lxp__3225[[#This Row],[Abweichung in Y '[m']]]*1000</f>
        <v>-4.4651585953300001</v>
      </c>
      <c r="H359" s="8">
        <f>lxp__3225[[#This Row],[Abweichung in X '[m']]]*1000</f>
        <v>0.35720166531699998</v>
      </c>
    </row>
    <row r="360" spans="1:8" x14ac:dyDescent="0.25">
      <c r="A360" s="12">
        <v>14</v>
      </c>
      <c r="B360" s="13" t="s">
        <v>4861</v>
      </c>
      <c r="C360" s="10" t="s">
        <v>2460</v>
      </c>
      <c r="D360" s="10" t="s">
        <v>2853</v>
      </c>
      <c r="E360" s="10" t="s">
        <v>2854</v>
      </c>
      <c r="F360" s="10" t="s">
        <v>2855</v>
      </c>
      <c r="G360" s="8">
        <f>lxp__3225[[#This Row],[Abweichung in Y '[m']]]*1000</f>
        <v>-3.8067641564600003</v>
      </c>
      <c r="H360" s="8">
        <f>lxp__3225[[#This Row],[Abweichung in X '[m']]]*1000</f>
        <v>1.8065721981599998</v>
      </c>
    </row>
    <row r="361" spans="1:8" x14ac:dyDescent="0.25">
      <c r="A361" s="12">
        <v>15</v>
      </c>
      <c r="B361" s="13" t="s">
        <v>4861</v>
      </c>
      <c r="C361" s="10" t="s">
        <v>2460</v>
      </c>
      <c r="D361" s="10" t="s">
        <v>2883</v>
      </c>
      <c r="E361" s="10" t="s">
        <v>2884</v>
      </c>
      <c r="F361" s="10" t="s">
        <v>2885</v>
      </c>
      <c r="G361" s="8">
        <f>lxp__3225[[#This Row],[Abweichung in Y '[m']]]*1000</f>
        <v>-4.0653156479400003</v>
      </c>
      <c r="H361" s="8">
        <f>lxp__3225[[#This Row],[Abweichung in X '[m']]]*1000</f>
        <v>0.919468537531</v>
      </c>
    </row>
    <row r="362" spans="1:8" x14ac:dyDescent="0.25">
      <c r="A362" s="12">
        <v>16</v>
      </c>
      <c r="B362" s="13" t="s">
        <v>4861</v>
      </c>
      <c r="C362" s="10" t="s">
        <v>2460</v>
      </c>
      <c r="D362" s="10" t="s">
        <v>2913</v>
      </c>
      <c r="E362" s="10" t="s">
        <v>2914</v>
      </c>
      <c r="F362" s="10" t="s">
        <v>2915</v>
      </c>
      <c r="G362" s="8">
        <f>lxp__3225[[#This Row],[Abweichung in Y '[m']]]*1000</f>
        <v>-5.9586140708499995</v>
      </c>
      <c r="H362" s="8">
        <f>lxp__3225[[#This Row],[Abweichung in X '[m']]]*1000</f>
        <v>2.3827807768300002</v>
      </c>
    </row>
    <row r="363" spans="1:8" x14ac:dyDescent="0.25">
      <c r="A363" s="12">
        <v>17</v>
      </c>
      <c r="B363" s="13" t="s">
        <v>4861</v>
      </c>
      <c r="C363" s="10" t="s">
        <v>2460</v>
      </c>
      <c r="D363" s="10" t="s">
        <v>2943</v>
      </c>
      <c r="E363" s="10" t="s">
        <v>2944</v>
      </c>
      <c r="F363" s="10" t="s">
        <v>2945</v>
      </c>
      <c r="G363" s="8">
        <f>lxp__3225[[#This Row],[Abweichung in Y '[m']]]*1000</f>
        <v>-4.2876756141200003</v>
      </c>
      <c r="H363" s="8">
        <f>lxp__3225[[#This Row],[Abweichung in X '[m']]]*1000</f>
        <v>2.3920775496600002</v>
      </c>
    </row>
    <row r="364" spans="1:8" x14ac:dyDescent="0.25">
      <c r="A364" s="12">
        <v>18</v>
      </c>
      <c r="B364" s="13" t="s">
        <v>4861</v>
      </c>
      <c r="C364" s="10" t="s">
        <v>2460</v>
      </c>
      <c r="D364" s="10" t="s">
        <v>2973</v>
      </c>
      <c r="E364" s="10" t="s">
        <v>2974</v>
      </c>
      <c r="F364" s="10" t="s">
        <v>2975</v>
      </c>
      <c r="G364" s="8">
        <f>lxp__3225[[#This Row],[Abweichung in Y '[m']]]*1000</f>
        <v>-4.0918489405299994</v>
      </c>
      <c r="H364" s="8">
        <f>lxp__3225[[#This Row],[Abweichung in X '[m']]]*1000</f>
        <v>1.9449360166</v>
      </c>
    </row>
    <row r="365" spans="1:8" x14ac:dyDescent="0.25">
      <c r="A365" s="12">
        <v>19</v>
      </c>
      <c r="B365" s="13" t="s">
        <v>4861</v>
      </c>
      <c r="C365" s="10" t="s">
        <v>2460</v>
      </c>
      <c r="D365" s="10" t="s">
        <v>3003</v>
      </c>
      <c r="E365" s="10" t="s">
        <v>3004</v>
      </c>
      <c r="F365" s="10" t="s">
        <v>3005</v>
      </c>
      <c r="G365" s="8">
        <f>lxp__3225[[#This Row],[Abweichung in Y '[m']]]*1000</f>
        <v>-5.3571469792400004</v>
      </c>
      <c r="H365" s="8">
        <f>lxp__3225[[#This Row],[Abweichung in X '[m']]]*1000</f>
        <v>2.1271129506399999</v>
      </c>
    </row>
    <row r="366" spans="1:8" x14ac:dyDescent="0.25">
      <c r="A366" s="12">
        <v>20</v>
      </c>
      <c r="B366" s="13" t="s">
        <v>4861</v>
      </c>
      <c r="C366" s="10" t="s">
        <v>2460</v>
      </c>
      <c r="D366" s="10" t="s">
        <v>3033</v>
      </c>
      <c r="E366" s="10" t="s">
        <v>3034</v>
      </c>
      <c r="F366" s="10" t="s">
        <v>3035</v>
      </c>
      <c r="G366" s="8">
        <f>lxp__3225[[#This Row],[Abweichung in Y '[m']]]*1000</f>
        <v>-4.37063849855</v>
      </c>
      <c r="H366" s="8">
        <f>lxp__3225[[#This Row],[Abweichung in X '[m']]]*1000</f>
        <v>0.41825207090900002</v>
      </c>
    </row>
    <row r="367" spans="1:8" x14ac:dyDescent="0.25">
      <c r="A367" s="12">
        <v>1</v>
      </c>
      <c r="B367" s="13" t="s">
        <v>4862</v>
      </c>
      <c r="C367" s="10" t="s">
        <v>2464</v>
      </c>
      <c r="D367" s="10" t="s">
        <v>2465</v>
      </c>
      <c r="E367" s="10" t="s">
        <v>2466</v>
      </c>
      <c r="F367" s="10" t="s">
        <v>2467</v>
      </c>
      <c r="G367" s="8">
        <f>lxp__3225[[#This Row],[Abweichung in Y '[m']]]*1000</f>
        <v>-4.9199996327500006</v>
      </c>
      <c r="H367" s="8">
        <f>lxp__3225[[#This Row],[Abweichung in X '[m']]]*1000</f>
        <v>3.7648206532599997</v>
      </c>
    </row>
    <row r="368" spans="1:8" x14ac:dyDescent="0.25">
      <c r="A368" s="12">
        <v>2</v>
      </c>
      <c r="B368" s="13" t="s">
        <v>4862</v>
      </c>
      <c r="C368" s="10" t="s">
        <v>2464</v>
      </c>
      <c r="D368" s="10" t="s">
        <v>2496</v>
      </c>
      <c r="E368" s="10" t="s">
        <v>2497</v>
      </c>
      <c r="F368" s="10" t="s">
        <v>2498</v>
      </c>
      <c r="G368" s="8">
        <f>lxp__3225[[#This Row],[Abweichung in Y '[m']]]*1000</f>
        <v>-5.0878866573099994</v>
      </c>
      <c r="H368" s="8">
        <f>lxp__3225[[#This Row],[Abweichung in X '[m']]]*1000</f>
        <v>0.57008195068099998</v>
      </c>
    </row>
    <row r="369" spans="1:8" x14ac:dyDescent="0.25">
      <c r="A369" s="12">
        <v>3</v>
      </c>
      <c r="B369" s="13" t="s">
        <v>4862</v>
      </c>
      <c r="C369" s="10" t="s">
        <v>2464</v>
      </c>
      <c r="D369" s="10" t="s">
        <v>2526</v>
      </c>
      <c r="E369" s="10" t="s">
        <v>2527</v>
      </c>
      <c r="F369" s="10" t="s">
        <v>2528</v>
      </c>
      <c r="G369" s="8">
        <f>lxp__3225[[#This Row],[Abweichung in Y '[m']]]*1000</f>
        <v>-6.1067820077299997</v>
      </c>
      <c r="H369" s="8">
        <f>lxp__3225[[#This Row],[Abweichung in X '[m']]]*1000</f>
        <v>0.24778071439300001</v>
      </c>
    </row>
    <row r="370" spans="1:8" x14ac:dyDescent="0.25">
      <c r="A370" s="12">
        <v>4</v>
      </c>
      <c r="B370" s="13" t="s">
        <v>4862</v>
      </c>
      <c r="C370" s="10" t="s">
        <v>2464</v>
      </c>
      <c r="D370" s="10" t="s">
        <v>2556</v>
      </c>
      <c r="E370" s="10" t="s">
        <v>2557</v>
      </c>
      <c r="F370" s="10" t="s">
        <v>2558</v>
      </c>
      <c r="G370" s="8">
        <f>lxp__3225[[#This Row],[Abweichung in Y '[m']]]*1000</f>
        <v>-4.0158829879700004</v>
      </c>
      <c r="H370" s="8">
        <f>lxp__3225[[#This Row],[Abweichung in X '[m']]]*1000</f>
        <v>2.1614363428800001</v>
      </c>
    </row>
    <row r="371" spans="1:8" x14ac:dyDescent="0.25">
      <c r="A371" s="12">
        <v>5</v>
      </c>
      <c r="B371" s="13" t="s">
        <v>4862</v>
      </c>
      <c r="C371" s="10" t="s">
        <v>2464</v>
      </c>
      <c r="D371" s="10" t="s">
        <v>2586</v>
      </c>
      <c r="E371" s="10" t="s">
        <v>2587</v>
      </c>
      <c r="F371" s="10" t="s">
        <v>2588</v>
      </c>
      <c r="G371" s="8">
        <f>lxp__3225[[#This Row],[Abweichung in Y '[m']]]*1000</f>
        <v>-5.5833832042200005</v>
      </c>
      <c r="H371" s="8">
        <f>lxp__3225[[#This Row],[Abweichung in X '[m']]]*1000</f>
        <v>2.5254422218299997</v>
      </c>
    </row>
    <row r="372" spans="1:8" x14ac:dyDescent="0.25">
      <c r="A372" s="12">
        <v>6</v>
      </c>
      <c r="B372" s="13" t="s">
        <v>4862</v>
      </c>
      <c r="C372" s="10" t="s">
        <v>2464</v>
      </c>
      <c r="D372" s="10" t="s">
        <v>2616</v>
      </c>
      <c r="E372" s="10" t="s">
        <v>2617</v>
      </c>
      <c r="F372" s="10" t="s">
        <v>2618</v>
      </c>
      <c r="G372" s="8">
        <f>lxp__3225[[#This Row],[Abweichung in Y '[m']]]*1000</f>
        <v>-5.5388038643300002</v>
      </c>
      <c r="H372" s="8">
        <f>lxp__3225[[#This Row],[Abweichung in X '[m']]]*1000</f>
        <v>2.9620384690499999</v>
      </c>
    </row>
    <row r="373" spans="1:8" x14ac:dyDescent="0.25">
      <c r="A373" s="12">
        <v>7</v>
      </c>
      <c r="B373" s="13" t="s">
        <v>4862</v>
      </c>
      <c r="C373" s="10" t="s">
        <v>2464</v>
      </c>
      <c r="D373" s="10" t="s">
        <v>2646</v>
      </c>
      <c r="E373" s="10" t="s">
        <v>2647</v>
      </c>
      <c r="F373" s="10" t="s">
        <v>2648</v>
      </c>
      <c r="G373" s="8">
        <f>lxp__3225[[#This Row],[Abweichung in Y '[m']]]*1000</f>
        <v>-3.5392974932299999</v>
      </c>
      <c r="H373" s="8">
        <f>lxp__3225[[#This Row],[Abweichung in X '[m']]]*1000</f>
        <v>1.3346580318400001</v>
      </c>
    </row>
    <row r="374" spans="1:8" x14ac:dyDescent="0.25">
      <c r="A374" s="12">
        <v>8</v>
      </c>
      <c r="B374" s="13" t="s">
        <v>4862</v>
      </c>
      <c r="C374" s="10" t="s">
        <v>2464</v>
      </c>
      <c r="D374" s="10" t="s">
        <v>2676</v>
      </c>
      <c r="E374" s="10" t="s">
        <v>2677</v>
      </c>
      <c r="F374" s="10" t="s">
        <v>2678</v>
      </c>
      <c r="G374" s="8">
        <f>lxp__3225[[#This Row],[Abweichung in Y '[m']]]*1000</f>
        <v>-4.2076723100899995</v>
      </c>
      <c r="H374" s="8">
        <f>lxp__3225[[#This Row],[Abweichung in X '[m']]]*1000</f>
        <v>2.15074277106</v>
      </c>
    </row>
    <row r="375" spans="1:8" x14ac:dyDescent="0.25">
      <c r="A375" s="12">
        <v>9</v>
      </c>
      <c r="B375" s="13" t="s">
        <v>4862</v>
      </c>
      <c r="C375" s="10" t="s">
        <v>2464</v>
      </c>
      <c r="D375" s="10" t="s">
        <v>2706</v>
      </c>
      <c r="E375" s="10" t="s">
        <v>2707</v>
      </c>
      <c r="F375" s="10" t="s">
        <v>2708</v>
      </c>
      <c r="G375" s="8">
        <f>lxp__3225[[#This Row],[Abweichung in Y '[m']]]*1000</f>
        <v>-4.19457717478</v>
      </c>
      <c r="H375" s="8">
        <f>lxp__3225[[#This Row],[Abweichung in X '[m']]]*1000</f>
        <v>1.0481667370900001</v>
      </c>
    </row>
    <row r="376" spans="1:8" x14ac:dyDescent="0.25">
      <c r="A376" s="12">
        <v>10</v>
      </c>
      <c r="B376" s="13" t="s">
        <v>4862</v>
      </c>
      <c r="C376" s="10" t="s">
        <v>2464</v>
      </c>
      <c r="D376" s="10" t="s">
        <v>2736</v>
      </c>
      <c r="E376" s="10" t="s">
        <v>2737</v>
      </c>
      <c r="F376" s="10" t="s">
        <v>2738</v>
      </c>
      <c r="G376" s="8">
        <f>lxp__3225[[#This Row],[Abweichung in Y '[m']]]*1000</f>
        <v>-3.0461724008500002</v>
      </c>
      <c r="H376" s="8">
        <f>lxp__3225[[#This Row],[Abweichung in X '[m']]]*1000</f>
        <v>1.8549608127299999</v>
      </c>
    </row>
    <row r="377" spans="1:8" x14ac:dyDescent="0.25">
      <c r="A377" s="12">
        <v>11</v>
      </c>
      <c r="B377" s="13" t="s">
        <v>4862</v>
      </c>
      <c r="C377" s="10" t="s">
        <v>2464</v>
      </c>
      <c r="D377" s="10" t="s">
        <v>2766</v>
      </c>
      <c r="E377" s="10" t="s">
        <v>2767</v>
      </c>
      <c r="F377" s="10" t="s">
        <v>2768</v>
      </c>
      <c r="G377" s="8">
        <f>lxp__3225[[#This Row],[Abweichung in Y '[m']]]*1000</f>
        <v>-4.5163276206700003</v>
      </c>
      <c r="H377" s="8">
        <f>lxp__3225[[#This Row],[Abweichung in X '[m']]]*1000</f>
        <v>4.5097823099800003</v>
      </c>
    </row>
    <row r="378" spans="1:8" x14ac:dyDescent="0.25">
      <c r="A378" s="12">
        <v>12</v>
      </c>
      <c r="B378" s="13" t="s">
        <v>4862</v>
      </c>
      <c r="C378" s="10" t="s">
        <v>2464</v>
      </c>
      <c r="D378" s="10" t="s">
        <v>2796</v>
      </c>
      <c r="E378" s="10" t="s">
        <v>2797</v>
      </c>
      <c r="F378" s="10" t="s">
        <v>2798</v>
      </c>
      <c r="G378" s="8">
        <f>lxp__3225[[#This Row],[Abweichung in Y '[m']]]*1000</f>
        <v>-5.1442583261199992</v>
      </c>
      <c r="H378" s="8">
        <f>lxp__3225[[#This Row],[Abweichung in X '[m']]]*1000</f>
        <v>1.6637825928499999</v>
      </c>
    </row>
    <row r="379" spans="1:8" x14ac:dyDescent="0.25">
      <c r="A379" s="12">
        <v>13</v>
      </c>
      <c r="B379" s="13" t="s">
        <v>4862</v>
      </c>
      <c r="C379" s="10" t="s">
        <v>2464</v>
      </c>
      <c r="D379" s="10" t="s">
        <v>2826</v>
      </c>
      <c r="E379" s="10" t="s">
        <v>2827</v>
      </c>
      <c r="F379" s="10" t="s">
        <v>2828</v>
      </c>
      <c r="G379" s="8">
        <f>lxp__3225[[#This Row],[Abweichung in Y '[m']]]*1000</f>
        <v>-5.8382845569400006</v>
      </c>
      <c r="H379" s="8">
        <f>lxp__3225[[#This Row],[Abweichung in X '[m']]]*1000</f>
        <v>0.18383971139700001</v>
      </c>
    </row>
    <row r="380" spans="1:8" x14ac:dyDescent="0.25">
      <c r="A380" s="12">
        <v>14</v>
      </c>
      <c r="B380" s="13" t="s">
        <v>4862</v>
      </c>
      <c r="C380" s="10" t="s">
        <v>2464</v>
      </c>
      <c r="D380" s="10" t="s">
        <v>2856</v>
      </c>
      <c r="E380" s="10" t="s">
        <v>2857</v>
      </c>
      <c r="F380" s="10" t="s">
        <v>2858</v>
      </c>
      <c r="G380" s="8">
        <f>lxp__3225[[#This Row],[Abweichung in Y '[m']]]*1000</f>
        <v>-5.8027002468999997</v>
      </c>
      <c r="H380" s="8">
        <f>lxp__3225[[#This Row],[Abweichung in X '[m']]]*1000</f>
        <v>1.5501808800199999</v>
      </c>
    </row>
    <row r="381" spans="1:8" x14ac:dyDescent="0.25">
      <c r="A381" s="12">
        <v>15</v>
      </c>
      <c r="B381" s="13" t="s">
        <v>4862</v>
      </c>
      <c r="C381" s="10" t="s">
        <v>2464</v>
      </c>
      <c r="D381" s="10" t="s">
        <v>2886</v>
      </c>
      <c r="E381" s="10" t="s">
        <v>2887</v>
      </c>
      <c r="F381" s="10" t="s">
        <v>2888</v>
      </c>
      <c r="G381" s="8">
        <f>lxp__3225[[#This Row],[Abweichung in Y '[m']]]*1000</f>
        <v>-4.1573217392900004</v>
      </c>
      <c r="H381" s="8">
        <f>lxp__3225[[#This Row],[Abweichung in X '[m']]]*1000</f>
        <v>0.141976627908</v>
      </c>
    </row>
    <row r="382" spans="1:8" x14ac:dyDescent="0.25">
      <c r="A382" s="12">
        <v>16</v>
      </c>
      <c r="B382" s="13" t="s">
        <v>4862</v>
      </c>
      <c r="C382" s="10" t="s">
        <v>2464</v>
      </c>
      <c r="D382" s="10" t="s">
        <v>2916</v>
      </c>
      <c r="E382" s="10" t="s">
        <v>2917</v>
      </c>
      <c r="F382" s="10" t="s">
        <v>2918</v>
      </c>
      <c r="G382" s="8">
        <f>lxp__3225[[#This Row],[Abweichung in Y '[m']]]*1000</f>
        <v>-4.4455751154899996</v>
      </c>
      <c r="H382" s="8">
        <f>lxp__3225[[#This Row],[Abweichung in X '[m']]]*1000</f>
        <v>1.80699158535</v>
      </c>
    </row>
    <row r="383" spans="1:8" x14ac:dyDescent="0.25">
      <c r="A383" s="12">
        <v>17</v>
      </c>
      <c r="B383" s="13" t="s">
        <v>4862</v>
      </c>
      <c r="C383" s="10" t="s">
        <v>2464</v>
      </c>
      <c r="D383" s="10" t="s">
        <v>2946</v>
      </c>
      <c r="E383" s="10" t="s">
        <v>2947</v>
      </c>
      <c r="F383" s="10" t="s">
        <v>2948</v>
      </c>
      <c r="G383" s="8">
        <f>lxp__3225[[#This Row],[Abweichung in Y '[m']]]*1000</f>
        <v>-5.0936835062999997</v>
      </c>
      <c r="H383" s="8">
        <f>lxp__3225[[#This Row],[Abweichung in X '[m']]]*1000</f>
        <v>0.64734968400199999</v>
      </c>
    </row>
    <row r="384" spans="1:8" x14ac:dyDescent="0.25">
      <c r="A384" s="12">
        <v>18</v>
      </c>
      <c r="B384" s="13" t="s">
        <v>4862</v>
      </c>
      <c r="C384" s="10" t="s">
        <v>2464</v>
      </c>
      <c r="D384" s="10" t="s">
        <v>2976</v>
      </c>
      <c r="E384" s="10" t="s">
        <v>2977</v>
      </c>
      <c r="F384" s="10" t="s">
        <v>2978</v>
      </c>
      <c r="G384" s="8">
        <f>lxp__3225[[#This Row],[Abweichung in Y '[m']]]*1000</f>
        <v>-5.6774239891200002</v>
      </c>
      <c r="H384" s="8">
        <f>lxp__3225[[#This Row],[Abweichung in X '[m']]]*1000</f>
        <v>1.41908497084</v>
      </c>
    </row>
    <row r="385" spans="1:8" x14ac:dyDescent="0.25">
      <c r="A385" s="12">
        <v>19</v>
      </c>
      <c r="B385" s="13" t="s">
        <v>4862</v>
      </c>
      <c r="C385" s="10" t="s">
        <v>2464</v>
      </c>
      <c r="D385" s="10" t="s">
        <v>3006</v>
      </c>
      <c r="E385" s="10" t="s">
        <v>3007</v>
      </c>
      <c r="F385" s="10" t="s">
        <v>3008</v>
      </c>
      <c r="G385" s="8">
        <f>lxp__3225[[#This Row],[Abweichung in Y '[m']]]*1000</f>
        <v>-4.94508942603</v>
      </c>
      <c r="H385" s="8">
        <f>lxp__3225[[#This Row],[Abweichung in X '[m']]]*1000</f>
        <v>1.52332327074</v>
      </c>
    </row>
    <row r="386" spans="1:8" x14ac:dyDescent="0.25">
      <c r="A386" s="12">
        <v>20</v>
      </c>
      <c r="B386" s="13" t="s">
        <v>4862</v>
      </c>
      <c r="C386" s="10" t="s">
        <v>2464</v>
      </c>
      <c r="D386" s="10" t="s">
        <v>3036</v>
      </c>
      <c r="E386" s="10" t="s">
        <v>3037</v>
      </c>
      <c r="F386" s="10" t="s">
        <v>3038</v>
      </c>
      <c r="G386" s="8">
        <f>lxp__3225[[#This Row],[Abweichung in Y '[m']]]*1000</f>
        <v>-5.2844716352100001</v>
      </c>
      <c r="H386" s="8">
        <f>lxp__3225[[#This Row],[Abweichung in X '[m']]]*1000</f>
        <v>0.43402157942199998</v>
      </c>
    </row>
    <row r="387" spans="1:8" x14ac:dyDescent="0.25">
      <c r="A387" s="12">
        <v>1</v>
      </c>
      <c r="B387" s="13" t="s">
        <v>43</v>
      </c>
      <c r="C387" s="10" t="s">
        <v>2468</v>
      </c>
      <c r="D387" s="10" t="s">
        <v>2469</v>
      </c>
      <c r="E387" s="10" t="s">
        <v>2470</v>
      </c>
      <c r="F387" s="10" t="s">
        <v>2471</v>
      </c>
      <c r="G387" s="8">
        <f>lxp__3225[[#This Row],[Abweichung in Y '[m']]]*1000</f>
        <v>-4.2933210436399998</v>
      </c>
      <c r="H387" s="8">
        <f>lxp__3225[[#This Row],[Abweichung in X '[m']]]*1000</f>
        <v>2.1805761011800002</v>
      </c>
    </row>
    <row r="388" spans="1:8" x14ac:dyDescent="0.25">
      <c r="A388" s="12">
        <v>2</v>
      </c>
      <c r="B388" s="13" t="s">
        <v>43</v>
      </c>
      <c r="C388" s="10" t="s">
        <v>2468</v>
      </c>
      <c r="D388" s="10" t="s">
        <v>2499</v>
      </c>
      <c r="E388" s="10" t="s">
        <v>2500</v>
      </c>
      <c r="F388" s="10" t="s">
        <v>2501</v>
      </c>
      <c r="G388" s="8">
        <f>lxp__3225[[#This Row],[Abweichung in Y '[m']]]*1000</f>
        <v>-5.5234112126400001</v>
      </c>
      <c r="H388" s="8">
        <f>lxp__3225[[#This Row],[Abweichung in X '[m']]]*1000</f>
        <v>1.8122822405700001</v>
      </c>
    </row>
    <row r="389" spans="1:8" x14ac:dyDescent="0.25">
      <c r="A389" s="12">
        <v>3</v>
      </c>
      <c r="B389" s="13" t="s">
        <v>43</v>
      </c>
      <c r="C389" s="10" t="s">
        <v>2468</v>
      </c>
      <c r="D389" s="10" t="s">
        <v>2529</v>
      </c>
      <c r="E389" s="10" t="s">
        <v>2530</v>
      </c>
      <c r="F389" s="10" t="s">
        <v>2531</v>
      </c>
      <c r="G389" s="8">
        <f>lxp__3225[[#This Row],[Abweichung in Y '[m']]]*1000</f>
        <v>-3.8417531566399998</v>
      </c>
      <c r="H389" s="8">
        <f>lxp__3225[[#This Row],[Abweichung in X '[m']]]*1000</f>
        <v>0.56478740891599999</v>
      </c>
    </row>
    <row r="390" spans="1:8" x14ac:dyDescent="0.25">
      <c r="A390" s="12">
        <v>4</v>
      </c>
      <c r="B390" s="13" t="s">
        <v>43</v>
      </c>
      <c r="C390" s="10" t="s">
        <v>2468</v>
      </c>
      <c r="D390" s="10" t="s">
        <v>2559</v>
      </c>
      <c r="E390" s="10" t="s">
        <v>2560</v>
      </c>
      <c r="F390" s="10" t="s">
        <v>2561</v>
      </c>
      <c r="G390" s="8">
        <f>lxp__3225[[#This Row],[Abweichung in Y '[m']]]*1000</f>
        <v>-4.4062928622799999</v>
      </c>
      <c r="H390" s="8">
        <f>lxp__3225[[#This Row],[Abweichung in X '[m']]]*1000</f>
        <v>3.4329819113000002</v>
      </c>
    </row>
    <row r="391" spans="1:8" x14ac:dyDescent="0.25">
      <c r="A391" s="12">
        <v>5</v>
      </c>
      <c r="B391" s="13" t="s">
        <v>43</v>
      </c>
      <c r="C391" s="10" t="s">
        <v>2468</v>
      </c>
      <c r="D391" s="10" t="s">
        <v>2589</v>
      </c>
      <c r="E391" s="10" t="s">
        <v>2590</v>
      </c>
      <c r="F391" s="10" t="s">
        <v>2591</v>
      </c>
      <c r="G391" s="8">
        <f>lxp__3225[[#This Row],[Abweichung in Y '[m']]]*1000</f>
        <v>-5.4317928646200002</v>
      </c>
      <c r="H391" s="8">
        <f>lxp__3225[[#This Row],[Abweichung in X '[m']]]*1000</f>
        <v>2.7723890904699999</v>
      </c>
    </row>
    <row r="392" spans="1:8" x14ac:dyDescent="0.25">
      <c r="A392" s="12">
        <v>6</v>
      </c>
      <c r="B392" s="13" t="s">
        <v>43</v>
      </c>
      <c r="C392" s="10" t="s">
        <v>2468</v>
      </c>
      <c r="D392" s="10" t="s">
        <v>2619</v>
      </c>
      <c r="E392" s="10" t="s">
        <v>2620</v>
      </c>
      <c r="F392" s="10" t="s">
        <v>2621</v>
      </c>
      <c r="G392" s="8">
        <f>lxp__3225[[#This Row],[Abweichung in Y '[m']]]*1000</f>
        <v>-4.0723950252199996</v>
      </c>
      <c r="H392" s="8">
        <f>lxp__3225[[#This Row],[Abweichung in X '[m']]]*1000</f>
        <v>2.6995561093</v>
      </c>
    </row>
    <row r="393" spans="1:8" x14ac:dyDescent="0.25">
      <c r="A393" s="12">
        <v>7</v>
      </c>
      <c r="B393" s="13" t="s">
        <v>43</v>
      </c>
      <c r="C393" s="10" t="s">
        <v>2468</v>
      </c>
      <c r="D393" s="10" t="s">
        <v>2649</v>
      </c>
      <c r="E393" s="10" t="s">
        <v>2650</v>
      </c>
      <c r="F393" s="10" t="s">
        <v>2651</v>
      </c>
      <c r="G393" s="8">
        <f>lxp__3225[[#This Row],[Abweichung in Y '[m']]]*1000</f>
        <v>-3.7729269261199998</v>
      </c>
      <c r="H393" s="8">
        <f>lxp__3225[[#This Row],[Abweichung in X '[m']]]*1000</f>
        <v>2.1136423074800001</v>
      </c>
    </row>
    <row r="394" spans="1:8" x14ac:dyDescent="0.25">
      <c r="A394" s="12">
        <v>8</v>
      </c>
      <c r="B394" s="13" t="s">
        <v>43</v>
      </c>
      <c r="C394" s="10" t="s">
        <v>2468</v>
      </c>
      <c r="D394" s="10" t="s">
        <v>2679</v>
      </c>
      <c r="E394" s="10" t="s">
        <v>2680</v>
      </c>
      <c r="F394" s="10" t="s">
        <v>2681</v>
      </c>
      <c r="G394" s="8">
        <f>lxp__3225[[#This Row],[Abweichung in Y '[m']]]*1000</f>
        <v>-4.3708197908499997</v>
      </c>
      <c r="H394" s="8">
        <f>lxp__3225[[#This Row],[Abweichung in X '[m']]]*1000</f>
        <v>2.90593603686</v>
      </c>
    </row>
    <row r="395" spans="1:8" x14ac:dyDescent="0.25">
      <c r="A395" s="12">
        <v>9</v>
      </c>
      <c r="B395" s="13" t="s">
        <v>43</v>
      </c>
      <c r="C395" s="10" t="s">
        <v>2468</v>
      </c>
      <c r="D395" s="10" t="s">
        <v>2709</v>
      </c>
      <c r="E395" s="10" t="s">
        <v>2710</v>
      </c>
      <c r="F395" s="10" t="s">
        <v>2711</v>
      </c>
      <c r="G395" s="8">
        <f>lxp__3225[[#This Row],[Abweichung in Y '[m']]]*1000</f>
        <v>-4.0071745939700003</v>
      </c>
      <c r="H395" s="8">
        <f>lxp__3225[[#This Row],[Abweichung in X '[m']]]*1000</f>
        <v>1.9815980155400001</v>
      </c>
    </row>
    <row r="396" spans="1:8" x14ac:dyDescent="0.25">
      <c r="A396" s="12">
        <v>10</v>
      </c>
      <c r="B396" s="13" t="s">
        <v>43</v>
      </c>
      <c r="C396" s="10" t="s">
        <v>2468</v>
      </c>
      <c r="D396" s="10" t="s">
        <v>2739</v>
      </c>
      <c r="E396" s="10" t="s">
        <v>2740</v>
      </c>
      <c r="F396" s="10" t="s">
        <v>2741</v>
      </c>
      <c r="G396" s="8">
        <f>lxp__3225[[#This Row],[Abweichung in Y '[m']]]*1000</f>
        <v>-2.77720984255</v>
      </c>
      <c r="H396" s="8">
        <f>lxp__3225[[#This Row],[Abweichung in X '[m']]]*1000</f>
        <v>1.2919326446299999</v>
      </c>
    </row>
    <row r="397" spans="1:8" x14ac:dyDescent="0.25">
      <c r="A397" s="12">
        <v>11</v>
      </c>
      <c r="B397" s="13" t="s">
        <v>43</v>
      </c>
      <c r="C397" s="10" t="s">
        <v>2468</v>
      </c>
      <c r="D397" s="10" t="s">
        <v>2769</v>
      </c>
      <c r="E397" s="10" t="s">
        <v>2770</v>
      </c>
      <c r="F397" s="10" t="s">
        <v>2771</v>
      </c>
      <c r="G397" s="8">
        <f>lxp__3225[[#This Row],[Abweichung in Y '[m']]]*1000</f>
        <v>-4.4001187283700007</v>
      </c>
      <c r="H397" s="8">
        <f>lxp__3225[[#This Row],[Abweichung in X '[m']]]*1000</f>
        <v>3.8674079285899996</v>
      </c>
    </row>
    <row r="398" spans="1:8" x14ac:dyDescent="0.25">
      <c r="A398" s="12">
        <v>12</v>
      </c>
      <c r="B398" s="13" t="s">
        <v>43</v>
      </c>
      <c r="C398" s="10" t="s">
        <v>2468</v>
      </c>
      <c r="D398" s="10" t="s">
        <v>2799</v>
      </c>
      <c r="E398" s="10" t="s">
        <v>2800</v>
      </c>
      <c r="F398" s="10" t="s">
        <v>2801</v>
      </c>
      <c r="G398" s="8">
        <f>lxp__3225[[#This Row],[Abweichung in Y '[m']]]*1000</f>
        <v>-3.86232180393</v>
      </c>
      <c r="H398" s="8">
        <f>lxp__3225[[#This Row],[Abweichung in X '[m']]]*1000</f>
        <v>1.9213327958099999</v>
      </c>
    </row>
    <row r="399" spans="1:8" x14ac:dyDescent="0.25">
      <c r="A399" s="12">
        <v>13</v>
      </c>
      <c r="B399" s="13" t="s">
        <v>43</v>
      </c>
      <c r="C399" s="10" t="s">
        <v>2468</v>
      </c>
      <c r="D399" s="10" t="s">
        <v>2829</v>
      </c>
      <c r="E399" s="10" t="s">
        <v>2830</v>
      </c>
      <c r="F399" s="10" t="s">
        <v>2831</v>
      </c>
      <c r="G399" s="8">
        <f>lxp__3225[[#This Row],[Abweichung in Y '[m']]]*1000</f>
        <v>-3.5047923705500001</v>
      </c>
      <c r="H399" s="8">
        <f>lxp__3225[[#This Row],[Abweichung in X '[m']]]*1000</f>
        <v>1.51881181436</v>
      </c>
    </row>
    <row r="400" spans="1:8" x14ac:dyDescent="0.25">
      <c r="A400" s="12">
        <v>14</v>
      </c>
      <c r="B400" s="13" t="s">
        <v>43</v>
      </c>
      <c r="C400" s="10" t="s">
        <v>2468</v>
      </c>
      <c r="D400" s="10" t="s">
        <v>2859</v>
      </c>
      <c r="E400" s="10" t="s">
        <v>2860</v>
      </c>
      <c r="F400" s="10" t="s">
        <v>2861</v>
      </c>
      <c r="G400" s="8">
        <f>lxp__3225[[#This Row],[Abweichung in Y '[m']]]*1000</f>
        <v>-4.0362864902100002</v>
      </c>
      <c r="H400" s="8">
        <f>lxp__3225[[#This Row],[Abweichung in X '[m']]]*1000</f>
        <v>2.3100260856700001</v>
      </c>
    </row>
    <row r="401" spans="1:8" x14ac:dyDescent="0.25">
      <c r="A401" s="12">
        <v>15</v>
      </c>
      <c r="B401" s="13" t="s">
        <v>43</v>
      </c>
      <c r="C401" s="10" t="s">
        <v>2468</v>
      </c>
      <c r="D401" s="10" t="s">
        <v>2889</v>
      </c>
      <c r="E401" s="10" t="s">
        <v>2890</v>
      </c>
      <c r="F401" s="10" t="s">
        <v>2891</v>
      </c>
      <c r="G401" s="8">
        <f>lxp__3225[[#This Row],[Abweichung in Y '[m']]]*1000</f>
        <v>-4.1104464232</v>
      </c>
      <c r="H401" s="8">
        <f>lxp__3225[[#This Row],[Abweichung in X '[m']]]*1000</f>
        <v>2.3940700810400002</v>
      </c>
    </row>
    <row r="402" spans="1:8" x14ac:dyDescent="0.25">
      <c r="A402" s="12">
        <v>16</v>
      </c>
      <c r="B402" s="13" t="s">
        <v>43</v>
      </c>
      <c r="C402" s="10" t="s">
        <v>2468</v>
      </c>
      <c r="D402" s="10" t="s">
        <v>2919</v>
      </c>
      <c r="E402" s="10" t="s">
        <v>2920</v>
      </c>
      <c r="F402" s="10" t="s">
        <v>2921</v>
      </c>
      <c r="G402" s="8">
        <f>lxp__3225[[#This Row],[Abweichung in Y '[m']]]*1000</f>
        <v>-2.2346188086300001</v>
      </c>
      <c r="H402" s="8">
        <f>lxp__3225[[#This Row],[Abweichung in X '[m']]]*1000</f>
        <v>2.8821162581399999</v>
      </c>
    </row>
    <row r="403" spans="1:8" x14ac:dyDescent="0.25">
      <c r="A403" s="12">
        <v>17</v>
      </c>
      <c r="B403" s="13" t="s">
        <v>43</v>
      </c>
      <c r="C403" s="10" t="s">
        <v>2468</v>
      </c>
      <c r="D403" s="10" t="s">
        <v>2949</v>
      </c>
      <c r="E403" s="10" t="s">
        <v>2950</v>
      </c>
      <c r="F403" s="10" t="s">
        <v>2951</v>
      </c>
      <c r="G403" s="8">
        <f>lxp__3225[[#This Row],[Abweichung in Y '[m']]]*1000</f>
        <v>-4.0760874856599996</v>
      </c>
      <c r="H403" s="8">
        <f>lxp__3225[[#This Row],[Abweichung in X '[m']]]*1000</f>
        <v>2.02973457559</v>
      </c>
    </row>
    <row r="404" spans="1:8" x14ac:dyDescent="0.25">
      <c r="A404" s="12">
        <v>18</v>
      </c>
      <c r="B404" s="13" t="s">
        <v>43</v>
      </c>
      <c r="C404" s="10" t="s">
        <v>2468</v>
      </c>
      <c r="D404" s="10" t="s">
        <v>2979</v>
      </c>
      <c r="E404" s="10" t="s">
        <v>2980</v>
      </c>
      <c r="F404" s="10" t="s">
        <v>2981</v>
      </c>
      <c r="G404" s="8">
        <f>lxp__3225[[#This Row],[Abweichung in Y '[m']]]*1000</f>
        <v>-4.9868863761799993</v>
      </c>
      <c r="H404" s="8">
        <f>lxp__3225[[#This Row],[Abweichung in X '[m']]]*1000</f>
        <v>2.3962343763299998</v>
      </c>
    </row>
    <row r="405" spans="1:8" x14ac:dyDescent="0.25">
      <c r="A405" s="12">
        <v>19</v>
      </c>
      <c r="B405" s="13" t="s">
        <v>43</v>
      </c>
      <c r="C405" s="10" t="s">
        <v>2468</v>
      </c>
      <c r="D405" s="10" t="s">
        <v>3009</v>
      </c>
      <c r="E405" s="10" t="s">
        <v>3010</v>
      </c>
      <c r="F405" s="10" t="s">
        <v>3011</v>
      </c>
      <c r="G405" s="8">
        <f>lxp__3225[[#This Row],[Abweichung in Y '[m']]]*1000</f>
        <v>-3.9680464684299999</v>
      </c>
      <c r="H405" s="8">
        <f>lxp__3225[[#This Row],[Abweichung in X '[m']]]*1000</f>
        <v>2.2634309944500002</v>
      </c>
    </row>
    <row r="406" spans="1:8" x14ac:dyDescent="0.25">
      <c r="A406" s="12">
        <v>20</v>
      </c>
      <c r="B406" s="13" t="s">
        <v>43</v>
      </c>
      <c r="C406" s="10" t="s">
        <v>2468</v>
      </c>
      <c r="D406" s="10" t="s">
        <v>3039</v>
      </c>
      <c r="E406" s="10" t="s">
        <v>3040</v>
      </c>
      <c r="F406" s="10" t="s">
        <v>3041</v>
      </c>
      <c r="G406" s="8">
        <f>lxp__3225[[#This Row],[Abweichung in Y '[m']]]*1000</f>
        <v>-4.6865240360399998</v>
      </c>
      <c r="H406" s="8">
        <f>lxp__3225[[#This Row],[Abweichung in X '[m']]]*1000</f>
        <v>1.51955269984</v>
      </c>
    </row>
  </sheetData>
  <mergeCells count="4">
    <mergeCell ref="A1:AB1"/>
    <mergeCell ref="AC1:BB1"/>
    <mergeCell ref="A2:H2"/>
    <mergeCell ref="AC2:AJ2"/>
  </mergeCells>
  <pageMargins left="0.7" right="0.7" top="0.75" bottom="0.75" header="0.3" footer="0.3"/>
  <pageSetup paperSize="9" orientation="portrait" horizontalDpi="4294967293" verticalDpi="0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A3F0-1379-4A74-A8B4-241FCD55B0AE}">
  <dimension ref="A1:BB406"/>
  <sheetViews>
    <sheetView tabSelected="1" topLeftCell="G2" zoomScaleNormal="100" workbookViewId="0">
      <selection activeCell="X30" sqref="X30"/>
    </sheetView>
  </sheetViews>
  <sheetFormatPr baseColWidth="10" defaultColWidth="9.140625" defaultRowHeight="15" x14ac:dyDescent="0.25"/>
  <cols>
    <col min="1" max="1" width="12.7109375" style="11" bestFit="1" customWidth="1"/>
    <col min="2" max="2" width="11.28515625" style="11" bestFit="1" customWidth="1"/>
    <col min="3" max="3" width="9" style="8" customWidth="1"/>
    <col min="4" max="4" width="14.5703125" style="8" bestFit="1" customWidth="1"/>
    <col min="5" max="6" width="19.42578125" style="4" bestFit="1" customWidth="1"/>
    <col min="7" max="8" width="23.5703125" style="4" bestFit="1" customWidth="1"/>
    <col min="9" max="9" width="11.28515625" style="4" bestFit="1" customWidth="1"/>
    <col min="10" max="10" width="11" style="4" bestFit="1" customWidth="1"/>
    <col min="11" max="11" width="31.28515625" style="4" bestFit="1" customWidth="1"/>
    <col min="12" max="12" width="31.5703125" style="4" bestFit="1" customWidth="1"/>
    <col min="13" max="13" width="9.5703125" style="4" customWidth="1"/>
    <col min="28" max="28" width="9.140625" style="1"/>
    <col min="29" max="29" width="15" bestFit="1" customWidth="1"/>
    <col min="30" max="30" width="13.5703125" bestFit="1" customWidth="1"/>
    <col min="31" max="31" width="7.85546875" bestFit="1" customWidth="1"/>
    <col min="32" max="32" width="14.5703125" bestFit="1" customWidth="1"/>
    <col min="33" max="34" width="19.42578125" bestFit="1" customWidth="1"/>
    <col min="35" max="36" width="23.5703125" bestFit="1" customWidth="1"/>
    <col min="54" max="54" width="9.140625" style="1"/>
  </cols>
  <sheetData>
    <row r="1" spans="1:54" x14ac:dyDescent="0.25">
      <c r="A1" s="20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5"/>
      <c r="AC1" s="17" t="s">
        <v>0</v>
      </c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9"/>
    </row>
    <row r="2" spans="1:54" x14ac:dyDescent="0.25">
      <c r="A2" s="22" t="s">
        <v>284</v>
      </c>
      <c r="B2" s="23"/>
      <c r="C2" s="23"/>
      <c r="D2" s="23"/>
      <c r="E2" s="23"/>
      <c r="F2" s="23"/>
      <c r="G2" s="23"/>
      <c r="H2" s="24"/>
      <c r="I2" s="9"/>
      <c r="J2" s="9"/>
      <c r="K2" s="9"/>
      <c r="L2" s="9"/>
      <c r="M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  <c r="AC2" s="22" t="s">
        <v>284</v>
      </c>
      <c r="AD2" s="23"/>
      <c r="AE2" s="23"/>
      <c r="AF2" s="23"/>
      <c r="AG2" s="23"/>
      <c r="AH2" s="23"/>
      <c r="AI2" s="23"/>
      <c r="AJ2" s="24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spans="1:54" s="6" customFormat="1" x14ac:dyDescent="0.25">
      <c r="A3" s="11" t="s">
        <v>285</v>
      </c>
      <c r="B3" s="11" t="s">
        <v>2</v>
      </c>
      <c r="C3" s="8" t="s">
        <v>280</v>
      </c>
      <c r="D3" s="8" t="s">
        <v>281</v>
      </c>
      <c r="E3" s="4" t="s">
        <v>283</v>
      </c>
      <c r="F3" s="4" t="s">
        <v>282</v>
      </c>
      <c r="G3" s="6" t="s">
        <v>279</v>
      </c>
      <c r="H3" s="6" t="s">
        <v>278</v>
      </c>
      <c r="AB3" s="7"/>
      <c r="AC3" s="11" t="s">
        <v>285</v>
      </c>
      <c r="AD3" s="11" t="s">
        <v>2</v>
      </c>
      <c r="AE3" s="8" t="s">
        <v>280</v>
      </c>
      <c r="AF3" s="8" t="s">
        <v>281</v>
      </c>
      <c r="AG3" s="4" t="s">
        <v>283</v>
      </c>
      <c r="AH3" s="4" t="s">
        <v>282</v>
      </c>
      <c r="AI3" s="6" t="s">
        <v>279</v>
      </c>
      <c r="AJ3" s="6" t="s">
        <v>278</v>
      </c>
      <c r="BB3" s="7"/>
    </row>
    <row r="4" spans="1:54" x14ac:dyDescent="0.25">
      <c r="A4" s="12">
        <v>1</v>
      </c>
      <c r="B4" s="12" t="s">
        <v>3</v>
      </c>
      <c r="C4" s="10" t="s">
        <v>2464</v>
      </c>
      <c r="D4" s="10" t="s">
        <v>3652</v>
      </c>
      <c r="E4" s="10" t="s">
        <v>3653</v>
      </c>
      <c r="F4" s="10" t="s">
        <v>3654</v>
      </c>
      <c r="G4" s="8">
        <f>lxp__32228[[#This Row],[Abweichung in Y '[m']]]*1000</f>
        <v>4.1050337743099998</v>
      </c>
      <c r="H4" s="8">
        <f>lxp__32228[[#This Row],[Abweichung in X '[m']]]*1000</f>
        <v>-4.6373904923400007</v>
      </c>
      <c r="I4" s="8"/>
      <c r="J4" s="8"/>
      <c r="K4" s="8"/>
      <c r="L4" s="8"/>
      <c r="M4" s="8"/>
      <c r="AC4" s="12">
        <v>1</v>
      </c>
      <c r="AD4" s="12" t="s">
        <v>3</v>
      </c>
      <c r="AE4" s="10" t="s">
        <v>3074</v>
      </c>
      <c r="AF4" s="10" t="s">
        <v>4253</v>
      </c>
      <c r="AG4" s="10" t="s">
        <v>4254</v>
      </c>
      <c r="AH4" s="10" t="s">
        <v>4255</v>
      </c>
      <c r="AI4" s="8">
        <f>lxp__372329[[#This Row],[Abweichung in Y '[m']]]*1000</f>
        <v>3.59236990492</v>
      </c>
      <c r="AJ4" s="8">
        <f>lxp__372329[[#This Row],[Abweichung in X '[m']]]*1000</f>
        <v>-0.56978674082800007</v>
      </c>
    </row>
    <row r="5" spans="1:54" x14ac:dyDescent="0.25">
      <c r="A5" s="12">
        <v>1</v>
      </c>
      <c r="B5" s="12" t="s">
        <v>7</v>
      </c>
      <c r="C5" s="10" t="s">
        <v>2460</v>
      </c>
      <c r="D5" s="10" t="s">
        <v>3655</v>
      </c>
      <c r="E5" s="10" t="s">
        <v>3656</v>
      </c>
      <c r="F5" s="10" t="s">
        <v>3657</v>
      </c>
      <c r="G5" s="8">
        <f>lxp__32228[[#This Row],[Abweichung in Y '[m']]]*1000</f>
        <v>3.74417254372</v>
      </c>
      <c r="H5" s="8">
        <f>lxp__32228[[#This Row],[Abweichung in X '[m']]]*1000</f>
        <v>-4.5273535532699993</v>
      </c>
      <c r="I5" s="8"/>
      <c r="J5" s="8"/>
      <c r="K5" s="8"/>
      <c r="L5" s="8"/>
      <c r="M5" s="8"/>
      <c r="AC5" s="12">
        <v>1</v>
      </c>
      <c r="AD5" s="12" t="s">
        <v>7</v>
      </c>
      <c r="AE5" s="10" t="s">
        <v>3070</v>
      </c>
      <c r="AF5" s="10" t="s">
        <v>4256</v>
      </c>
      <c r="AG5" s="10" t="s">
        <v>4257</v>
      </c>
      <c r="AH5" s="10" t="s">
        <v>4258</v>
      </c>
      <c r="AI5" s="8">
        <f>lxp__372329[[#This Row],[Abweichung in Y '[m']]]*1000</f>
        <v>1.01018340968</v>
      </c>
      <c r="AJ5" s="8">
        <f>lxp__372329[[#This Row],[Abweichung in X '[m']]]*1000</f>
        <v>-1.5143799468899999</v>
      </c>
    </row>
    <row r="6" spans="1:54" x14ac:dyDescent="0.25">
      <c r="A6" s="12">
        <v>1</v>
      </c>
      <c r="B6" s="12" t="s">
        <v>11</v>
      </c>
      <c r="C6" s="10" t="s">
        <v>2456</v>
      </c>
      <c r="D6" s="10" t="s">
        <v>3658</v>
      </c>
      <c r="E6" s="10" t="s">
        <v>3659</v>
      </c>
      <c r="F6" s="10" t="s">
        <v>3660</v>
      </c>
      <c r="G6" s="8">
        <f>lxp__32228[[#This Row],[Abweichung in Y '[m']]]*1000</f>
        <v>5.9827514088600005</v>
      </c>
      <c r="H6" s="8">
        <f>lxp__32228[[#This Row],[Abweichung in X '[m']]]*1000</f>
        <v>-1.54797827775</v>
      </c>
      <c r="I6" s="8"/>
      <c r="J6" s="8"/>
      <c r="K6" s="8"/>
      <c r="L6" s="8"/>
      <c r="M6" s="8"/>
      <c r="AC6" s="12">
        <v>1</v>
      </c>
      <c r="AD6" s="12" t="s">
        <v>11</v>
      </c>
      <c r="AE6" s="10" t="s">
        <v>3066</v>
      </c>
      <c r="AF6" s="10" t="s">
        <v>4259</v>
      </c>
      <c r="AG6" s="10" t="s">
        <v>4260</v>
      </c>
      <c r="AH6" s="10" t="s">
        <v>4261</v>
      </c>
      <c r="AI6" s="8">
        <f>lxp__372329[[#This Row],[Abweichung in Y '[m']]]*1000</f>
        <v>1.6570663333</v>
      </c>
      <c r="AJ6" s="8">
        <f>lxp__372329[[#This Row],[Abweichung in X '[m']]]*1000</f>
        <v>-1.5083175767699999</v>
      </c>
    </row>
    <row r="7" spans="1:54" x14ac:dyDescent="0.25">
      <c r="A7" s="12">
        <v>1</v>
      </c>
      <c r="B7" s="12" t="s">
        <v>15</v>
      </c>
      <c r="C7" s="10" t="s">
        <v>2452</v>
      </c>
      <c r="D7" s="10" t="s">
        <v>3661</v>
      </c>
      <c r="E7" s="10" t="s">
        <v>3662</v>
      </c>
      <c r="F7" s="10" t="s">
        <v>3663</v>
      </c>
      <c r="G7" s="8">
        <f>lxp__32228[[#This Row],[Abweichung in Y '[m']]]*1000</f>
        <v>5.4627913251600004</v>
      </c>
      <c r="H7" s="8">
        <f>lxp__32228[[#This Row],[Abweichung in X '[m']]]*1000</f>
        <v>-0.76338672500299998</v>
      </c>
      <c r="I7" s="8"/>
      <c r="J7" s="8"/>
      <c r="K7" s="8"/>
      <c r="L7" s="8"/>
      <c r="M7" s="8"/>
      <c r="AC7" s="12">
        <v>1</v>
      </c>
      <c r="AD7" s="12" t="s">
        <v>15</v>
      </c>
      <c r="AE7" s="10" t="s">
        <v>3062</v>
      </c>
      <c r="AF7" s="10" t="s">
        <v>4262</v>
      </c>
      <c r="AG7" s="10" t="s">
        <v>4263</v>
      </c>
      <c r="AH7" s="10" t="s">
        <v>4264</v>
      </c>
      <c r="AI7" s="8">
        <f>lxp__372329[[#This Row],[Abweichung in Y '[m']]]*1000</f>
        <v>3.7000654025399999</v>
      </c>
      <c r="AJ7" s="8">
        <f>lxp__372329[[#This Row],[Abweichung in X '[m']]]*1000</f>
        <v>-1.3330221383700001</v>
      </c>
    </row>
    <row r="8" spans="1:54" x14ac:dyDescent="0.25">
      <c r="A8" s="12">
        <v>1</v>
      </c>
      <c r="B8" s="12" t="s">
        <v>19</v>
      </c>
      <c r="C8" s="10" t="s">
        <v>2448</v>
      </c>
      <c r="D8" s="10" t="s">
        <v>3664</v>
      </c>
      <c r="E8" s="10" t="s">
        <v>3665</v>
      </c>
      <c r="F8" s="10" t="s">
        <v>3666</v>
      </c>
      <c r="G8" s="8">
        <f>lxp__32228[[#This Row],[Abweichung in Y '[m']]]*1000</f>
        <v>5.5595136217199999</v>
      </c>
      <c r="H8" s="8">
        <f>lxp__32228[[#This Row],[Abweichung in X '[m']]]*1000</f>
        <v>-0.67972304530700001</v>
      </c>
      <c r="I8" s="8"/>
      <c r="J8" s="8"/>
      <c r="K8" s="8"/>
      <c r="L8" s="8"/>
      <c r="M8" s="8"/>
      <c r="AC8" s="12">
        <v>1</v>
      </c>
      <c r="AD8" s="12" t="s">
        <v>19</v>
      </c>
      <c r="AE8" s="10" t="s">
        <v>3058</v>
      </c>
      <c r="AF8" s="10" t="s">
        <v>4265</v>
      </c>
      <c r="AG8" s="10" t="s">
        <v>4266</v>
      </c>
      <c r="AH8" s="10" t="s">
        <v>4267</v>
      </c>
      <c r="AI8" s="8">
        <f>lxp__372329[[#This Row],[Abweichung in Y '[m']]]*1000</f>
        <v>2.5152659321200002</v>
      </c>
      <c r="AJ8" s="8">
        <f>lxp__372329[[#This Row],[Abweichung in X '[m']]]*1000</f>
        <v>-1.6956598809299999</v>
      </c>
    </row>
    <row r="9" spans="1:54" x14ac:dyDescent="0.25">
      <c r="A9" s="12">
        <v>1</v>
      </c>
      <c r="B9" s="12" t="s">
        <v>23</v>
      </c>
      <c r="C9" s="10" t="s">
        <v>2444</v>
      </c>
      <c r="D9" s="10" t="s">
        <v>3667</v>
      </c>
      <c r="E9" s="10" t="s">
        <v>3668</v>
      </c>
      <c r="F9" s="10" t="s">
        <v>3669</v>
      </c>
      <c r="G9" s="8">
        <f>lxp__32228[[#This Row],[Abweichung in Y '[m']]]*1000</f>
        <v>4.7094819111700001</v>
      </c>
      <c r="H9" s="8">
        <f>lxp__32228[[#This Row],[Abweichung in X '[m']]]*1000</f>
        <v>-0.22697006199300002</v>
      </c>
      <c r="I9" s="8"/>
      <c r="J9" s="8"/>
      <c r="K9" s="8"/>
      <c r="L9" s="8"/>
      <c r="M9" s="8"/>
      <c r="AC9" s="12">
        <v>1</v>
      </c>
      <c r="AD9" s="12" t="s">
        <v>23</v>
      </c>
      <c r="AE9" s="10" t="s">
        <v>3054</v>
      </c>
      <c r="AF9" s="10" t="s">
        <v>4268</v>
      </c>
      <c r="AG9" s="10" t="s">
        <v>4269</v>
      </c>
      <c r="AH9" s="10" t="s">
        <v>4270</v>
      </c>
      <c r="AI9" s="8">
        <f>lxp__372329[[#This Row],[Abweichung in Y '[m']]]*1000</f>
        <v>2.7493530324000002</v>
      </c>
      <c r="AJ9" s="8">
        <f>lxp__372329[[#This Row],[Abweichung in X '[m']]]*1000</f>
        <v>-0.91513811379099996</v>
      </c>
    </row>
    <row r="10" spans="1:54" x14ac:dyDescent="0.25">
      <c r="A10" s="12">
        <v>1</v>
      </c>
      <c r="B10" s="12" t="s">
        <v>28</v>
      </c>
      <c r="C10" s="10" t="s">
        <v>2440</v>
      </c>
      <c r="D10" s="10" t="s">
        <v>3670</v>
      </c>
      <c r="E10" s="10" t="s">
        <v>3671</v>
      </c>
      <c r="F10" s="10" t="s">
        <v>3672</v>
      </c>
      <c r="G10" s="8">
        <f>lxp__32228[[#This Row],[Abweichung in Y '[m']]]*1000</f>
        <v>4.4216560736700004</v>
      </c>
      <c r="H10" s="8">
        <f>lxp__32228[[#This Row],[Abweichung in X '[m']]]*1000</f>
        <v>-1.6292266660399999</v>
      </c>
      <c r="I10" s="8"/>
      <c r="J10" s="8"/>
      <c r="K10" s="8"/>
      <c r="L10" s="8"/>
      <c r="M10" s="8"/>
      <c r="AC10" s="12">
        <v>1</v>
      </c>
      <c r="AD10" s="12" t="s">
        <v>28</v>
      </c>
      <c r="AE10" s="10" t="s">
        <v>3050</v>
      </c>
      <c r="AF10" s="10" t="s">
        <v>4271</v>
      </c>
      <c r="AG10" s="10" t="s">
        <v>4272</v>
      </c>
      <c r="AH10" s="10" t="s">
        <v>4273</v>
      </c>
      <c r="AI10" s="8">
        <f>lxp__372329[[#This Row],[Abweichung in Y '[m']]]*1000</f>
        <v>0.66296049018900005</v>
      </c>
      <c r="AJ10" s="8">
        <f>lxp__372329[[#This Row],[Abweichung in X '[m']]]*1000</f>
        <v>0.82660533765299993</v>
      </c>
    </row>
    <row r="11" spans="1:54" x14ac:dyDescent="0.25">
      <c r="A11" s="12">
        <v>1</v>
      </c>
      <c r="B11" s="12" t="s">
        <v>33</v>
      </c>
      <c r="C11" s="10" t="s">
        <v>2436</v>
      </c>
      <c r="D11" s="10" t="s">
        <v>3673</v>
      </c>
      <c r="E11" s="10" t="s">
        <v>3674</v>
      </c>
      <c r="F11" s="10" t="s">
        <v>3675</v>
      </c>
      <c r="G11" s="8">
        <f>lxp__32228[[#This Row],[Abweichung in Y '[m']]]*1000</f>
        <v>5.04291695557</v>
      </c>
      <c r="H11" s="8">
        <f>lxp__32228[[#This Row],[Abweichung in X '[m']]]*1000</f>
        <v>-0.57374554859099991</v>
      </c>
      <c r="I11" s="8"/>
      <c r="J11" s="8"/>
      <c r="K11" s="8"/>
      <c r="L11" s="8"/>
      <c r="M11" s="8"/>
      <c r="AC11" s="12">
        <v>1</v>
      </c>
      <c r="AD11" s="12" t="s">
        <v>33</v>
      </c>
      <c r="AE11" s="10" t="s">
        <v>3046</v>
      </c>
      <c r="AF11" s="10" t="s">
        <v>4274</v>
      </c>
      <c r="AG11" s="10" t="s">
        <v>4275</v>
      </c>
      <c r="AH11" s="10" t="s">
        <v>4276</v>
      </c>
      <c r="AI11" s="8">
        <f>lxp__372329[[#This Row],[Abweichung in Y '[m']]]*1000</f>
        <v>0.97654031180500001</v>
      </c>
      <c r="AJ11" s="8">
        <f>lxp__372329[[#This Row],[Abweichung in X '[m']]]*1000</f>
        <v>2.1155693023600004</v>
      </c>
    </row>
    <row r="12" spans="1:54" x14ac:dyDescent="0.25">
      <c r="A12" s="12">
        <v>1</v>
      </c>
      <c r="B12" s="12" t="s">
        <v>38</v>
      </c>
      <c r="C12" s="10" t="s">
        <v>2432</v>
      </c>
      <c r="D12" s="10" t="s">
        <v>3676</v>
      </c>
      <c r="E12" s="10" t="s">
        <v>3677</v>
      </c>
      <c r="F12" s="10" t="s">
        <v>3678</v>
      </c>
      <c r="G12" s="8">
        <f>lxp__32228[[#This Row],[Abweichung in Y '[m']]]*1000</f>
        <v>4.3141918092100005</v>
      </c>
      <c r="H12" s="8">
        <f>lxp__32228[[#This Row],[Abweichung in X '[m']]]*1000</f>
        <v>-2.95353258985</v>
      </c>
      <c r="I12" s="8"/>
      <c r="J12" s="8"/>
      <c r="K12" s="8"/>
      <c r="L12" s="8"/>
      <c r="M12" s="8"/>
      <c r="AC12" s="12">
        <v>1</v>
      </c>
      <c r="AD12" s="12" t="s">
        <v>38</v>
      </c>
      <c r="AE12" s="10" t="s">
        <v>3042</v>
      </c>
      <c r="AF12" s="10" t="s">
        <v>4277</v>
      </c>
      <c r="AG12" s="10" t="s">
        <v>4278</v>
      </c>
      <c r="AH12" s="10" t="s">
        <v>4279</v>
      </c>
      <c r="AI12" s="8">
        <f>lxp__372329[[#This Row],[Abweichung in Y '[m']]]*1000</f>
        <v>3.2920719031499996</v>
      </c>
      <c r="AJ12" s="8">
        <f>lxp__372329[[#This Row],[Abweichung in X '[m']]]*1000</f>
        <v>1.2903078431899999</v>
      </c>
    </row>
    <row r="13" spans="1:54" x14ac:dyDescent="0.25">
      <c r="A13" s="12">
        <v>1</v>
      </c>
      <c r="B13" s="12" t="s">
        <v>43</v>
      </c>
      <c r="C13" s="10" t="s">
        <v>3679</v>
      </c>
      <c r="D13" s="10" t="s">
        <v>3680</v>
      </c>
      <c r="E13" s="10" t="s">
        <v>3681</v>
      </c>
      <c r="F13" s="10" t="s">
        <v>3682</v>
      </c>
      <c r="G13" s="8">
        <f>lxp__32228[[#This Row],[Abweichung in Y '[m']]]*1000</f>
        <v>3.3645514702600003</v>
      </c>
      <c r="H13" s="8">
        <f>lxp__32228[[#This Row],[Abweichung in X '[m']]]*1000</f>
        <v>1.4346617125800001</v>
      </c>
      <c r="I13" s="8"/>
      <c r="J13" s="8"/>
      <c r="K13" s="8"/>
      <c r="L13" s="8"/>
      <c r="M13" s="8"/>
      <c r="AC13" s="12">
        <v>1</v>
      </c>
      <c r="AD13" s="12" t="s">
        <v>43</v>
      </c>
      <c r="AE13" s="10" t="s">
        <v>4280</v>
      </c>
      <c r="AF13" s="10" t="s">
        <v>4281</v>
      </c>
      <c r="AG13" s="10" t="s">
        <v>4282</v>
      </c>
      <c r="AH13" s="10" t="s">
        <v>4283</v>
      </c>
      <c r="AI13" s="8">
        <f>lxp__372329[[#This Row],[Abweichung in Y '[m']]]*1000</f>
        <v>1.8471547372599999</v>
      </c>
      <c r="AJ13" s="8">
        <f>lxp__372329[[#This Row],[Abweichung in X '[m']]]*1000</f>
        <v>0.53769555499300004</v>
      </c>
    </row>
    <row r="14" spans="1:54" x14ac:dyDescent="0.25">
      <c r="A14" s="12">
        <v>2</v>
      </c>
      <c r="B14" s="12" t="s">
        <v>3</v>
      </c>
      <c r="C14" s="10" t="s">
        <v>2464</v>
      </c>
      <c r="D14" s="10" t="s">
        <v>3683</v>
      </c>
      <c r="E14" s="10" t="s">
        <v>3684</v>
      </c>
      <c r="F14" s="10" t="s">
        <v>3685</v>
      </c>
      <c r="G14" s="8">
        <f>lxp__32228[[#This Row],[Abweichung in Y '[m']]]*1000</f>
        <v>5.1585649288600006</v>
      </c>
      <c r="H14" s="8">
        <f>lxp__32228[[#This Row],[Abweichung in X '[m']]]*1000</f>
        <v>-4.26546419678</v>
      </c>
      <c r="I14" s="8"/>
      <c r="J14" s="8"/>
      <c r="K14" s="8"/>
      <c r="L14" s="8"/>
      <c r="M14" s="8"/>
      <c r="AC14" s="12">
        <v>2</v>
      </c>
      <c r="AD14" s="12" t="s">
        <v>3</v>
      </c>
      <c r="AE14" s="10" t="s">
        <v>3074</v>
      </c>
      <c r="AF14" s="10" t="s">
        <v>4284</v>
      </c>
      <c r="AG14" s="10" t="s">
        <v>4285</v>
      </c>
      <c r="AH14" s="10" t="s">
        <v>4286</v>
      </c>
      <c r="AI14" s="8">
        <f>lxp__372329[[#This Row],[Abweichung in Y '[m']]]*1000</f>
        <v>2.4473351974200002</v>
      </c>
      <c r="AJ14" s="8">
        <f>lxp__372329[[#This Row],[Abweichung in X '[m']]]*1000</f>
        <v>-1.2711561733899999</v>
      </c>
    </row>
    <row r="15" spans="1:54" x14ac:dyDescent="0.25">
      <c r="A15" s="12">
        <v>2</v>
      </c>
      <c r="B15" s="12" t="s">
        <v>7</v>
      </c>
      <c r="C15" s="10" t="s">
        <v>2460</v>
      </c>
      <c r="D15" s="10" t="s">
        <v>3686</v>
      </c>
      <c r="E15" s="10" t="s">
        <v>3687</v>
      </c>
      <c r="F15" s="10" t="s">
        <v>3688</v>
      </c>
      <c r="G15" s="8">
        <f>lxp__32228[[#This Row],[Abweichung in Y '[m']]]*1000</f>
        <v>4.67052694744</v>
      </c>
      <c r="H15" s="8">
        <f>lxp__32228[[#This Row],[Abweichung in X '[m']]]*1000</f>
        <v>-1.6468636161400001</v>
      </c>
      <c r="I15" s="8"/>
      <c r="J15" s="8"/>
      <c r="K15" s="8"/>
      <c r="L15" s="8"/>
      <c r="M15" s="8"/>
      <c r="AC15" s="12">
        <v>2</v>
      </c>
      <c r="AD15" s="12" t="s">
        <v>7</v>
      </c>
      <c r="AE15" s="10" t="s">
        <v>3070</v>
      </c>
      <c r="AF15" s="10" t="s">
        <v>4287</v>
      </c>
      <c r="AG15" s="10" t="s">
        <v>4288</v>
      </c>
      <c r="AH15" s="10" t="s">
        <v>4289</v>
      </c>
      <c r="AI15" s="8">
        <f>lxp__372329[[#This Row],[Abweichung in Y '[m']]]*1000</f>
        <v>-0.85942295870699992</v>
      </c>
      <c r="AJ15" s="8">
        <f>lxp__372329[[#This Row],[Abweichung in X '[m']]]*1000</f>
        <v>-1.14677510066</v>
      </c>
    </row>
    <row r="16" spans="1:54" x14ac:dyDescent="0.25">
      <c r="A16" s="12">
        <v>2</v>
      </c>
      <c r="B16" s="12" t="s">
        <v>11</v>
      </c>
      <c r="C16" s="10" t="s">
        <v>2456</v>
      </c>
      <c r="D16" s="10" t="s">
        <v>3689</v>
      </c>
      <c r="E16" s="10" t="s">
        <v>3690</v>
      </c>
      <c r="F16" s="10" t="s">
        <v>3691</v>
      </c>
      <c r="G16" s="8">
        <f>lxp__32228[[#This Row],[Abweichung in Y '[m']]]*1000</f>
        <v>5.9394714144599998</v>
      </c>
      <c r="H16" s="8">
        <f>lxp__32228[[#This Row],[Abweichung in X '[m']]]*1000</f>
        <v>1.4371742036199999</v>
      </c>
      <c r="I16" s="8"/>
      <c r="J16" s="8"/>
      <c r="K16" s="8"/>
      <c r="L16" s="8"/>
      <c r="M16" s="8"/>
      <c r="AC16" s="12">
        <v>2</v>
      </c>
      <c r="AD16" s="12" t="s">
        <v>11</v>
      </c>
      <c r="AE16" s="10" t="s">
        <v>3066</v>
      </c>
      <c r="AF16" s="10" t="s">
        <v>4290</v>
      </c>
      <c r="AG16" s="10" t="s">
        <v>4291</v>
      </c>
      <c r="AH16" s="10" t="s">
        <v>4292</v>
      </c>
      <c r="AI16" s="8">
        <f>lxp__372329[[#This Row],[Abweichung in Y '[m']]]*1000</f>
        <v>2.79131817724</v>
      </c>
      <c r="AJ16" s="8">
        <f>lxp__372329[[#This Row],[Abweichung in X '[m']]]*1000</f>
        <v>-0.74785190081700004</v>
      </c>
    </row>
    <row r="17" spans="1:36" x14ac:dyDescent="0.25">
      <c r="A17" s="12">
        <v>2</v>
      </c>
      <c r="B17" s="12" t="s">
        <v>15</v>
      </c>
      <c r="C17" s="10" t="s">
        <v>2452</v>
      </c>
      <c r="D17" s="10" t="s">
        <v>3692</v>
      </c>
      <c r="E17" s="10" t="s">
        <v>3693</v>
      </c>
      <c r="F17" s="10" t="s">
        <v>3694</v>
      </c>
      <c r="G17" s="8">
        <f>lxp__32228[[#This Row],[Abweichung in Y '[m']]]*1000</f>
        <v>5.5047922372900002</v>
      </c>
      <c r="H17" s="8">
        <f>lxp__32228[[#This Row],[Abweichung in X '[m']]]*1000</f>
        <v>0.26262724855899999</v>
      </c>
      <c r="I17" s="8"/>
      <c r="J17" s="8"/>
      <c r="K17" s="8"/>
      <c r="L17" s="8"/>
      <c r="M17" s="8"/>
      <c r="AC17" s="12">
        <v>2</v>
      </c>
      <c r="AD17" s="12" t="s">
        <v>15</v>
      </c>
      <c r="AE17" s="10" t="s">
        <v>3062</v>
      </c>
      <c r="AF17" s="10" t="s">
        <v>4293</v>
      </c>
      <c r="AG17" s="10" t="s">
        <v>4294</v>
      </c>
      <c r="AH17" s="10" t="s">
        <v>4295</v>
      </c>
      <c r="AI17" s="8">
        <f>lxp__372329[[#This Row],[Abweichung in Y '[m']]]*1000</f>
        <v>1.14970401779</v>
      </c>
      <c r="AJ17" s="8">
        <f>lxp__372329[[#This Row],[Abweichung in X '[m']]]*1000</f>
        <v>0.131009757138</v>
      </c>
    </row>
    <row r="18" spans="1:36" x14ac:dyDescent="0.25">
      <c r="A18" s="12">
        <v>2</v>
      </c>
      <c r="B18" s="12" t="s">
        <v>19</v>
      </c>
      <c r="C18" s="10" t="s">
        <v>2448</v>
      </c>
      <c r="D18" s="10" t="s">
        <v>3695</v>
      </c>
      <c r="E18" s="10" t="s">
        <v>3696</v>
      </c>
      <c r="F18" s="10" t="s">
        <v>3697</v>
      </c>
      <c r="G18" s="8">
        <f>lxp__32228[[#This Row],[Abweichung in Y '[m']]]*1000</f>
        <v>3.8859321544599998</v>
      </c>
      <c r="H18" s="8">
        <f>lxp__32228[[#This Row],[Abweichung in X '[m']]]*1000</f>
        <v>-1.2158170477500001</v>
      </c>
      <c r="I18" s="8"/>
      <c r="J18" s="8"/>
      <c r="K18" s="8"/>
      <c r="L18" s="8"/>
      <c r="M18" s="8"/>
      <c r="AC18" s="12">
        <v>2</v>
      </c>
      <c r="AD18" s="12" t="s">
        <v>19</v>
      </c>
      <c r="AE18" s="10" t="s">
        <v>3058</v>
      </c>
      <c r="AF18" s="10" t="s">
        <v>4296</v>
      </c>
      <c r="AG18" s="10" t="s">
        <v>4297</v>
      </c>
      <c r="AH18" s="10" t="s">
        <v>4298</v>
      </c>
      <c r="AI18" s="8">
        <f>lxp__372329[[#This Row],[Abweichung in Y '[m']]]*1000</f>
        <v>2.1082159793799997</v>
      </c>
      <c r="AJ18" s="8">
        <f>lxp__372329[[#This Row],[Abweichung in X '[m']]]*1000</f>
        <v>-0.40056496808499997</v>
      </c>
    </row>
    <row r="19" spans="1:36" x14ac:dyDescent="0.25">
      <c r="A19" s="12">
        <v>2</v>
      </c>
      <c r="B19" s="12" t="s">
        <v>23</v>
      </c>
      <c r="C19" s="10" t="s">
        <v>2444</v>
      </c>
      <c r="D19" s="10" t="s">
        <v>3698</v>
      </c>
      <c r="E19" s="10" t="s">
        <v>3699</v>
      </c>
      <c r="F19" s="10" t="s">
        <v>3700</v>
      </c>
      <c r="G19" s="8">
        <f>lxp__32228[[#This Row],[Abweichung in Y '[m']]]*1000</f>
        <v>4.8599063008199996</v>
      </c>
      <c r="H19" s="8">
        <f>lxp__32228[[#This Row],[Abweichung in X '[m']]]*1000</f>
        <v>-2.17209712863E-2</v>
      </c>
      <c r="I19" s="8"/>
      <c r="J19" s="8"/>
      <c r="K19" s="8"/>
      <c r="L19" s="8"/>
      <c r="M19" s="8"/>
      <c r="AC19" s="12">
        <v>2</v>
      </c>
      <c r="AD19" s="12" t="s">
        <v>23</v>
      </c>
      <c r="AE19" s="10" t="s">
        <v>3054</v>
      </c>
      <c r="AF19" s="10" t="s">
        <v>4299</v>
      </c>
      <c r="AG19" s="10" t="s">
        <v>4300</v>
      </c>
      <c r="AH19" s="10" t="s">
        <v>4301</v>
      </c>
      <c r="AI19" s="8">
        <f>lxp__372329[[#This Row],[Abweichung in Y '[m']]]*1000</f>
        <v>2.2478574717900002</v>
      </c>
      <c r="AJ19" s="8">
        <f>lxp__372329[[#This Row],[Abweichung in X '[m']]]*1000</f>
        <v>0.65530599809899992</v>
      </c>
    </row>
    <row r="20" spans="1:36" x14ac:dyDescent="0.25">
      <c r="A20" s="12">
        <v>2</v>
      </c>
      <c r="B20" s="12" t="s">
        <v>28</v>
      </c>
      <c r="C20" s="10" t="s">
        <v>2440</v>
      </c>
      <c r="D20" s="10" t="s">
        <v>3701</v>
      </c>
      <c r="E20" s="10" t="s">
        <v>3702</v>
      </c>
      <c r="F20" s="10" t="s">
        <v>3703</v>
      </c>
      <c r="G20" s="8">
        <f>lxp__32228[[#This Row],[Abweichung in Y '[m']]]*1000</f>
        <v>3.8608704792599999</v>
      </c>
      <c r="H20" s="8">
        <f>lxp__32228[[#This Row],[Abweichung in X '[m']]]*1000</f>
        <v>-0.81244389969799991</v>
      </c>
      <c r="I20" s="8"/>
      <c r="J20" s="8"/>
      <c r="K20" s="8"/>
      <c r="L20" s="8"/>
      <c r="M20" s="8"/>
      <c r="AC20" s="12">
        <v>2</v>
      </c>
      <c r="AD20" s="12" t="s">
        <v>28</v>
      </c>
      <c r="AE20" s="10" t="s">
        <v>3050</v>
      </c>
      <c r="AF20" s="10" t="s">
        <v>4302</v>
      </c>
      <c r="AG20" s="10" t="s">
        <v>4303</v>
      </c>
      <c r="AH20" s="10" t="s">
        <v>4304</v>
      </c>
      <c r="AI20" s="8">
        <f>lxp__372329[[#This Row],[Abweichung in Y '[m']]]*1000</f>
        <v>1.05589311011</v>
      </c>
      <c r="AJ20" s="8">
        <f>lxp__372329[[#This Row],[Abweichung in X '[m']]]*1000</f>
        <v>1.9367607625200001</v>
      </c>
    </row>
    <row r="21" spans="1:36" x14ac:dyDescent="0.25">
      <c r="A21" s="12">
        <v>2</v>
      </c>
      <c r="B21" s="12" t="s">
        <v>33</v>
      </c>
      <c r="C21" s="10" t="s">
        <v>2436</v>
      </c>
      <c r="D21" s="10" t="s">
        <v>3704</v>
      </c>
      <c r="E21" s="10" t="s">
        <v>3705</v>
      </c>
      <c r="F21" s="10" t="s">
        <v>3706</v>
      </c>
      <c r="G21" s="8">
        <f>lxp__32228[[#This Row],[Abweichung in Y '[m']]]*1000</f>
        <v>3.1101411806799999</v>
      </c>
      <c r="H21" s="8">
        <f>lxp__32228[[#This Row],[Abweichung in X '[m']]]*1000</f>
        <v>-0.438612210216</v>
      </c>
      <c r="I21" s="8"/>
      <c r="J21" s="8"/>
      <c r="K21" s="8"/>
      <c r="L21" s="8"/>
      <c r="M21" s="8"/>
      <c r="AC21" s="12">
        <v>2</v>
      </c>
      <c r="AD21" s="12" t="s">
        <v>33</v>
      </c>
      <c r="AE21" s="10" t="s">
        <v>3046</v>
      </c>
      <c r="AF21" s="10" t="s">
        <v>4305</v>
      </c>
      <c r="AG21" s="10" t="s">
        <v>4306</v>
      </c>
      <c r="AH21" s="10" t="s">
        <v>4307</v>
      </c>
      <c r="AI21" s="8">
        <f>lxp__372329[[#This Row],[Abweichung in Y '[m']]]*1000</f>
        <v>2.3733086442400002</v>
      </c>
      <c r="AJ21" s="8">
        <f>lxp__372329[[#This Row],[Abweichung in X '[m']]]*1000</f>
        <v>1.4204944269400002</v>
      </c>
    </row>
    <row r="22" spans="1:36" x14ac:dyDescent="0.25">
      <c r="A22" s="12">
        <v>2</v>
      </c>
      <c r="B22" s="12" t="s">
        <v>38</v>
      </c>
      <c r="C22" s="10" t="s">
        <v>2432</v>
      </c>
      <c r="D22" s="10" t="s">
        <v>3707</v>
      </c>
      <c r="E22" s="10" t="s">
        <v>3708</v>
      </c>
      <c r="F22" s="10" t="s">
        <v>3709</v>
      </c>
      <c r="G22" s="8">
        <f>lxp__32228[[#This Row],[Abweichung in Y '[m']]]*1000</f>
        <v>3.85233277214</v>
      </c>
      <c r="H22" s="8">
        <f>lxp__32228[[#This Row],[Abweichung in X '[m']]]*1000</f>
        <v>-0.66223379627599999</v>
      </c>
      <c r="I22" s="8"/>
      <c r="J22" s="8"/>
      <c r="K22" s="8"/>
      <c r="L22" s="8"/>
      <c r="M22" s="8"/>
      <c r="AC22" s="12">
        <v>2</v>
      </c>
      <c r="AD22" s="12" t="s">
        <v>38</v>
      </c>
      <c r="AE22" s="10" t="s">
        <v>3042</v>
      </c>
      <c r="AF22" s="10" t="s">
        <v>4308</v>
      </c>
      <c r="AG22" s="10" t="s">
        <v>4309</v>
      </c>
      <c r="AH22" s="10" t="s">
        <v>4310</v>
      </c>
      <c r="AI22" s="8">
        <f>lxp__372329[[#This Row],[Abweichung in Y '[m']]]*1000</f>
        <v>2.8155470895999999</v>
      </c>
      <c r="AJ22" s="8">
        <f>lxp__372329[[#This Row],[Abweichung in X '[m']]]*1000</f>
        <v>-0.99285338783199995</v>
      </c>
    </row>
    <row r="23" spans="1:36" x14ac:dyDescent="0.25">
      <c r="A23" s="12">
        <v>2</v>
      </c>
      <c r="B23" s="12" t="s">
        <v>43</v>
      </c>
      <c r="C23" s="10" t="s">
        <v>3679</v>
      </c>
      <c r="D23" s="10" t="s">
        <v>3710</v>
      </c>
      <c r="E23" s="10" t="s">
        <v>3711</v>
      </c>
      <c r="F23" s="10" t="s">
        <v>3712</v>
      </c>
      <c r="G23" s="8">
        <f>lxp__32228[[#This Row],[Abweichung in Y '[m']]]*1000</f>
        <v>3.2002157101800002</v>
      </c>
      <c r="H23" s="8">
        <f>lxp__32228[[#This Row],[Abweichung in X '[m']]]*1000</f>
        <v>0.75541984358600001</v>
      </c>
      <c r="I23" s="8"/>
      <c r="J23" s="8"/>
      <c r="K23" s="8"/>
      <c r="L23" s="8"/>
      <c r="M23" s="8"/>
      <c r="AC23" s="12">
        <v>2</v>
      </c>
      <c r="AD23" s="12" t="s">
        <v>43</v>
      </c>
      <c r="AE23" s="10" t="s">
        <v>4280</v>
      </c>
      <c r="AF23" s="10" t="s">
        <v>4311</v>
      </c>
      <c r="AG23" s="10" t="s">
        <v>4312</v>
      </c>
      <c r="AH23" s="10" t="s">
        <v>4313</v>
      </c>
      <c r="AI23" s="8">
        <f>lxp__372329[[#This Row],[Abweichung in Y '[m']]]*1000</f>
        <v>2.4483097106999998</v>
      </c>
      <c r="AJ23" s="8">
        <f>lxp__372329[[#This Row],[Abweichung in X '[m']]]*1000</f>
        <v>0.69657664643099992</v>
      </c>
    </row>
    <row r="24" spans="1:36" x14ac:dyDescent="0.25">
      <c r="A24" s="12">
        <v>3</v>
      </c>
      <c r="B24" s="12" t="s">
        <v>3</v>
      </c>
      <c r="C24" s="10" t="s">
        <v>2464</v>
      </c>
      <c r="D24" s="10" t="s">
        <v>3713</v>
      </c>
      <c r="E24" s="10" t="s">
        <v>3714</v>
      </c>
      <c r="F24" s="10" t="s">
        <v>3715</v>
      </c>
      <c r="G24" s="8">
        <f>lxp__32228[[#This Row],[Abweichung in Y '[m']]]*1000</f>
        <v>6.1252820151199998</v>
      </c>
      <c r="H24" s="8">
        <f>lxp__32228[[#This Row],[Abweichung in X '[m']]]*1000</f>
        <v>-4.40641488179</v>
      </c>
      <c r="I24" s="8"/>
      <c r="J24" s="8"/>
      <c r="K24" s="8"/>
      <c r="L24" s="8"/>
      <c r="M24" s="8"/>
      <c r="AC24" s="12">
        <v>3</v>
      </c>
      <c r="AD24" s="12" t="s">
        <v>3</v>
      </c>
      <c r="AE24" s="10" t="s">
        <v>3074</v>
      </c>
      <c r="AF24" s="10" t="s">
        <v>4314</v>
      </c>
      <c r="AG24" s="10" t="s">
        <v>4315</v>
      </c>
      <c r="AH24" s="10" t="s">
        <v>4316</v>
      </c>
      <c r="AI24" s="8">
        <f>lxp__372329[[#This Row],[Abweichung in Y '[m']]]*1000</f>
        <v>1.3432611111599999</v>
      </c>
      <c r="AJ24" s="8">
        <f>lxp__372329[[#This Row],[Abweichung in X '[m']]]*1000</f>
        <v>0.69589304293900001</v>
      </c>
    </row>
    <row r="25" spans="1:36" x14ac:dyDescent="0.25">
      <c r="A25" s="12">
        <v>3</v>
      </c>
      <c r="B25" s="12" t="s">
        <v>7</v>
      </c>
      <c r="C25" s="10" t="s">
        <v>2460</v>
      </c>
      <c r="D25" s="10" t="s">
        <v>3716</v>
      </c>
      <c r="E25" s="10" t="s">
        <v>3717</v>
      </c>
      <c r="F25" s="10" t="s">
        <v>3718</v>
      </c>
      <c r="G25" s="8">
        <f>lxp__32228[[#This Row],[Abweichung in Y '[m']]]*1000</f>
        <v>3.9605290974199998</v>
      </c>
      <c r="H25" s="8">
        <f>lxp__32228[[#This Row],[Abweichung in X '[m']]]*1000</f>
        <v>-2.99269959519</v>
      </c>
      <c r="I25" s="8"/>
      <c r="J25" s="8"/>
      <c r="K25" s="8"/>
      <c r="L25" s="8"/>
      <c r="M25" s="8"/>
      <c r="AC25" s="12">
        <v>3</v>
      </c>
      <c r="AD25" s="12" t="s">
        <v>7</v>
      </c>
      <c r="AE25" s="10" t="s">
        <v>3070</v>
      </c>
      <c r="AF25" s="10" t="s">
        <v>4317</v>
      </c>
      <c r="AG25" s="10" t="s">
        <v>4318</v>
      </c>
      <c r="AH25" s="10" t="s">
        <v>4319</v>
      </c>
      <c r="AI25" s="8">
        <f>lxp__372329[[#This Row],[Abweichung in Y '[m']]]*1000</f>
        <v>1.3814155260400001</v>
      </c>
      <c r="AJ25" s="8">
        <f>lxp__372329[[#This Row],[Abweichung in X '[m']]]*1000</f>
        <v>0.79639141851899997</v>
      </c>
    </row>
    <row r="26" spans="1:36" x14ac:dyDescent="0.25">
      <c r="A26" s="12">
        <v>3</v>
      </c>
      <c r="B26" s="12" t="s">
        <v>11</v>
      </c>
      <c r="C26" s="10" t="s">
        <v>2456</v>
      </c>
      <c r="D26" s="10" t="s">
        <v>3719</v>
      </c>
      <c r="E26" s="10" t="s">
        <v>3720</v>
      </c>
      <c r="F26" s="10" t="s">
        <v>3721</v>
      </c>
      <c r="G26" s="8">
        <f>lxp__32228[[#This Row],[Abweichung in Y '[m']]]*1000</f>
        <v>4.6267537299600008</v>
      </c>
      <c r="H26" s="8">
        <f>lxp__32228[[#This Row],[Abweichung in X '[m']]]*1000</f>
        <v>-1.6306407277600001</v>
      </c>
      <c r="I26" s="8"/>
      <c r="J26" s="8"/>
      <c r="K26" s="8"/>
      <c r="L26" s="8"/>
      <c r="M26" s="8"/>
      <c r="AC26" s="12">
        <v>3</v>
      </c>
      <c r="AD26" s="12" t="s">
        <v>11</v>
      </c>
      <c r="AE26" s="10" t="s">
        <v>3066</v>
      </c>
      <c r="AF26" s="10" t="s">
        <v>4320</v>
      </c>
      <c r="AG26" s="10" t="s">
        <v>4321</v>
      </c>
      <c r="AH26" s="10" t="s">
        <v>4322</v>
      </c>
      <c r="AI26" s="8">
        <f>lxp__372329[[#This Row],[Abweichung in Y '[m']]]*1000</f>
        <v>0.73989819370199994</v>
      </c>
      <c r="AJ26" s="8">
        <f>lxp__372329[[#This Row],[Abweichung in X '[m']]]*1000</f>
        <v>-0.40752306679399997</v>
      </c>
    </row>
    <row r="27" spans="1:36" x14ac:dyDescent="0.25">
      <c r="A27" s="12">
        <v>3</v>
      </c>
      <c r="B27" s="12" t="s">
        <v>15</v>
      </c>
      <c r="C27" s="10" t="s">
        <v>2452</v>
      </c>
      <c r="D27" s="10" t="s">
        <v>3722</v>
      </c>
      <c r="E27" s="10" t="s">
        <v>3723</v>
      </c>
      <c r="F27" s="10" t="s">
        <v>3724</v>
      </c>
      <c r="G27" s="8">
        <f>lxp__32228[[#This Row],[Abweichung in Y '[m']]]*1000</f>
        <v>5.2497435797499996</v>
      </c>
      <c r="H27" s="8">
        <f>lxp__32228[[#This Row],[Abweichung in X '[m']]]*1000</f>
        <v>-0.89819974566600003</v>
      </c>
      <c r="I27" s="8"/>
      <c r="J27" s="8"/>
      <c r="K27" s="8"/>
      <c r="L27" s="8"/>
      <c r="M27" s="8"/>
      <c r="AC27" s="12">
        <v>3</v>
      </c>
      <c r="AD27" s="12" t="s">
        <v>15</v>
      </c>
      <c r="AE27" s="10" t="s">
        <v>3062</v>
      </c>
      <c r="AF27" s="10" t="s">
        <v>4323</v>
      </c>
      <c r="AG27" s="10" t="s">
        <v>4324</v>
      </c>
      <c r="AH27" s="10" t="s">
        <v>4325</v>
      </c>
      <c r="AI27" s="8">
        <f>lxp__372329[[#This Row],[Abweichung in Y '[m']]]*1000</f>
        <v>2.3531854290199998</v>
      </c>
      <c r="AJ27" s="8">
        <f>lxp__372329[[#This Row],[Abweichung in X '[m']]]*1000</f>
        <v>-2.4398583509099998</v>
      </c>
    </row>
    <row r="28" spans="1:36" x14ac:dyDescent="0.25">
      <c r="A28" s="12">
        <v>3</v>
      </c>
      <c r="B28" s="12" t="s">
        <v>19</v>
      </c>
      <c r="C28" s="10" t="s">
        <v>2448</v>
      </c>
      <c r="D28" s="10" t="s">
        <v>3725</v>
      </c>
      <c r="E28" s="10" t="s">
        <v>3726</v>
      </c>
      <c r="F28" s="10" t="s">
        <v>3727</v>
      </c>
      <c r="G28" s="8">
        <f>lxp__32228[[#This Row],[Abweichung in Y '[m']]]*1000</f>
        <v>5.5410904682599993</v>
      </c>
      <c r="H28" s="8">
        <f>lxp__32228[[#This Row],[Abweichung in X '[m']]]*1000</f>
        <v>-1.8721511311399999</v>
      </c>
      <c r="I28" s="8"/>
      <c r="J28" s="8"/>
      <c r="K28" s="8"/>
      <c r="L28" s="8"/>
      <c r="M28" s="8"/>
      <c r="AC28" s="12">
        <v>3</v>
      </c>
      <c r="AD28" s="12" t="s">
        <v>19</v>
      </c>
      <c r="AE28" s="10" t="s">
        <v>3058</v>
      </c>
      <c r="AF28" s="10" t="s">
        <v>4326</v>
      </c>
      <c r="AG28" s="10" t="s">
        <v>4327</v>
      </c>
      <c r="AH28" s="10" t="s">
        <v>4328</v>
      </c>
      <c r="AI28" s="8">
        <f>lxp__372329[[#This Row],[Abweichung in Y '[m']]]*1000</f>
        <v>1.8715425699099999</v>
      </c>
      <c r="AJ28" s="8">
        <f>lxp__372329[[#This Row],[Abweichung in X '[m']]]*1000</f>
        <v>-2.0579294288800001</v>
      </c>
    </row>
    <row r="29" spans="1:36" x14ac:dyDescent="0.25">
      <c r="A29" s="12">
        <v>3</v>
      </c>
      <c r="B29" s="12" t="s">
        <v>23</v>
      </c>
      <c r="C29" s="10" t="s">
        <v>2444</v>
      </c>
      <c r="D29" s="10" t="s">
        <v>3728</v>
      </c>
      <c r="E29" s="10" t="s">
        <v>3729</v>
      </c>
      <c r="F29" s="10" t="s">
        <v>3730</v>
      </c>
      <c r="G29" s="8">
        <f>lxp__32228[[#This Row],[Abweichung in Y '[m']]]*1000</f>
        <v>5.4784317612100004</v>
      </c>
      <c r="H29" s="8">
        <f>lxp__32228[[#This Row],[Abweichung in X '[m']]]*1000</f>
        <v>0.71262545529499999</v>
      </c>
      <c r="I29" s="8"/>
      <c r="J29" s="8"/>
      <c r="K29" s="8"/>
      <c r="L29" s="8"/>
      <c r="M29" s="8"/>
      <c r="AC29" s="12">
        <v>3</v>
      </c>
      <c r="AD29" s="12" t="s">
        <v>23</v>
      </c>
      <c r="AE29" s="10" t="s">
        <v>3054</v>
      </c>
      <c r="AF29" s="10" t="s">
        <v>4329</v>
      </c>
      <c r="AG29" s="10" t="s">
        <v>4330</v>
      </c>
      <c r="AH29" s="10" t="s">
        <v>4331</v>
      </c>
      <c r="AI29" s="8">
        <f>lxp__372329[[#This Row],[Abweichung in Y '[m']]]*1000</f>
        <v>3.0078342286200002</v>
      </c>
      <c r="AJ29" s="8">
        <f>lxp__372329[[#This Row],[Abweichung in X '[m']]]*1000</f>
        <v>0.168973897707</v>
      </c>
    </row>
    <row r="30" spans="1:36" x14ac:dyDescent="0.25">
      <c r="A30" s="12">
        <v>3</v>
      </c>
      <c r="B30" s="12" t="s">
        <v>28</v>
      </c>
      <c r="C30" s="10" t="s">
        <v>2440</v>
      </c>
      <c r="D30" s="10" t="s">
        <v>3731</v>
      </c>
      <c r="E30" s="10" t="s">
        <v>3732</v>
      </c>
      <c r="F30" s="10" t="s">
        <v>3733</v>
      </c>
      <c r="G30" s="8">
        <f>lxp__32228[[#This Row],[Abweichung in Y '[m']]]*1000</f>
        <v>4.2460401983100002</v>
      </c>
      <c r="H30" s="8">
        <f>lxp__32228[[#This Row],[Abweichung in X '[m']]]*1000</f>
        <v>0.18889897782199999</v>
      </c>
      <c r="I30" s="8"/>
      <c r="J30" s="8"/>
      <c r="K30" s="8"/>
      <c r="L30" s="8"/>
      <c r="M30" s="8"/>
      <c r="AC30" s="12">
        <v>3</v>
      </c>
      <c r="AD30" s="12" t="s">
        <v>28</v>
      </c>
      <c r="AE30" s="10" t="s">
        <v>3050</v>
      </c>
      <c r="AF30" s="10" t="s">
        <v>4332</v>
      </c>
      <c r="AG30" s="10" t="s">
        <v>4333</v>
      </c>
      <c r="AH30" s="10" t="s">
        <v>4334</v>
      </c>
      <c r="AI30" s="8">
        <f>lxp__372329[[#This Row],[Abweichung in Y '[m']]]*1000</f>
        <v>2.4507085879899999</v>
      </c>
      <c r="AJ30" s="8">
        <f>lxp__372329[[#This Row],[Abweichung in X '[m']]]*1000</f>
        <v>2.60823045291</v>
      </c>
    </row>
    <row r="31" spans="1:36" x14ac:dyDescent="0.25">
      <c r="A31" s="12">
        <v>3</v>
      </c>
      <c r="B31" s="12" t="s">
        <v>33</v>
      </c>
      <c r="C31" s="10" t="s">
        <v>2436</v>
      </c>
      <c r="D31" s="10" t="s">
        <v>3734</v>
      </c>
      <c r="E31" s="10" t="s">
        <v>3735</v>
      </c>
      <c r="F31" s="10" t="s">
        <v>3736</v>
      </c>
      <c r="G31" s="8">
        <f>lxp__32228[[#This Row],[Abweichung in Y '[m']]]*1000</f>
        <v>3.86515061396</v>
      </c>
      <c r="H31" s="8">
        <f>lxp__32228[[#This Row],[Abweichung in X '[m']]]*1000</f>
        <v>-0.34081398457399997</v>
      </c>
      <c r="I31" s="8"/>
      <c r="J31" s="8"/>
      <c r="K31" s="8"/>
      <c r="L31" s="8"/>
      <c r="M31" s="8"/>
      <c r="AC31" s="12">
        <v>3</v>
      </c>
      <c r="AD31" s="12" t="s">
        <v>33</v>
      </c>
      <c r="AE31" s="10" t="s">
        <v>3046</v>
      </c>
      <c r="AF31" s="10" t="s">
        <v>4335</v>
      </c>
      <c r="AG31" s="10" t="s">
        <v>4336</v>
      </c>
      <c r="AH31" s="10" t="s">
        <v>4337</v>
      </c>
      <c r="AI31" s="8">
        <f>lxp__372329[[#This Row],[Abweichung in Y '[m']]]*1000</f>
        <v>2.6055636075699997</v>
      </c>
      <c r="AJ31" s="8">
        <f>lxp__372329[[#This Row],[Abweichung in X '[m']]]*1000</f>
        <v>1.55094819843</v>
      </c>
    </row>
    <row r="32" spans="1:36" x14ac:dyDescent="0.25">
      <c r="A32" s="12">
        <v>3</v>
      </c>
      <c r="B32" s="12" t="s">
        <v>38</v>
      </c>
      <c r="C32" s="10" t="s">
        <v>2432</v>
      </c>
      <c r="D32" s="10" t="s">
        <v>3737</v>
      </c>
      <c r="E32" s="10" t="s">
        <v>3738</v>
      </c>
      <c r="F32" s="10" t="s">
        <v>3739</v>
      </c>
      <c r="G32" s="8">
        <f>lxp__32228[[#This Row],[Abweichung in Y '[m']]]*1000</f>
        <v>4.2191527689499999</v>
      </c>
      <c r="H32" s="8">
        <f>lxp__32228[[#This Row],[Abweichung in X '[m']]]*1000</f>
        <v>-0.92860070086300006</v>
      </c>
      <c r="I32" s="8"/>
      <c r="J32" s="8"/>
      <c r="K32" s="8"/>
      <c r="L32" s="8"/>
      <c r="M32" s="8"/>
      <c r="AC32" s="12">
        <v>3</v>
      </c>
      <c r="AD32" s="12" t="s">
        <v>38</v>
      </c>
      <c r="AE32" s="10" t="s">
        <v>3042</v>
      </c>
      <c r="AF32" s="10" t="s">
        <v>4338</v>
      </c>
      <c r="AG32" s="10" t="s">
        <v>4339</v>
      </c>
      <c r="AH32" s="10" t="s">
        <v>4340</v>
      </c>
      <c r="AI32" s="8">
        <f>lxp__372329[[#This Row],[Abweichung in Y '[m']]]*1000</f>
        <v>2.7624242499</v>
      </c>
      <c r="AJ32" s="8">
        <f>lxp__372329[[#This Row],[Abweichung in X '[m']]]*1000</f>
        <v>1.5868299025699999</v>
      </c>
    </row>
    <row r="33" spans="1:36" x14ac:dyDescent="0.25">
      <c r="A33" s="12">
        <v>3</v>
      </c>
      <c r="B33" s="12" t="s">
        <v>43</v>
      </c>
      <c r="C33" s="10" t="s">
        <v>3679</v>
      </c>
      <c r="D33" s="10" t="s">
        <v>3740</v>
      </c>
      <c r="E33" s="10" t="s">
        <v>3741</v>
      </c>
      <c r="F33" s="10" t="s">
        <v>3742</v>
      </c>
      <c r="G33" s="8">
        <f>lxp__32228[[#This Row],[Abweichung in Y '[m']]]*1000</f>
        <v>2.6185914595500002</v>
      </c>
      <c r="H33" s="8">
        <f>lxp__32228[[#This Row],[Abweichung in X '[m']]]*1000</f>
        <v>0.29601635055699999</v>
      </c>
      <c r="I33" s="8"/>
      <c r="J33" s="8"/>
      <c r="K33" s="8"/>
      <c r="L33" s="8"/>
      <c r="M33" s="8"/>
      <c r="AC33" s="12">
        <v>3</v>
      </c>
      <c r="AD33" s="12" t="s">
        <v>43</v>
      </c>
      <c r="AE33" s="10" t="s">
        <v>4280</v>
      </c>
      <c r="AF33" s="10" t="s">
        <v>4341</v>
      </c>
      <c r="AG33" s="10" t="s">
        <v>4342</v>
      </c>
      <c r="AH33" s="10" t="s">
        <v>4343</v>
      </c>
      <c r="AI33" s="8">
        <f>lxp__372329[[#This Row],[Abweichung in Y '[m']]]*1000</f>
        <v>2.5813690620599998</v>
      </c>
      <c r="AJ33" s="8">
        <f>lxp__372329[[#This Row],[Abweichung in X '[m']]]*1000</f>
        <v>1.24590973658</v>
      </c>
    </row>
    <row r="34" spans="1:36" x14ac:dyDescent="0.25">
      <c r="A34" s="12">
        <v>4</v>
      </c>
      <c r="B34" s="12" t="s">
        <v>3</v>
      </c>
      <c r="C34" s="10" t="s">
        <v>2464</v>
      </c>
      <c r="D34" s="10" t="s">
        <v>3743</v>
      </c>
      <c r="E34" s="10" t="s">
        <v>3744</v>
      </c>
      <c r="F34" s="10" t="s">
        <v>3745</v>
      </c>
      <c r="G34" s="8">
        <f>lxp__32228[[#This Row],[Abweichung in Y '[m']]]*1000</f>
        <v>4.6720567590599993</v>
      </c>
      <c r="H34" s="8">
        <f>lxp__32228[[#This Row],[Abweichung in X '[m']]]*1000</f>
        <v>-3.49819205906</v>
      </c>
      <c r="I34" s="8"/>
      <c r="J34" s="8"/>
      <c r="K34" s="8"/>
      <c r="L34" s="8"/>
      <c r="M34" s="8"/>
      <c r="AC34" s="12">
        <v>4</v>
      </c>
      <c r="AD34" s="12" t="s">
        <v>3</v>
      </c>
      <c r="AE34" s="10" t="s">
        <v>3074</v>
      </c>
      <c r="AF34" s="10" t="s">
        <v>4344</v>
      </c>
      <c r="AG34" s="10" t="s">
        <v>4345</v>
      </c>
      <c r="AH34" s="10" t="s">
        <v>4346</v>
      </c>
      <c r="AI34" s="8">
        <f>lxp__372329[[#This Row],[Abweichung in Y '[m']]]*1000</f>
        <v>1.28419247443</v>
      </c>
      <c r="AJ34" s="8">
        <f>lxp__372329[[#This Row],[Abweichung in X '[m']]]*1000</f>
        <v>-0.395526153775</v>
      </c>
    </row>
    <row r="35" spans="1:36" x14ac:dyDescent="0.25">
      <c r="A35" s="12">
        <v>4</v>
      </c>
      <c r="B35" s="12" t="s">
        <v>7</v>
      </c>
      <c r="C35" s="10" t="s">
        <v>2460</v>
      </c>
      <c r="D35" s="10" t="s">
        <v>3746</v>
      </c>
      <c r="E35" s="10" t="s">
        <v>3747</v>
      </c>
      <c r="F35" s="10" t="s">
        <v>3748</v>
      </c>
      <c r="G35" s="8">
        <f>lxp__32228[[#This Row],[Abweichung in Y '[m']]]*1000</f>
        <v>4.6883709764600008</v>
      </c>
      <c r="H35" s="8">
        <f>lxp__32228[[#This Row],[Abweichung in X '[m']]]*1000</f>
        <v>-0.60437647031999997</v>
      </c>
      <c r="I35" s="8"/>
      <c r="J35" s="8"/>
      <c r="K35" s="8"/>
      <c r="L35" s="8"/>
      <c r="M35" s="8"/>
      <c r="AC35" s="12">
        <v>4</v>
      </c>
      <c r="AD35" s="12" t="s">
        <v>7</v>
      </c>
      <c r="AE35" s="10" t="s">
        <v>3070</v>
      </c>
      <c r="AF35" s="10" t="s">
        <v>4347</v>
      </c>
      <c r="AG35" s="10" t="s">
        <v>4348</v>
      </c>
      <c r="AH35" s="10" t="s">
        <v>4349</v>
      </c>
      <c r="AI35" s="8">
        <f>lxp__372329[[#This Row],[Abweichung in Y '[m']]]*1000</f>
        <v>1.6732985849799999</v>
      </c>
      <c r="AJ35" s="8">
        <f>lxp__372329[[#This Row],[Abweichung in X '[m']]]*1000</f>
        <v>0.32574254905099997</v>
      </c>
    </row>
    <row r="36" spans="1:36" x14ac:dyDescent="0.25">
      <c r="A36" s="12">
        <v>4</v>
      </c>
      <c r="B36" s="12" t="s">
        <v>11</v>
      </c>
      <c r="C36" s="10" t="s">
        <v>2456</v>
      </c>
      <c r="D36" s="10" t="s">
        <v>3749</v>
      </c>
      <c r="E36" s="10" t="s">
        <v>3750</v>
      </c>
      <c r="F36" s="10" t="s">
        <v>3751</v>
      </c>
      <c r="G36" s="8">
        <f>lxp__32228[[#This Row],[Abweichung in Y '[m']]]*1000</f>
        <v>3.98407635441</v>
      </c>
      <c r="H36" s="8">
        <f>lxp__32228[[#This Row],[Abweichung in X '[m']]]*1000</f>
        <v>-1.05721200548</v>
      </c>
      <c r="I36" s="8"/>
      <c r="J36" s="8"/>
      <c r="K36" s="8"/>
      <c r="L36" s="8"/>
      <c r="M36" s="8"/>
      <c r="AC36" s="12">
        <v>4</v>
      </c>
      <c r="AD36" s="12" t="s">
        <v>11</v>
      </c>
      <c r="AE36" s="10" t="s">
        <v>3066</v>
      </c>
      <c r="AF36" s="10" t="s">
        <v>4350</v>
      </c>
      <c r="AG36" s="10" t="s">
        <v>4351</v>
      </c>
      <c r="AH36" s="10" t="s">
        <v>4352</v>
      </c>
      <c r="AI36" s="8">
        <f>lxp__372329[[#This Row],[Abweichung in Y '[m']]]*1000</f>
        <v>1.4297448444699998</v>
      </c>
      <c r="AJ36" s="8">
        <f>lxp__372329[[#This Row],[Abweichung in X '[m']]]*1000</f>
        <v>0.164673124679</v>
      </c>
    </row>
    <row r="37" spans="1:36" x14ac:dyDescent="0.25">
      <c r="A37" s="12">
        <v>4</v>
      </c>
      <c r="B37" s="12" t="s">
        <v>15</v>
      </c>
      <c r="C37" s="10" t="s">
        <v>2452</v>
      </c>
      <c r="D37" s="10" t="s">
        <v>3752</v>
      </c>
      <c r="E37" s="10" t="s">
        <v>3753</v>
      </c>
      <c r="F37" s="10" t="s">
        <v>3754</v>
      </c>
      <c r="G37" s="8">
        <f>lxp__32228[[#This Row],[Abweichung in Y '[m']]]*1000</f>
        <v>3.9401041456200003</v>
      </c>
      <c r="H37" s="8">
        <f>lxp__32228[[#This Row],[Abweichung in X '[m']]]*1000</f>
        <v>-0.31099931334500003</v>
      </c>
      <c r="I37" s="8"/>
      <c r="J37" s="8"/>
      <c r="K37" s="8"/>
      <c r="L37" s="8"/>
      <c r="M37" s="8"/>
      <c r="AC37" s="12">
        <v>4</v>
      </c>
      <c r="AD37" s="12" t="s">
        <v>15</v>
      </c>
      <c r="AE37" s="10" t="s">
        <v>3062</v>
      </c>
      <c r="AF37" s="10" t="s">
        <v>4353</v>
      </c>
      <c r="AG37" s="10" t="s">
        <v>4354</v>
      </c>
      <c r="AH37" s="10" t="s">
        <v>4355</v>
      </c>
      <c r="AI37" s="8">
        <f>lxp__372329[[#This Row],[Abweichung in Y '[m']]]*1000</f>
        <v>2.2710856654500002</v>
      </c>
      <c r="AJ37" s="8">
        <f>lxp__372329[[#This Row],[Abweichung in X '[m']]]*1000</f>
        <v>-1.48064160295</v>
      </c>
    </row>
    <row r="38" spans="1:36" x14ac:dyDescent="0.25">
      <c r="A38" s="12">
        <v>4</v>
      </c>
      <c r="B38" s="12" t="s">
        <v>19</v>
      </c>
      <c r="C38" s="10" t="s">
        <v>2448</v>
      </c>
      <c r="D38" s="10" t="s">
        <v>3755</v>
      </c>
      <c r="E38" s="10" t="s">
        <v>3756</v>
      </c>
      <c r="F38" s="10" t="s">
        <v>3757</v>
      </c>
      <c r="G38" s="8">
        <f>lxp__32228[[#This Row],[Abweichung in Y '[m']]]*1000</f>
        <v>4.2066915943099996</v>
      </c>
      <c r="H38" s="8">
        <f>lxp__32228[[#This Row],[Abweichung in X '[m']]]*1000</f>
        <v>-0.69591638838299996</v>
      </c>
      <c r="I38" s="8"/>
      <c r="J38" s="8"/>
      <c r="K38" s="8"/>
      <c r="L38" s="8"/>
      <c r="M38" s="8"/>
      <c r="AC38" s="12">
        <v>4</v>
      </c>
      <c r="AD38" s="12" t="s">
        <v>19</v>
      </c>
      <c r="AE38" s="10" t="s">
        <v>3058</v>
      </c>
      <c r="AF38" s="10" t="s">
        <v>4356</v>
      </c>
      <c r="AG38" s="10" t="s">
        <v>4357</v>
      </c>
      <c r="AH38" s="10" t="s">
        <v>4358</v>
      </c>
      <c r="AI38" s="8">
        <f>lxp__372329[[#This Row],[Abweichung in Y '[m']]]*1000</f>
        <v>2.1430887673099996</v>
      </c>
      <c r="AJ38" s="8">
        <f>lxp__372329[[#This Row],[Abweichung in X '[m']]]*1000</f>
        <v>-1.77503795048</v>
      </c>
    </row>
    <row r="39" spans="1:36" x14ac:dyDescent="0.25">
      <c r="A39" s="12">
        <v>4</v>
      </c>
      <c r="B39" s="12" t="s">
        <v>23</v>
      </c>
      <c r="C39" s="10" t="s">
        <v>2444</v>
      </c>
      <c r="D39" s="10" t="s">
        <v>3758</v>
      </c>
      <c r="E39" s="10" t="s">
        <v>3759</v>
      </c>
      <c r="F39" s="10" t="s">
        <v>3760</v>
      </c>
      <c r="G39" s="8">
        <f>lxp__32228[[#This Row],[Abweichung in Y '[m']]]*1000</f>
        <v>4.3984076420099996</v>
      </c>
      <c r="H39" s="8">
        <f>lxp__32228[[#This Row],[Abweichung in X '[m']]]*1000</f>
        <v>-8.0395894715999991E-2</v>
      </c>
      <c r="I39" s="8"/>
      <c r="J39" s="8"/>
      <c r="K39" s="8"/>
      <c r="L39" s="8"/>
      <c r="M39" s="8"/>
      <c r="AC39" s="12">
        <v>4</v>
      </c>
      <c r="AD39" s="12" t="s">
        <v>23</v>
      </c>
      <c r="AE39" s="10" t="s">
        <v>3054</v>
      </c>
      <c r="AF39" s="10" t="s">
        <v>4359</v>
      </c>
      <c r="AG39" s="10" t="s">
        <v>4360</v>
      </c>
      <c r="AH39" s="10" t="s">
        <v>4361</v>
      </c>
      <c r="AI39" s="8">
        <f>lxp__372329[[#This Row],[Abweichung in Y '[m']]]*1000</f>
        <v>1.13007488792</v>
      </c>
      <c r="AJ39" s="8">
        <f>lxp__372329[[#This Row],[Abweichung in X '[m']]]*1000</f>
        <v>1.13496340642</v>
      </c>
    </row>
    <row r="40" spans="1:36" x14ac:dyDescent="0.25">
      <c r="A40" s="12">
        <v>4</v>
      </c>
      <c r="B40" s="12" t="s">
        <v>28</v>
      </c>
      <c r="C40" s="10" t="s">
        <v>2440</v>
      </c>
      <c r="D40" s="10" t="s">
        <v>3761</v>
      </c>
      <c r="E40" s="10" t="s">
        <v>3762</v>
      </c>
      <c r="F40" s="10" t="s">
        <v>3763</v>
      </c>
      <c r="G40" s="8">
        <f>lxp__32228[[#This Row],[Abweichung in Y '[m']]]*1000</f>
        <v>4.58853527559</v>
      </c>
      <c r="H40" s="8">
        <f>lxp__32228[[#This Row],[Abweichung in X '[m']]]*1000</f>
        <v>-0.81741989818899996</v>
      </c>
      <c r="I40" s="8"/>
      <c r="J40" s="8"/>
      <c r="K40" s="8"/>
      <c r="L40" s="8"/>
      <c r="M40" s="8"/>
      <c r="AC40" s="12">
        <v>4</v>
      </c>
      <c r="AD40" s="12" t="s">
        <v>28</v>
      </c>
      <c r="AE40" s="10" t="s">
        <v>3050</v>
      </c>
      <c r="AF40" s="10" t="s">
        <v>4362</v>
      </c>
      <c r="AG40" s="10" t="s">
        <v>4363</v>
      </c>
      <c r="AH40" s="10" t="s">
        <v>4364</v>
      </c>
      <c r="AI40" s="8">
        <f>lxp__372329[[#This Row],[Abweichung in Y '[m']]]*1000</f>
        <v>2.2329736593900003</v>
      </c>
      <c r="AJ40" s="8">
        <f>lxp__372329[[#This Row],[Abweichung in X '[m']]]*1000</f>
        <v>2.8338630504000002</v>
      </c>
    </row>
    <row r="41" spans="1:36" x14ac:dyDescent="0.25">
      <c r="A41" s="12">
        <v>4</v>
      </c>
      <c r="B41" s="12" t="s">
        <v>33</v>
      </c>
      <c r="C41" s="10" t="s">
        <v>2436</v>
      </c>
      <c r="D41" s="10" t="s">
        <v>3764</v>
      </c>
      <c r="E41" s="10" t="s">
        <v>3765</v>
      </c>
      <c r="F41" s="10" t="s">
        <v>3766</v>
      </c>
      <c r="G41" s="8">
        <f>lxp__32228[[#This Row],[Abweichung in Y '[m']]]*1000</f>
        <v>5.0263333666500003</v>
      </c>
      <c r="H41" s="8">
        <f>lxp__32228[[#This Row],[Abweichung in X '[m']]]*1000</f>
        <v>-0.52691816245899992</v>
      </c>
      <c r="I41" s="8"/>
      <c r="J41" s="4" t="s">
        <v>4866</v>
      </c>
      <c r="K41" s="14" t="s">
        <v>4864</v>
      </c>
      <c r="L41" s="14" t="s">
        <v>4865</v>
      </c>
      <c r="M41" s="8"/>
      <c r="AC41" s="12">
        <v>4</v>
      </c>
      <c r="AD41" s="12" t="s">
        <v>33</v>
      </c>
      <c r="AE41" s="10" t="s">
        <v>3046</v>
      </c>
      <c r="AF41" s="10" t="s">
        <v>4365</v>
      </c>
      <c r="AG41" s="10" t="s">
        <v>4366</v>
      </c>
      <c r="AH41" s="10" t="s">
        <v>4367</v>
      </c>
      <c r="AI41" s="8">
        <f>lxp__372329[[#This Row],[Abweichung in Y '[m']]]*1000</f>
        <v>2.32575015809</v>
      </c>
      <c r="AJ41" s="8">
        <f>lxp__372329[[#This Row],[Abweichung in X '[m']]]*1000</f>
        <v>1.21846693624</v>
      </c>
    </row>
    <row r="42" spans="1:36" x14ac:dyDescent="0.25">
      <c r="A42" s="12">
        <v>4</v>
      </c>
      <c r="B42" s="12" t="s">
        <v>38</v>
      </c>
      <c r="C42" s="10" t="s">
        <v>2432</v>
      </c>
      <c r="D42" s="10" t="s">
        <v>3767</v>
      </c>
      <c r="E42" s="10" t="s">
        <v>3768</v>
      </c>
      <c r="F42" s="10" t="s">
        <v>3769</v>
      </c>
      <c r="G42" s="8">
        <f>lxp__32228[[#This Row],[Abweichung in Y '[m']]]*1000</f>
        <v>4.00404703354</v>
      </c>
      <c r="H42" s="8">
        <f>lxp__32228[[#This Row],[Abweichung in X '[m']]]*1000</f>
        <v>0.16104351629700001</v>
      </c>
      <c r="I42" s="8"/>
      <c r="J42" s="4">
        <v>1</v>
      </c>
      <c r="K42" s="16">
        <f>AVERAGE(G206:G225)</f>
        <v>5.2599824847573693</v>
      </c>
      <c r="L42" s="16">
        <f>AVERAGE(H206:H225)</f>
        <v>-3.0744193491331044</v>
      </c>
      <c r="M42" s="8"/>
      <c r="AC42" s="12">
        <v>4</v>
      </c>
      <c r="AD42" s="12" t="s">
        <v>38</v>
      </c>
      <c r="AE42" s="10" t="s">
        <v>3042</v>
      </c>
      <c r="AF42" s="10" t="s">
        <v>4368</v>
      </c>
      <c r="AG42" s="10" t="s">
        <v>4369</v>
      </c>
      <c r="AH42" s="10" t="s">
        <v>4370</v>
      </c>
      <c r="AI42" s="8">
        <f>lxp__372329[[#This Row],[Abweichung in Y '[m']]]*1000</f>
        <v>3.3214808848500001</v>
      </c>
      <c r="AJ42" s="8">
        <f>lxp__372329[[#This Row],[Abweichung in X '[m']]]*1000</f>
        <v>1.13418572985</v>
      </c>
    </row>
    <row r="43" spans="1:36" x14ac:dyDescent="0.25">
      <c r="A43" s="12">
        <v>4</v>
      </c>
      <c r="B43" s="12" t="s">
        <v>43</v>
      </c>
      <c r="C43" s="10" t="s">
        <v>3679</v>
      </c>
      <c r="D43" s="10" t="s">
        <v>3770</v>
      </c>
      <c r="E43" s="10" t="s">
        <v>3771</v>
      </c>
      <c r="F43" s="10" t="s">
        <v>3772</v>
      </c>
      <c r="G43" s="8">
        <f>lxp__32228[[#This Row],[Abweichung in Y '[m']]]*1000</f>
        <v>3.0270772685400003</v>
      </c>
      <c r="H43" s="8">
        <f>lxp__32228[[#This Row],[Abweichung in X '[m']]]*1000</f>
        <v>1.4422716035500001</v>
      </c>
      <c r="I43" s="8"/>
      <c r="J43" s="4">
        <v>2</v>
      </c>
      <c r="K43" s="16">
        <f>AVERAGE(G226:G245)</f>
        <v>4.7680781669934991</v>
      </c>
      <c r="L43" s="16">
        <f>AVERAGE(H226:H245)</f>
        <v>-1.956551744456315</v>
      </c>
      <c r="M43" s="8"/>
      <c r="AC43" s="12">
        <v>4</v>
      </c>
      <c r="AD43" s="12" t="s">
        <v>43</v>
      </c>
      <c r="AE43" s="10" t="s">
        <v>4280</v>
      </c>
      <c r="AF43" s="10" t="s">
        <v>4371</v>
      </c>
      <c r="AG43" s="10" t="s">
        <v>4372</v>
      </c>
      <c r="AH43" s="10" t="s">
        <v>4373</v>
      </c>
      <c r="AI43" s="8">
        <f>lxp__372329[[#This Row],[Abweichung in Y '[m']]]*1000</f>
        <v>1.9932991891099998</v>
      </c>
      <c r="AJ43" s="8">
        <f>lxp__372329[[#This Row],[Abweichung in X '[m']]]*1000</f>
        <v>-0.45156629283600003</v>
      </c>
    </row>
    <row r="44" spans="1:36" x14ac:dyDescent="0.25">
      <c r="A44" s="12">
        <v>5</v>
      </c>
      <c r="B44" s="12" t="s">
        <v>3</v>
      </c>
      <c r="C44" s="10" t="s">
        <v>2464</v>
      </c>
      <c r="D44" s="10" t="s">
        <v>3773</v>
      </c>
      <c r="E44" s="10" t="s">
        <v>3774</v>
      </c>
      <c r="F44" s="10" t="s">
        <v>3775</v>
      </c>
      <c r="G44" s="8">
        <f>lxp__32228[[#This Row],[Abweichung in Y '[m']]]*1000</f>
        <v>6.3682588670299998</v>
      </c>
      <c r="H44" s="8">
        <f>lxp__32228[[#This Row],[Abweichung in X '[m']]]*1000</f>
        <v>-2.9485744551700002</v>
      </c>
      <c r="I44" s="8"/>
      <c r="J44" s="4">
        <v>3</v>
      </c>
      <c r="K44" s="16">
        <f>AVERAGE(G246:G265)</f>
        <v>4.9871245001530005</v>
      </c>
      <c r="L44" s="16">
        <f>AVERAGE(H246:H265)</f>
        <v>-0.99129393666674992</v>
      </c>
      <c r="M44" s="8"/>
      <c r="AC44" s="12">
        <v>5</v>
      </c>
      <c r="AD44" s="12" t="s">
        <v>3</v>
      </c>
      <c r="AE44" s="10" t="s">
        <v>3074</v>
      </c>
      <c r="AF44" s="10" t="s">
        <v>4374</v>
      </c>
      <c r="AG44" s="10" t="s">
        <v>4375</v>
      </c>
      <c r="AH44" s="10" t="s">
        <v>4376</v>
      </c>
      <c r="AI44" s="8">
        <f>lxp__372329[[#This Row],[Abweichung in Y '[m']]]*1000</f>
        <v>1.1706056324699998</v>
      </c>
      <c r="AJ44" s="8">
        <f>lxp__372329[[#This Row],[Abweichung in X '[m']]]*1000</f>
        <v>-0.133489845798</v>
      </c>
    </row>
    <row r="45" spans="1:36" x14ac:dyDescent="0.25">
      <c r="A45" s="12">
        <v>5</v>
      </c>
      <c r="B45" s="12" t="s">
        <v>7</v>
      </c>
      <c r="C45" s="10" t="s">
        <v>2460</v>
      </c>
      <c r="D45" s="10" t="s">
        <v>3776</v>
      </c>
      <c r="E45" s="10" t="s">
        <v>3777</v>
      </c>
      <c r="F45" s="10" t="s">
        <v>3778</v>
      </c>
      <c r="G45" s="8">
        <f>lxp__32228[[#This Row],[Abweichung in Y '[m']]]*1000</f>
        <v>3.8883319018</v>
      </c>
      <c r="H45" s="8">
        <f>lxp__32228[[#This Row],[Abweichung in X '[m']]]*1000</f>
        <v>-1.7601843528700001</v>
      </c>
      <c r="I45" s="8"/>
      <c r="J45" s="4">
        <v>4</v>
      </c>
      <c r="K45" s="16">
        <f>AVERAGE(G266:G285)</f>
        <v>4.7838386437565008</v>
      </c>
      <c r="L45" s="16">
        <f>AVERAGE(H266:H285)</f>
        <v>-1.0312456102806502</v>
      </c>
      <c r="M45" s="8"/>
      <c r="AC45" s="12">
        <v>5</v>
      </c>
      <c r="AD45" s="12" t="s">
        <v>7</v>
      </c>
      <c r="AE45" s="10" t="s">
        <v>3070</v>
      </c>
      <c r="AF45" s="10" t="s">
        <v>4377</v>
      </c>
      <c r="AG45" s="10" t="s">
        <v>4378</v>
      </c>
      <c r="AH45" s="10" t="s">
        <v>4379</v>
      </c>
      <c r="AI45" s="8">
        <f>lxp__372329[[#This Row],[Abweichung in Y '[m']]]*1000</f>
        <v>1.3771577238600001</v>
      </c>
      <c r="AJ45" s="8">
        <f>lxp__372329[[#This Row],[Abweichung in X '[m']]]*1000</f>
        <v>-0.83789578747299998</v>
      </c>
    </row>
    <row r="46" spans="1:36" x14ac:dyDescent="0.25">
      <c r="A46" s="12">
        <v>5</v>
      </c>
      <c r="B46" s="12" t="s">
        <v>11</v>
      </c>
      <c r="C46" s="10" t="s">
        <v>2456</v>
      </c>
      <c r="D46" s="10" t="s">
        <v>3779</v>
      </c>
      <c r="E46" s="10" t="s">
        <v>3780</v>
      </c>
      <c r="F46" s="10" t="s">
        <v>3781</v>
      </c>
      <c r="G46" s="8">
        <f>lxp__32228[[#This Row],[Abweichung in Y '[m']]]*1000</f>
        <v>4.9383266499499996</v>
      </c>
      <c r="H46" s="8">
        <f>lxp__32228[[#This Row],[Abweichung in X '[m']]]*1000</f>
        <v>-0.17915228829500002</v>
      </c>
      <c r="I46" s="8"/>
      <c r="J46" s="4">
        <v>5</v>
      </c>
      <c r="K46" s="16">
        <f>AVERAGE(G286:G305)</f>
        <v>4.8394991116890003</v>
      </c>
      <c r="L46" s="16">
        <f>AVERAGE(H286:H305)</f>
        <v>-0.95127968299092502</v>
      </c>
      <c r="M46" s="8"/>
      <c r="AC46" s="12">
        <v>5</v>
      </c>
      <c r="AD46" s="12" t="s">
        <v>11</v>
      </c>
      <c r="AE46" s="10" t="s">
        <v>3066</v>
      </c>
      <c r="AF46" s="10" t="s">
        <v>4380</v>
      </c>
      <c r="AG46" s="10" t="s">
        <v>4381</v>
      </c>
      <c r="AH46" s="10" t="s">
        <v>4382</v>
      </c>
      <c r="AI46" s="8">
        <f>lxp__372329[[#This Row],[Abweichung in Y '[m']]]*1000</f>
        <v>2.9358015058600002</v>
      </c>
      <c r="AJ46" s="8">
        <f>lxp__372329[[#This Row],[Abweichung in X '[m']]]*1000</f>
        <v>0.190530362082</v>
      </c>
    </row>
    <row r="47" spans="1:36" x14ac:dyDescent="0.25">
      <c r="A47" s="12">
        <v>5</v>
      </c>
      <c r="B47" s="12" t="s">
        <v>15</v>
      </c>
      <c r="C47" s="10" t="s">
        <v>2452</v>
      </c>
      <c r="D47" s="10" t="s">
        <v>3782</v>
      </c>
      <c r="E47" s="10" t="s">
        <v>3783</v>
      </c>
      <c r="F47" s="10" t="s">
        <v>3784</v>
      </c>
      <c r="G47" s="8">
        <f>lxp__32228[[#This Row],[Abweichung in Y '[m']]]*1000</f>
        <v>4.2880473597500002</v>
      </c>
      <c r="H47" s="8">
        <f>lxp__32228[[#This Row],[Abweichung in X '[m']]]*1000</f>
        <v>-1.58442440467</v>
      </c>
      <c r="I47" s="8"/>
      <c r="J47" s="4">
        <v>6</v>
      </c>
      <c r="K47" s="16">
        <f>AVERAGE(G306:G325)</f>
        <v>4.8229211341414997</v>
      </c>
      <c r="L47" s="16">
        <f>AVERAGE(H306:H325)</f>
        <v>-0.423722167590945</v>
      </c>
      <c r="M47" s="8"/>
      <c r="AC47" s="12">
        <v>5</v>
      </c>
      <c r="AD47" s="12" t="s">
        <v>15</v>
      </c>
      <c r="AE47" s="10" t="s">
        <v>3062</v>
      </c>
      <c r="AF47" s="10" t="s">
        <v>4383</v>
      </c>
      <c r="AG47" s="10" t="s">
        <v>4384</v>
      </c>
      <c r="AH47" s="10" t="s">
        <v>4385</v>
      </c>
      <c r="AI47" s="8">
        <f>lxp__372329[[#This Row],[Abweichung in Y '[m']]]*1000</f>
        <v>2.0531696196399998</v>
      </c>
      <c r="AJ47" s="8">
        <f>lxp__372329[[#This Row],[Abweichung in X '[m']]]*1000</f>
        <v>-1.0739171673399999</v>
      </c>
    </row>
    <row r="48" spans="1:36" x14ac:dyDescent="0.25">
      <c r="A48" s="12">
        <v>5</v>
      </c>
      <c r="B48" s="12" t="s">
        <v>19</v>
      </c>
      <c r="C48" s="10" t="s">
        <v>2448</v>
      </c>
      <c r="D48" s="10" t="s">
        <v>3785</v>
      </c>
      <c r="E48" s="10" t="s">
        <v>3786</v>
      </c>
      <c r="F48" s="10" t="s">
        <v>3787</v>
      </c>
      <c r="G48" s="8">
        <f>lxp__32228[[#This Row],[Abweichung in Y '[m']]]*1000</f>
        <v>4.7291610912299999</v>
      </c>
      <c r="H48" s="8">
        <f>lxp__32228[[#This Row],[Abweichung in X '[m']]]*1000</f>
        <v>-1.6101746851499998</v>
      </c>
      <c r="I48" s="8"/>
      <c r="J48" s="4">
        <v>7</v>
      </c>
      <c r="K48" s="16">
        <f>AVERAGE(G326:G345)</f>
        <v>4.7191996967810006</v>
      </c>
      <c r="L48" s="16">
        <f>AVERAGE(H326:H345)</f>
        <v>-0.40108717792671494</v>
      </c>
      <c r="M48" s="8"/>
      <c r="AC48" s="12">
        <v>5</v>
      </c>
      <c r="AD48" s="12" t="s">
        <v>19</v>
      </c>
      <c r="AE48" s="10" t="s">
        <v>3058</v>
      </c>
      <c r="AF48" s="10" t="s">
        <v>4386</v>
      </c>
      <c r="AG48" s="10" t="s">
        <v>4387</v>
      </c>
      <c r="AH48" s="10" t="s">
        <v>4388</v>
      </c>
      <c r="AI48" s="8">
        <f>lxp__372329[[#This Row],[Abweichung in Y '[m']]]*1000</f>
        <v>2.4160319489800002</v>
      </c>
      <c r="AJ48" s="8">
        <f>lxp__372329[[#This Row],[Abweichung in X '[m']]]*1000</f>
        <v>-1.94387822845</v>
      </c>
    </row>
    <row r="49" spans="1:36" x14ac:dyDescent="0.25">
      <c r="A49" s="12">
        <v>5</v>
      </c>
      <c r="B49" s="12" t="s">
        <v>23</v>
      </c>
      <c r="C49" s="10" t="s">
        <v>2444</v>
      </c>
      <c r="D49" s="10" t="s">
        <v>3788</v>
      </c>
      <c r="E49" s="10" t="s">
        <v>3789</v>
      </c>
      <c r="F49" s="10" t="s">
        <v>3790</v>
      </c>
      <c r="G49" s="8">
        <f>lxp__32228[[#This Row],[Abweichung in Y '[m']]]*1000</f>
        <v>4.6185892703899993</v>
      </c>
      <c r="H49" s="8">
        <f>lxp__32228[[#This Row],[Abweichung in X '[m']]]*1000</f>
        <v>-0.59033984464900002</v>
      </c>
      <c r="I49" s="8"/>
      <c r="J49" s="4">
        <v>8</v>
      </c>
      <c r="K49" s="16">
        <f>AVERAGE(G346:G365)</f>
        <v>4.5329431387554999</v>
      </c>
      <c r="L49" s="16">
        <f>AVERAGE(H346:H365)</f>
        <v>-0.28776298574045994</v>
      </c>
      <c r="M49" s="8"/>
      <c r="AC49" s="12">
        <v>5</v>
      </c>
      <c r="AD49" s="12" t="s">
        <v>23</v>
      </c>
      <c r="AE49" s="10" t="s">
        <v>3054</v>
      </c>
      <c r="AF49" s="10" t="s">
        <v>4389</v>
      </c>
      <c r="AG49" s="10" t="s">
        <v>4390</v>
      </c>
      <c r="AH49" s="10" t="s">
        <v>4391</v>
      </c>
      <c r="AI49" s="8">
        <f>lxp__372329[[#This Row],[Abweichung in Y '[m']]]*1000</f>
        <v>3.06572635779</v>
      </c>
      <c r="AJ49" s="8">
        <f>lxp__372329[[#This Row],[Abweichung in X '[m']]]*1000</f>
        <v>-0.50056825257600002</v>
      </c>
    </row>
    <row r="50" spans="1:36" x14ac:dyDescent="0.25">
      <c r="A50" s="12">
        <v>5</v>
      </c>
      <c r="B50" s="12" t="s">
        <v>28</v>
      </c>
      <c r="C50" s="10" t="s">
        <v>2440</v>
      </c>
      <c r="D50" s="10" t="s">
        <v>3791</v>
      </c>
      <c r="E50" s="10" t="s">
        <v>3792</v>
      </c>
      <c r="F50" s="10" t="s">
        <v>3793</v>
      </c>
      <c r="G50" s="8">
        <f>lxp__32228[[#This Row],[Abweichung in Y '[m']]]*1000</f>
        <v>4.5990876886500001</v>
      </c>
      <c r="H50" s="8">
        <f>lxp__32228[[#This Row],[Abweichung in X '[m']]]*1000</f>
        <v>-0.95306577900800005</v>
      </c>
      <c r="I50" s="8"/>
      <c r="J50" s="4">
        <v>9</v>
      </c>
      <c r="K50" s="16">
        <f>AVERAGE(G366:G385)</f>
        <v>3.8322885273070009</v>
      </c>
      <c r="L50" s="16">
        <f>AVERAGE(H366:H385)</f>
        <v>-0.89144566864269981</v>
      </c>
      <c r="M50" s="8"/>
      <c r="AC50" s="12">
        <v>5</v>
      </c>
      <c r="AD50" s="12" t="s">
        <v>28</v>
      </c>
      <c r="AE50" s="10" t="s">
        <v>3050</v>
      </c>
      <c r="AF50" s="10" t="s">
        <v>4392</v>
      </c>
      <c r="AG50" s="10" t="s">
        <v>4393</v>
      </c>
      <c r="AH50" s="10" t="s">
        <v>4394</v>
      </c>
      <c r="AI50" s="8">
        <f>lxp__372329[[#This Row],[Abweichung in Y '[m']]]*1000</f>
        <v>2.0606839756799999</v>
      </c>
      <c r="AJ50" s="8">
        <f>lxp__372329[[#This Row],[Abweichung in X '[m']]]*1000</f>
        <v>2.4710810007199999</v>
      </c>
    </row>
    <row r="51" spans="1:36" x14ac:dyDescent="0.25">
      <c r="A51" s="12">
        <v>5</v>
      </c>
      <c r="B51" s="12" t="s">
        <v>33</v>
      </c>
      <c r="C51" s="10" t="s">
        <v>2436</v>
      </c>
      <c r="D51" s="10" t="s">
        <v>3794</v>
      </c>
      <c r="E51" s="10" t="s">
        <v>3795</v>
      </c>
      <c r="F51" s="10" t="s">
        <v>3796</v>
      </c>
      <c r="G51" s="8">
        <f>lxp__32228[[#This Row],[Abweichung in Y '[m']]]*1000</f>
        <v>4.2574369442900002</v>
      </c>
      <c r="H51" s="8">
        <f>lxp__32228[[#This Row],[Abweichung in X '[m']]]*1000</f>
        <v>1.0349325763999999</v>
      </c>
      <c r="I51" s="8"/>
      <c r="J51" s="4">
        <v>10</v>
      </c>
      <c r="K51" s="16">
        <f>AVERAGE(G386:G405)</f>
        <v>3.0789180865254999</v>
      </c>
      <c r="L51" s="16">
        <f>AVERAGE(H386:H405)</f>
        <v>0.60060547855282953</v>
      </c>
      <c r="M51" s="8"/>
      <c r="AC51" s="12">
        <v>5</v>
      </c>
      <c r="AD51" s="12" t="s">
        <v>33</v>
      </c>
      <c r="AE51" s="10" t="s">
        <v>3046</v>
      </c>
      <c r="AF51" s="10" t="s">
        <v>4395</v>
      </c>
      <c r="AG51" s="10" t="s">
        <v>4396</v>
      </c>
      <c r="AH51" s="10" t="s">
        <v>4397</v>
      </c>
      <c r="AI51" s="8">
        <f>lxp__372329[[#This Row],[Abweichung in Y '[m']]]*1000</f>
        <v>1.9756888751499999</v>
      </c>
      <c r="AJ51" s="8">
        <f>lxp__372329[[#This Row],[Abweichung in X '[m']]]*1000</f>
        <v>2.8033153680799998</v>
      </c>
    </row>
    <row r="52" spans="1:36" x14ac:dyDescent="0.25">
      <c r="A52" s="12">
        <v>5</v>
      </c>
      <c r="B52" s="12" t="s">
        <v>38</v>
      </c>
      <c r="C52" s="10" t="s">
        <v>2432</v>
      </c>
      <c r="D52" s="10" t="s">
        <v>3797</v>
      </c>
      <c r="E52" s="10" t="s">
        <v>3798</v>
      </c>
      <c r="F52" s="10" t="s">
        <v>3799</v>
      </c>
      <c r="G52" s="8">
        <f>lxp__32228[[#This Row],[Abweichung in Y '[m']]]*1000</f>
        <v>3.2158633294000003</v>
      </c>
      <c r="H52" s="8">
        <f>lxp__32228[[#This Row],[Abweichung in X '[m']]]*1000</f>
        <v>-0.48283167579800002</v>
      </c>
      <c r="I52" s="8"/>
      <c r="J52" s="8"/>
      <c r="K52" s="8"/>
      <c r="L52" s="8"/>
      <c r="M52" s="8"/>
      <c r="AC52" s="12">
        <v>5</v>
      </c>
      <c r="AD52" s="12" t="s">
        <v>38</v>
      </c>
      <c r="AE52" s="10" t="s">
        <v>3042</v>
      </c>
      <c r="AF52" s="10" t="s">
        <v>4398</v>
      </c>
      <c r="AG52" s="10" t="s">
        <v>4399</v>
      </c>
      <c r="AH52" s="10" t="s">
        <v>4400</v>
      </c>
      <c r="AI52" s="8">
        <f>lxp__372329[[#This Row],[Abweichung in Y '[m']]]*1000</f>
        <v>0.75384715031000005</v>
      </c>
      <c r="AJ52" s="8">
        <f>lxp__372329[[#This Row],[Abweichung in X '[m']]]*1000</f>
        <v>-0.51393311893000004</v>
      </c>
    </row>
    <row r="53" spans="1:36" x14ac:dyDescent="0.25">
      <c r="A53" s="12">
        <v>5</v>
      </c>
      <c r="B53" s="12" t="s">
        <v>43</v>
      </c>
      <c r="C53" s="10" t="s">
        <v>3679</v>
      </c>
      <c r="D53" s="10" t="s">
        <v>3800</v>
      </c>
      <c r="E53" s="10" t="s">
        <v>3801</v>
      </c>
      <c r="F53" s="10" t="s">
        <v>3802</v>
      </c>
      <c r="G53" s="8">
        <f>lxp__32228[[#This Row],[Abweichung in Y '[m']]]*1000</f>
        <v>3.04655450988</v>
      </c>
      <c r="H53" s="8">
        <f>lxp__32228[[#This Row],[Abweichung in X '[m']]]*1000</f>
        <v>0.84717545033200004</v>
      </c>
      <c r="I53" s="8"/>
      <c r="J53" s="8"/>
      <c r="K53" s="8"/>
      <c r="L53" s="8"/>
      <c r="M53" s="8"/>
      <c r="AC53" s="12">
        <v>5</v>
      </c>
      <c r="AD53" s="12" t="s">
        <v>43</v>
      </c>
      <c r="AE53" s="10" t="s">
        <v>4280</v>
      </c>
      <c r="AF53" s="10" t="s">
        <v>4401</v>
      </c>
      <c r="AG53" s="10" t="s">
        <v>4402</v>
      </c>
      <c r="AH53" s="10" t="s">
        <v>4403</v>
      </c>
      <c r="AI53" s="8">
        <f>lxp__372329[[#This Row],[Abweichung in Y '[m']]]*1000</f>
        <v>2.1949261448700002</v>
      </c>
      <c r="AJ53" s="8">
        <f>lxp__372329[[#This Row],[Abweichung in X '[m']]]*1000</f>
        <v>0.36451708907500002</v>
      </c>
    </row>
    <row r="54" spans="1:36" x14ac:dyDescent="0.25">
      <c r="A54" s="12">
        <v>6</v>
      </c>
      <c r="B54" s="12" t="s">
        <v>3</v>
      </c>
      <c r="C54" s="10" t="s">
        <v>2464</v>
      </c>
      <c r="D54" s="10" t="s">
        <v>3803</v>
      </c>
      <c r="E54" s="10" t="s">
        <v>3804</v>
      </c>
      <c r="F54" s="10" t="s">
        <v>3805</v>
      </c>
      <c r="G54" s="8">
        <f>lxp__32228[[#This Row],[Abweichung in Y '[m']]]*1000</f>
        <v>4.7707148189399993</v>
      </c>
      <c r="H54" s="8">
        <f>lxp__32228[[#This Row],[Abweichung in X '[m']]]*1000</f>
        <v>-2.38729697636</v>
      </c>
      <c r="I54" s="8"/>
      <c r="J54" s="8"/>
      <c r="K54" s="8"/>
      <c r="L54" s="8"/>
      <c r="M54" s="8"/>
      <c r="AC54" s="12">
        <v>6</v>
      </c>
      <c r="AD54" s="12" t="s">
        <v>3</v>
      </c>
      <c r="AE54" s="10" t="s">
        <v>3074</v>
      </c>
      <c r="AF54" s="10" t="s">
        <v>4404</v>
      </c>
      <c r="AG54" s="10" t="s">
        <v>4405</v>
      </c>
      <c r="AH54" s="10" t="s">
        <v>4406</v>
      </c>
      <c r="AI54" s="8">
        <f>lxp__372329[[#This Row],[Abweichung in Y '[m']]]*1000</f>
        <v>1.8930906758599999</v>
      </c>
      <c r="AJ54" s="8">
        <f>lxp__372329[[#This Row],[Abweichung in X '[m']]]*1000</f>
        <v>-0.22261903537900002</v>
      </c>
    </row>
    <row r="55" spans="1:36" x14ac:dyDescent="0.25">
      <c r="A55" s="12">
        <v>6</v>
      </c>
      <c r="B55" s="12" t="s">
        <v>7</v>
      </c>
      <c r="C55" s="10" t="s">
        <v>2460</v>
      </c>
      <c r="D55" s="10" t="s">
        <v>3806</v>
      </c>
      <c r="E55" s="10" t="s">
        <v>3807</v>
      </c>
      <c r="F55" s="10" t="s">
        <v>3808</v>
      </c>
      <c r="G55" s="8">
        <f>lxp__32228[[#This Row],[Abweichung in Y '[m']]]*1000</f>
        <v>4.2808163260900001</v>
      </c>
      <c r="H55" s="8">
        <f>lxp__32228[[#This Row],[Abweichung in X '[m']]]*1000</f>
        <v>-1.30275713484</v>
      </c>
      <c r="I55" s="8"/>
      <c r="J55" s="8"/>
      <c r="K55" s="8"/>
      <c r="L55" s="8"/>
      <c r="M55" s="8"/>
      <c r="AC55" s="12">
        <v>6</v>
      </c>
      <c r="AD55" s="12" t="s">
        <v>7</v>
      </c>
      <c r="AE55" s="10" t="s">
        <v>3070</v>
      </c>
      <c r="AF55" s="10" t="s">
        <v>4407</v>
      </c>
      <c r="AG55" s="10" t="s">
        <v>4408</v>
      </c>
      <c r="AH55" s="10" t="s">
        <v>4409</v>
      </c>
      <c r="AI55" s="8">
        <f>lxp__372329[[#This Row],[Abweichung in Y '[m']]]*1000</f>
        <v>1.6215508607</v>
      </c>
      <c r="AJ55" s="8">
        <f>lxp__372329[[#This Row],[Abweichung in X '[m']]]*1000</f>
        <v>0.43001019042599997</v>
      </c>
    </row>
    <row r="56" spans="1:36" x14ac:dyDescent="0.25">
      <c r="A56" s="12">
        <v>6</v>
      </c>
      <c r="B56" s="12" t="s">
        <v>11</v>
      </c>
      <c r="C56" s="10" t="s">
        <v>2456</v>
      </c>
      <c r="D56" s="10" t="s">
        <v>3809</v>
      </c>
      <c r="E56" s="10" t="s">
        <v>3810</v>
      </c>
      <c r="F56" s="10" t="s">
        <v>3811</v>
      </c>
      <c r="G56" s="8">
        <f>lxp__32228[[#This Row],[Abweichung in Y '[m']]]*1000</f>
        <v>4.77607437078</v>
      </c>
      <c r="H56" s="8">
        <f>lxp__32228[[#This Row],[Abweichung in X '[m']]]*1000</f>
        <v>-1.08424757787</v>
      </c>
      <c r="I56" s="8"/>
      <c r="J56" s="8"/>
      <c r="K56" s="8"/>
      <c r="L56" s="8"/>
      <c r="M56" s="8"/>
      <c r="AC56" s="12">
        <v>6</v>
      </c>
      <c r="AD56" s="12" t="s">
        <v>11</v>
      </c>
      <c r="AE56" s="10" t="s">
        <v>3066</v>
      </c>
      <c r="AF56" s="10" t="s">
        <v>4410</v>
      </c>
      <c r="AG56" s="10" t="s">
        <v>4411</v>
      </c>
      <c r="AH56" s="10" t="s">
        <v>4412</v>
      </c>
      <c r="AI56" s="8">
        <f>lxp__372329[[#This Row],[Abweichung in Y '[m']]]*1000</f>
        <v>1.8218262780700001</v>
      </c>
      <c r="AJ56" s="8">
        <f>lxp__372329[[#This Row],[Abweichung in X '[m']]]*1000</f>
        <v>0.31175392460899998</v>
      </c>
    </row>
    <row r="57" spans="1:36" x14ac:dyDescent="0.25">
      <c r="A57" s="12">
        <v>6</v>
      </c>
      <c r="B57" s="12" t="s">
        <v>15</v>
      </c>
      <c r="C57" s="10" t="s">
        <v>2452</v>
      </c>
      <c r="D57" s="10" t="s">
        <v>3812</v>
      </c>
      <c r="E57" s="10" t="s">
        <v>3813</v>
      </c>
      <c r="F57" s="10" t="s">
        <v>3814</v>
      </c>
      <c r="G57" s="8">
        <f>lxp__32228[[#This Row],[Abweichung in Y '[m']]]*1000</f>
        <v>5.4195734293399997</v>
      </c>
      <c r="H57" s="8">
        <f>lxp__32228[[#This Row],[Abweichung in X '[m']]]*1000</f>
        <v>-1.2499636597400001</v>
      </c>
      <c r="I57" s="8"/>
      <c r="J57" s="8"/>
      <c r="K57" s="8"/>
      <c r="L57" s="8"/>
      <c r="M57" s="8"/>
      <c r="AC57" s="12">
        <v>6</v>
      </c>
      <c r="AD57" s="12" t="s">
        <v>15</v>
      </c>
      <c r="AE57" s="10" t="s">
        <v>3062</v>
      </c>
      <c r="AF57" s="10" t="s">
        <v>4413</v>
      </c>
      <c r="AG57" s="10" t="s">
        <v>4414</v>
      </c>
      <c r="AH57" s="10" t="s">
        <v>4415</v>
      </c>
      <c r="AI57" s="8">
        <f>lxp__372329[[#This Row],[Abweichung in Y '[m']]]*1000</f>
        <v>3.2492659760899998</v>
      </c>
      <c r="AJ57" s="8">
        <f>lxp__372329[[#This Row],[Abweichung in X '[m']]]*1000</f>
        <v>-1.1390835446900001</v>
      </c>
    </row>
    <row r="58" spans="1:36" x14ac:dyDescent="0.25">
      <c r="A58" s="12">
        <v>6</v>
      </c>
      <c r="B58" s="12" t="s">
        <v>19</v>
      </c>
      <c r="C58" s="10" t="s">
        <v>2448</v>
      </c>
      <c r="D58" s="10" t="s">
        <v>3815</v>
      </c>
      <c r="E58" s="10" t="s">
        <v>3816</v>
      </c>
      <c r="F58" s="10" t="s">
        <v>3817</v>
      </c>
      <c r="G58" s="8">
        <f>lxp__32228[[#This Row],[Abweichung in Y '[m']]]*1000</f>
        <v>5.0796933950100005</v>
      </c>
      <c r="H58" s="8">
        <f>lxp__32228[[#This Row],[Abweichung in X '[m']]]*1000</f>
        <v>-1.38931404331</v>
      </c>
      <c r="I58" s="8"/>
      <c r="J58" s="8"/>
      <c r="K58" s="8"/>
      <c r="L58" s="8"/>
      <c r="M58" s="8"/>
      <c r="AC58" s="12">
        <v>6</v>
      </c>
      <c r="AD58" s="12" t="s">
        <v>19</v>
      </c>
      <c r="AE58" s="10" t="s">
        <v>3058</v>
      </c>
      <c r="AF58" s="10" t="s">
        <v>4416</v>
      </c>
      <c r="AG58" s="10" t="s">
        <v>4417</v>
      </c>
      <c r="AH58" s="10" t="s">
        <v>4418</v>
      </c>
      <c r="AI58" s="8">
        <f>lxp__372329[[#This Row],[Abweichung in Y '[m']]]*1000</f>
        <v>2.2835871857600001</v>
      </c>
      <c r="AJ58" s="8">
        <f>lxp__372329[[#This Row],[Abweichung in X '[m']]]*1000</f>
        <v>-2.0178412666900001</v>
      </c>
    </row>
    <row r="59" spans="1:36" x14ac:dyDescent="0.25">
      <c r="A59" s="12">
        <v>6</v>
      </c>
      <c r="B59" s="12" t="s">
        <v>23</v>
      </c>
      <c r="C59" s="10" t="s">
        <v>2444</v>
      </c>
      <c r="D59" s="10" t="s">
        <v>3818</v>
      </c>
      <c r="E59" s="10" t="s">
        <v>3819</v>
      </c>
      <c r="F59" s="10" t="s">
        <v>3820</v>
      </c>
      <c r="G59" s="8">
        <f>lxp__32228[[#This Row],[Abweichung in Y '[m']]]*1000</f>
        <v>5.2714035234600001</v>
      </c>
      <c r="H59" s="8">
        <f>lxp__32228[[#This Row],[Abweichung in X '[m']]]*1000</f>
        <v>0.55957681305000007</v>
      </c>
      <c r="I59" s="8"/>
      <c r="J59" s="8"/>
      <c r="K59" s="8"/>
      <c r="L59" s="8"/>
      <c r="M59" s="8"/>
      <c r="AC59" s="12">
        <v>6</v>
      </c>
      <c r="AD59" s="12" t="s">
        <v>23</v>
      </c>
      <c r="AE59" s="10" t="s">
        <v>3054</v>
      </c>
      <c r="AF59" s="10" t="s">
        <v>4419</v>
      </c>
      <c r="AG59" s="10" t="s">
        <v>4420</v>
      </c>
      <c r="AH59" s="10" t="s">
        <v>4421</v>
      </c>
      <c r="AI59" s="8">
        <f>lxp__372329[[#This Row],[Abweichung in Y '[m']]]*1000</f>
        <v>3.3168650312200003</v>
      </c>
      <c r="AJ59" s="8">
        <f>lxp__372329[[#This Row],[Abweichung in X '[m']]]*1000</f>
        <v>-0.701923299133</v>
      </c>
    </row>
    <row r="60" spans="1:36" x14ac:dyDescent="0.25">
      <c r="A60" s="12">
        <v>6</v>
      </c>
      <c r="B60" s="12" t="s">
        <v>28</v>
      </c>
      <c r="C60" s="10" t="s">
        <v>2440</v>
      </c>
      <c r="D60" s="10" t="s">
        <v>3821</v>
      </c>
      <c r="E60" s="10" t="s">
        <v>3822</v>
      </c>
      <c r="F60" s="10" t="s">
        <v>3823</v>
      </c>
      <c r="G60" s="8">
        <f>lxp__32228[[#This Row],[Abweichung in Y '[m']]]*1000</f>
        <v>4.26124185822</v>
      </c>
      <c r="H60" s="8">
        <f>lxp__32228[[#This Row],[Abweichung in X '[m']]]*1000</f>
        <v>0.59922180568900008</v>
      </c>
      <c r="I60" s="8"/>
      <c r="J60" s="8"/>
      <c r="K60" s="8"/>
      <c r="L60" s="8"/>
      <c r="M60" s="8"/>
      <c r="AC60" s="12">
        <v>6</v>
      </c>
      <c r="AD60" s="12" t="s">
        <v>28</v>
      </c>
      <c r="AE60" s="10" t="s">
        <v>3050</v>
      </c>
      <c r="AF60" s="10" t="s">
        <v>4422</v>
      </c>
      <c r="AG60" s="10" t="s">
        <v>4423</v>
      </c>
      <c r="AH60" s="10" t="s">
        <v>4424</v>
      </c>
      <c r="AI60" s="8">
        <f>lxp__372329[[#This Row],[Abweichung in Y '[m']]]*1000</f>
        <v>2.71432693145</v>
      </c>
      <c r="AJ60" s="8">
        <f>lxp__372329[[#This Row],[Abweichung in X '[m']]]*1000</f>
        <v>3.3661759286599997</v>
      </c>
    </row>
    <row r="61" spans="1:36" x14ac:dyDescent="0.25">
      <c r="A61" s="12">
        <v>6</v>
      </c>
      <c r="B61" s="12" t="s">
        <v>33</v>
      </c>
      <c r="C61" s="10" t="s">
        <v>2436</v>
      </c>
      <c r="D61" s="10" t="s">
        <v>3824</v>
      </c>
      <c r="E61" s="10" t="s">
        <v>3825</v>
      </c>
      <c r="F61" s="10" t="s">
        <v>3826</v>
      </c>
      <c r="G61" s="8">
        <f>lxp__32228[[#This Row],[Abweichung in Y '[m']]]*1000</f>
        <v>5.43943811759</v>
      </c>
      <c r="H61" s="8">
        <f>lxp__32228[[#This Row],[Abweichung in X '[m']]]*1000</f>
        <v>0.182134128043</v>
      </c>
      <c r="I61" s="8"/>
      <c r="J61" s="8"/>
      <c r="K61" s="8"/>
      <c r="L61" s="8"/>
      <c r="M61" s="8"/>
      <c r="AC61" s="12">
        <v>6</v>
      </c>
      <c r="AD61" s="12" t="s">
        <v>33</v>
      </c>
      <c r="AE61" s="10" t="s">
        <v>3046</v>
      </c>
      <c r="AF61" s="10" t="s">
        <v>4425</v>
      </c>
      <c r="AG61" s="10" t="s">
        <v>4426</v>
      </c>
      <c r="AH61" s="10" t="s">
        <v>4427</v>
      </c>
      <c r="AI61" s="8">
        <f>lxp__372329[[#This Row],[Abweichung in Y '[m']]]*1000</f>
        <v>1.56232754764</v>
      </c>
      <c r="AJ61" s="8">
        <f>lxp__372329[[#This Row],[Abweichung in X '[m']]]*1000</f>
        <v>2.0116050292200001</v>
      </c>
    </row>
    <row r="62" spans="1:36" x14ac:dyDescent="0.25">
      <c r="A62" s="12">
        <v>6</v>
      </c>
      <c r="B62" s="12" t="s">
        <v>38</v>
      </c>
      <c r="C62" s="10" t="s">
        <v>2432</v>
      </c>
      <c r="D62" s="10" t="s">
        <v>3827</v>
      </c>
      <c r="E62" s="10" t="s">
        <v>3828</v>
      </c>
      <c r="F62" s="10" t="s">
        <v>3829</v>
      </c>
      <c r="G62" s="8">
        <f>lxp__32228[[#This Row],[Abweichung in Y '[m']]]*1000</f>
        <v>3.7475752573399999</v>
      </c>
      <c r="H62" s="8">
        <f>lxp__32228[[#This Row],[Abweichung in X '[m']]]*1000</f>
        <v>-2.7920632100000002</v>
      </c>
      <c r="I62" s="8"/>
      <c r="J62" s="8"/>
      <c r="K62" s="8"/>
      <c r="L62" s="8"/>
      <c r="M62" s="8"/>
      <c r="AC62" s="12">
        <v>6</v>
      </c>
      <c r="AD62" s="12" t="s">
        <v>38</v>
      </c>
      <c r="AE62" s="10" t="s">
        <v>3042</v>
      </c>
      <c r="AF62" s="10" t="s">
        <v>4428</v>
      </c>
      <c r="AG62" s="10" t="s">
        <v>4429</v>
      </c>
      <c r="AH62" s="10" t="s">
        <v>4430</v>
      </c>
      <c r="AI62" s="8">
        <f>lxp__372329[[#This Row],[Abweichung in Y '[m']]]*1000</f>
        <v>2.8776117622299999</v>
      </c>
      <c r="AJ62" s="8">
        <f>lxp__372329[[#This Row],[Abweichung in X '[m']]]*1000</f>
        <v>0.69339195670999998</v>
      </c>
    </row>
    <row r="63" spans="1:36" x14ac:dyDescent="0.25">
      <c r="A63" s="12">
        <v>6</v>
      </c>
      <c r="B63" s="12" t="s">
        <v>43</v>
      </c>
      <c r="C63" s="10" t="s">
        <v>3679</v>
      </c>
      <c r="D63" s="10" t="s">
        <v>3830</v>
      </c>
      <c r="E63" s="10" t="s">
        <v>3831</v>
      </c>
      <c r="F63" s="10" t="s">
        <v>3832</v>
      </c>
      <c r="G63" s="8">
        <f>lxp__32228[[#This Row],[Abweichung in Y '[m']]]*1000</f>
        <v>2.6548654848199997</v>
      </c>
      <c r="H63" s="8">
        <f>lxp__32228[[#This Row],[Abweichung in X '[m']]]*1000</f>
        <v>0.52763879971299998</v>
      </c>
      <c r="I63" s="8"/>
      <c r="J63" s="8"/>
      <c r="K63" s="8"/>
      <c r="L63" s="8"/>
      <c r="M63" s="8"/>
      <c r="AC63" s="12">
        <v>6</v>
      </c>
      <c r="AD63" s="12" t="s">
        <v>43</v>
      </c>
      <c r="AE63" s="10" t="s">
        <v>4280</v>
      </c>
      <c r="AF63" s="10" t="s">
        <v>4431</v>
      </c>
      <c r="AG63" s="10" t="s">
        <v>4432</v>
      </c>
      <c r="AH63" s="10" t="s">
        <v>4433</v>
      </c>
      <c r="AI63" s="8">
        <f>lxp__372329[[#This Row],[Abweichung in Y '[m']]]*1000</f>
        <v>2.59278468192</v>
      </c>
      <c r="AJ63" s="8">
        <f>lxp__372329[[#This Row],[Abweichung in X '[m']]]*1000</f>
        <v>-0.58846698979599998</v>
      </c>
    </row>
    <row r="64" spans="1:36" x14ac:dyDescent="0.25">
      <c r="A64" s="12">
        <v>7</v>
      </c>
      <c r="B64" s="12" t="s">
        <v>3</v>
      </c>
      <c r="C64" s="10" t="s">
        <v>2464</v>
      </c>
      <c r="D64" s="10" t="s">
        <v>3833</v>
      </c>
      <c r="E64" s="10" t="s">
        <v>3834</v>
      </c>
      <c r="F64" s="10" t="s">
        <v>3835</v>
      </c>
      <c r="G64" s="8">
        <f>lxp__32228[[#This Row],[Abweichung in Y '[m']]]*1000</f>
        <v>6.5617081056600002</v>
      </c>
      <c r="H64" s="8">
        <f>lxp__32228[[#This Row],[Abweichung in X '[m']]]*1000</f>
        <v>-2.14590210273</v>
      </c>
      <c r="I64" s="8"/>
      <c r="J64" s="8"/>
      <c r="K64" s="8"/>
      <c r="L64" s="8"/>
      <c r="M64" s="8"/>
      <c r="AC64" s="12">
        <v>7</v>
      </c>
      <c r="AD64" s="12" t="s">
        <v>3</v>
      </c>
      <c r="AE64" s="10" t="s">
        <v>3074</v>
      </c>
      <c r="AF64" s="10" t="s">
        <v>4434</v>
      </c>
      <c r="AG64" s="10" t="s">
        <v>4435</v>
      </c>
      <c r="AH64" s="10" t="s">
        <v>4436</v>
      </c>
      <c r="AI64" s="8">
        <f>lxp__372329[[#This Row],[Abweichung in Y '[m']]]*1000</f>
        <v>3.1416598785000001</v>
      </c>
      <c r="AJ64" s="8">
        <f>lxp__372329[[#This Row],[Abweichung in X '[m']]]*1000</f>
        <v>-0.36065063830499999</v>
      </c>
    </row>
    <row r="65" spans="1:36" x14ac:dyDescent="0.25">
      <c r="A65" s="12">
        <v>7</v>
      </c>
      <c r="B65" s="12" t="s">
        <v>7</v>
      </c>
      <c r="C65" s="10" t="s">
        <v>2460</v>
      </c>
      <c r="D65" s="10" t="s">
        <v>3836</v>
      </c>
      <c r="E65" s="10" t="s">
        <v>3837</v>
      </c>
      <c r="F65" s="10" t="s">
        <v>3838</v>
      </c>
      <c r="G65" s="8">
        <f>lxp__32228[[#This Row],[Abweichung in Y '[m']]]*1000</f>
        <v>5.7671412218200002</v>
      </c>
      <c r="H65" s="8">
        <f>lxp__32228[[#This Row],[Abweichung in X '[m']]]*1000</f>
        <v>-1.44639083335</v>
      </c>
      <c r="I65" s="8"/>
      <c r="J65" s="8"/>
      <c r="K65" s="8"/>
      <c r="L65" s="8"/>
      <c r="M65" s="8"/>
      <c r="AC65" s="12">
        <v>7</v>
      </c>
      <c r="AD65" s="12" t="s">
        <v>7</v>
      </c>
      <c r="AE65" s="10" t="s">
        <v>3070</v>
      </c>
      <c r="AF65" s="10" t="s">
        <v>4437</v>
      </c>
      <c r="AG65" s="10" t="s">
        <v>4438</v>
      </c>
      <c r="AH65" s="10" t="s">
        <v>4439</v>
      </c>
      <c r="AI65" s="8">
        <f>lxp__372329[[#This Row],[Abweichung in Y '[m']]]*1000</f>
        <v>1.7299187459000001</v>
      </c>
      <c r="AJ65" s="8">
        <f>lxp__372329[[#This Row],[Abweichung in X '[m']]]*1000</f>
        <v>-0.41375662509900002</v>
      </c>
    </row>
    <row r="66" spans="1:36" x14ac:dyDescent="0.25">
      <c r="A66" s="12">
        <v>7</v>
      </c>
      <c r="B66" s="12" t="s">
        <v>11</v>
      </c>
      <c r="C66" s="10" t="s">
        <v>2456</v>
      </c>
      <c r="D66" s="10" t="s">
        <v>3839</v>
      </c>
      <c r="E66" s="10" t="s">
        <v>3840</v>
      </c>
      <c r="F66" s="10" t="s">
        <v>3841</v>
      </c>
      <c r="G66" s="8">
        <f>lxp__32228[[#This Row],[Abweichung in Y '[m']]]*1000</f>
        <v>4.6646571565600006</v>
      </c>
      <c r="H66" s="8">
        <f>lxp__32228[[#This Row],[Abweichung in X '[m']]]*1000</f>
        <v>-2.16787395872</v>
      </c>
      <c r="I66" s="8"/>
      <c r="J66" s="8"/>
      <c r="K66" s="8"/>
      <c r="L66" s="8"/>
      <c r="M66" s="8"/>
      <c r="AC66" s="12">
        <v>7</v>
      </c>
      <c r="AD66" s="12" t="s">
        <v>11</v>
      </c>
      <c r="AE66" s="10" t="s">
        <v>3066</v>
      </c>
      <c r="AF66" s="10" t="s">
        <v>4440</v>
      </c>
      <c r="AG66" s="10" t="s">
        <v>4441</v>
      </c>
      <c r="AH66" s="10" t="s">
        <v>4442</v>
      </c>
      <c r="AI66" s="8">
        <f>lxp__372329[[#This Row],[Abweichung in Y '[m']]]*1000</f>
        <v>1.89958127363</v>
      </c>
      <c r="AJ66" s="8">
        <f>lxp__372329[[#This Row],[Abweichung in X '[m']]]*1000</f>
        <v>0.27075253856000003</v>
      </c>
    </row>
    <row r="67" spans="1:36" x14ac:dyDescent="0.25">
      <c r="A67" s="12">
        <v>7</v>
      </c>
      <c r="B67" s="12" t="s">
        <v>15</v>
      </c>
      <c r="C67" s="10" t="s">
        <v>2452</v>
      </c>
      <c r="D67" s="10" t="s">
        <v>3842</v>
      </c>
      <c r="E67" s="10" t="s">
        <v>3843</v>
      </c>
      <c r="F67" s="10" t="s">
        <v>3844</v>
      </c>
      <c r="G67" s="8">
        <f>lxp__32228[[#This Row],[Abweichung in Y '[m']]]*1000</f>
        <v>5.14455882669</v>
      </c>
      <c r="H67" s="8">
        <f>lxp__32228[[#This Row],[Abweichung in X '[m']]]*1000</f>
        <v>-2.9932739700899997</v>
      </c>
      <c r="I67" s="8"/>
      <c r="J67" s="8"/>
      <c r="K67" s="8"/>
      <c r="L67" s="8"/>
      <c r="M67" s="8"/>
      <c r="AC67" s="12">
        <v>7</v>
      </c>
      <c r="AD67" s="12" t="s">
        <v>15</v>
      </c>
      <c r="AE67" s="10" t="s">
        <v>3062</v>
      </c>
      <c r="AF67" s="10" t="s">
        <v>4443</v>
      </c>
      <c r="AG67" s="10" t="s">
        <v>4444</v>
      </c>
      <c r="AH67" s="10" t="s">
        <v>4445</v>
      </c>
      <c r="AI67" s="8">
        <f>lxp__372329[[#This Row],[Abweichung in Y '[m']]]*1000</f>
        <v>2.2904528959800001</v>
      </c>
      <c r="AJ67" s="8">
        <f>lxp__372329[[#This Row],[Abweichung in X '[m']]]*1000</f>
        <v>0.104489126946</v>
      </c>
    </row>
    <row r="68" spans="1:36" x14ac:dyDescent="0.25">
      <c r="A68" s="12">
        <v>7</v>
      </c>
      <c r="B68" s="12" t="s">
        <v>19</v>
      </c>
      <c r="C68" s="10" t="s">
        <v>2448</v>
      </c>
      <c r="D68" s="10" t="s">
        <v>3845</v>
      </c>
      <c r="E68" s="10" t="s">
        <v>3846</v>
      </c>
      <c r="F68" s="10" t="s">
        <v>3847</v>
      </c>
      <c r="G68" s="8">
        <f>lxp__32228[[#This Row],[Abweichung in Y '[m']]]*1000</f>
        <v>5.6204378784499998</v>
      </c>
      <c r="H68" s="8">
        <f>lxp__32228[[#This Row],[Abweichung in X '[m']]]*1000</f>
        <v>-0.660693178449</v>
      </c>
      <c r="I68" s="8"/>
      <c r="J68" s="8"/>
      <c r="K68" s="8"/>
      <c r="L68" s="8"/>
      <c r="M68" s="8"/>
      <c r="AC68" s="12">
        <v>7</v>
      </c>
      <c r="AD68" s="12" t="s">
        <v>19</v>
      </c>
      <c r="AE68" s="10" t="s">
        <v>3058</v>
      </c>
      <c r="AF68" s="10" t="s">
        <v>4446</v>
      </c>
      <c r="AG68" s="10" t="s">
        <v>4447</v>
      </c>
      <c r="AH68" s="10" t="s">
        <v>4448</v>
      </c>
      <c r="AI68" s="8">
        <f>lxp__372329[[#This Row],[Abweichung in Y '[m']]]*1000</f>
        <v>2.1585967643199999</v>
      </c>
      <c r="AJ68" s="8">
        <f>lxp__372329[[#This Row],[Abweichung in X '[m']]]*1000</f>
        <v>-1.35718145888</v>
      </c>
    </row>
    <row r="69" spans="1:36" x14ac:dyDescent="0.25">
      <c r="A69" s="12">
        <v>7</v>
      </c>
      <c r="B69" s="12" t="s">
        <v>23</v>
      </c>
      <c r="C69" s="10" t="s">
        <v>2444</v>
      </c>
      <c r="D69" s="10" t="s">
        <v>3848</v>
      </c>
      <c r="E69" s="10" t="s">
        <v>3849</v>
      </c>
      <c r="F69" s="10" t="s">
        <v>3850</v>
      </c>
      <c r="G69" s="8">
        <f>lxp__32228[[#This Row],[Abweichung in Y '[m']]]*1000</f>
        <v>5.4878048899700005</v>
      </c>
      <c r="H69" s="8">
        <f>lxp__32228[[#This Row],[Abweichung in X '[m']]]*1000</f>
        <v>-1.0252273629800002</v>
      </c>
      <c r="I69" s="8"/>
      <c r="J69" s="8"/>
      <c r="K69" s="8"/>
      <c r="L69" s="8"/>
      <c r="M69" s="8"/>
      <c r="AC69" s="12">
        <v>7</v>
      </c>
      <c r="AD69" s="12" t="s">
        <v>23</v>
      </c>
      <c r="AE69" s="10" t="s">
        <v>3054</v>
      </c>
      <c r="AF69" s="10" t="s">
        <v>4449</v>
      </c>
      <c r="AG69" s="10" t="s">
        <v>4450</v>
      </c>
      <c r="AH69" s="10" t="s">
        <v>4451</v>
      </c>
      <c r="AI69" s="8">
        <f>lxp__372329[[#This Row],[Abweichung in Y '[m']]]*1000</f>
        <v>2.4126898112100004</v>
      </c>
      <c r="AJ69" s="8">
        <f>lxp__372329[[#This Row],[Abweichung in X '[m']]]*1000</f>
        <v>-8.4732233449700003E-2</v>
      </c>
    </row>
    <row r="70" spans="1:36" x14ac:dyDescent="0.25">
      <c r="A70" s="12">
        <v>7</v>
      </c>
      <c r="B70" s="12" t="s">
        <v>28</v>
      </c>
      <c r="C70" s="10" t="s">
        <v>2440</v>
      </c>
      <c r="D70" s="10" t="s">
        <v>3851</v>
      </c>
      <c r="E70" s="10" t="s">
        <v>3852</v>
      </c>
      <c r="F70" s="10" t="s">
        <v>3853</v>
      </c>
      <c r="G70" s="8">
        <f>lxp__32228[[#This Row],[Abweichung in Y '[m']]]*1000</f>
        <v>4.7667996050500001</v>
      </c>
      <c r="H70" s="8">
        <f>lxp__32228[[#This Row],[Abweichung in X '[m']]]*1000</f>
        <v>-0.18490906979499999</v>
      </c>
      <c r="I70" s="8"/>
      <c r="J70" s="8"/>
      <c r="K70" s="8"/>
      <c r="L70" s="8"/>
      <c r="M70" s="8"/>
      <c r="AC70" s="12">
        <v>7</v>
      </c>
      <c r="AD70" s="12" t="s">
        <v>28</v>
      </c>
      <c r="AE70" s="10" t="s">
        <v>3050</v>
      </c>
      <c r="AF70" s="10" t="s">
        <v>4452</v>
      </c>
      <c r="AG70" s="10" t="s">
        <v>4453</v>
      </c>
      <c r="AH70" s="10" t="s">
        <v>4454</v>
      </c>
      <c r="AI70" s="8">
        <f>lxp__372329[[#This Row],[Abweichung in Y '[m']]]*1000</f>
        <v>1.9797497774999999</v>
      </c>
      <c r="AJ70" s="8">
        <f>lxp__372329[[#This Row],[Abweichung in X '[m']]]*1000</f>
        <v>2.14447769524</v>
      </c>
    </row>
    <row r="71" spans="1:36" x14ac:dyDescent="0.25">
      <c r="A71" s="12">
        <v>7</v>
      </c>
      <c r="B71" s="12" t="s">
        <v>33</v>
      </c>
      <c r="C71" s="10" t="s">
        <v>2436</v>
      </c>
      <c r="D71" s="10" t="s">
        <v>3854</v>
      </c>
      <c r="E71" s="10" t="s">
        <v>3855</v>
      </c>
      <c r="F71" s="10" t="s">
        <v>3856</v>
      </c>
      <c r="G71" s="8">
        <f>lxp__32228[[#This Row],[Abweichung in Y '[m']]]*1000</f>
        <v>4.7135424286100003</v>
      </c>
      <c r="H71" s="8">
        <f>lxp__32228[[#This Row],[Abweichung in X '[m']]]*1000</f>
        <v>-2.0985998926499998</v>
      </c>
      <c r="I71" s="8"/>
      <c r="J71" s="8"/>
      <c r="K71" s="8"/>
      <c r="L71" s="8"/>
      <c r="M71" s="8"/>
      <c r="AC71" s="12">
        <v>7</v>
      </c>
      <c r="AD71" s="12" t="s">
        <v>33</v>
      </c>
      <c r="AE71" s="10" t="s">
        <v>3046</v>
      </c>
      <c r="AF71" s="10" t="s">
        <v>4455</v>
      </c>
      <c r="AG71" s="10" t="s">
        <v>4456</v>
      </c>
      <c r="AH71" s="10" t="s">
        <v>4457</v>
      </c>
      <c r="AI71" s="8">
        <f>lxp__372329[[#This Row],[Abweichung in Y '[m']]]*1000</f>
        <v>1.17753335788</v>
      </c>
      <c r="AJ71" s="8">
        <f>lxp__372329[[#This Row],[Abweichung in X '[m']]]*1000</f>
        <v>1.4456594675600001</v>
      </c>
    </row>
    <row r="72" spans="1:36" x14ac:dyDescent="0.25">
      <c r="A72" s="12">
        <v>7</v>
      </c>
      <c r="B72" s="12" t="s">
        <v>38</v>
      </c>
      <c r="C72" s="10" t="s">
        <v>2432</v>
      </c>
      <c r="D72" s="10" t="s">
        <v>3857</v>
      </c>
      <c r="E72" s="10" t="s">
        <v>3858</v>
      </c>
      <c r="F72" s="10" t="s">
        <v>3859</v>
      </c>
      <c r="G72" s="8">
        <f>lxp__32228[[#This Row],[Abweichung in Y '[m']]]*1000</f>
        <v>3.7331969959199998</v>
      </c>
      <c r="H72" s="8">
        <f>lxp__32228[[#This Row],[Abweichung in X '[m']]]*1000</f>
        <v>-0.14127692288099999</v>
      </c>
      <c r="I72" s="8"/>
      <c r="J72" s="8"/>
      <c r="K72" s="8"/>
      <c r="L72" s="8"/>
      <c r="M72" s="8"/>
      <c r="AC72" s="12">
        <v>7</v>
      </c>
      <c r="AD72" s="12" t="s">
        <v>38</v>
      </c>
      <c r="AE72" s="10" t="s">
        <v>3042</v>
      </c>
      <c r="AF72" s="10" t="s">
        <v>4458</v>
      </c>
      <c r="AG72" s="10" t="s">
        <v>4459</v>
      </c>
      <c r="AH72" s="10" t="s">
        <v>4460</v>
      </c>
      <c r="AI72" s="8">
        <f>lxp__372329[[#This Row],[Abweichung in Y '[m']]]*1000</f>
        <v>1.0687327954099999</v>
      </c>
      <c r="AJ72" s="8">
        <f>lxp__372329[[#This Row],[Abweichung in X '[m']]]*1000</f>
        <v>-0.53661067705099996</v>
      </c>
    </row>
    <row r="73" spans="1:36" x14ac:dyDescent="0.25">
      <c r="A73" s="12">
        <v>7</v>
      </c>
      <c r="B73" s="12" t="s">
        <v>43</v>
      </c>
      <c r="C73" s="10" t="s">
        <v>3679</v>
      </c>
      <c r="D73" s="10" t="s">
        <v>3860</v>
      </c>
      <c r="E73" s="10" t="s">
        <v>3861</v>
      </c>
      <c r="F73" s="10" t="s">
        <v>3862</v>
      </c>
      <c r="G73" s="8">
        <f>lxp__32228[[#This Row],[Abweichung in Y '[m']]]*1000</f>
        <v>3.5455880101899999</v>
      </c>
      <c r="H73" s="8">
        <f>lxp__32228[[#This Row],[Abweichung in X '[m']]]*1000</f>
        <v>1.2124624185400001</v>
      </c>
      <c r="I73" s="8"/>
      <c r="J73" s="8"/>
      <c r="K73" s="8"/>
      <c r="L73" s="8"/>
      <c r="M73" s="8"/>
      <c r="AC73" s="12">
        <v>7</v>
      </c>
      <c r="AD73" s="12" t="s">
        <v>43</v>
      </c>
      <c r="AE73" s="10" t="s">
        <v>4280</v>
      </c>
      <c r="AF73" s="10" t="s">
        <v>4461</v>
      </c>
      <c r="AG73" s="10" t="s">
        <v>4462</v>
      </c>
      <c r="AH73" s="10" t="s">
        <v>4463</v>
      </c>
      <c r="AI73" s="8">
        <f>lxp__372329[[#This Row],[Abweichung in Y '[m']]]*1000</f>
        <v>2.3030109695900003</v>
      </c>
      <c r="AJ73" s="8">
        <f>lxp__372329[[#This Row],[Abweichung in X '[m']]]*1000</f>
        <v>-0.86494973376499995</v>
      </c>
    </row>
    <row r="74" spans="1:36" x14ac:dyDescent="0.25">
      <c r="A74" s="12">
        <v>8</v>
      </c>
      <c r="B74" s="12" t="s">
        <v>3</v>
      </c>
      <c r="C74" s="10" t="s">
        <v>2464</v>
      </c>
      <c r="D74" s="10" t="s">
        <v>3863</v>
      </c>
      <c r="E74" s="10" t="s">
        <v>3864</v>
      </c>
      <c r="F74" s="10" t="s">
        <v>3865</v>
      </c>
      <c r="G74" s="8">
        <f>lxp__32228[[#This Row],[Abweichung in Y '[m']]]*1000</f>
        <v>4.6807579165999993</v>
      </c>
      <c r="H74" s="8">
        <f>lxp__32228[[#This Row],[Abweichung in X '[m']]]*1000</f>
        <v>-2.2912630903599998</v>
      </c>
      <c r="I74" s="8"/>
      <c r="J74" s="8"/>
      <c r="K74" s="8"/>
      <c r="L74" s="8"/>
      <c r="M74" s="8"/>
      <c r="AC74" s="12">
        <v>8</v>
      </c>
      <c r="AD74" s="12" t="s">
        <v>3</v>
      </c>
      <c r="AE74" s="10" t="s">
        <v>3074</v>
      </c>
      <c r="AF74" s="10" t="s">
        <v>4464</v>
      </c>
      <c r="AG74" s="10" t="s">
        <v>4465</v>
      </c>
      <c r="AH74" s="10" t="s">
        <v>4466</v>
      </c>
      <c r="AI74" s="8">
        <f>lxp__372329[[#This Row],[Abweichung in Y '[m']]]*1000</f>
        <v>1.25241241272</v>
      </c>
      <c r="AJ74" s="8">
        <f>lxp__372329[[#This Row],[Abweichung in X '[m']]]*1000</f>
        <v>4.7902761608999998E-2</v>
      </c>
    </row>
    <row r="75" spans="1:36" x14ac:dyDescent="0.25">
      <c r="A75" s="12">
        <v>8</v>
      </c>
      <c r="B75" s="12" t="s">
        <v>7</v>
      </c>
      <c r="C75" s="10" t="s">
        <v>2460</v>
      </c>
      <c r="D75" s="10" t="s">
        <v>3866</v>
      </c>
      <c r="E75" s="10" t="s">
        <v>3867</v>
      </c>
      <c r="F75" s="10" t="s">
        <v>3868</v>
      </c>
      <c r="G75" s="8">
        <f>lxp__32228[[#This Row],[Abweichung in Y '[m']]]*1000</f>
        <v>4.6166520168999998</v>
      </c>
      <c r="H75" s="8">
        <f>lxp__32228[[#This Row],[Abweichung in X '[m']]]*1000</f>
        <v>-2.3409067978100002</v>
      </c>
      <c r="I75" s="8"/>
      <c r="J75" s="8"/>
      <c r="K75" s="8"/>
      <c r="L75" s="8"/>
      <c r="M75" s="8"/>
      <c r="AC75" s="12">
        <v>8</v>
      </c>
      <c r="AD75" s="12" t="s">
        <v>7</v>
      </c>
      <c r="AE75" s="10" t="s">
        <v>3070</v>
      </c>
      <c r="AF75" s="10" t="s">
        <v>4467</v>
      </c>
      <c r="AG75" s="10" t="s">
        <v>4468</v>
      </c>
      <c r="AH75" s="10" t="s">
        <v>4469</v>
      </c>
      <c r="AI75" s="8">
        <f>lxp__372329[[#This Row],[Abweichung in Y '[m']]]*1000</f>
        <v>0.17995333543900002</v>
      </c>
      <c r="AJ75" s="8">
        <f>lxp__372329[[#This Row],[Abweichung in X '[m']]]*1000</f>
        <v>0.66537477821199997</v>
      </c>
    </row>
    <row r="76" spans="1:36" x14ac:dyDescent="0.25">
      <c r="A76" s="12">
        <v>8</v>
      </c>
      <c r="B76" s="12" t="s">
        <v>11</v>
      </c>
      <c r="C76" s="10" t="s">
        <v>2456</v>
      </c>
      <c r="D76" s="10" t="s">
        <v>3869</v>
      </c>
      <c r="E76" s="10" t="s">
        <v>3870</v>
      </c>
      <c r="F76" s="10" t="s">
        <v>3871</v>
      </c>
      <c r="G76" s="8">
        <f>lxp__32228[[#This Row],[Abweichung in Y '[m']]]*1000</f>
        <v>5.1080544086199993</v>
      </c>
      <c r="H76" s="8">
        <f>lxp__32228[[#This Row],[Abweichung in X '[m']]]*1000</f>
        <v>-0.34313578150000001</v>
      </c>
      <c r="I76" s="8"/>
      <c r="J76" s="8"/>
      <c r="K76" s="8"/>
      <c r="L76" s="8"/>
      <c r="M76" s="8"/>
      <c r="AC76" s="12">
        <v>8</v>
      </c>
      <c r="AD76" s="12" t="s">
        <v>11</v>
      </c>
      <c r="AE76" s="10" t="s">
        <v>3066</v>
      </c>
      <c r="AF76" s="10" t="s">
        <v>4470</v>
      </c>
      <c r="AG76" s="10" t="s">
        <v>4471</v>
      </c>
      <c r="AH76" s="10" t="s">
        <v>4472</v>
      </c>
      <c r="AI76" s="8">
        <f>lxp__372329[[#This Row],[Abweichung in Y '[m']]]*1000</f>
        <v>1.41630448296</v>
      </c>
      <c r="AJ76" s="8">
        <f>lxp__372329[[#This Row],[Abweichung in X '[m']]]*1000</f>
        <v>-0.85926057315399995</v>
      </c>
    </row>
    <row r="77" spans="1:36" x14ac:dyDescent="0.25">
      <c r="A77" s="12">
        <v>8</v>
      </c>
      <c r="B77" s="12" t="s">
        <v>15</v>
      </c>
      <c r="C77" s="10" t="s">
        <v>2452</v>
      </c>
      <c r="D77" s="10" t="s">
        <v>3872</v>
      </c>
      <c r="E77" s="10" t="s">
        <v>3873</v>
      </c>
      <c r="F77" s="10" t="s">
        <v>3874</v>
      </c>
      <c r="G77" s="8">
        <f>lxp__32228[[#This Row],[Abweichung in Y '[m']]]*1000</f>
        <v>4.0131665758700006</v>
      </c>
      <c r="H77" s="8">
        <f>lxp__32228[[#This Row],[Abweichung in X '[m']]]*1000</f>
        <v>-1.50398761775</v>
      </c>
      <c r="I77" s="8"/>
      <c r="J77" s="8"/>
      <c r="K77" s="8"/>
      <c r="L77" s="8"/>
      <c r="M77" s="8"/>
      <c r="AC77" s="12">
        <v>8</v>
      </c>
      <c r="AD77" s="12" t="s">
        <v>15</v>
      </c>
      <c r="AE77" s="10" t="s">
        <v>3062</v>
      </c>
      <c r="AF77" s="10" t="s">
        <v>4473</v>
      </c>
      <c r="AG77" s="10" t="s">
        <v>4474</v>
      </c>
      <c r="AH77" s="10" t="s">
        <v>4475</v>
      </c>
      <c r="AI77" s="8">
        <f>lxp__372329[[#This Row],[Abweichung in Y '[m']]]*1000</f>
        <v>3.55255786716</v>
      </c>
      <c r="AJ77" s="8">
        <f>lxp__372329[[#This Row],[Abweichung in X '[m']]]*1000</f>
        <v>0.66749298338499996</v>
      </c>
    </row>
    <row r="78" spans="1:36" x14ac:dyDescent="0.25">
      <c r="A78" s="12">
        <v>8</v>
      </c>
      <c r="B78" s="12" t="s">
        <v>19</v>
      </c>
      <c r="C78" s="10" t="s">
        <v>2448</v>
      </c>
      <c r="D78" s="10" t="s">
        <v>3875</v>
      </c>
      <c r="E78" s="10" t="s">
        <v>3876</v>
      </c>
      <c r="F78" s="10" t="s">
        <v>3877</v>
      </c>
      <c r="G78" s="8">
        <f>lxp__32228[[#This Row],[Abweichung in Y '[m']]]*1000</f>
        <v>4.85503203692</v>
      </c>
      <c r="H78" s="8">
        <f>lxp__32228[[#This Row],[Abweichung in X '[m']]]*1000</f>
        <v>-1.12209696354</v>
      </c>
      <c r="I78" s="8"/>
      <c r="J78" s="8"/>
      <c r="K78" s="8"/>
      <c r="L78" s="8"/>
      <c r="M78" s="8"/>
      <c r="AC78" s="12">
        <v>8</v>
      </c>
      <c r="AD78" s="12" t="s">
        <v>19</v>
      </c>
      <c r="AE78" s="10" t="s">
        <v>3058</v>
      </c>
      <c r="AF78" s="10" t="s">
        <v>4476</v>
      </c>
      <c r="AG78" s="10" t="s">
        <v>4477</v>
      </c>
      <c r="AH78" s="10" t="s">
        <v>4478</v>
      </c>
      <c r="AI78" s="8">
        <f>lxp__372329[[#This Row],[Abweichung in Y '[m']]]*1000</f>
        <v>2.8388603327899999</v>
      </c>
      <c r="AJ78" s="8">
        <f>lxp__372329[[#This Row],[Abweichung in X '[m']]]*1000</f>
        <v>-0.98837423533300006</v>
      </c>
    </row>
    <row r="79" spans="1:36" x14ac:dyDescent="0.25">
      <c r="A79" s="12">
        <v>8</v>
      </c>
      <c r="B79" s="12" t="s">
        <v>23</v>
      </c>
      <c r="C79" s="10" t="s">
        <v>2444</v>
      </c>
      <c r="D79" s="10" t="s">
        <v>3878</v>
      </c>
      <c r="E79" s="10" t="s">
        <v>3879</v>
      </c>
      <c r="F79" s="10" t="s">
        <v>3880</v>
      </c>
      <c r="G79" s="8">
        <f>lxp__32228[[#This Row],[Abweichung in Y '[m']]]*1000</f>
        <v>4.8786522339800005</v>
      </c>
      <c r="H79" s="8">
        <f>lxp__32228[[#This Row],[Abweichung in X '[m']]]*1000</f>
        <v>-0.59482457697699997</v>
      </c>
      <c r="I79" s="8"/>
      <c r="J79" s="8"/>
      <c r="K79" s="8"/>
      <c r="L79" s="8"/>
      <c r="M79" s="8"/>
      <c r="AC79" s="12">
        <v>8</v>
      </c>
      <c r="AD79" s="12" t="s">
        <v>23</v>
      </c>
      <c r="AE79" s="10" t="s">
        <v>3054</v>
      </c>
      <c r="AF79" s="10" t="s">
        <v>4479</v>
      </c>
      <c r="AG79" s="10" t="s">
        <v>4480</v>
      </c>
      <c r="AH79" s="10" t="s">
        <v>4481</v>
      </c>
      <c r="AI79" s="8">
        <f>lxp__372329[[#This Row],[Abweichung in Y '[m']]]*1000</f>
        <v>2.8912319106900002</v>
      </c>
      <c r="AJ79" s="8">
        <f>lxp__372329[[#This Row],[Abweichung in X '[m']]]*1000</f>
        <v>1.2788455626900002</v>
      </c>
    </row>
    <row r="80" spans="1:36" x14ac:dyDescent="0.25">
      <c r="A80" s="12">
        <v>8</v>
      </c>
      <c r="B80" s="12" t="s">
        <v>28</v>
      </c>
      <c r="C80" s="10" t="s">
        <v>2440</v>
      </c>
      <c r="D80" s="10" t="s">
        <v>3881</v>
      </c>
      <c r="E80" s="10" t="s">
        <v>3882</v>
      </c>
      <c r="F80" s="10" t="s">
        <v>3883</v>
      </c>
      <c r="G80" s="8">
        <f>lxp__32228[[#This Row],[Abweichung in Y '[m']]]*1000</f>
        <v>4.7551590889100002</v>
      </c>
      <c r="H80" s="8">
        <f>lxp__32228[[#This Row],[Abweichung in X '[m']]]*1000</f>
        <v>0.13921503235899998</v>
      </c>
      <c r="I80" s="8"/>
      <c r="J80" s="8"/>
      <c r="K80" s="8"/>
      <c r="L80" s="8"/>
      <c r="M80" s="8"/>
      <c r="AC80" s="12">
        <v>8</v>
      </c>
      <c r="AD80" s="12" t="s">
        <v>28</v>
      </c>
      <c r="AE80" s="10" t="s">
        <v>3050</v>
      </c>
      <c r="AF80" s="10" t="s">
        <v>4482</v>
      </c>
      <c r="AG80" s="10" t="s">
        <v>4483</v>
      </c>
      <c r="AH80" s="10" t="s">
        <v>4484</v>
      </c>
      <c r="AI80" s="8">
        <f>lxp__372329[[#This Row],[Abweichung in Y '[m']]]*1000</f>
        <v>2.3735656443600002</v>
      </c>
      <c r="AJ80" s="8">
        <f>lxp__372329[[#This Row],[Abweichung in X '[m']]]*1000</f>
        <v>2.7886697467700001</v>
      </c>
    </row>
    <row r="81" spans="1:36" x14ac:dyDescent="0.25">
      <c r="A81" s="12">
        <v>8</v>
      </c>
      <c r="B81" s="12" t="s">
        <v>33</v>
      </c>
      <c r="C81" s="10" t="s">
        <v>2436</v>
      </c>
      <c r="D81" s="10" t="s">
        <v>3884</v>
      </c>
      <c r="E81" s="10" t="s">
        <v>3885</v>
      </c>
      <c r="F81" s="10" t="s">
        <v>3886</v>
      </c>
      <c r="G81" s="8">
        <f>lxp__32228[[#This Row],[Abweichung in Y '[m']]]*1000</f>
        <v>4.3325043934599998</v>
      </c>
      <c r="H81" s="8">
        <f>lxp__32228[[#This Row],[Abweichung in X '[m']]]*1000</f>
        <v>-0.12935486067999999</v>
      </c>
      <c r="I81" s="8"/>
      <c r="J81" s="8"/>
      <c r="K81" s="8"/>
      <c r="L81" s="8"/>
      <c r="M81" s="8"/>
      <c r="AC81" s="12">
        <v>8</v>
      </c>
      <c r="AD81" s="12" t="s">
        <v>33</v>
      </c>
      <c r="AE81" s="10" t="s">
        <v>3046</v>
      </c>
      <c r="AF81" s="10" t="s">
        <v>4485</v>
      </c>
      <c r="AG81" s="10" t="s">
        <v>4486</v>
      </c>
      <c r="AH81" s="10" t="s">
        <v>4487</v>
      </c>
      <c r="AI81" s="8">
        <f>lxp__372329[[#This Row],[Abweichung in Y '[m']]]*1000</f>
        <v>2.4021745600600002</v>
      </c>
      <c r="AJ81" s="8">
        <f>lxp__372329[[#This Row],[Abweichung in X '[m']]]*1000</f>
        <v>2.4974570495099999</v>
      </c>
    </row>
    <row r="82" spans="1:36" x14ac:dyDescent="0.25">
      <c r="A82" s="12">
        <v>8</v>
      </c>
      <c r="B82" s="12" t="s">
        <v>38</v>
      </c>
      <c r="C82" s="10" t="s">
        <v>2432</v>
      </c>
      <c r="D82" s="10" t="s">
        <v>3887</v>
      </c>
      <c r="E82" s="10" t="s">
        <v>3888</v>
      </c>
      <c r="F82" s="10" t="s">
        <v>3889</v>
      </c>
      <c r="G82" s="8">
        <f>lxp__32228[[#This Row],[Abweichung in Y '[m']]]*1000</f>
        <v>3.9523007196300002</v>
      </c>
      <c r="H82" s="8">
        <f>lxp__32228[[#This Row],[Abweichung in X '[m']]]*1000</f>
        <v>-1.2463318728399999</v>
      </c>
      <c r="I82" s="8"/>
      <c r="J82" s="8"/>
      <c r="K82" s="8"/>
      <c r="L82" s="8"/>
      <c r="M82" s="8"/>
      <c r="AC82" s="12">
        <v>8</v>
      </c>
      <c r="AD82" s="12" t="s">
        <v>38</v>
      </c>
      <c r="AE82" s="10" t="s">
        <v>3042</v>
      </c>
      <c r="AF82" s="10" t="s">
        <v>4488</v>
      </c>
      <c r="AG82" s="10" t="s">
        <v>4489</v>
      </c>
      <c r="AH82" s="10" t="s">
        <v>4490</v>
      </c>
      <c r="AI82" s="8">
        <f>lxp__372329[[#This Row],[Abweichung in Y '[m']]]*1000</f>
        <v>2.2015262951799999</v>
      </c>
      <c r="AJ82" s="8">
        <f>lxp__372329[[#This Row],[Abweichung in X '[m']]]*1000</f>
        <v>-0.21522557261299999</v>
      </c>
    </row>
    <row r="83" spans="1:36" x14ac:dyDescent="0.25">
      <c r="A83" s="12">
        <v>8</v>
      </c>
      <c r="B83" s="12" t="s">
        <v>43</v>
      </c>
      <c r="C83" s="10" t="s">
        <v>3679</v>
      </c>
      <c r="D83" s="10" t="s">
        <v>3890</v>
      </c>
      <c r="E83" s="10" t="s">
        <v>3891</v>
      </c>
      <c r="F83" s="10" t="s">
        <v>3892</v>
      </c>
      <c r="G83" s="8">
        <f>lxp__32228[[#This Row],[Abweichung in Y '[m']]]*1000</f>
        <v>2.8299399102900002</v>
      </c>
      <c r="H83" s="8">
        <f>lxp__32228[[#This Row],[Abweichung in X '[m']]]*1000</f>
        <v>0.36742459076699996</v>
      </c>
      <c r="I83" s="8"/>
      <c r="J83" s="8"/>
      <c r="K83" s="8"/>
      <c r="L83" s="8"/>
      <c r="M83" s="8"/>
      <c r="AC83" s="12">
        <v>8</v>
      </c>
      <c r="AD83" s="12" t="s">
        <v>43</v>
      </c>
      <c r="AE83" s="10" t="s">
        <v>4280</v>
      </c>
      <c r="AF83" s="10" t="s">
        <v>4491</v>
      </c>
      <c r="AG83" s="10" t="s">
        <v>4492</v>
      </c>
      <c r="AH83" s="10" t="s">
        <v>4493</v>
      </c>
      <c r="AI83" s="8">
        <f>lxp__372329[[#This Row],[Abweichung in Y '[m']]]*1000</f>
        <v>0.84061213389</v>
      </c>
      <c r="AJ83" s="8">
        <f>lxp__372329[[#This Row],[Abweichung in X '[m']]]*1000</f>
        <v>1.6450530690199999E-2</v>
      </c>
    </row>
    <row r="84" spans="1:36" x14ac:dyDescent="0.25">
      <c r="A84" s="12">
        <v>9</v>
      </c>
      <c r="B84" s="12" t="s">
        <v>3</v>
      </c>
      <c r="C84" s="10" t="s">
        <v>2464</v>
      </c>
      <c r="D84" s="10" t="s">
        <v>3893</v>
      </c>
      <c r="E84" s="10" t="s">
        <v>3894</v>
      </c>
      <c r="F84" s="10" t="s">
        <v>3895</v>
      </c>
      <c r="G84" s="8">
        <f>lxp__32228[[#This Row],[Abweichung in Y '[m']]]*1000</f>
        <v>5.0681502963199998</v>
      </c>
      <c r="H84" s="8">
        <f>lxp__32228[[#This Row],[Abweichung in X '[m']]]*1000</f>
        <v>-2.8741792188800002</v>
      </c>
      <c r="I84" s="8"/>
      <c r="J84" s="8"/>
      <c r="K84" s="8"/>
      <c r="L84" s="8"/>
      <c r="M84" s="8"/>
      <c r="AC84" s="12">
        <v>9</v>
      </c>
      <c r="AD84" s="12" t="s">
        <v>3</v>
      </c>
      <c r="AE84" s="10" t="s">
        <v>3074</v>
      </c>
      <c r="AF84" s="10" t="s">
        <v>4494</v>
      </c>
      <c r="AG84" s="10" t="s">
        <v>4495</v>
      </c>
      <c r="AH84" s="10" t="s">
        <v>4496</v>
      </c>
      <c r="AI84" s="8">
        <f>lxp__372329[[#This Row],[Abweichung in Y '[m']]]*1000</f>
        <v>2.1422320365000003</v>
      </c>
      <c r="AJ84" s="8">
        <f>lxp__372329[[#This Row],[Abweichung in X '[m']]]*1000</f>
        <v>-0.84185189409600003</v>
      </c>
    </row>
    <row r="85" spans="1:36" x14ac:dyDescent="0.25">
      <c r="A85" s="12">
        <v>9</v>
      </c>
      <c r="B85" s="12" t="s">
        <v>7</v>
      </c>
      <c r="C85" s="10" t="s">
        <v>2460</v>
      </c>
      <c r="D85" s="10" t="s">
        <v>3896</v>
      </c>
      <c r="E85" s="10" t="s">
        <v>3897</v>
      </c>
      <c r="F85" s="10" t="s">
        <v>3898</v>
      </c>
      <c r="G85" s="8">
        <f>lxp__32228[[#This Row],[Abweichung in Y '[m']]]*1000</f>
        <v>4.3721685211599999</v>
      </c>
      <c r="H85" s="8">
        <f>lxp__32228[[#This Row],[Abweichung in X '[m']]]*1000</f>
        <v>-2.3949509769099997</v>
      </c>
      <c r="I85" s="8"/>
      <c r="J85" s="8"/>
      <c r="K85" s="8"/>
      <c r="L85" s="8"/>
      <c r="M85" s="8"/>
      <c r="AC85" s="12">
        <v>9</v>
      </c>
      <c r="AD85" s="12" t="s">
        <v>7</v>
      </c>
      <c r="AE85" s="10" t="s">
        <v>3070</v>
      </c>
      <c r="AF85" s="10" t="s">
        <v>4497</v>
      </c>
      <c r="AG85" s="10" t="s">
        <v>4498</v>
      </c>
      <c r="AH85" s="10" t="s">
        <v>4499</v>
      </c>
      <c r="AI85" s="8">
        <f>lxp__372329[[#This Row],[Abweichung in Y '[m']]]*1000</f>
        <v>1.0752014247800001</v>
      </c>
      <c r="AJ85" s="8">
        <f>lxp__372329[[#This Row],[Abweichung in X '[m']]]*1000</f>
        <v>-1.0113455016600001</v>
      </c>
    </row>
    <row r="86" spans="1:36" x14ac:dyDescent="0.25">
      <c r="A86" s="12">
        <v>9</v>
      </c>
      <c r="B86" s="12" t="s">
        <v>11</v>
      </c>
      <c r="C86" s="10" t="s">
        <v>2456</v>
      </c>
      <c r="D86" s="10" t="s">
        <v>3899</v>
      </c>
      <c r="E86" s="10" t="s">
        <v>3900</v>
      </c>
      <c r="F86" s="10" t="s">
        <v>3901</v>
      </c>
      <c r="G86" s="8">
        <f>lxp__32228[[#This Row],[Abweichung in Y '[m']]]*1000</f>
        <v>4.2524684452099999</v>
      </c>
      <c r="H86" s="8">
        <f>lxp__32228[[#This Row],[Abweichung in X '[m']]]*1000</f>
        <v>-1.20858815879</v>
      </c>
      <c r="I86" s="8"/>
      <c r="J86" s="8"/>
      <c r="K86" s="8"/>
      <c r="L86" s="8"/>
      <c r="M86" s="8"/>
      <c r="AC86" s="12">
        <v>9</v>
      </c>
      <c r="AD86" s="12" t="s">
        <v>11</v>
      </c>
      <c r="AE86" s="10" t="s">
        <v>3066</v>
      </c>
      <c r="AF86" s="10" t="s">
        <v>4500</v>
      </c>
      <c r="AG86" s="10" t="s">
        <v>4501</v>
      </c>
      <c r="AH86" s="10" t="s">
        <v>4502</v>
      </c>
      <c r="AI86" s="8">
        <f>lxp__372329[[#This Row],[Abweichung in Y '[m']]]*1000</f>
        <v>1.77945900595</v>
      </c>
      <c r="AJ86" s="8">
        <f>lxp__372329[[#This Row],[Abweichung in X '[m']]]*1000</f>
        <v>0.16675103008700001</v>
      </c>
    </row>
    <row r="87" spans="1:36" x14ac:dyDescent="0.25">
      <c r="A87" s="12">
        <v>9</v>
      </c>
      <c r="B87" s="12" t="s">
        <v>15</v>
      </c>
      <c r="C87" s="10" t="s">
        <v>2452</v>
      </c>
      <c r="D87" s="10" t="s">
        <v>3902</v>
      </c>
      <c r="E87" s="10" t="s">
        <v>3903</v>
      </c>
      <c r="F87" s="10" t="s">
        <v>3904</v>
      </c>
      <c r="G87" s="8">
        <f>lxp__32228[[#This Row],[Abweichung in Y '[m']]]*1000</f>
        <v>5.4477700358299996</v>
      </c>
      <c r="H87" s="8">
        <f>lxp__32228[[#This Row],[Abweichung in X '[m']]]*1000</f>
        <v>-0.814117117537</v>
      </c>
      <c r="I87" s="8"/>
      <c r="J87" s="8"/>
      <c r="K87" s="8"/>
      <c r="L87" s="8"/>
      <c r="M87" s="8"/>
      <c r="AC87" s="12">
        <v>9</v>
      </c>
      <c r="AD87" s="12" t="s">
        <v>15</v>
      </c>
      <c r="AE87" s="10" t="s">
        <v>3062</v>
      </c>
      <c r="AF87" s="10" t="s">
        <v>4503</v>
      </c>
      <c r="AG87" s="10" t="s">
        <v>4504</v>
      </c>
      <c r="AH87" s="10" t="s">
        <v>4505</v>
      </c>
      <c r="AI87" s="8">
        <f>lxp__372329[[#This Row],[Abweichung in Y '[m']]]*1000</f>
        <v>2.4655754187399999</v>
      </c>
      <c r="AJ87" s="8">
        <f>lxp__372329[[#This Row],[Abweichung in X '[m']]]*1000</f>
        <v>-0.191538549226</v>
      </c>
    </row>
    <row r="88" spans="1:36" x14ac:dyDescent="0.25">
      <c r="A88" s="12">
        <v>9</v>
      </c>
      <c r="B88" s="12" t="s">
        <v>19</v>
      </c>
      <c r="C88" s="10" t="s">
        <v>2448</v>
      </c>
      <c r="D88" s="10" t="s">
        <v>3905</v>
      </c>
      <c r="E88" s="10" t="s">
        <v>3906</v>
      </c>
      <c r="F88" s="10" t="s">
        <v>3907</v>
      </c>
      <c r="G88" s="8">
        <f>lxp__32228[[#This Row],[Abweichung in Y '[m']]]*1000</f>
        <v>3.75143654808</v>
      </c>
      <c r="H88" s="8">
        <f>lxp__32228[[#This Row],[Abweichung in X '[m']]]*1000</f>
        <v>-0.76368825769500004</v>
      </c>
      <c r="I88" s="8"/>
      <c r="J88" s="8"/>
      <c r="K88" s="8"/>
      <c r="L88" s="8"/>
      <c r="M88" s="8"/>
      <c r="AC88" s="12">
        <v>9</v>
      </c>
      <c r="AD88" s="12" t="s">
        <v>19</v>
      </c>
      <c r="AE88" s="10" t="s">
        <v>3058</v>
      </c>
      <c r="AF88" s="10" t="s">
        <v>4506</v>
      </c>
      <c r="AG88" s="10" t="s">
        <v>4507</v>
      </c>
      <c r="AH88" s="10" t="s">
        <v>4508</v>
      </c>
      <c r="AI88" s="8">
        <f>lxp__372329[[#This Row],[Abweichung in Y '[m']]]*1000</f>
        <v>1.99544017277</v>
      </c>
      <c r="AJ88" s="8">
        <f>lxp__372329[[#This Row],[Abweichung in X '[m']]]*1000</f>
        <v>-1.5362949375999999</v>
      </c>
    </row>
    <row r="89" spans="1:36" x14ac:dyDescent="0.25">
      <c r="A89" s="12">
        <v>9</v>
      </c>
      <c r="B89" s="12" t="s">
        <v>23</v>
      </c>
      <c r="C89" s="10" t="s">
        <v>2444</v>
      </c>
      <c r="D89" s="10" t="s">
        <v>3908</v>
      </c>
      <c r="E89" s="10" t="s">
        <v>3909</v>
      </c>
      <c r="F89" s="10" t="s">
        <v>3910</v>
      </c>
      <c r="G89" s="8">
        <f>lxp__32228[[#This Row],[Abweichung in Y '[m']]]*1000</f>
        <v>4.9856905201300004</v>
      </c>
      <c r="H89" s="8">
        <f>lxp__32228[[#This Row],[Abweichung in X '[m']]]*1000</f>
        <v>-0.44310774569400002</v>
      </c>
      <c r="I89" s="8"/>
      <c r="J89" s="8"/>
      <c r="K89" s="8"/>
      <c r="L89" s="8"/>
      <c r="M89" s="8"/>
      <c r="AC89" s="12">
        <v>9</v>
      </c>
      <c r="AD89" s="12" t="s">
        <v>23</v>
      </c>
      <c r="AE89" s="10" t="s">
        <v>3054</v>
      </c>
      <c r="AF89" s="10" t="s">
        <v>4509</v>
      </c>
      <c r="AG89" s="10" t="s">
        <v>4510</v>
      </c>
      <c r="AH89" s="10" t="s">
        <v>4511</v>
      </c>
      <c r="AI89" s="8">
        <f>lxp__372329[[#This Row],[Abweichung in Y '[m']]]*1000</f>
        <v>1.9735938363700003</v>
      </c>
      <c r="AJ89" s="8">
        <f>lxp__372329[[#This Row],[Abweichung in X '[m']]]*1000</f>
        <v>0.60161383370700006</v>
      </c>
    </row>
    <row r="90" spans="1:36" x14ac:dyDescent="0.25">
      <c r="A90" s="12">
        <v>9</v>
      </c>
      <c r="B90" s="12" t="s">
        <v>28</v>
      </c>
      <c r="C90" s="10" t="s">
        <v>2440</v>
      </c>
      <c r="D90" s="10" t="s">
        <v>3911</v>
      </c>
      <c r="E90" s="10" t="s">
        <v>3912</v>
      </c>
      <c r="F90" s="10" t="s">
        <v>3913</v>
      </c>
      <c r="G90" s="8">
        <f>lxp__32228[[#This Row],[Abweichung in Y '[m']]]*1000</f>
        <v>5.4410152415800006</v>
      </c>
      <c r="H90" s="8">
        <f>lxp__32228[[#This Row],[Abweichung in X '[m']]]*1000</f>
        <v>0.25979630809900001</v>
      </c>
      <c r="I90" s="8"/>
      <c r="J90" s="8"/>
      <c r="K90" s="8"/>
      <c r="L90" s="8"/>
      <c r="M90" s="8"/>
      <c r="AC90" s="12">
        <v>9</v>
      </c>
      <c r="AD90" s="12" t="s">
        <v>28</v>
      </c>
      <c r="AE90" s="10" t="s">
        <v>3050</v>
      </c>
      <c r="AF90" s="10" t="s">
        <v>4512</v>
      </c>
      <c r="AG90" s="10" t="s">
        <v>4513</v>
      </c>
      <c r="AH90" s="10" t="s">
        <v>4514</v>
      </c>
      <c r="AI90" s="8">
        <f>lxp__372329[[#This Row],[Abweichung in Y '[m']]]*1000</f>
        <v>1.2126144184299998</v>
      </c>
      <c r="AJ90" s="8">
        <f>lxp__372329[[#This Row],[Abweichung in X '[m']]]*1000</f>
        <v>2.35780138853</v>
      </c>
    </row>
    <row r="91" spans="1:36" x14ac:dyDescent="0.25">
      <c r="A91" s="12">
        <v>9</v>
      </c>
      <c r="B91" s="12" t="s">
        <v>33</v>
      </c>
      <c r="C91" s="10" t="s">
        <v>2436</v>
      </c>
      <c r="D91" s="10" t="s">
        <v>3914</v>
      </c>
      <c r="E91" s="10" t="s">
        <v>3915</v>
      </c>
      <c r="F91" s="10" t="s">
        <v>3916</v>
      </c>
      <c r="G91" s="8">
        <f>lxp__32228[[#This Row],[Abweichung in Y '[m']]]*1000</f>
        <v>4.8490198808900002</v>
      </c>
      <c r="H91" s="8">
        <f>lxp__32228[[#This Row],[Abweichung in X '[m']]]*1000</f>
        <v>-1.12190350324</v>
      </c>
      <c r="I91" s="8"/>
      <c r="J91" s="8"/>
      <c r="K91" s="8"/>
      <c r="L91" s="8"/>
      <c r="M91" s="8"/>
      <c r="AC91" s="12">
        <v>9</v>
      </c>
      <c r="AD91" s="12" t="s">
        <v>33</v>
      </c>
      <c r="AE91" s="10" t="s">
        <v>3046</v>
      </c>
      <c r="AF91" s="10" t="s">
        <v>4515</v>
      </c>
      <c r="AG91" s="10" t="s">
        <v>4516</v>
      </c>
      <c r="AH91" s="10" t="s">
        <v>4517</v>
      </c>
      <c r="AI91" s="8">
        <f>lxp__372329[[#This Row],[Abweichung in Y '[m']]]*1000</f>
        <v>0.85701495483200008</v>
      </c>
      <c r="AJ91" s="8">
        <f>lxp__372329[[#This Row],[Abweichung in X '[m']]]*1000</f>
        <v>1.74018785408</v>
      </c>
    </row>
    <row r="92" spans="1:36" x14ac:dyDescent="0.25">
      <c r="A92" s="12">
        <v>9</v>
      </c>
      <c r="B92" s="12" t="s">
        <v>38</v>
      </c>
      <c r="C92" s="10" t="s">
        <v>2432</v>
      </c>
      <c r="D92" s="10" t="s">
        <v>3917</v>
      </c>
      <c r="E92" s="10" t="s">
        <v>3918</v>
      </c>
      <c r="F92" s="10" t="s">
        <v>3919</v>
      </c>
      <c r="G92" s="8">
        <f>lxp__32228[[#This Row],[Abweichung in Y '[m']]]*1000</f>
        <v>3.6270593897399999</v>
      </c>
      <c r="H92" s="8">
        <f>lxp__32228[[#This Row],[Abweichung in X '[m']]]*1000</f>
        <v>-1.53702260739</v>
      </c>
      <c r="I92" s="8"/>
      <c r="J92" s="8"/>
      <c r="K92" s="8"/>
      <c r="L92" s="8"/>
      <c r="M92" s="8"/>
      <c r="AC92" s="12">
        <v>9</v>
      </c>
      <c r="AD92" s="12" t="s">
        <v>38</v>
      </c>
      <c r="AE92" s="10" t="s">
        <v>3042</v>
      </c>
      <c r="AF92" s="10" t="s">
        <v>4518</v>
      </c>
      <c r="AG92" s="10" t="s">
        <v>4519</v>
      </c>
      <c r="AH92" s="10" t="s">
        <v>4520</v>
      </c>
      <c r="AI92" s="8">
        <f>lxp__372329[[#This Row],[Abweichung in Y '[m']]]*1000</f>
        <v>1.1743340848199999</v>
      </c>
      <c r="AJ92" s="8">
        <f>lxp__372329[[#This Row],[Abweichung in X '[m']]]*1000</f>
        <v>-0.49531773915799998</v>
      </c>
    </row>
    <row r="93" spans="1:36" x14ac:dyDescent="0.25">
      <c r="A93" s="12">
        <v>9</v>
      </c>
      <c r="B93" s="12" t="s">
        <v>43</v>
      </c>
      <c r="C93" s="10" t="s">
        <v>3679</v>
      </c>
      <c r="D93" s="10" t="s">
        <v>3920</v>
      </c>
      <c r="E93" s="10" t="s">
        <v>3921</v>
      </c>
      <c r="F93" s="10" t="s">
        <v>3922</v>
      </c>
      <c r="G93" s="8">
        <f>lxp__32228[[#This Row],[Abweichung in Y '[m']]]*1000</f>
        <v>3.4272456527699999</v>
      </c>
      <c r="H93" s="8">
        <f>lxp__32228[[#This Row],[Abweichung in X '[m']]]*1000</f>
        <v>0.130162339717</v>
      </c>
      <c r="I93" s="8"/>
      <c r="J93" s="8"/>
      <c r="K93" s="8"/>
      <c r="L93" s="8"/>
      <c r="M93" s="8"/>
      <c r="AC93" s="12">
        <v>9</v>
      </c>
      <c r="AD93" s="12" t="s">
        <v>43</v>
      </c>
      <c r="AE93" s="10" t="s">
        <v>4280</v>
      </c>
      <c r="AF93" s="10" t="s">
        <v>4521</v>
      </c>
      <c r="AG93" s="10" t="s">
        <v>4522</v>
      </c>
      <c r="AH93" s="10" t="s">
        <v>4523</v>
      </c>
      <c r="AI93" s="8">
        <f>lxp__372329[[#This Row],[Abweichung in Y '[m']]]*1000</f>
        <v>1.6051293545800001</v>
      </c>
      <c r="AJ93" s="8">
        <f>lxp__372329[[#This Row],[Abweichung in X '[m']]]*1000</f>
        <v>-0.12142787569199999</v>
      </c>
    </row>
    <row r="94" spans="1:36" x14ac:dyDescent="0.25">
      <c r="A94" s="12">
        <v>10</v>
      </c>
      <c r="B94" s="12" t="s">
        <v>3</v>
      </c>
      <c r="C94" s="10" t="s">
        <v>2464</v>
      </c>
      <c r="D94" s="10" t="s">
        <v>3923</v>
      </c>
      <c r="E94" s="10" t="s">
        <v>3924</v>
      </c>
      <c r="F94" s="10" t="s">
        <v>3925</v>
      </c>
      <c r="G94" s="8">
        <f>lxp__32228[[#This Row],[Abweichung in Y '[m']]]*1000</f>
        <v>5.2270434962100003</v>
      </c>
      <c r="H94" s="8">
        <f>lxp__32228[[#This Row],[Abweichung in X '[m']]]*1000</f>
        <v>-2.89287330254</v>
      </c>
      <c r="I94" s="8"/>
      <c r="J94" s="8"/>
      <c r="K94" s="8"/>
      <c r="L94" s="8"/>
      <c r="M94" s="8"/>
      <c r="AC94" s="12">
        <v>10</v>
      </c>
      <c r="AD94" s="12" t="s">
        <v>3</v>
      </c>
      <c r="AE94" s="10" t="s">
        <v>3074</v>
      </c>
      <c r="AF94" s="10" t="s">
        <v>4524</v>
      </c>
      <c r="AG94" s="10" t="s">
        <v>4525</v>
      </c>
      <c r="AH94" s="10" t="s">
        <v>4526</v>
      </c>
      <c r="AI94" s="8">
        <f>lxp__372329[[#This Row],[Abweichung in Y '[m']]]*1000</f>
        <v>1.7504004096700001</v>
      </c>
      <c r="AJ94" s="8">
        <f>lxp__372329[[#This Row],[Abweichung in X '[m']]]*1000</f>
        <v>-0.18011605586900001</v>
      </c>
    </row>
    <row r="95" spans="1:36" x14ac:dyDescent="0.25">
      <c r="A95" s="12">
        <v>10</v>
      </c>
      <c r="B95" s="12" t="s">
        <v>7</v>
      </c>
      <c r="C95" s="10" t="s">
        <v>2460</v>
      </c>
      <c r="D95" s="10" t="s">
        <v>3926</v>
      </c>
      <c r="E95" s="10" t="s">
        <v>3927</v>
      </c>
      <c r="F95" s="10" t="s">
        <v>3928</v>
      </c>
      <c r="G95" s="8">
        <f>lxp__32228[[#This Row],[Abweichung in Y '[m']]]*1000</f>
        <v>5.3540238458700005</v>
      </c>
      <c r="H95" s="8">
        <f>lxp__32228[[#This Row],[Abweichung in X '[m']]]*1000</f>
        <v>-0.67626456144900005</v>
      </c>
      <c r="I95" s="8"/>
      <c r="J95" s="8"/>
      <c r="K95" s="8"/>
      <c r="L95" s="8"/>
      <c r="M95" s="8"/>
      <c r="AC95" s="12">
        <v>10</v>
      </c>
      <c r="AD95" s="12" t="s">
        <v>7</v>
      </c>
      <c r="AE95" s="10" t="s">
        <v>3070</v>
      </c>
      <c r="AF95" s="10" t="s">
        <v>4527</v>
      </c>
      <c r="AG95" s="10" t="s">
        <v>4528</v>
      </c>
      <c r="AH95" s="10" t="s">
        <v>4529</v>
      </c>
      <c r="AI95" s="8">
        <f>lxp__372329[[#This Row],[Abweichung in Y '[m']]]*1000</f>
        <v>0.624751338855</v>
      </c>
      <c r="AJ95" s="8">
        <f>lxp__372329[[#This Row],[Abweichung in X '[m']]]*1000</f>
        <v>8.7277588075899998E-2</v>
      </c>
    </row>
    <row r="96" spans="1:36" x14ac:dyDescent="0.25">
      <c r="A96" s="12">
        <v>10</v>
      </c>
      <c r="B96" s="12" t="s">
        <v>11</v>
      </c>
      <c r="C96" s="10" t="s">
        <v>2456</v>
      </c>
      <c r="D96" s="10" t="s">
        <v>3929</v>
      </c>
      <c r="E96" s="10" t="s">
        <v>3930</v>
      </c>
      <c r="F96" s="10" t="s">
        <v>3931</v>
      </c>
      <c r="G96" s="8">
        <f>lxp__32228[[#This Row],[Abweichung in Y '[m']]]*1000</f>
        <v>4.6833739592799999</v>
      </c>
      <c r="H96" s="8">
        <f>lxp__32228[[#This Row],[Abweichung in X '[m']]]*1000</f>
        <v>-1.9448338541300001</v>
      </c>
      <c r="I96" s="8"/>
      <c r="J96" s="8"/>
      <c r="K96" s="8"/>
      <c r="L96" s="8"/>
      <c r="M96" s="8"/>
      <c r="AC96" s="12">
        <v>10</v>
      </c>
      <c r="AD96" s="12" t="s">
        <v>11</v>
      </c>
      <c r="AE96" s="10" t="s">
        <v>3066</v>
      </c>
      <c r="AF96" s="10" t="s">
        <v>4530</v>
      </c>
      <c r="AG96" s="10" t="s">
        <v>4531</v>
      </c>
      <c r="AH96" s="10" t="s">
        <v>4532</v>
      </c>
      <c r="AI96" s="8">
        <f>lxp__372329[[#This Row],[Abweichung in Y '[m']]]*1000</f>
        <v>2.0538156672399999</v>
      </c>
      <c r="AJ96" s="8">
        <f>lxp__372329[[#This Row],[Abweichung in X '[m']]]*1000</f>
        <v>-1.5273261083600001E-3</v>
      </c>
    </row>
    <row r="97" spans="1:36" x14ac:dyDescent="0.25">
      <c r="A97" s="12">
        <v>10</v>
      </c>
      <c r="B97" s="12" t="s">
        <v>15</v>
      </c>
      <c r="C97" s="10" t="s">
        <v>2452</v>
      </c>
      <c r="D97" s="10" t="s">
        <v>3932</v>
      </c>
      <c r="E97" s="10" t="s">
        <v>3933</v>
      </c>
      <c r="F97" s="10" t="s">
        <v>3934</v>
      </c>
      <c r="G97" s="8">
        <f>lxp__32228[[#This Row],[Abweichung in Y '[m']]]*1000</f>
        <v>4.7432641449100004</v>
      </c>
      <c r="H97" s="8">
        <f>lxp__32228[[#This Row],[Abweichung in X '[m']]]*1000</f>
        <v>-1.32358439883</v>
      </c>
      <c r="I97" s="8"/>
      <c r="J97" s="8"/>
      <c r="K97" s="8"/>
      <c r="L97" s="8"/>
      <c r="M97" s="8"/>
      <c r="AC97" s="12">
        <v>10</v>
      </c>
      <c r="AD97" s="12" t="s">
        <v>15</v>
      </c>
      <c r="AE97" s="10" t="s">
        <v>3062</v>
      </c>
      <c r="AF97" s="10" t="s">
        <v>4533</v>
      </c>
      <c r="AG97" s="10" t="s">
        <v>4534</v>
      </c>
      <c r="AH97" s="10" t="s">
        <v>4535</v>
      </c>
      <c r="AI97" s="8">
        <f>lxp__372329[[#This Row],[Abweichung in Y '[m']]]*1000</f>
        <v>2.8421974192100001</v>
      </c>
      <c r="AJ97" s="8">
        <f>lxp__372329[[#This Row],[Abweichung in X '[m']]]*1000</f>
        <v>-0.6898896426729999</v>
      </c>
    </row>
    <row r="98" spans="1:36" x14ac:dyDescent="0.25">
      <c r="A98" s="12">
        <v>10</v>
      </c>
      <c r="B98" s="12" t="s">
        <v>19</v>
      </c>
      <c r="C98" s="10" t="s">
        <v>2448</v>
      </c>
      <c r="D98" s="10" t="s">
        <v>3935</v>
      </c>
      <c r="E98" s="10" t="s">
        <v>3936</v>
      </c>
      <c r="F98" s="10" t="s">
        <v>3937</v>
      </c>
      <c r="G98" s="8">
        <f>lxp__32228[[#This Row],[Abweichung in Y '[m']]]*1000</f>
        <v>4.8425883445999993</v>
      </c>
      <c r="H98" s="8">
        <f>lxp__32228[[#This Row],[Abweichung in X '[m']]]*1000</f>
        <v>-0.66929338631899993</v>
      </c>
      <c r="I98" s="8"/>
      <c r="J98" s="8"/>
      <c r="K98" s="8"/>
      <c r="L98" s="8"/>
      <c r="M98" s="8"/>
      <c r="AC98" s="12">
        <v>10</v>
      </c>
      <c r="AD98" s="12" t="s">
        <v>19</v>
      </c>
      <c r="AE98" s="10" t="s">
        <v>3058</v>
      </c>
      <c r="AF98" s="10" t="s">
        <v>4536</v>
      </c>
      <c r="AG98" s="10" t="s">
        <v>4537</v>
      </c>
      <c r="AH98" s="10" t="s">
        <v>4538</v>
      </c>
      <c r="AI98" s="8">
        <f>lxp__372329[[#This Row],[Abweichung in Y '[m']]]*1000</f>
        <v>0.89501375352199997</v>
      </c>
      <c r="AJ98" s="8">
        <f>lxp__372329[[#This Row],[Abweichung in X '[m']]]*1000</f>
        <v>-1.7483783479999999</v>
      </c>
    </row>
    <row r="99" spans="1:36" x14ac:dyDescent="0.25">
      <c r="A99" s="12">
        <v>10</v>
      </c>
      <c r="B99" s="12" t="s">
        <v>23</v>
      </c>
      <c r="C99" s="10" t="s">
        <v>2444</v>
      </c>
      <c r="D99" s="10" t="s">
        <v>3938</v>
      </c>
      <c r="E99" s="10" t="s">
        <v>3939</v>
      </c>
      <c r="F99" s="10" t="s">
        <v>3940</v>
      </c>
      <c r="G99" s="8">
        <f>lxp__32228[[#This Row],[Abweichung in Y '[m']]]*1000</f>
        <v>5.4856774983700003</v>
      </c>
      <c r="H99" s="8">
        <f>lxp__32228[[#This Row],[Abweichung in X '[m']]]*1000</f>
        <v>-0.93829523127000003</v>
      </c>
      <c r="I99" s="8"/>
      <c r="J99" s="8"/>
      <c r="K99" s="8"/>
      <c r="L99" s="8"/>
      <c r="M99" s="8"/>
      <c r="AC99" s="12">
        <v>10</v>
      </c>
      <c r="AD99" s="12" t="s">
        <v>23</v>
      </c>
      <c r="AE99" s="10" t="s">
        <v>3054</v>
      </c>
      <c r="AF99" s="10" t="s">
        <v>4539</v>
      </c>
      <c r="AG99" s="10" t="s">
        <v>4540</v>
      </c>
      <c r="AH99" s="10" t="s">
        <v>4541</v>
      </c>
      <c r="AI99" s="8">
        <f>lxp__372329[[#This Row],[Abweichung in Y '[m']]]*1000</f>
        <v>2.5549640439899997</v>
      </c>
      <c r="AJ99" s="8">
        <f>lxp__372329[[#This Row],[Abweichung in X '[m']]]*1000</f>
        <v>-0.44238434664500004</v>
      </c>
    </row>
    <row r="100" spans="1:36" x14ac:dyDescent="0.25">
      <c r="A100" s="12">
        <v>10</v>
      </c>
      <c r="B100" s="12" t="s">
        <v>28</v>
      </c>
      <c r="C100" s="10" t="s">
        <v>2440</v>
      </c>
      <c r="D100" s="10" t="s">
        <v>3941</v>
      </c>
      <c r="E100" s="10" t="s">
        <v>3942</v>
      </c>
      <c r="F100" s="10" t="s">
        <v>3943</v>
      </c>
      <c r="G100" s="8">
        <f>lxp__32228[[#This Row],[Abweichung in Y '[m']]]*1000</f>
        <v>5.1249539999299998</v>
      </c>
      <c r="H100" s="8">
        <f>lxp__32228[[#This Row],[Abweichung in X '[m']]]*1000</f>
        <v>-1.1922645966700001</v>
      </c>
      <c r="I100" s="8"/>
      <c r="J100" s="8"/>
      <c r="K100" s="8"/>
      <c r="L100" s="8"/>
      <c r="M100" s="8"/>
      <c r="AC100" s="12">
        <v>10</v>
      </c>
      <c r="AD100" s="12" t="s">
        <v>28</v>
      </c>
      <c r="AE100" s="10" t="s">
        <v>3050</v>
      </c>
      <c r="AF100" s="10" t="s">
        <v>4542</v>
      </c>
      <c r="AG100" s="10" t="s">
        <v>4543</v>
      </c>
      <c r="AH100" s="10" t="s">
        <v>4544</v>
      </c>
      <c r="AI100" s="8">
        <f>lxp__372329[[#This Row],[Abweichung in Y '[m']]]*1000</f>
        <v>1.6560540156300001</v>
      </c>
      <c r="AJ100" s="8">
        <f>lxp__372329[[#This Row],[Abweichung in X '[m']]]*1000</f>
        <v>2.4638557527200002</v>
      </c>
    </row>
    <row r="101" spans="1:36" x14ac:dyDescent="0.25">
      <c r="A101" s="12">
        <v>10</v>
      </c>
      <c r="B101" s="12" t="s">
        <v>33</v>
      </c>
      <c r="C101" s="10" t="s">
        <v>2436</v>
      </c>
      <c r="D101" s="10" t="s">
        <v>3944</v>
      </c>
      <c r="E101" s="10" t="s">
        <v>3945</v>
      </c>
      <c r="F101" s="10" t="s">
        <v>3946</v>
      </c>
      <c r="G101" s="8">
        <f>lxp__32228[[#This Row],[Abweichung in Y '[m']]]*1000</f>
        <v>5.1239675419099999</v>
      </c>
      <c r="H101" s="8">
        <f>lxp__32228[[#This Row],[Abweichung in X '[m']]]*1000</f>
        <v>-0.40343486061599998</v>
      </c>
      <c r="I101" s="8"/>
      <c r="J101" s="8"/>
      <c r="K101" s="8"/>
      <c r="L101" s="8"/>
      <c r="M101" s="8"/>
      <c r="AC101" s="12">
        <v>10</v>
      </c>
      <c r="AD101" s="12" t="s">
        <v>33</v>
      </c>
      <c r="AE101" s="10" t="s">
        <v>3046</v>
      </c>
      <c r="AF101" s="10" t="s">
        <v>4545</v>
      </c>
      <c r="AG101" s="10" t="s">
        <v>4546</v>
      </c>
      <c r="AH101" s="10" t="s">
        <v>4547</v>
      </c>
      <c r="AI101" s="8">
        <f>lxp__372329[[#This Row],[Abweichung in Y '[m']]]*1000</f>
        <v>2.6387732505900003</v>
      </c>
      <c r="AJ101" s="8">
        <f>lxp__372329[[#This Row],[Abweichung in X '[m']]]*1000</f>
        <v>3.23562292023</v>
      </c>
    </row>
    <row r="102" spans="1:36" x14ac:dyDescent="0.25">
      <c r="A102" s="12">
        <v>10</v>
      </c>
      <c r="B102" s="12" t="s">
        <v>38</v>
      </c>
      <c r="C102" s="10" t="s">
        <v>2432</v>
      </c>
      <c r="D102" s="10" t="s">
        <v>3947</v>
      </c>
      <c r="E102" s="10" t="s">
        <v>3948</v>
      </c>
      <c r="F102" s="10" t="s">
        <v>3949</v>
      </c>
      <c r="G102" s="8">
        <f>lxp__32228[[#This Row],[Abweichung in Y '[m']]]*1000</f>
        <v>4.3557108208100006</v>
      </c>
      <c r="H102" s="8">
        <f>lxp__32228[[#This Row],[Abweichung in X '[m']]]*1000</f>
        <v>-0.45466498365000002</v>
      </c>
      <c r="I102" s="8"/>
      <c r="J102" s="8"/>
      <c r="K102" s="8"/>
      <c r="L102" s="8"/>
      <c r="M102" s="8"/>
      <c r="AC102" s="12">
        <v>10</v>
      </c>
      <c r="AD102" s="12" t="s">
        <v>38</v>
      </c>
      <c r="AE102" s="10" t="s">
        <v>3042</v>
      </c>
      <c r="AF102" s="10" t="s">
        <v>4548</v>
      </c>
      <c r="AG102" s="10" t="s">
        <v>4549</v>
      </c>
      <c r="AH102" s="10" t="s">
        <v>4550</v>
      </c>
      <c r="AI102" s="8">
        <f>lxp__372329[[#This Row],[Abweichung in Y '[m']]]*1000</f>
        <v>2.2819318798699997</v>
      </c>
      <c r="AJ102" s="8">
        <f>lxp__372329[[#This Row],[Abweichung in X '[m']]]*1000</f>
        <v>0.63997630381999993</v>
      </c>
    </row>
    <row r="103" spans="1:36" x14ac:dyDescent="0.25">
      <c r="A103" s="12">
        <v>10</v>
      </c>
      <c r="B103" s="12" t="s">
        <v>43</v>
      </c>
      <c r="C103" s="10" t="s">
        <v>3679</v>
      </c>
      <c r="D103" s="10" t="s">
        <v>3950</v>
      </c>
      <c r="E103" s="10" t="s">
        <v>3951</v>
      </c>
      <c r="F103" s="10" t="s">
        <v>3952</v>
      </c>
      <c r="G103" s="8">
        <f>lxp__32228[[#This Row],[Abweichung in Y '[m']]]*1000</f>
        <v>2.6783286613899997</v>
      </c>
      <c r="H103" s="8">
        <f>lxp__32228[[#This Row],[Abweichung in X '[m']]]*1000</f>
        <v>1.0404497749300001</v>
      </c>
      <c r="I103" s="8"/>
      <c r="J103" s="8"/>
      <c r="K103" s="8"/>
      <c r="L103" s="8"/>
      <c r="M103" s="8"/>
      <c r="AC103" s="12">
        <v>10</v>
      </c>
      <c r="AD103" s="12" t="s">
        <v>43</v>
      </c>
      <c r="AE103" s="10" t="s">
        <v>4280</v>
      </c>
      <c r="AF103" s="10" t="s">
        <v>4551</v>
      </c>
      <c r="AG103" s="10" t="s">
        <v>4552</v>
      </c>
      <c r="AH103" s="10" t="s">
        <v>4553</v>
      </c>
      <c r="AI103" s="8">
        <f>lxp__372329[[#This Row],[Abweichung in Y '[m']]]*1000</f>
        <v>2.1105875248300001</v>
      </c>
      <c r="AJ103" s="8">
        <f>lxp__372329[[#This Row],[Abweichung in X '[m']]]*1000</f>
        <v>0.405087580833</v>
      </c>
    </row>
    <row r="104" spans="1:36" x14ac:dyDescent="0.25">
      <c r="A104" s="12">
        <v>11</v>
      </c>
      <c r="B104" s="12" t="s">
        <v>3</v>
      </c>
      <c r="C104" s="10" t="s">
        <v>2464</v>
      </c>
      <c r="D104" s="10" t="s">
        <v>3953</v>
      </c>
      <c r="E104" s="10" t="s">
        <v>3954</v>
      </c>
      <c r="F104" s="10" t="s">
        <v>3955</v>
      </c>
      <c r="G104" s="8">
        <f>lxp__32228[[#This Row],[Abweichung in Y '[m']]]*1000</f>
        <v>4.4821047575000001</v>
      </c>
      <c r="H104" s="8">
        <f>lxp__32228[[#This Row],[Abweichung in X '[m']]]*1000</f>
        <v>-4.7059352838199997</v>
      </c>
      <c r="AC104" s="12">
        <v>11</v>
      </c>
      <c r="AD104" s="12" t="s">
        <v>3</v>
      </c>
      <c r="AE104" s="10" t="s">
        <v>3074</v>
      </c>
      <c r="AF104" s="10" t="s">
        <v>4554</v>
      </c>
      <c r="AG104" s="10" t="s">
        <v>4555</v>
      </c>
      <c r="AH104" s="10" t="s">
        <v>4556</v>
      </c>
      <c r="AI104" s="8">
        <f>lxp__372329[[#This Row],[Abweichung in Y '[m']]]*1000</f>
        <v>2.6534952726800003</v>
      </c>
      <c r="AJ104" s="8">
        <f>lxp__372329[[#This Row],[Abweichung in X '[m']]]*1000</f>
        <v>-1.6091945540300001</v>
      </c>
    </row>
    <row r="105" spans="1:36" x14ac:dyDescent="0.25">
      <c r="A105" s="12">
        <v>11</v>
      </c>
      <c r="B105" s="12" t="s">
        <v>7</v>
      </c>
      <c r="C105" s="10" t="s">
        <v>2460</v>
      </c>
      <c r="D105" s="10" t="s">
        <v>3956</v>
      </c>
      <c r="E105" s="10" t="s">
        <v>3957</v>
      </c>
      <c r="F105" s="10" t="s">
        <v>3958</v>
      </c>
      <c r="G105" s="8">
        <f>lxp__32228[[#This Row],[Abweichung in Y '[m']]]*1000</f>
        <v>5.7497985312599997</v>
      </c>
      <c r="H105" s="8">
        <f>lxp__32228[[#This Row],[Abweichung in X '[m']]]*1000</f>
        <v>-2.63785057124</v>
      </c>
      <c r="AC105" s="12">
        <v>11</v>
      </c>
      <c r="AD105" s="12" t="s">
        <v>7</v>
      </c>
      <c r="AE105" s="10" t="s">
        <v>3070</v>
      </c>
      <c r="AF105" s="10" t="s">
        <v>4557</v>
      </c>
      <c r="AG105" s="10" t="s">
        <v>4558</v>
      </c>
      <c r="AH105" s="10" t="s">
        <v>4559</v>
      </c>
      <c r="AI105" s="8">
        <f>lxp__372329[[#This Row],[Abweichung in Y '[m']]]*1000</f>
        <v>0.85930949909700005</v>
      </c>
      <c r="AJ105" s="8">
        <f>lxp__372329[[#This Row],[Abweichung in X '[m']]]*1000</f>
        <v>-1.9506286081199999</v>
      </c>
    </row>
    <row r="106" spans="1:36" x14ac:dyDescent="0.25">
      <c r="A106" s="12">
        <v>11</v>
      </c>
      <c r="B106" s="12" t="s">
        <v>11</v>
      </c>
      <c r="C106" s="10" t="s">
        <v>2456</v>
      </c>
      <c r="D106" s="10" t="s">
        <v>3959</v>
      </c>
      <c r="E106" s="10" t="s">
        <v>3960</v>
      </c>
      <c r="F106" s="10" t="s">
        <v>3961</v>
      </c>
      <c r="G106" s="8">
        <f>lxp__32228[[#This Row],[Abweichung in Y '[m']]]*1000</f>
        <v>5.40188338907</v>
      </c>
      <c r="H106" s="8">
        <f>lxp__32228[[#This Row],[Abweichung in X '[m']]]*1000</f>
        <v>0.82766075833700004</v>
      </c>
      <c r="AC106" s="12">
        <v>11</v>
      </c>
      <c r="AD106" s="12" t="s">
        <v>11</v>
      </c>
      <c r="AE106" s="10" t="s">
        <v>3066</v>
      </c>
      <c r="AF106" s="10" t="s">
        <v>4560</v>
      </c>
      <c r="AG106" s="10" t="s">
        <v>4561</v>
      </c>
      <c r="AH106" s="10" t="s">
        <v>4562</v>
      </c>
      <c r="AI106" s="8">
        <f>lxp__372329[[#This Row],[Abweichung in Y '[m']]]*1000</f>
        <v>1.0022756428299999</v>
      </c>
      <c r="AJ106" s="8">
        <f>lxp__372329[[#This Row],[Abweichung in X '[m']]]*1000</f>
        <v>-0.79600513389100003</v>
      </c>
    </row>
    <row r="107" spans="1:36" x14ac:dyDescent="0.25">
      <c r="A107" s="12">
        <v>11</v>
      </c>
      <c r="B107" s="12" t="s">
        <v>15</v>
      </c>
      <c r="C107" s="10" t="s">
        <v>2452</v>
      </c>
      <c r="D107" s="10" t="s">
        <v>3962</v>
      </c>
      <c r="E107" s="10" t="s">
        <v>3963</v>
      </c>
      <c r="F107" s="10" t="s">
        <v>3964</v>
      </c>
      <c r="G107" s="8">
        <f>lxp__32228[[#This Row],[Abweichung in Y '[m']]]*1000</f>
        <v>4.8436338687300005</v>
      </c>
      <c r="H107" s="8">
        <f>lxp__32228[[#This Row],[Abweichung in X '[m']]]*1000</f>
        <v>-1.33177061318</v>
      </c>
      <c r="AC107" s="12">
        <v>11</v>
      </c>
      <c r="AD107" s="12" t="s">
        <v>15</v>
      </c>
      <c r="AE107" s="10" t="s">
        <v>3062</v>
      </c>
      <c r="AF107" s="10" t="s">
        <v>4563</v>
      </c>
      <c r="AG107" s="10" t="s">
        <v>4564</v>
      </c>
      <c r="AH107" s="10" t="s">
        <v>4565</v>
      </c>
      <c r="AI107" s="8">
        <f>lxp__372329[[#This Row],[Abweichung in Y '[m']]]*1000</f>
        <v>2.64979621664</v>
      </c>
      <c r="AJ107" s="8">
        <f>lxp__372329[[#This Row],[Abweichung in X '[m']]]*1000</f>
        <v>-1.08434332672</v>
      </c>
    </row>
    <row r="108" spans="1:36" x14ac:dyDescent="0.25">
      <c r="A108" s="12">
        <v>11</v>
      </c>
      <c r="B108" s="12" t="s">
        <v>19</v>
      </c>
      <c r="C108" s="10" t="s">
        <v>2448</v>
      </c>
      <c r="D108" s="10" t="s">
        <v>3965</v>
      </c>
      <c r="E108" s="10" t="s">
        <v>3966</v>
      </c>
      <c r="F108" s="10" t="s">
        <v>3967</v>
      </c>
      <c r="G108" s="8">
        <f>lxp__32228[[#This Row],[Abweichung in Y '[m']]]*1000</f>
        <v>5.66290426593</v>
      </c>
      <c r="H108" s="8">
        <f>lxp__32228[[#This Row],[Abweichung in X '[m']]]*1000</f>
        <v>1.5963971483499997E-2</v>
      </c>
      <c r="AC108" s="12">
        <v>11</v>
      </c>
      <c r="AD108" s="12" t="s">
        <v>19</v>
      </c>
      <c r="AE108" s="10" t="s">
        <v>3058</v>
      </c>
      <c r="AF108" s="10" t="s">
        <v>4566</v>
      </c>
      <c r="AG108" s="10" t="s">
        <v>4567</v>
      </c>
      <c r="AH108" s="10" t="s">
        <v>4568</v>
      </c>
      <c r="AI108" s="8">
        <f>lxp__372329[[#This Row],[Abweichung in Y '[m']]]*1000</f>
        <v>2.02686819962</v>
      </c>
      <c r="AJ108" s="8">
        <f>lxp__372329[[#This Row],[Abweichung in X '[m']]]*1000</f>
        <v>-3.0036030437000001</v>
      </c>
    </row>
    <row r="109" spans="1:36" x14ac:dyDescent="0.25">
      <c r="A109" s="12">
        <v>11</v>
      </c>
      <c r="B109" s="12" t="s">
        <v>23</v>
      </c>
      <c r="C109" s="10" t="s">
        <v>2444</v>
      </c>
      <c r="D109" s="10" t="s">
        <v>3968</v>
      </c>
      <c r="E109" s="10" t="s">
        <v>3969</v>
      </c>
      <c r="F109" s="10" t="s">
        <v>3970</v>
      </c>
      <c r="G109" s="8">
        <f>lxp__32228[[#This Row],[Abweichung in Y '[m']]]*1000</f>
        <v>5.3268822351699994</v>
      </c>
      <c r="H109" s="8">
        <f>lxp__32228[[#This Row],[Abweichung in X '[m']]]*1000</f>
        <v>-1.88874080407</v>
      </c>
      <c r="AC109" s="12">
        <v>11</v>
      </c>
      <c r="AD109" s="12" t="s">
        <v>23</v>
      </c>
      <c r="AE109" s="10" t="s">
        <v>3054</v>
      </c>
      <c r="AF109" s="10" t="s">
        <v>4569</v>
      </c>
      <c r="AG109" s="10" t="s">
        <v>4570</v>
      </c>
      <c r="AH109" s="10" t="s">
        <v>4571</v>
      </c>
      <c r="AI109" s="8">
        <f>lxp__372329[[#This Row],[Abweichung in Y '[m']]]*1000</f>
        <v>2.5527948489700001</v>
      </c>
      <c r="AJ109" s="8">
        <f>lxp__372329[[#This Row],[Abweichung in X '[m']]]*1000</f>
        <v>1.4991257690300002</v>
      </c>
    </row>
    <row r="110" spans="1:36" x14ac:dyDescent="0.25">
      <c r="A110" s="12">
        <v>11</v>
      </c>
      <c r="B110" s="12" t="s">
        <v>28</v>
      </c>
      <c r="C110" s="10" t="s">
        <v>2440</v>
      </c>
      <c r="D110" s="10" t="s">
        <v>3971</v>
      </c>
      <c r="E110" s="10" t="s">
        <v>3972</v>
      </c>
      <c r="F110" s="10" t="s">
        <v>3973</v>
      </c>
      <c r="G110" s="8">
        <f>lxp__32228[[#This Row],[Abweichung in Y '[m']]]*1000</f>
        <v>5.4140035551099999</v>
      </c>
      <c r="H110" s="8">
        <f>lxp__32228[[#This Row],[Abweichung in X '[m']]]*1000</f>
        <v>-0.96518191609999993</v>
      </c>
      <c r="AC110" s="12">
        <v>11</v>
      </c>
      <c r="AD110" s="12" t="s">
        <v>28</v>
      </c>
      <c r="AE110" s="10" t="s">
        <v>3050</v>
      </c>
      <c r="AF110" s="10" t="s">
        <v>4572</v>
      </c>
      <c r="AG110" s="10" t="s">
        <v>4573</v>
      </c>
      <c r="AH110" s="10" t="s">
        <v>4574</v>
      </c>
      <c r="AI110" s="8">
        <f>lxp__372329[[#This Row],[Abweichung in Y '[m']]]*1000</f>
        <v>2.6142712589500001</v>
      </c>
      <c r="AJ110" s="8">
        <f>lxp__372329[[#This Row],[Abweichung in X '[m']]]*1000</f>
        <v>3.2518933152199998</v>
      </c>
    </row>
    <row r="111" spans="1:36" x14ac:dyDescent="0.25">
      <c r="A111" s="12">
        <v>11</v>
      </c>
      <c r="B111" s="12" t="s">
        <v>33</v>
      </c>
      <c r="C111" s="10" t="s">
        <v>2436</v>
      </c>
      <c r="D111" s="10" t="s">
        <v>3974</v>
      </c>
      <c r="E111" s="10" t="s">
        <v>3975</v>
      </c>
      <c r="F111" s="10" t="s">
        <v>3976</v>
      </c>
      <c r="G111" s="8">
        <f>lxp__32228[[#This Row],[Abweichung in Y '[m']]]*1000</f>
        <v>6.5797319773899998</v>
      </c>
      <c r="H111" s="8">
        <f>lxp__32228[[#This Row],[Abweichung in X '[m']]]*1000</f>
        <v>-0.63225571016299997</v>
      </c>
      <c r="AC111" s="12">
        <v>11</v>
      </c>
      <c r="AD111" s="12" t="s">
        <v>33</v>
      </c>
      <c r="AE111" s="10" t="s">
        <v>3046</v>
      </c>
      <c r="AF111" s="10" t="s">
        <v>4575</v>
      </c>
      <c r="AG111" s="10" t="s">
        <v>4576</v>
      </c>
      <c r="AH111" s="10" t="s">
        <v>4577</v>
      </c>
      <c r="AI111" s="8">
        <f>lxp__372329[[#This Row],[Abweichung in Y '[m']]]*1000</f>
        <v>1.05351484943</v>
      </c>
      <c r="AJ111" s="8">
        <f>lxp__372329[[#This Row],[Abweichung in X '[m']]]*1000</f>
        <v>1.37323069034</v>
      </c>
    </row>
    <row r="112" spans="1:36" x14ac:dyDescent="0.25">
      <c r="A112" s="12">
        <v>11</v>
      </c>
      <c r="B112" s="12" t="s">
        <v>38</v>
      </c>
      <c r="C112" s="10" t="s">
        <v>2432</v>
      </c>
      <c r="D112" s="10" t="s">
        <v>3977</v>
      </c>
      <c r="E112" s="10" t="s">
        <v>3978</v>
      </c>
      <c r="F112" s="10" t="s">
        <v>3979</v>
      </c>
      <c r="G112" s="8">
        <f>lxp__32228[[#This Row],[Abweichung in Y '[m']]]*1000</f>
        <v>5.3445836692900004</v>
      </c>
      <c r="H112" s="8">
        <f>lxp__32228[[#This Row],[Abweichung in X '[m']]]*1000</f>
        <v>-1.3426051612799998</v>
      </c>
      <c r="AC112" s="12">
        <v>11</v>
      </c>
      <c r="AD112" s="12" t="s">
        <v>38</v>
      </c>
      <c r="AE112" s="10" t="s">
        <v>3042</v>
      </c>
      <c r="AF112" s="10" t="s">
        <v>4578</v>
      </c>
      <c r="AG112" s="10" t="s">
        <v>4579</v>
      </c>
      <c r="AH112" s="10" t="s">
        <v>4580</v>
      </c>
      <c r="AI112" s="8">
        <f>lxp__372329[[#This Row],[Abweichung in Y '[m']]]*1000</f>
        <v>1.0740499663400001</v>
      </c>
      <c r="AJ112" s="8">
        <f>lxp__372329[[#This Row],[Abweichung in X '[m']]]*1000</f>
        <v>0.52354862969500005</v>
      </c>
    </row>
    <row r="113" spans="1:36" x14ac:dyDescent="0.25">
      <c r="A113" s="12">
        <v>11</v>
      </c>
      <c r="B113" s="12" t="s">
        <v>43</v>
      </c>
      <c r="C113" s="10" t="s">
        <v>3679</v>
      </c>
      <c r="D113" s="10" t="s">
        <v>3980</v>
      </c>
      <c r="E113" s="10" t="s">
        <v>3981</v>
      </c>
      <c r="F113" s="10" t="s">
        <v>3982</v>
      </c>
      <c r="G113" s="8">
        <f>lxp__32228[[#This Row],[Abweichung in Y '[m']]]*1000</f>
        <v>5.4133921579099997</v>
      </c>
      <c r="H113" s="8">
        <f>lxp__32228[[#This Row],[Abweichung in X '[m']]]*1000</f>
        <v>-0.151519208218</v>
      </c>
      <c r="AC113" s="12">
        <v>11</v>
      </c>
      <c r="AD113" s="12" t="s">
        <v>43</v>
      </c>
      <c r="AE113" s="10" t="s">
        <v>4280</v>
      </c>
      <c r="AF113" s="10" t="s">
        <v>4581</v>
      </c>
      <c r="AG113" s="10" t="s">
        <v>4582</v>
      </c>
      <c r="AH113" s="10" t="s">
        <v>4583</v>
      </c>
      <c r="AI113" s="8">
        <f>lxp__372329[[#This Row],[Abweichung in Y '[m']]]*1000</f>
        <v>1.71924830215</v>
      </c>
      <c r="AJ113" s="8">
        <f>lxp__372329[[#This Row],[Abweichung in X '[m']]]*1000</f>
        <v>-1.0002772529799999</v>
      </c>
    </row>
    <row r="114" spans="1:36" x14ac:dyDescent="0.25">
      <c r="A114" s="12">
        <v>12</v>
      </c>
      <c r="B114" s="12" t="s">
        <v>3</v>
      </c>
      <c r="C114" s="10" t="s">
        <v>2464</v>
      </c>
      <c r="D114" s="10" t="s">
        <v>3983</v>
      </c>
      <c r="E114" s="10" t="s">
        <v>3984</v>
      </c>
      <c r="F114" s="10" t="s">
        <v>3985</v>
      </c>
      <c r="G114" s="8">
        <f>lxp__32228[[#This Row],[Abweichung in Y '[m']]]*1000</f>
        <v>6.5983818751099994</v>
      </c>
      <c r="H114" s="8">
        <f>lxp__32228[[#This Row],[Abweichung in X '[m']]]*1000</f>
        <v>-2.2619456913499998</v>
      </c>
      <c r="AC114" s="12">
        <v>12</v>
      </c>
      <c r="AD114" s="12" t="s">
        <v>3</v>
      </c>
      <c r="AE114" s="10" t="s">
        <v>3074</v>
      </c>
      <c r="AF114" s="10" t="s">
        <v>4584</v>
      </c>
      <c r="AG114" s="10" t="s">
        <v>4585</v>
      </c>
      <c r="AH114" s="10" t="s">
        <v>4586</v>
      </c>
      <c r="AI114" s="8">
        <f>lxp__372329[[#This Row],[Abweichung in Y '[m']]]*1000</f>
        <v>1.72415741933</v>
      </c>
      <c r="AJ114" s="8">
        <f>lxp__372329[[#This Row],[Abweichung in X '[m']]]*1000</f>
        <v>0.432902460913</v>
      </c>
    </row>
    <row r="115" spans="1:36" x14ac:dyDescent="0.25">
      <c r="A115" s="12">
        <v>12</v>
      </c>
      <c r="B115" s="12" t="s">
        <v>7</v>
      </c>
      <c r="C115" s="10" t="s">
        <v>2460</v>
      </c>
      <c r="D115" s="10" t="s">
        <v>3986</v>
      </c>
      <c r="E115" s="10" t="s">
        <v>3987</v>
      </c>
      <c r="F115" s="10" t="s">
        <v>3988</v>
      </c>
      <c r="G115" s="8">
        <f>lxp__32228[[#This Row],[Abweichung in Y '[m']]]*1000</f>
        <v>6.4545789631999995</v>
      </c>
      <c r="H115" s="8">
        <f>lxp__32228[[#This Row],[Abweichung in X '[m']]]*1000</f>
        <v>-2.3350565375900003</v>
      </c>
      <c r="AC115" s="12">
        <v>12</v>
      </c>
      <c r="AD115" s="12" t="s">
        <v>7</v>
      </c>
      <c r="AE115" s="10" t="s">
        <v>3070</v>
      </c>
      <c r="AF115" s="10" t="s">
        <v>4587</v>
      </c>
      <c r="AG115" s="10" t="s">
        <v>4588</v>
      </c>
      <c r="AH115" s="10" t="s">
        <v>4589</v>
      </c>
      <c r="AI115" s="8">
        <f>lxp__372329[[#This Row],[Abweichung in Y '[m']]]*1000</f>
        <v>2.1412375508300001</v>
      </c>
      <c r="AJ115" s="8">
        <f>lxp__372329[[#This Row],[Abweichung in X '[m']]]*1000</f>
        <v>-0.37614315401099996</v>
      </c>
    </row>
    <row r="116" spans="1:36" x14ac:dyDescent="0.25">
      <c r="A116" s="12">
        <v>12</v>
      </c>
      <c r="B116" s="12" t="s">
        <v>11</v>
      </c>
      <c r="C116" s="10" t="s">
        <v>2456</v>
      </c>
      <c r="D116" s="10" t="s">
        <v>3989</v>
      </c>
      <c r="E116" s="10" t="s">
        <v>3990</v>
      </c>
      <c r="F116" s="10" t="s">
        <v>3991</v>
      </c>
      <c r="G116" s="8">
        <f>lxp__32228[[#This Row],[Abweichung in Y '[m']]]*1000</f>
        <v>5.6639803762999996</v>
      </c>
      <c r="H116" s="8">
        <f>lxp__32228[[#This Row],[Abweichung in X '[m']]]*1000</f>
        <v>-0.60695677076499999</v>
      </c>
      <c r="AC116" s="12">
        <v>12</v>
      </c>
      <c r="AD116" s="12" t="s">
        <v>11</v>
      </c>
      <c r="AE116" s="10" t="s">
        <v>3066</v>
      </c>
      <c r="AF116" s="10" t="s">
        <v>4590</v>
      </c>
      <c r="AG116" s="10" t="s">
        <v>4591</v>
      </c>
      <c r="AH116" s="10" t="s">
        <v>4592</v>
      </c>
      <c r="AI116" s="8">
        <f>lxp__372329[[#This Row],[Abweichung in Y '[m']]]*1000</f>
        <v>0.99004862056500009</v>
      </c>
      <c r="AJ116" s="8">
        <f>lxp__372329[[#This Row],[Abweichung in X '[m']]]*1000</f>
        <v>-1.5020006673199999</v>
      </c>
    </row>
    <row r="117" spans="1:36" x14ac:dyDescent="0.25">
      <c r="A117" s="12">
        <v>12</v>
      </c>
      <c r="B117" s="12" t="s">
        <v>15</v>
      </c>
      <c r="C117" s="10" t="s">
        <v>2452</v>
      </c>
      <c r="D117" s="10" t="s">
        <v>3992</v>
      </c>
      <c r="E117" s="10" t="s">
        <v>3993</v>
      </c>
      <c r="F117" s="10" t="s">
        <v>3994</v>
      </c>
      <c r="G117" s="8">
        <f>lxp__32228[[#This Row],[Abweichung in Y '[m']]]*1000</f>
        <v>5.1114882245199995</v>
      </c>
      <c r="H117" s="8">
        <f>lxp__32228[[#This Row],[Abweichung in X '[m']]]*1000</f>
        <v>-1.1614640710499999</v>
      </c>
      <c r="AC117" s="12">
        <v>12</v>
      </c>
      <c r="AD117" s="12" t="s">
        <v>15</v>
      </c>
      <c r="AE117" s="10" t="s">
        <v>3062</v>
      </c>
      <c r="AF117" s="10" t="s">
        <v>4593</v>
      </c>
      <c r="AG117" s="10" t="s">
        <v>4594</v>
      </c>
      <c r="AH117" s="10" t="s">
        <v>4595</v>
      </c>
      <c r="AI117" s="8">
        <f>lxp__372329[[#This Row],[Abweichung in Y '[m']]]*1000</f>
        <v>1.9389706092600001</v>
      </c>
      <c r="AJ117" s="8">
        <f>lxp__372329[[#This Row],[Abweichung in X '[m']]]*1000</f>
        <v>-1.2890642750400001</v>
      </c>
    </row>
    <row r="118" spans="1:36" x14ac:dyDescent="0.25">
      <c r="A118" s="12">
        <v>12</v>
      </c>
      <c r="B118" s="12" t="s">
        <v>19</v>
      </c>
      <c r="C118" s="10" t="s">
        <v>2448</v>
      </c>
      <c r="D118" s="10" t="s">
        <v>3995</v>
      </c>
      <c r="E118" s="10" t="s">
        <v>3996</v>
      </c>
      <c r="F118" s="10" t="s">
        <v>3997</v>
      </c>
      <c r="G118" s="8">
        <f>lxp__32228[[#This Row],[Abweichung in Y '[m']]]*1000</f>
        <v>4.0628288153299996</v>
      </c>
      <c r="H118" s="8">
        <f>lxp__32228[[#This Row],[Abweichung in X '[m']]]*1000</f>
        <v>-1.6430265314999999</v>
      </c>
      <c r="AC118" s="12">
        <v>12</v>
      </c>
      <c r="AD118" s="12" t="s">
        <v>19</v>
      </c>
      <c r="AE118" s="10" t="s">
        <v>3058</v>
      </c>
      <c r="AF118" s="10" t="s">
        <v>4596</v>
      </c>
      <c r="AG118" s="10" t="s">
        <v>4597</v>
      </c>
      <c r="AH118" s="10" t="s">
        <v>4598</v>
      </c>
      <c r="AI118" s="8">
        <f>lxp__372329[[#This Row],[Abweichung in Y '[m']]]*1000</f>
        <v>1.86893049134</v>
      </c>
      <c r="AJ118" s="8">
        <f>lxp__372329[[#This Row],[Abweichung in X '[m']]]*1000</f>
        <v>-1.1876797376000001</v>
      </c>
    </row>
    <row r="119" spans="1:36" x14ac:dyDescent="0.25">
      <c r="A119" s="12">
        <v>12</v>
      </c>
      <c r="B119" s="12" t="s">
        <v>23</v>
      </c>
      <c r="C119" s="10" t="s">
        <v>2444</v>
      </c>
      <c r="D119" s="10" t="s">
        <v>3998</v>
      </c>
      <c r="E119" s="10" t="s">
        <v>3999</v>
      </c>
      <c r="F119" s="10" t="s">
        <v>4000</v>
      </c>
      <c r="G119" s="8">
        <f>lxp__32228[[#This Row],[Abweichung in Y '[m']]]*1000</f>
        <v>4.8704549450200005</v>
      </c>
      <c r="H119" s="8">
        <f>lxp__32228[[#This Row],[Abweichung in X '[m']]]*1000</f>
        <v>-0.16146764376199998</v>
      </c>
      <c r="AC119" s="12">
        <v>12</v>
      </c>
      <c r="AD119" s="12" t="s">
        <v>23</v>
      </c>
      <c r="AE119" s="10" t="s">
        <v>3054</v>
      </c>
      <c r="AF119" s="10" t="s">
        <v>4599</v>
      </c>
      <c r="AG119" s="10" t="s">
        <v>4600</v>
      </c>
      <c r="AH119" s="10" t="s">
        <v>4601</v>
      </c>
      <c r="AI119" s="8">
        <f>lxp__372329[[#This Row],[Abweichung in Y '[m']]]*1000</f>
        <v>2.9719694145100002</v>
      </c>
      <c r="AJ119" s="8">
        <f>lxp__372329[[#This Row],[Abweichung in X '[m']]]*1000</f>
        <v>-0.33001851220399997</v>
      </c>
    </row>
    <row r="120" spans="1:36" x14ac:dyDescent="0.25">
      <c r="A120" s="12">
        <v>12</v>
      </c>
      <c r="B120" s="12" t="s">
        <v>28</v>
      </c>
      <c r="C120" s="10" t="s">
        <v>2440</v>
      </c>
      <c r="D120" s="10" t="s">
        <v>4001</v>
      </c>
      <c r="E120" s="10" t="s">
        <v>4002</v>
      </c>
      <c r="F120" s="10" t="s">
        <v>4003</v>
      </c>
      <c r="G120" s="8">
        <f>lxp__32228[[#This Row],[Abweichung in Y '[m']]]*1000</f>
        <v>4.74149073291</v>
      </c>
      <c r="H120" s="8">
        <f>lxp__32228[[#This Row],[Abweichung in X '[m']]]*1000</f>
        <v>-5.2333257093300001E-2</v>
      </c>
      <c r="AC120" s="12">
        <v>12</v>
      </c>
      <c r="AD120" s="12" t="s">
        <v>28</v>
      </c>
      <c r="AE120" s="10" t="s">
        <v>3050</v>
      </c>
      <c r="AF120" s="10" t="s">
        <v>4602</v>
      </c>
      <c r="AG120" s="10" t="s">
        <v>4603</v>
      </c>
      <c r="AH120" s="10" t="s">
        <v>4604</v>
      </c>
      <c r="AI120" s="8">
        <f>lxp__372329[[#This Row],[Abweichung in Y '[m']]]*1000</f>
        <v>1.3657730021300001</v>
      </c>
      <c r="AJ120" s="8">
        <f>lxp__372329[[#This Row],[Abweichung in X '[m']]]*1000</f>
        <v>2.4910682360899998</v>
      </c>
    </row>
    <row r="121" spans="1:36" x14ac:dyDescent="0.25">
      <c r="A121" s="12">
        <v>12</v>
      </c>
      <c r="B121" s="12" t="s">
        <v>33</v>
      </c>
      <c r="C121" s="10" t="s">
        <v>2436</v>
      </c>
      <c r="D121" s="10" t="s">
        <v>4004</v>
      </c>
      <c r="E121" s="10" t="s">
        <v>4005</v>
      </c>
      <c r="F121" s="10" t="s">
        <v>4006</v>
      </c>
      <c r="G121" s="8">
        <f>lxp__32228[[#This Row],[Abweichung in Y '[m']]]*1000</f>
        <v>3.7006810570300002</v>
      </c>
      <c r="H121" s="8">
        <f>lxp__32228[[#This Row],[Abweichung in X '[m']]]*1000</f>
        <v>-0.402380594466</v>
      </c>
      <c r="AC121" s="12">
        <v>12</v>
      </c>
      <c r="AD121" s="12" t="s">
        <v>33</v>
      </c>
      <c r="AE121" s="10" t="s">
        <v>3046</v>
      </c>
      <c r="AF121" s="10" t="s">
        <v>4605</v>
      </c>
      <c r="AG121" s="10" t="s">
        <v>4606</v>
      </c>
      <c r="AH121" s="10" t="s">
        <v>4607</v>
      </c>
      <c r="AI121" s="8">
        <f>lxp__372329[[#This Row],[Abweichung in Y '[m']]]*1000</f>
        <v>2.2143033124300002</v>
      </c>
      <c r="AJ121" s="8">
        <f>lxp__372329[[#This Row],[Abweichung in X '[m']]]*1000</f>
        <v>1.51506314963</v>
      </c>
    </row>
    <row r="122" spans="1:36" x14ac:dyDescent="0.25">
      <c r="A122" s="12">
        <v>12</v>
      </c>
      <c r="B122" s="12" t="s">
        <v>38</v>
      </c>
      <c r="C122" s="10" t="s">
        <v>2432</v>
      </c>
      <c r="D122" s="10" t="s">
        <v>4007</v>
      </c>
      <c r="E122" s="10" t="s">
        <v>4008</v>
      </c>
      <c r="F122" s="10" t="s">
        <v>4009</v>
      </c>
      <c r="G122" s="8">
        <f>lxp__32228[[#This Row],[Abweichung in Y '[m']]]*1000</f>
        <v>3.3622858979700001</v>
      </c>
      <c r="H122" s="8">
        <f>lxp__32228[[#This Row],[Abweichung in X '[m']]]*1000</f>
        <v>-1.5820166878799999</v>
      </c>
      <c r="AC122" s="12">
        <v>12</v>
      </c>
      <c r="AD122" s="12" t="s">
        <v>38</v>
      </c>
      <c r="AE122" s="10" t="s">
        <v>3042</v>
      </c>
      <c r="AF122" s="10" t="s">
        <v>4608</v>
      </c>
      <c r="AG122" s="10" t="s">
        <v>4609</v>
      </c>
      <c r="AH122" s="10" t="s">
        <v>4610</v>
      </c>
      <c r="AI122" s="8">
        <f>lxp__372329[[#This Row],[Abweichung in Y '[m']]]*1000</f>
        <v>1.1171131841999999</v>
      </c>
      <c r="AJ122" s="8">
        <f>lxp__372329[[#This Row],[Abweichung in X '[m']]]*1000</f>
        <v>0.64831828515500001</v>
      </c>
    </row>
    <row r="123" spans="1:36" x14ac:dyDescent="0.25">
      <c r="A123" s="12">
        <v>12</v>
      </c>
      <c r="B123" s="12" t="s">
        <v>43</v>
      </c>
      <c r="C123" s="10" t="s">
        <v>3679</v>
      </c>
      <c r="D123" s="10" t="s">
        <v>4010</v>
      </c>
      <c r="E123" s="10" t="s">
        <v>4011</v>
      </c>
      <c r="F123" s="10" t="s">
        <v>4012</v>
      </c>
      <c r="G123" s="8">
        <f>lxp__32228[[#This Row],[Abweichung in Y '[m']]]*1000</f>
        <v>2.0786031977000001</v>
      </c>
      <c r="H123" s="8">
        <f>lxp__32228[[#This Row],[Abweichung in X '[m']]]*1000</f>
        <v>5.8813722561000002E-2</v>
      </c>
      <c r="AC123" s="12">
        <v>12</v>
      </c>
      <c r="AD123" s="12" t="s">
        <v>43</v>
      </c>
      <c r="AE123" s="10" t="s">
        <v>4280</v>
      </c>
      <c r="AF123" s="10" t="s">
        <v>4611</v>
      </c>
      <c r="AG123" s="10" t="s">
        <v>4612</v>
      </c>
      <c r="AH123" s="10" t="s">
        <v>4613</v>
      </c>
      <c r="AI123" s="8">
        <f>lxp__372329[[#This Row],[Abweichung in Y '[m']]]*1000</f>
        <v>0.46568601993100001</v>
      </c>
      <c r="AJ123" s="8">
        <f>lxp__372329[[#This Row],[Abweichung in X '[m']]]*1000</f>
        <v>-0.61819649018599998</v>
      </c>
    </row>
    <row r="124" spans="1:36" x14ac:dyDescent="0.25">
      <c r="A124" s="12">
        <v>13</v>
      </c>
      <c r="B124" s="12" t="s">
        <v>3</v>
      </c>
      <c r="C124" s="10" t="s">
        <v>2464</v>
      </c>
      <c r="D124" s="10" t="s">
        <v>4013</v>
      </c>
      <c r="E124" s="10" t="s">
        <v>4014</v>
      </c>
      <c r="F124" s="10" t="s">
        <v>4015</v>
      </c>
      <c r="G124" s="8">
        <f>lxp__32228[[#This Row],[Abweichung in Y '[m']]]*1000</f>
        <v>5.2381669000700004</v>
      </c>
      <c r="H124" s="8">
        <f>lxp__32228[[#This Row],[Abweichung in X '[m']]]*1000</f>
        <v>-4.0247674173500005</v>
      </c>
      <c r="AC124" s="12">
        <v>13</v>
      </c>
      <c r="AD124" s="12" t="s">
        <v>3</v>
      </c>
      <c r="AE124" s="10" t="s">
        <v>3074</v>
      </c>
      <c r="AF124" s="10" t="s">
        <v>4614</v>
      </c>
      <c r="AG124" s="10" t="s">
        <v>4615</v>
      </c>
      <c r="AH124" s="10" t="s">
        <v>4616</v>
      </c>
      <c r="AI124" s="8">
        <f>lxp__372329[[#This Row],[Abweichung in Y '[m']]]*1000</f>
        <v>2.2133125430100002</v>
      </c>
      <c r="AJ124" s="8">
        <f>lxp__372329[[#This Row],[Abweichung in X '[m']]]*1000</f>
        <v>0.49165879336900004</v>
      </c>
    </row>
    <row r="125" spans="1:36" x14ac:dyDescent="0.25">
      <c r="A125" s="12">
        <v>13</v>
      </c>
      <c r="B125" s="12" t="s">
        <v>7</v>
      </c>
      <c r="C125" s="10" t="s">
        <v>2460</v>
      </c>
      <c r="D125" s="10" t="s">
        <v>4016</v>
      </c>
      <c r="E125" s="10" t="s">
        <v>4017</v>
      </c>
      <c r="F125" s="10" t="s">
        <v>4018</v>
      </c>
      <c r="G125" s="8">
        <f>lxp__32228[[#This Row],[Abweichung in Y '[m']]]*1000</f>
        <v>4.8400255106699994</v>
      </c>
      <c r="H125" s="8">
        <f>lxp__32228[[#This Row],[Abweichung in X '[m']]]*1000</f>
        <v>-2.8151854116099999</v>
      </c>
      <c r="AC125" s="12">
        <v>13</v>
      </c>
      <c r="AD125" s="12" t="s">
        <v>7</v>
      </c>
      <c r="AE125" s="10" t="s">
        <v>3070</v>
      </c>
      <c r="AF125" s="10" t="s">
        <v>4617</v>
      </c>
      <c r="AG125" s="10" t="s">
        <v>4618</v>
      </c>
      <c r="AH125" s="10" t="s">
        <v>4619</v>
      </c>
      <c r="AI125" s="8">
        <f>lxp__372329[[#This Row],[Abweichung in Y '[m']]]*1000</f>
        <v>0.66897621944499996</v>
      </c>
      <c r="AJ125" s="8">
        <f>lxp__372329[[#This Row],[Abweichung in X '[m']]]*1000</f>
        <v>-0.94256890231800006</v>
      </c>
    </row>
    <row r="126" spans="1:36" x14ac:dyDescent="0.25">
      <c r="A126" s="12">
        <v>13</v>
      </c>
      <c r="B126" s="12" t="s">
        <v>11</v>
      </c>
      <c r="C126" s="10" t="s">
        <v>2456</v>
      </c>
      <c r="D126" s="10" t="s">
        <v>4019</v>
      </c>
      <c r="E126" s="10" t="s">
        <v>4020</v>
      </c>
      <c r="F126" s="10" t="s">
        <v>4021</v>
      </c>
      <c r="G126" s="8">
        <f>lxp__32228[[#This Row],[Abweichung in Y '[m']]]*1000</f>
        <v>5.4187359378900002</v>
      </c>
      <c r="H126" s="8">
        <f>lxp__32228[[#This Row],[Abweichung in X '[m']]]*1000</f>
        <v>-2.01281060687</v>
      </c>
      <c r="AC126" s="12">
        <v>13</v>
      </c>
      <c r="AD126" s="12" t="s">
        <v>11</v>
      </c>
      <c r="AE126" s="10" t="s">
        <v>3066</v>
      </c>
      <c r="AF126" s="10" t="s">
        <v>4620</v>
      </c>
      <c r="AG126" s="10" t="s">
        <v>4621</v>
      </c>
      <c r="AH126" s="10" t="s">
        <v>4622</v>
      </c>
      <c r="AI126" s="8">
        <f>lxp__372329[[#This Row],[Abweichung in Y '[m']]]*1000</f>
        <v>1.75267988126</v>
      </c>
      <c r="AJ126" s="8">
        <f>lxp__372329[[#This Row],[Abweichung in X '[m']]]*1000</f>
        <v>-1.6852513446000001</v>
      </c>
    </row>
    <row r="127" spans="1:36" x14ac:dyDescent="0.25">
      <c r="A127" s="12">
        <v>13</v>
      </c>
      <c r="B127" s="12" t="s">
        <v>15</v>
      </c>
      <c r="C127" s="10" t="s">
        <v>2452</v>
      </c>
      <c r="D127" s="10" t="s">
        <v>4022</v>
      </c>
      <c r="E127" s="10" t="s">
        <v>4023</v>
      </c>
      <c r="F127" s="10" t="s">
        <v>4024</v>
      </c>
      <c r="G127" s="8">
        <f>lxp__32228[[#This Row],[Abweichung in Y '[m']]]*1000</f>
        <v>4.1344511189699995</v>
      </c>
      <c r="H127" s="8">
        <f>lxp__32228[[#This Row],[Abweichung in X '[m']]]*1000</f>
        <v>-0.22070595320199998</v>
      </c>
      <c r="AC127" s="12">
        <v>13</v>
      </c>
      <c r="AD127" s="12" t="s">
        <v>15</v>
      </c>
      <c r="AE127" s="10" t="s">
        <v>3062</v>
      </c>
      <c r="AF127" s="10" t="s">
        <v>4623</v>
      </c>
      <c r="AG127" s="10" t="s">
        <v>4624</v>
      </c>
      <c r="AH127" s="10" t="s">
        <v>4625</v>
      </c>
      <c r="AI127" s="8">
        <f>lxp__372329[[#This Row],[Abweichung in Y '[m']]]*1000</f>
        <v>1.2521996849299999</v>
      </c>
      <c r="AJ127" s="8">
        <f>lxp__372329[[#This Row],[Abweichung in X '[m']]]*1000</f>
        <v>-2.0154264963899999</v>
      </c>
    </row>
    <row r="128" spans="1:36" x14ac:dyDescent="0.25">
      <c r="A128" s="12">
        <v>13</v>
      </c>
      <c r="B128" s="12" t="s">
        <v>19</v>
      </c>
      <c r="C128" s="10" t="s">
        <v>2448</v>
      </c>
      <c r="D128" s="10" t="s">
        <v>4025</v>
      </c>
      <c r="E128" s="10" t="s">
        <v>4026</v>
      </c>
      <c r="F128" s="10" t="s">
        <v>4027</v>
      </c>
      <c r="G128" s="8">
        <f>lxp__32228[[#This Row],[Abweichung in Y '[m']]]*1000</f>
        <v>4.95335376394</v>
      </c>
      <c r="H128" s="8">
        <f>lxp__32228[[#This Row],[Abweichung in X '[m']]]*1000</f>
        <v>-0.43740127967800002</v>
      </c>
      <c r="AC128" s="12">
        <v>13</v>
      </c>
      <c r="AD128" s="12" t="s">
        <v>19</v>
      </c>
      <c r="AE128" s="10" t="s">
        <v>3058</v>
      </c>
      <c r="AF128" s="10" t="s">
        <v>4626</v>
      </c>
      <c r="AG128" s="10" t="s">
        <v>4627</v>
      </c>
      <c r="AH128" s="10" t="s">
        <v>4628</v>
      </c>
      <c r="AI128" s="8">
        <f>lxp__372329[[#This Row],[Abweichung in Y '[m']]]*1000</f>
        <v>1.5713862609</v>
      </c>
      <c r="AJ128" s="8">
        <f>lxp__372329[[#This Row],[Abweichung in X '[m']]]*1000</f>
        <v>0.57893552800299997</v>
      </c>
    </row>
    <row r="129" spans="1:36" x14ac:dyDescent="0.25">
      <c r="A129" s="12">
        <v>13</v>
      </c>
      <c r="B129" s="12" t="s">
        <v>23</v>
      </c>
      <c r="C129" s="10" t="s">
        <v>2444</v>
      </c>
      <c r="D129" s="10" t="s">
        <v>4028</v>
      </c>
      <c r="E129" s="10" t="s">
        <v>4029</v>
      </c>
      <c r="F129" s="10" t="s">
        <v>4030</v>
      </c>
      <c r="G129" s="8">
        <f>lxp__32228[[#This Row],[Abweichung in Y '[m']]]*1000</f>
        <v>4.4675118712700002</v>
      </c>
      <c r="H129" s="8">
        <f>lxp__32228[[#This Row],[Abweichung in X '[m']]]*1000</f>
        <v>-1.4187945825200001</v>
      </c>
      <c r="AC129" s="12">
        <v>13</v>
      </c>
      <c r="AD129" s="12" t="s">
        <v>23</v>
      </c>
      <c r="AE129" s="10" t="s">
        <v>3054</v>
      </c>
      <c r="AF129" s="10" t="s">
        <v>4629</v>
      </c>
      <c r="AG129" s="10" t="s">
        <v>4630</v>
      </c>
      <c r="AH129" s="10" t="s">
        <v>4631</v>
      </c>
      <c r="AI129" s="8">
        <f>lxp__372329[[#This Row],[Abweichung in Y '[m']]]*1000</f>
        <v>1.0574021482899998</v>
      </c>
      <c r="AJ129" s="8">
        <f>lxp__372329[[#This Row],[Abweichung in X '[m']]]*1000</f>
        <v>1.8545976440800001</v>
      </c>
    </row>
    <row r="130" spans="1:36" x14ac:dyDescent="0.25">
      <c r="A130" s="12">
        <v>13</v>
      </c>
      <c r="B130" s="12" t="s">
        <v>28</v>
      </c>
      <c r="C130" s="10" t="s">
        <v>2440</v>
      </c>
      <c r="D130" s="10" t="s">
        <v>4031</v>
      </c>
      <c r="E130" s="10" t="s">
        <v>4032</v>
      </c>
      <c r="F130" s="10" t="s">
        <v>4033</v>
      </c>
      <c r="G130" s="8">
        <f>lxp__32228[[#This Row],[Abweichung in Y '[m']]]*1000</f>
        <v>5.0234572865200002</v>
      </c>
      <c r="H130" s="8">
        <f>lxp__32228[[#This Row],[Abweichung in X '[m']]]*1000</f>
        <v>-0.97041363553799997</v>
      </c>
      <c r="AC130" s="12">
        <v>13</v>
      </c>
      <c r="AD130" s="12" t="s">
        <v>28</v>
      </c>
      <c r="AE130" s="10" t="s">
        <v>3050</v>
      </c>
      <c r="AF130" s="10" t="s">
        <v>4632</v>
      </c>
      <c r="AG130" s="10" t="s">
        <v>4633</v>
      </c>
      <c r="AH130" s="10" t="s">
        <v>4634</v>
      </c>
      <c r="AI130" s="8">
        <f>lxp__372329[[#This Row],[Abweichung in Y '[m']]]*1000</f>
        <v>1.8380071212</v>
      </c>
      <c r="AJ130" s="8">
        <f>lxp__372329[[#This Row],[Abweichung in X '[m']]]*1000</f>
        <v>2.1365723031299999</v>
      </c>
    </row>
    <row r="131" spans="1:36" x14ac:dyDescent="0.25">
      <c r="A131" s="12">
        <v>13</v>
      </c>
      <c r="B131" s="12" t="s">
        <v>33</v>
      </c>
      <c r="C131" s="10" t="s">
        <v>2436</v>
      </c>
      <c r="D131" s="10" t="s">
        <v>4034</v>
      </c>
      <c r="E131" s="10" t="s">
        <v>4035</v>
      </c>
      <c r="F131" s="10" t="s">
        <v>4036</v>
      </c>
      <c r="G131" s="8">
        <f>lxp__32228[[#This Row],[Abweichung in Y '[m']]]*1000</f>
        <v>4.3512955660700001</v>
      </c>
      <c r="H131" s="8">
        <f>lxp__32228[[#This Row],[Abweichung in X '[m']]]*1000</f>
        <v>9.5593229765800009E-2</v>
      </c>
      <c r="AC131" s="12">
        <v>13</v>
      </c>
      <c r="AD131" s="12" t="s">
        <v>33</v>
      </c>
      <c r="AE131" s="10" t="s">
        <v>3046</v>
      </c>
      <c r="AF131" s="10" t="s">
        <v>4635</v>
      </c>
      <c r="AG131" s="10" t="s">
        <v>4636</v>
      </c>
      <c r="AH131" s="10" t="s">
        <v>4637</v>
      </c>
      <c r="AI131" s="8">
        <f>lxp__372329[[#This Row],[Abweichung in Y '[m']]]*1000</f>
        <v>1.3415933073300002</v>
      </c>
      <c r="AJ131" s="8">
        <f>lxp__372329[[#This Row],[Abweichung in X '[m']]]*1000</f>
        <v>1.15085545191</v>
      </c>
    </row>
    <row r="132" spans="1:36" x14ac:dyDescent="0.25">
      <c r="A132" s="12">
        <v>13</v>
      </c>
      <c r="B132" s="12" t="s">
        <v>38</v>
      </c>
      <c r="C132" s="10" t="s">
        <v>2432</v>
      </c>
      <c r="D132" s="10" t="s">
        <v>4037</v>
      </c>
      <c r="E132" s="10" t="s">
        <v>4038</v>
      </c>
      <c r="F132" s="10" t="s">
        <v>4039</v>
      </c>
      <c r="G132" s="8">
        <f>lxp__32228[[#This Row],[Abweichung in Y '[m']]]*1000</f>
        <v>4.2330201776500003</v>
      </c>
      <c r="H132" s="8">
        <f>lxp__32228[[#This Row],[Abweichung in X '[m']]]*1000</f>
        <v>0.36778729075600003</v>
      </c>
      <c r="AC132" s="12">
        <v>13</v>
      </c>
      <c r="AD132" s="12" t="s">
        <v>38</v>
      </c>
      <c r="AE132" s="10" t="s">
        <v>3042</v>
      </c>
      <c r="AF132" s="10" t="s">
        <v>4638</v>
      </c>
      <c r="AG132" s="10" t="s">
        <v>4639</v>
      </c>
      <c r="AH132" s="10" t="s">
        <v>4640</v>
      </c>
      <c r="AI132" s="8">
        <f>lxp__372329[[#This Row],[Abweichung in Y '[m']]]*1000</f>
        <v>2.1860069707599998</v>
      </c>
      <c r="AJ132" s="8">
        <f>lxp__372329[[#This Row],[Abweichung in X '[m']]]*1000</f>
        <v>-0.54278205548800007</v>
      </c>
    </row>
    <row r="133" spans="1:36" x14ac:dyDescent="0.25">
      <c r="A133" s="12">
        <v>13</v>
      </c>
      <c r="B133" s="12" t="s">
        <v>43</v>
      </c>
      <c r="C133" s="10" t="s">
        <v>3679</v>
      </c>
      <c r="D133" s="10" t="s">
        <v>4040</v>
      </c>
      <c r="E133" s="10" t="s">
        <v>4041</v>
      </c>
      <c r="F133" s="10" t="s">
        <v>4042</v>
      </c>
      <c r="G133" s="8">
        <f>lxp__32228[[#This Row],[Abweichung in Y '[m']]]*1000</f>
        <v>3.1048799736500001</v>
      </c>
      <c r="H133" s="8">
        <f>lxp__32228[[#This Row],[Abweichung in X '[m']]]*1000</f>
        <v>1.24492970918</v>
      </c>
      <c r="AC133" s="12">
        <v>13</v>
      </c>
      <c r="AD133" s="12" t="s">
        <v>43</v>
      </c>
      <c r="AE133" s="10" t="s">
        <v>4280</v>
      </c>
      <c r="AF133" s="10" t="s">
        <v>4641</v>
      </c>
      <c r="AG133" s="10" t="s">
        <v>4642</v>
      </c>
      <c r="AH133" s="10" t="s">
        <v>4643</v>
      </c>
      <c r="AI133" s="8">
        <f>lxp__372329[[#This Row],[Abweichung in Y '[m']]]*1000</f>
        <v>2.8026097336800002</v>
      </c>
      <c r="AJ133" s="8">
        <f>lxp__372329[[#This Row],[Abweichung in X '[m']]]*1000</f>
        <v>-0.60378587271200002</v>
      </c>
    </row>
    <row r="134" spans="1:36" x14ac:dyDescent="0.25">
      <c r="A134" s="12">
        <v>14</v>
      </c>
      <c r="B134" s="12" t="s">
        <v>3</v>
      </c>
      <c r="C134" s="10" t="s">
        <v>2464</v>
      </c>
      <c r="D134" s="10" t="s">
        <v>4043</v>
      </c>
      <c r="E134" s="10" t="s">
        <v>4044</v>
      </c>
      <c r="F134" s="10" t="s">
        <v>4045</v>
      </c>
      <c r="G134" s="8">
        <f>lxp__32228[[#This Row],[Abweichung in Y '[m']]]*1000</f>
        <v>5.6138612870600006</v>
      </c>
      <c r="H134" s="8">
        <f>lxp__32228[[#This Row],[Abweichung in X '[m']]]*1000</f>
        <v>-3.1932636728800001</v>
      </c>
      <c r="AC134" s="12">
        <v>14</v>
      </c>
      <c r="AD134" s="12" t="s">
        <v>3</v>
      </c>
      <c r="AE134" s="10" t="s">
        <v>3074</v>
      </c>
      <c r="AF134" s="10" t="s">
        <v>4644</v>
      </c>
      <c r="AG134" s="10" t="s">
        <v>4645</v>
      </c>
      <c r="AH134" s="10" t="s">
        <v>4646</v>
      </c>
      <c r="AI134" s="8">
        <f>lxp__372329[[#This Row],[Abweichung in Y '[m']]]*1000</f>
        <v>0.78479966746700003</v>
      </c>
      <c r="AJ134" s="8">
        <f>lxp__372329[[#This Row],[Abweichung in X '[m']]]*1000</f>
        <v>0.220811906635</v>
      </c>
    </row>
    <row r="135" spans="1:36" x14ac:dyDescent="0.25">
      <c r="A135" s="12">
        <v>14</v>
      </c>
      <c r="B135" s="12" t="s">
        <v>7</v>
      </c>
      <c r="C135" s="10" t="s">
        <v>2460</v>
      </c>
      <c r="D135" s="10" t="s">
        <v>4046</v>
      </c>
      <c r="E135" s="10" t="s">
        <v>4047</v>
      </c>
      <c r="F135" s="10" t="s">
        <v>4048</v>
      </c>
      <c r="G135" s="8">
        <f>lxp__32228[[#This Row],[Abweichung in Y '[m']]]*1000</f>
        <v>4.5839280673099996</v>
      </c>
      <c r="H135" s="8">
        <f>lxp__32228[[#This Row],[Abweichung in X '[m']]]*1000</f>
        <v>-2.30838545225</v>
      </c>
      <c r="AC135" s="12">
        <v>14</v>
      </c>
      <c r="AD135" s="12" t="s">
        <v>7</v>
      </c>
      <c r="AE135" s="10" t="s">
        <v>3070</v>
      </c>
      <c r="AF135" s="10" t="s">
        <v>4647</v>
      </c>
      <c r="AG135" s="10" t="s">
        <v>4648</v>
      </c>
      <c r="AH135" s="10" t="s">
        <v>4649</v>
      </c>
      <c r="AI135" s="8">
        <f>lxp__372329[[#This Row],[Abweichung in Y '[m']]]*1000</f>
        <v>1.44009982888</v>
      </c>
      <c r="AJ135" s="8">
        <f>lxp__372329[[#This Row],[Abweichung in X '[m']]]*1000</f>
        <v>-0.17444103154499999</v>
      </c>
    </row>
    <row r="136" spans="1:36" x14ac:dyDescent="0.25">
      <c r="A136" s="12">
        <v>14</v>
      </c>
      <c r="B136" s="12" t="s">
        <v>11</v>
      </c>
      <c r="C136" s="10" t="s">
        <v>2456</v>
      </c>
      <c r="D136" s="10" t="s">
        <v>4049</v>
      </c>
      <c r="E136" s="10" t="s">
        <v>4050</v>
      </c>
      <c r="F136" s="10" t="s">
        <v>4051</v>
      </c>
      <c r="G136" s="8">
        <f>lxp__32228[[#This Row],[Abweichung in Y '[m']]]*1000</f>
        <v>5.1789146488700002</v>
      </c>
      <c r="H136" s="8">
        <f>lxp__32228[[#This Row],[Abweichung in X '[m']]]*1000</f>
        <v>-1.4648179701799999</v>
      </c>
      <c r="AC136" s="12">
        <v>14</v>
      </c>
      <c r="AD136" s="12" t="s">
        <v>11</v>
      </c>
      <c r="AE136" s="10" t="s">
        <v>3066</v>
      </c>
      <c r="AF136" s="10" t="s">
        <v>4650</v>
      </c>
      <c r="AG136" s="10" t="s">
        <v>4651</v>
      </c>
      <c r="AH136" s="10" t="s">
        <v>4652</v>
      </c>
      <c r="AI136" s="8">
        <f>lxp__372329[[#This Row],[Abweichung in Y '[m']]]*1000</f>
        <v>0.78140091017900004</v>
      </c>
      <c r="AJ136" s="8">
        <f>lxp__372329[[#This Row],[Abweichung in X '[m']]]*1000</f>
        <v>-1.5785596856299999</v>
      </c>
    </row>
    <row r="137" spans="1:36" x14ac:dyDescent="0.25">
      <c r="A137" s="12">
        <v>14</v>
      </c>
      <c r="B137" s="12" t="s">
        <v>15</v>
      </c>
      <c r="C137" s="10" t="s">
        <v>2452</v>
      </c>
      <c r="D137" s="10" t="s">
        <v>4052</v>
      </c>
      <c r="E137" s="10" t="s">
        <v>4053</v>
      </c>
      <c r="F137" s="10" t="s">
        <v>4054</v>
      </c>
      <c r="G137" s="8">
        <f>lxp__32228[[#This Row],[Abweichung in Y '[m']]]*1000</f>
        <v>5.20068255212</v>
      </c>
      <c r="H137" s="8">
        <f>lxp__32228[[#This Row],[Abweichung in X '[m']]]*1000</f>
        <v>-1.1569133129</v>
      </c>
      <c r="AC137" s="12">
        <v>14</v>
      </c>
      <c r="AD137" s="12" t="s">
        <v>15</v>
      </c>
      <c r="AE137" s="10" t="s">
        <v>3062</v>
      </c>
      <c r="AF137" s="10" t="s">
        <v>4653</v>
      </c>
      <c r="AG137" s="10" t="s">
        <v>4654</v>
      </c>
      <c r="AH137" s="10" t="s">
        <v>4655</v>
      </c>
      <c r="AI137" s="8">
        <f>lxp__372329[[#This Row],[Abweichung in Y '[m']]]*1000</f>
        <v>2.2275536805800003</v>
      </c>
      <c r="AJ137" s="8">
        <f>lxp__372329[[#This Row],[Abweichung in X '[m']]]*1000</f>
        <v>-1.4867830336400001</v>
      </c>
    </row>
    <row r="138" spans="1:36" x14ac:dyDescent="0.25">
      <c r="A138" s="12">
        <v>14</v>
      </c>
      <c r="B138" s="12" t="s">
        <v>19</v>
      </c>
      <c r="C138" s="10" t="s">
        <v>2448</v>
      </c>
      <c r="D138" s="10" t="s">
        <v>4055</v>
      </c>
      <c r="E138" s="10" t="s">
        <v>4056</v>
      </c>
      <c r="F138" s="10" t="s">
        <v>4057</v>
      </c>
      <c r="G138" s="8">
        <f>lxp__32228[[#This Row],[Abweichung in Y '[m']]]*1000</f>
        <v>5.4539705013199997</v>
      </c>
      <c r="H138" s="8">
        <f>lxp__32228[[#This Row],[Abweichung in X '[m']]]*1000</f>
        <v>-2.2823834827499998</v>
      </c>
      <c r="AC138" s="12">
        <v>14</v>
      </c>
      <c r="AD138" s="12" t="s">
        <v>19</v>
      </c>
      <c r="AE138" s="10" t="s">
        <v>3058</v>
      </c>
      <c r="AF138" s="10" t="s">
        <v>4656</v>
      </c>
      <c r="AG138" s="10" t="s">
        <v>4657</v>
      </c>
      <c r="AH138" s="10" t="s">
        <v>4658</v>
      </c>
      <c r="AI138" s="8">
        <f>lxp__372329[[#This Row],[Abweichung in Y '[m']]]*1000</f>
        <v>1.8784265048000002</v>
      </c>
      <c r="AJ138" s="8">
        <f>lxp__372329[[#This Row],[Abweichung in X '[m']]]*1000</f>
        <v>-1.7429429946099999</v>
      </c>
    </row>
    <row r="139" spans="1:36" x14ac:dyDescent="0.25">
      <c r="A139" s="12">
        <v>14</v>
      </c>
      <c r="B139" s="12" t="s">
        <v>23</v>
      </c>
      <c r="C139" s="10" t="s">
        <v>2444</v>
      </c>
      <c r="D139" s="10" t="s">
        <v>4058</v>
      </c>
      <c r="E139" s="10" t="s">
        <v>4059</v>
      </c>
      <c r="F139" s="10" t="s">
        <v>4060</v>
      </c>
      <c r="G139" s="8">
        <f>lxp__32228[[#This Row],[Abweichung in Y '[m']]]*1000</f>
        <v>5.2739667254799993</v>
      </c>
      <c r="H139" s="8">
        <f>lxp__32228[[#This Row],[Abweichung in X '[m']]]*1000</f>
        <v>-0.33824448272100005</v>
      </c>
      <c r="AC139" s="12">
        <v>14</v>
      </c>
      <c r="AD139" s="12" t="s">
        <v>23</v>
      </c>
      <c r="AE139" s="10" t="s">
        <v>3054</v>
      </c>
      <c r="AF139" s="10" t="s">
        <v>4659</v>
      </c>
      <c r="AG139" s="10" t="s">
        <v>4660</v>
      </c>
      <c r="AH139" s="10" t="s">
        <v>4661</v>
      </c>
      <c r="AI139" s="8">
        <f>lxp__372329[[#This Row],[Abweichung in Y '[m']]]*1000</f>
        <v>1.68658735883</v>
      </c>
      <c r="AJ139" s="8">
        <f>lxp__372329[[#This Row],[Abweichung in X '[m']]]*1000</f>
        <v>-5.9365988265400002E-2</v>
      </c>
    </row>
    <row r="140" spans="1:36" x14ac:dyDescent="0.25">
      <c r="A140" s="12">
        <v>14</v>
      </c>
      <c r="B140" s="12" t="s">
        <v>28</v>
      </c>
      <c r="C140" s="10" t="s">
        <v>2440</v>
      </c>
      <c r="D140" s="10" t="s">
        <v>4061</v>
      </c>
      <c r="E140" s="10" t="s">
        <v>4062</v>
      </c>
      <c r="F140" s="10" t="s">
        <v>4063</v>
      </c>
      <c r="G140" s="8">
        <f>lxp__32228[[#This Row],[Abweichung in Y '[m']]]*1000</f>
        <v>4.9919906967899994</v>
      </c>
      <c r="H140" s="8">
        <f>lxp__32228[[#This Row],[Abweichung in X '[m']]]*1000</f>
        <v>-0.12732682064</v>
      </c>
      <c r="AC140" s="12">
        <v>14</v>
      </c>
      <c r="AD140" s="12" t="s">
        <v>28</v>
      </c>
      <c r="AE140" s="10" t="s">
        <v>3050</v>
      </c>
      <c r="AF140" s="10" t="s">
        <v>4662</v>
      </c>
      <c r="AG140" s="10" t="s">
        <v>4663</v>
      </c>
      <c r="AH140" s="10" t="s">
        <v>4664</v>
      </c>
      <c r="AI140" s="8">
        <f>lxp__372329[[#This Row],[Abweichung in Y '[m']]]*1000</f>
        <v>1.6263977707299999</v>
      </c>
      <c r="AJ140" s="8">
        <f>lxp__372329[[#This Row],[Abweichung in X '[m']]]*1000</f>
        <v>2.7671541425799999</v>
      </c>
    </row>
    <row r="141" spans="1:36" x14ac:dyDescent="0.25">
      <c r="A141" s="12">
        <v>14</v>
      </c>
      <c r="B141" s="12" t="s">
        <v>33</v>
      </c>
      <c r="C141" s="10" t="s">
        <v>2436</v>
      </c>
      <c r="D141" s="10" t="s">
        <v>4064</v>
      </c>
      <c r="E141" s="10" t="s">
        <v>4065</v>
      </c>
      <c r="F141" s="10" t="s">
        <v>4066</v>
      </c>
      <c r="G141" s="8">
        <f>lxp__32228[[#This Row],[Abweichung in Y '[m']]]*1000</f>
        <v>3.7172019031099999</v>
      </c>
      <c r="H141" s="8">
        <f>lxp__32228[[#This Row],[Abweichung in X '[m']]]*1000</f>
        <v>-0.39181537620700002</v>
      </c>
      <c r="AC141" s="12">
        <v>14</v>
      </c>
      <c r="AD141" s="12" t="s">
        <v>33</v>
      </c>
      <c r="AE141" s="10" t="s">
        <v>3046</v>
      </c>
      <c r="AF141" s="10" t="s">
        <v>4665</v>
      </c>
      <c r="AG141" s="10" t="s">
        <v>4666</v>
      </c>
      <c r="AH141" s="10" t="s">
        <v>4667</v>
      </c>
      <c r="AI141" s="8">
        <f>lxp__372329[[#This Row],[Abweichung in Y '[m']]]*1000</f>
        <v>0.83729701464899997</v>
      </c>
      <c r="AJ141" s="8">
        <f>lxp__372329[[#This Row],[Abweichung in X '[m']]]*1000</f>
        <v>2.25206599371</v>
      </c>
    </row>
    <row r="142" spans="1:36" x14ac:dyDescent="0.25">
      <c r="A142" s="12">
        <v>14</v>
      </c>
      <c r="B142" s="12" t="s">
        <v>38</v>
      </c>
      <c r="C142" s="10" t="s">
        <v>2432</v>
      </c>
      <c r="D142" s="10" t="s">
        <v>4067</v>
      </c>
      <c r="E142" s="10" t="s">
        <v>4068</v>
      </c>
      <c r="F142" s="10" t="s">
        <v>4069</v>
      </c>
      <c r="G142" s="8">
        <f>lxp__32228[[#This Row],[Abweichung in Y '[m']]]*1000</f>
        <v>3.5334969003599999</v>
      </c>
      <c r="H142" s="8">
        <f>lxp__32228[[#This Row],[Abweichung in X '[m']]]*1000</f>
        <v>0.42419046614699996</v>
      </c>
      <c r="AC142" s="12">
        <v>14</v>
      </c>
      <c r="AD142" s="12" t="s">
        <v>38</v>
      </c>
      <c r="AE142" s="10" t="s">
        <v>3042</v>
      </c>
      <c r="AF142" s="10" t="s">
        <v>4668</v>
      </c>
      <c r="AG142" s="10" t="s">
        <v>4669</v>
      </c>
      <c r="AH142" s="10" t="s">
        <v>4670</v>
      </c>
      <c r="AI142" s="8">
        <f>lxp__372329[[#This Row],[Abweichung in Y '[m']]]*1000</f>
        <v>1.7638069246100001</v>
      </c>
      <c r="AJ142" s="8">
        <f>lxp__372329[[#This Row],[Abweichung in X '[m']]]*1000</f>
        <v>0.58822939857099998</v>
      </c>
    </row>
    <row r="143" spans="1:36" x14ac:dyDescent="0.25">
      <c r="A143" s="12">
        <v>14</v>
      </c>
      <c r="B143" s="12" t="s">
        <v>43</v>
      </c>
      <c r="C143" s="10" t="s">
        <v>3679</v>
      </c>
      <c r="D143" s="10" t="s">
        <v>4070</v>
      </c>
      <c r="E143" s="10" t="s">
        <v>4071</v>
      </c>
      <c r="F143" s="10" t="s">
        <v>4072</v>
      </c>
      <c r="G143" s="8">
        <f>lxp__32228[[#This Row],[Abweichung in Y '[m']]]*1000</f>
        <v>3.2710070766000001</v>
      </c>
      <c r="H143" s="8">
        <f>lxp__32228[[#This Row],[Abweichung in X '[m']]]*1000</f>
        <v>0.78462505243299996</v>
      </c>
      <c r="AC143" s="12">
        <v>14</v>
      </c>
      <c r="AD143" s="12" t="s">
        <v>43</v>
      </c>
      <c r="AE143" s="10" t="s">
        <v>4280</v>
      </c>
      <c r="AF143" s="10" t="s">
        <v>4671</v>
      </c>
      <c r="AG143" s="10" t="s">
        <v>4672</v>
      </c>
      <c r="AH143" s="10" t="s">
        <v>4673</v>
      </c>
      <c r="AI143" s="8">
        <f>lxp__372329[[#This Row],[Abweichung in Y '[m']]]*1000</f>
        <v>2.9217500061900004</v>
      </c>
      <c r="AJ143" s="8">
        <f>lxp__372329[[#This Row],[Abweichung in X '[m']]]*1000</f>
        <v>-0.57195999376500006</v>
      </c>
    </row>
    <row r="144" spans="1:36" x14ac:dyDescent="0.25">
      <c r="A144" s="12">
        <v>15</v>
      </c>
      <c r="B144" s="12" t="s">
        <v>3</v>
      </c>
      <c r="C144" s="10" t="s">
        <v>2464</v>
      </c>
      <c r="D144" s="10" t="s">
        <v>4073</v>
      </c>
      <c r="E144" s="10" t="s">
        <v>4074</v>
      </c>
      <c r="F144" s="10" t="s">
        <v>4075</v>
      </c>
      <c r="G144" s="8">
        <f>lxp__32228[[#This Row],[Abweichung in Y '[m']]]*1000</f>
        <v>5.0478663893300002</v>
      </c>
      <c r="H144" s="8">
        <f>lxp__32228[[#This Row],[Abweichung in X '[m']]]*1000</f>
        <v>-2.4629982738700003</v>
      </c>
      <c r="AC144" s="12">
        <v>15</v>
      </c>
      <c r="AD144" s="12" t="s">
        <v>3</v>
      </c>
      <c r="AE144" s="10" t="s">
        <v>3074</v>
      </c>
      <c r="AF144" s="10" t="s">
        <v>4674</v>
      </c>
      <c r="AG144" s="10" t="s">
        <v>4675</v>
      </c>
      <c r="AH144" s="10" t="s">
        <v>4676</v>
      </c>
      <c r="AI144" s="8">
        <f>lxp__372329[[#This Row],[Abweichung in Y '[m']]]*1000</f>
        <v>1.40521748678</v>
      </c>
      <c r="AJ144" s="8">
        <f>lxp__372329[[#This Row],[Abweichung in X '[m']]]*1000</f>
        <v>1.8385320278999999</v>
      </c>
    </row>
    <row r="145" spans="1:36" x14ac:dyDescent="0.25">
      <c r="A145" s="12">
        <v>15</v>
      </c>
      <c r="B145" s="12" t="s">
        <v>7</v>
      </c>
      <c r="C145" s="10" t="s">
        <v>2460</v>
      </c>
      <c r="D145" s="10" t="s">
        <v>4076</v>
      </c>
      <c r="E145" s="10" t="s">
        <v>4077</v>
      </c>
      <c r="F145" s="10" t="s">
        <v>4078</v>
      </c>
      <c r="G145" s="8">
        <f>lxp__32228[[#This Row],[Abweichung in Y '[m']]]*1000</f>
        <v>4.3802020527500005</v>
      </c>
      <c r="H145" s="8">
        <f>lxp__32228[[#This Row],[Abweichung in X '[m']]]*1000</f>
        <v>-1.4096882263399999</v>
      </c>
      <c r="AC145" s="12">
        <v>15</v>
      </c>
      <c r="AD145" s="12" t="s">
        <v>7</v>
      </c>
      <c r="AE145" s="10" t="s">
        <v>3070</v>
      </c>
      <c r="AF145" s="10" t="s">
        <v>4677</v>
      </c>
      <c r="AG145" s="10" t="s">
        <v>4678</v>
      </c>
      <c r="AH145" s="10" t="s">
        <v>4679</v>
      </c>
      <c r="AI145" s="8">
        <f>lxp__372329[[#This Row],[Abweichung in Y '[m']]]*1000</f>
        <v>0.29111220550799999</v>
      </c>
      <c r="AJ145" s="8">
        <f>lxp__372329[[#This Row],[Abweichung in X '[m']]]*1000</f>
        <v>-9.2998674806599995E-3</v>
      </c>
    </row>
    <row r="146" spans="1:36" x14ac:dyDescent="0.25">
      <c r="A146" s="12">
        <v>15</v>
      </c>
      <c r="B146" s="12" t="s">
        <v>11</v>
      </c>
      <c r="C146" s="10" t="s">
        <v>2456</v>
      </c>
      <c r="D146" s="10" t="s">
        <v>4079</v>
      </c>
      <c r="E146" s="10" t="s">
        <v>4080</v>
      </c>
      <c r="F146" s="10" t="s">
        <v>4081</v>
      </c>
      <c r="G146" s="8">
        <f>lxp__32228[[#This Row],[Abweichung in Y '[m']]]*1000</f>
        <v>6.2845733291799997</v>
      </c>
      <c r="H146" s="8">
        <f>lxp__32228[[#This Row],[Abweichung in X '[m']]]*1000</f>
        <v>-0.56616926061099992</v>
      </c>
      <c r="AC146" s="12">
        <v>15</v>
      </c>
      <c r="AD146" s="12" t="s">
        <v>11</v>
      </c>
      <c r="AE146" s="10" t="s">
        <v>3066</v>
      </c>
      <c r="AF146" s="10" t="s">
        <v>4680</v>
      </c>
      <c r="AG146" s="10" t="s">
        <v>4681</v>
      </c>
      <c r="AH146" s="10" t="s">
        <v>4682</v>
      </c>
      <c r="AI146" s="8">
        <f>lxp__372329[[#This Row],[Abweichung in Y '[m']]]*1000</f>
        <v>0.50907733970300006</v>
      </c>
      <c r="AJ146" s="8">
        <f>lxp__372329[[#This Row],[Abweichung in X '[m']]]*1000</f>
        <v>-0.98307357397000006</v>
      </c>
    </row>
    <row r="147" spans="1:36" x14ac:dyDescent="0.25">
      <c r="A147" s="12">
        <v>15</v>
      </c>
      <c r="B147" s="12" t="s">
        <v>15</v>
      </c>
      <c r="C147" s="10" t="s">
        <v>2452</v>
      </c>
      <c r="D147" s="10" t="s">
        <v>4082</v>
      </c>
      <c r="E147" s="10" t="s">
        <v>4083</v>
      </c>
      <c r="F147" s="10" t="s">
        <v>4084</v>
      </c>
      <c r="G147" s="8">
        <f>lxp__32228[[#This Row],[Abweichung in Y '[m']]]*1000</f>
        <v>5.8908829108899994</v>
      </c>
      <c r="H147" s="8">
        <f>lxp__32228[[#This Row],[Abweichung in X '[m']]]*1000</f>
        <v>0.22189044978800002</v>
      </c>
      <c r="AC147" s="12">
        <v>15</v>
      </c>
      <c r="AD147" s="12" t="s">
        <v>15</v>
      </c>
      <c r="AE147" s="10" t="s">
        <v>3062</v>
      </c>
      <c r="AF147" s="10" t="s">
        <v>4683</v>
      </c>
      <c r="AG147" s="10" t="s">
        <v>4684</v>
      </c>
      <c r="AH147" s="10" t="s">
        <v>4685</v>
      </c>
      <c r="AI147" s="8">
        <f>lxp__372329[[#This Row],[Abweichung in Y '[m']]]*1000</f>
        <v>0.91130743409899995</v>
      </c>
      <c r="AJ147" s="8">
        <f>lxp__372329[[#This Row],[Abweichung in X '[m']]]*1000</f>
        <v>-1.92502260933</v>
      </c>
    </row>
    <row r="148" spans="1:36" x14ac:dyDescent="0.25">
      <c r="A148" s="12">
        <v>15</v>
      </c>
      <c r="B148" s="12" t="s">
        <v>19</v>
      </c>
      <c r="C148" s="10" t="s">
        <v>2448</v>
      </c>
      <c r="D148" s="10" t="s">
        <v>4085</v>
      </c>
      <c r="E148" s="10" t="s">
        <v>4086</v>
      </c>
      <c r="F148" s="10" t="s">
        <v>4087</v>
      </c>
      <c r="G148" s="8">
        <f>lxp__32228[[#This Row],[Abweichung in Y '[m']]]*1000</f>
        <v>5.0647571264</v>
      </c>
      <c r="H148" s="8">
        <f>lxp__32228[[#This Row],[Abweichung in X '[m']]]*1000</f>
        <v>-1.1266657581099999</v>
      </c>
      <c r="AC148" s="12">
        <v>15</v>
      </c>
      <c r="AD148" s="12" t="s">
        <v>19</v>
      </c>
      <c r="AE148" s="10" t="s">
        <v>3058</v>
      </c>
      <c r="AF148" s="10" t="s">
        <v>4686</v>
      </c>
      <c r="AG148" s="10" t="s">
        <v>4687</v>
      </c>
      <c r="AH148" s="10" t="s">
        <v>4688</v>
      </c>
      <c r="AI148" s="8">
        <f>lxp__372329[[#This Row],[Abweichung in Y '[m']]]*1000</f>
        <v>1.98438996094</v>
      </c>
      <c r="AJ148" s="8">
        <f>lxp__372329[[#This Row],[Abweichung in X '[m']]]*1000</f>
        <v>-2.1989684431400001</v>
      </c>
    </row>
    <row r="149" spans="1:36" x14ac:dyDescent="0.25">
      <c r="A149" s="12">
        <v>15</v>
      </c>
      <c r="B149" s="12" t="s">
        <v>23</v>
      </c>
      <c r="C149" s="10" t="s">
        <v>2444</v>
      </c>
      <c r="D149" s="10" t="s">
        <v>4088</v>
      </c>
      <c r="E149" s="10" t="s">
        <v>4089</v>
      </c>
      <c r="F149" s="10" t="s">
        <v>4090</v>
      </c>
      <c r="G149" s="8">
        <f>lxp__32228[[#This Row],[Abweichung in Y '[m']]]*1000</f>
        <v>4.5240464400400002</v>
      </c>
      <c r="H149" s="8">
        <f>lxp__32228[[#This Row],[Abweichung in X '[m']]]*1000</f>
        <v>-0.78778507574800005</v>
      </c>
      <c r="AC149" s="12">
        <v>15</v>
      </c>
      <c r="AD149" s="12" t="s">
        <v>23</v>
      </c>
      <c r="AE149" s="10" t="s">
        <v>3054</v>
      </c>
      <c r="AF149" s="10" t="s">
        <v>4689</v>
      </c>
      <c r="AG149" s="10" t="s">
        <v>4690</v>
      </c>
      <c r="AH149" s="10" t="s">
        <v>4691</v>
      </c>
      <c r="AI149" s="8">
        <f>lxp__372329[[#This Row],[Abweichung in Y '[m']]]*1000</f>
        <v>2.4194392980599999</v>
      </c>
      <c r="AJ149" s="8">
        <f>lxp__372329[[#This Row],[Abweichung in X '[m']]]*1000</f>
        <v>-0.385672268052</v>
      </c>
    </row>
    <row r="150" spans="1:36" x14ac:dyDescent="0.25">
      <c r="A150" s="12">
        <v>15</v>
      </c>
      <c r="B150" s="12" t="s">
        <v>28</v>
      </c>
      <c r="C150" s="10" t="s">
        <v>2440</v>
      </c>
      <c r="D150" s="10" t="s">
        <v>4091</v>
      </c>
      <c r="E150" s="10" t="s">
        <v>4092</v>
      </c>
      <c r="F150" s="10" t="s">
        <v>4093</v>
      </c>
      <c r="G150" s="8">
        <f>lxp__32228[[#This Row],[Abweichung in Y '[m']]]*1000</f>
        <v>4.9511055182500003</v>
      </c>
      <c r="H150" s="8">
        <f>lxp__32228[[#This Row],[Abweichung in X '[m']]]*1000</f>
        <v>-0.89093566703399996</v>
      </c>
      <c r="AC150" s="12">
        <v>15</v>
      </c>
      <c r="AD150" s="12" t="s">
        <v>28</v>
      </c>
      <c r="AE150" s="10" t="s">
        <v>3050</v>
      </c>
      <c r="AF150" s="10" t="s">
        <v>4692</v>
      </c>
      <c r="AG150" s="10" t="s">
        <v>4693</v>
      </c>
      <c r="AH150" s="10" t="s">
        <v>4694</v>
      </c>
      <c r="AI150" s="8">
        <f>lxp__372329[[#This Row],[Abweichung in Y '[m']]]*1000</f>
        <v>1.6177663052</v>
      </c>
      <c r="AJ150" s="8">
        <f>lxp__372329[[#This Row],[Abweichung in X '[m']]]*1000</f>
        <v>3.0854020259300001</v>
      </c>
    </row>
    <row r="151" spans="1:36" x14ac:dyDescent="0.25">
      <c r="A151" s="12">
        <v>15</v>
      </c>
      <c r="B151" s="12" t="s">
        <v>33</v>
      </c>
      <c r="C151" s="10" t="s">
        <v>2436</v>
      </c>
      <c r="D151" s="10" t="s">
        <v>4094</v>
      </c>
      <c r="E151" s="10" t="s">
        <v>4095</v>
      </c>
      <c r="F151" s="10" t="s">
        <v>4096</v>
      </c>
      <c r="G151" s="8">
        <f>lxp__32228[[#This Row],[Abweichung in Y '[m']]]*1000</f>
        <v>4.6539494881200003</v>
      </c>
      <c r="H151" s="8">
        <f>lxp__32228[[#This Row],[Abweichung in X '[m']]]*1000</f>
        <v>-0.87177885370899999</v>
      </c>
      <c r="AC151" s="12">
        <v>15</v>
      </c>
      <c r="AD151" s="12" t="s">
        <v>33</v>
      </c>
      <c r="AE151" s="10" t="s">
        <v>3046</v>
      </c>
      <c r="AF151" s="10" t="s">
        <v>4695</v>
      </c>
      <c r="AG151" s="10" t="s">
        <v>4696</v>
      </c>
      <c r="AH151" s="10" t="s">
        <v>4697</v>
      </c>
      <c r="AI151" s="8">
        <f>lxp__372329[[#This Row],[Abweichung in Y '[m']]]*1000</f>
        <v>1.45736517722</v>
      </c>
      <c r="AJ151" s="8">
        <f>lxp__372329[[#This Row],[Abweichung in X '[m']]]*1000</f>
        <v>2.6717722192100002</v>
      </c>
    </row>
    <row r="152" spans="1:36" x14ac:dyDescent="0.25">
      <c r="A152" s="12">
        <v>15</v>
      </c>
      <c r="B152" s="12" t="s">
        <v>38</v>
      </c>
      <c r="C152" s="10" t="s">
        <v>2432</v>
      </c>
      <c r="D152" s="10" t="s">
        <v>4097</v>
      </c>
      <c r="E152" s="10" t="s">
        <v>4098</v>
      </c>
      <c r="F152" s="10" t="s">
        <v>4099</v>
      </c>
      <c r="G152" s="8">
        <f>lxp__32228[[#This Row],[Abweichung in Y '[m']]]*1000</f>
        <v>2.9288641661399999</v>
      </c>
      <c r="H152" s="8">
        <f>lxp__32228[[#This Row],[Abweichung in X '[m']]]*1000</f>
        <v>-0.53663189880000006</v>
      </c>
      <c r="AC152" s="12">
        <v>15</v>
      </c>
      <c r="AD152" s="12" t="s">
        <v>38</v>
      </c>
      <c r="AE152" s="10" t="s">
        <v>3042</v>
      </c>
      <c r="AF152" s="10" t="s">
        <v>4698</v>
      </c>
      <c r="AG152" s="10" t="s">
        <v>4699</v>
      </c>
      <c r="AH152" s="10" t="s">
        <v>4700</v>
      </c>
      <c r="AI152" s="8">
        <f>lxp__372329[[#This Row],[Abweichung in Y '[m']]]*1000</f>
        <v>2.9113058769900002</v>
      </c>
      <c r="AJ152" s="8">
        <f>lxp__372329[[#This Row],[Abweichung in X '[m']]]*1000</f>
        <v>0.591617754409</v>
      </c>
    </row>
    <row r="153" spans="1:36" x14ac:dyDescent="0.25">
      <c r="A153" s="12">
        <v>15</v>
      </c>
      <c r="B153" s="12" t="s">
        <v>43</v>
      </c>
      <c r="C153" s="10" t="s">
        <v>3679</v>
      </c>
      <c r="D153" s="10" t="s">
        <v>4100</v>
      </c>
      <c r="E153" s="10" t="s">
        <v>4101</v>
      </c>
      <c r="F153" s="10" t="s">
        <v>4102</v>
      </c>
      <c r="G153" s="8">
        <f>lxp__32228[[#This Row],[Abweichung in Y '[m']]]*1000</f>
        <v>2.9309275725199999</v>
      </c>
      <c r="H153" s="8">
        <f>lxp__32228[[#This Row],[Abweichung in X '[m']]]*1000</f>
        <v>-3.8143170754099997E-3</v>
      </c>
      <c r="AC153" s="12">
        <v>15</v>
      </c>
      <c r="AD153" s="12" t="s">
        <v>43</v>
      </c>
      <c r="AE153" s="10" t="s">
        <v>4280</v>
      </c>
      <c r="AF153" s="10" t="s">
        <v>4701</v>
      </c>
      <c r="AG153" s="10" t="s">
        <v>4702</v>
      </c>
      <c r="AH153" s="10" t="s">
        <v>4703</v>
      </c>
      <c r="AI153" s="8">
        <f>lxp__372329[[#This Row],[Abweichung in Y '[m']]]*1000</f>
        <v>2.66173026439</v>
      </c>
      <c r="AJ153" s="8">
        <f>lxp__372329[[#This Row],[Abweichung in X '[m']]]*1000</f>
        <v>0.92396915075300001</v>
      </c>
    </row>
    <row r="154" spans="1:36" x14ac:dyDescent="0.25">
      <c r="A154" s="12">
        <v>16</v>
      </c>
      <c r="B154" s="12" t="s">
        <v>3</v>
      </c>
      <c r="C154" s="10" t="s">
        <v>2464</v>
      </c>
      <c r="D154" s="10" t="s">
        <v>4103</v>
      </c>
      <c r="E154" s="10" t="s">
        <v>4104</v>
      </c>
      <c r="F154" s="10" t="s">
        <v>4105</v>
      </c>
      <c r="G154" s="8">
        <f>lxp__32228[[#This Row],[Abweichung in Y '[m']]]*1000</f>
        <v>5.8790176191099999</v>
      </c>
      <c r="H154" s="8">
        <f>lxp__32228[[#This Row],[Abweichung in X '[m']]]*1000</f>
        <v>-0.82906125333900005</v>
      </c>
      <c r="AC154" s="12">
        <v>16</v>
      </c>
      <c r="AD154" s="12" t="s">
        <v>3</v>
      </c>
      <c r="AE154" s="10" t="s">
        <v>3074</v>
      </c>
      <c r="AF154" s="10" t="s">
        <v>4704</v>
      </c>
      <c r="AG154" s="10" t="s">
        <v>4705</v>
      </c>
      <c r="AH154" s="10" t="s">
        <v>4706</v>
      </c>
      <c r="AI154" s="8">
        <f>lxp__372329[[#This Row],[Abweichung in Y '[m']]]*1000</f>
        <v>1.1146007060500001</v>
      </c>
      <c r="AJ154" s="8">
        <f>lxp__372329[[#This Row],[Abweichung in X '[m']]]*1000</f>
        <v>-0.22759414541</v>
      </c>
    </row>
    <row r="155" spans="1:36" x14ac:dyDescent="0.25">
      <c r="A155" s="12">
        <v>16</v>
      </c>
      <c r="B155" s="12" t="s">
        <v>7</v>
      </c>
      <c r="C155" s="10" t="s">
        <v>2460</v>
      </c>
      <c r="D155" s="10" t="s">
        <v>4106</v>
      </c>
      <c r="E155" s="10" t="s">
        <v>4107</v>
      </c>
      <c r="F155" s="10" t="s">
        <v>4108</v>
      </c>
      <c r="G155" s="8">
        <f>lxp__32228[[#This Row],[Abweichung in Y '[m']]]*1000</f>
        <v>4.7589322263800007</v>
      </c>
      <c r="H155" s="8">
        <f>lxp__32228[[#This Row],[Abweichung in X '[m']]]*1000</f>
        <v>-2.1457052887299998E-2</v>
      </c>
      <c r="AC155" s="12">
        <v>16</v>
      </c>
      <c r="AD155" s="12" t="s">
        <v>7</v>
      </c>
      <c r="AE155" s="10" t="s">
        <v>3070</v>
      </c>
      <c r="AF155" s="10" t="s">
        <v>4707</v>
      </c>
      <c r="AG155" s="10" t="s">
        <v>4708</v>
      </c>
      <c r="AH155" s="10" t="s">
        <v>4709</v>
      </c>
      <c r="AI155" s="8">
        <f>lxp__372329[[#This Row],[Abweichung in Y '[m']]]*1000</f>
        <v>1.1968751744199999</v>
      </c>
      <c r="AJ155" s="8">
        <f>lxp__372329[[#This Row],[Abweichung in X '[m']]]*1000</f>
        <v>-4.28447941476E-2</v>
      </c>
    </row>
    <row r="156" spans="1:36" x14ac:dyDescent="0.25">
      <c r="A156" s="12">
        <v>16</v>
      </c>
      <c r="B156" s="12" t="s">
        <v>11</v>
      </c>
      <c r="C156" s="10" t="s">
        <v>2456</v>
      </c>
      <c r="D156" s="10" t="s">
        <v>4109</v>
      </c>
      <c r="E156" s="10" t="s">
        <v>4110</v>
      </c>
      <c r="F156" s="10" t="s">
        <v>4111</v>
      </c>
      <c r="G156" s="8">
        <f>lxp__32228[[#This Row],[Abweichung in Y '[m']]]*1000</f>
        <v>5.2964933355399992</v>
      </c>
      <c r="H156" s="8">
        <f>lxp__32228[[#This Row],[Abweichung in X '[m']]]*1000</f>
        <v>0.36044478256599999</v>
      </c>
      <c r="AC156" s="12">
        <v>16</v>
      </c>
      <c r="AD156" s="12" t="s">
        <v>11</v>
      </c>
      <c r="AE156" s="10" t="s">
        <v>3066</v>
      </c>
      <c r="AF156" s="10" t="s">
        <v>4710</v>
      </c>
      <c r="AG156" s="10" t="s">
        <v>4711</v>
      </c>
      <c r="AH156" s="10" t="s">
        <v>4712</v>
      </c>
      <c r="AI156" s="8">
        <f>lxp__372329[[#This Row],[Abweichung in Y '[m']]]*1000</f>
        <v>1.9823284323199999</v>
      </c>
      <c r="AJ156" s="8">
        <f>lxp__372329[[#This Row],[Abweichung in X '[m']]]*1000</f>
        <v>-0.75150832527700007</v>
      </c>
    </row>
    <row r="157" spans="1:36" x14ac:dyDescent="0.25">
      <c r="A157" s="12">
        <v>16</v>
      </c>
      <c r="B157" s="12" t="s">
        <v>15</v>
      </c>
      <c r="C157" s="10" t="s">
        <v>2452</v>
      </c>
      <c r="D157" s="10" t="s">
        <v>4112</v>
      </c>
      <c r="E157" s="10" t="s">
        <v>4113</v>
      </c>
      <c r="F157" s="10" t="s">
        <v>4114</v>
      </c>
      <c r="G157" s="8">
        <f>lxp__32228[[#This Row],[Abweichung in Y '[m']]]*1000</f>
        <v>4.4990979602700003</v>
      </c>
      <c r="H157" s="8">
        <f>lxp__32228[[#This Row],[Abweichung in X '[m']]]*1000</f>
        <v>-1.6624603608399999</v>
      </c>
      <c r="AC157" s="12">
        <v>16</v>
      </c>
      <c r="AD157" s="12" t="s">
        <v>15</v>
      </c>
      <c r="AE157" s="10" t="s">
        <v>3062</v>
      </c>
      <c r="AF157" s="10" t="s">
        <v>4713</v>
      </c>
      <c r="AG157" s="10" t="s">
        <v>4714</v>
      </c>
      <c r="AH157" s="10" t="s">
        <v>4715</v>
      </c>
      <c r="AI157" s="8">
        <f>lxp__372329[[#This Row],[Abweichung in Y '[m']]]*1000</f>
        <v>2.31398156237</v>
      </c>
      <c r="AJ157" s="8">
        <f>lxp__372329[[#This Row],[Abweichung in X '[m']]]*1000</f>
        <v>-0.89222451862300001</v>
      </c>
    </row>
    <row r="158" spans="1:36" x14ac:dyDescent="0.25">
      <c r="A158" s="12">
        <v>16</v>
      </c>
      <c r="B158" s="12" t="s">
        <v>19</v>
      </c>
      <c r="C158" s="10" t="s">
        <v>2448</v>
      </c>
      <c r="D158" s="10" t="s">
        <v>4115</v>
      </c>
      <c r="E158" s="10" t="s">
        <v>4116</v>
      </c>
      <c r="F158" s="10" t="s">
        <v>4117</v>
      </c>
      <c r="G158" s="8">
        <f>lxp__32228[[#This Row],[Abweichung in Y '[m']]]*1000</f>
        <v>4.0974798006399995</v>
      </c>
      <c r="H158" s="8">
        <f>lxp__32228[[#This Row],[Abweichung in X '[m']]]*1000</f>
        <v>1.12414407763</v>
      </c>
      <c r="AC158" s="12">
        <v>16</v>
      </c>
      <c r="AD158" s="12" t="s">
        <v>19</v>
      </c>
      <c r="AE158" s="10" t="s">
        <v>3058</v>
      </c>
      <c r="AF158" s="10" t="s">
        <v>4716</v>
      </c>
      <c r="AG158" s="10" t="s">
        <v>4717</v>
      </c>
      <c r="AH158" s="10" t="s">
        <v>4718</v>
      </c>
      <c r="AI158" s="8">
        <f>lxp__372329[[#This Row],[Abweichung in Y '[m']]]*1000</f>
        <v>2.9115096421</v>
      </c>
      <c r="AJ158" s="8">
        <f>lxp__372329[[#This Row],[Abweichung in X '[m']]]*1000</f>
        <v>-1.2954152647100001</v>
      </c>
    </row>
    <row r="159" spans="1:36" x14ac:dyDescent="0.25">
      <c r="A159" s="12">
        <v>16</v>
      </c>
      <c r="B159" s="12" t="s">
        <v>23</v>
      </c>
      <c r="C159" s="10" t="s">
        <v>2444</v>
      </c>
      <c r="D159" s="10" t="s">
        <v>4118</v>
      </c>
      <c r="E159" s="10" t="s">
        <v>4119</v>
      </c>
      <c r="F159" s="10" t="s">
        <v>4120</v>
      </c>
      <c r="G159" s="8">
        <f>lxp__32228[[#This Row],[Abweichung in Y '[m']]]*1000</f>
        <v>4.3484278103099996</v>
      </c>
      <c r="H159" s="8">
        <f>lxp__32228[[#This Row],[Abweichung in X '[m']]]*1000</f>
        <v>6.3316892368400005E-2</v>
      </c>
      <c r="AC159" s="12">
        <v>16</v>
      </c>
      <c r="AD159" s="12" t="s">
        <v>23</v>
      </c>
      <c r="AE159" s="10" t="s">
        <v>3054</v>
      </c>
      <c r="AF159" s="10" t="s">
        <v>4719</v>
      </c>
      <c r="AG159" s="10" t="s">
        <v>4720</v>
      </c>
      <c r="AH159" s="10" t="s">
        <v>4721</v>
      </c>
      <c r="AI159" s="8">
        <f>lxp__372329[[#This Row],[Abweichung in Y '[m']]]*1000</f>
        <v>1.82322302632</v>
      </c>
      <c r="AJ159" s="8">
        <f>lxp__372329[[#This Row],[Abweichung in X '[m']]]*1000</f>
        <v>-0.269625668288</v>
      </c>
    </row>
    <row r="160" spans="1:36" x14ac:dyDescent="0.25">
      <c r="A160" s="12">
        <v>16</v>
      </c>
      <c r="B160" s="12" t="s">
        <v>28</v>
      </c>
      <c r="C160" s="10" t="s">
        <v>2440</v>
      </c>
      <c r="D160" s="10" t="s">
        <v>4121</v>
      </c>
      <c r="E160" s="10" t="s">
        <v>4122</v>
      </c>
      <c r="F160" s="10" t="s">
        <v>4123</v>
      </c>
      <c r="G160" s="8">
        <f>lxp__32228[[#This Row],[Abweichung in Y '[m']]]*1000</f>
        <v>5.2682194305300003</v>
      </c>
      <c r="H160" s="8">
        <f>lxp__32228[[#This Row],[Abweichung in X '[m']]]*1000</f>
        <v>-1.1831993832900001</v>
      </c>
      <c r="AC160" s="12">
        <v>16</v>
      </c>
      <c r="AD160" s="12" t="s">
        <v>28</v>
      </c>
      <c r="AE160" s="10" t="s">
        <v>3050</v>
      </c>
      <c r="AF160" s="10" t="s">
        <v>4722</v>
      </c>
      <c r="AG160" s="10" t="s">
        <v>4723</v>
      </c>
      <c r="AH160" s="10" t="s">
        <v>4724</v>
      </c>
      <c r="AI160" s="8">
        <f>lxp__372329[[#This Row],[Abweichung in Y '[m']]]*1000</f>
        <v>1.5941367851999999</v>
      </c>
      <c r="AJ160" s="8">
        <f>lxp__372329[[#This Row],[Abweichung in X '[m']]]*1000</f>
        <v>1.83824476718</v>
      </c>
    </row>
    <row r="161" spans="1:36" x14ac:dyDescent="0.25">
      <c r="A161" s="12">
        <v>16</v>
      </c>
      <c r="B161" s="12" t="s">
        <v>33</v>
      </c>
      <c r="C161" s="10" t="s">
        <v>2436</v>
      </c>
      <c r="D161" s="10" t="s">
        <v>4124</v>
      </c>
      <c r="E161" s="10" t="s">
        <v>4125</v>
      </c>
      <c r="F161" s="10" t="s">
        <v>4126</v>
      </c>
      <c r="G161" s="8">
        <f>lxp__32228[[#This Row],[Abweichung in Y '[m']]]*1000</f>
        <v>4.4294813290799997</v>
      </c>
      <c r="H161" s="8">
        <f>lxp__32228[[#This Row],[Abweichung in X '[m']]]*1000</f>
        <v>-0.41502100862000002</v>
      </c>
      <c r="AC161" s="12">
        <v>16</v>
      </c>
      <c r="AD161" s="12" t="s">
        <v>33</v>
      </c>
      <c r="AE161" s="10" t="s">
        <v>3046</v>
      </c>
      <c r="AF161" s="10" t="s">
        <v>4725</v>
      </c>
      <c r="AG161" s="10" t="s">
        <v>4726</v>
      </c>
      <c r="AH161" s="10" t="s">
        <v>4727</v>
      </c>
      <c r="AI161" s="8">
        <f>lxp__372329[[#This Row],[Abweichung in Y '[m']]]*1000</f>
        <v>1.5433418909400001</v>
      </c>
      <c r="AJ161" s="8">
        <f>lxp__372329[[#This Row],[Abweichung in X '[m']]]*1000</f>
        <v>1.8187770022899998</v>
      </c>
    </row>
    <row r="162" spans="1:36" x14ac:dyDescent="0.25">
      <c r="A162" s="12">
        <v>16</v>
      </c>
      <c r="B162" s="12" t="s">
        <v>38</v>
      </c>
      <c r="C162" s="10" t="s">
        <v>2432</v>
      </c>
      <c r="D162" s="10" t="s">
        <v>4127</v>
      </c>
      <c r="E162" s="10" t="s">
        <v>4128</v>
      </c>
      <c r="F162" s="10" t="s">
        <v>4129</v>
      </c>
      <c r="G162" s="8">
        <f>lxp__32228[[#This Row],[Abweichung in Y '[m']]]*1000</f>
        <v>3.9809983607100006</v>
      </c>
      <c r="H162" s="8">
        <f>lxp__32228[[#This Row],[Abweichung in X '[m']]]*1000</f>
        <v>-1.11642646496</v>
      </c>
      <c r="AC162" s="12">
        <v>16</v>
      </c>
      <c r="AD162" s="12" t="s">
        <v>38</v>
      </c>
      <c r="AE162" s="10" t="s">
        <v>3042</v>
      </c>
      <c r="AF162" s="10" t="s">
        <v>4728</v>
      </c>
      <c r="AG162" s="10" t="s">
        <v>4729</v>
      </c>
      <c r="AH162" s="10" t="s">
        <v>4730</v>
      </c>
      <c r="AI162" s="8">
        <f>lxp__372329[[#This Row],[Abweichung in Y '[m']]]*1000</f>
        <v>1.8313668968300001</v>
      </c>
      <c r="AJ162" s="8">
        <f>lxp__372329[[#This Row],[Abweichung in X '[m']]]*1000</f>
        <v>0.33092668212199999</v>
      </c>
    </row>
    <row r="163" spans="1:36" x14ac:dyDescent="0.25">
      <c r="A163" s="12">
        <v>16</v>
      </c>
      <c r="B163" s="12" t="s">
        <v>43</v>
      </c>
      <c r="C163" s="10" t="s">
        <v>3679</v>
      </c>
      <c r="D163" s="10" t="s">
        <v>4130</v>
      </c>
      <c r="E163" s="10" t="s">
        <v>4131</v>
      </c>
      <c r="F163" s="10" t="s">
        <v>4132</v>
      </c>
      <c r="G163" s="8">
        <f>lxp__32228[[#This Row],[Abweichung in Y '[m']]]*1000</f>
        <v>2.10017203028</v>
      </c>
      <c r="H163" s="8">
        <f>lxp__32228[[#This Row],[Abweichung in X '[m']]]*1000</f>
        <v>0.47455832628899997</v>
      </c>
      <c r="AC163" s="12">
        <v>16</v>
      </c>
      <c r="AD163" s="12" t="s">
        <v>43</v>
      </c>
      <c r="AE163" s="10" t="s">
        <v>4280</v>
      </c>
      <c r="AF163" s="10" t="s">
        <v>4731</v>
      </c>
      <c r="AG163" s="10" t="s">
        <v>4732</v>
      </c>
      <c r="AH163" s="10" t="s">
        <v>4733</v>
      </c>
      <c r="AI163" s="8">
        <f>lxp__372329[[#This Row],[Abweichung in Y '[m']]]*1000</f>
        <v>0.63973452225100003</v>
      </c>
      <c r="AJ163" s="8">
        <f>lxp__372329[[#This Row],[Abweichung in X '[m']]]*1000</f>
        <v>-1.40079588017</v>
      </c>
    </row>
    <row r="164" spans="1:36" x14ac:dyDescent="0.25">
      <c r="A164" s="12">
        <v>17</v>
      </c>
      <c r="B164" s="12" t="s">
        <v>3</v>
      </c>
      <c r="C164" s="10" t="s">
        <v>2464</v>
      </c>
      <c r="D164" s="10" t="s">
        <v>4133</v>
      </c>
      <c r="E164" s="10" t="s">
        <v>4134</v>
      </c>
      <c r="F164" s="10" t="s">
        <v>4135</v>
      </c>
      <c r="G164" s="8">
        <f>lxp__32228[[#This Row],[Abweichung in Y '[m']]]*1000</f>
        <v>4.9350237463900006</v>
      </c>
      <c r="H164" s="8">
        <f>lxp__32228[[#This Row],[Abweichung in X '[m']]]*1000</f>
        <v>-2.8765077190500001</v>
      </c>
      <c r="AC164" s="12">
        <v>17</v>
      </c>
      <c r="AD164" s="12" t="s">
        <v>3</v>
      </c>
      <c r="AE164" s="10" t="s">
        <v>3074</v>
      </c>
      <c r="AF164" s="10" t="s">
        <v>4734</v>
      </c>
      <c r="AG164" s="10" t="s">
        <v>4735</v>
      </c>
      <c r="AH164" s="10" t="s">
        <v>4736</v>
      </c>
      <c r="AI164" s="8">
        <f>lxp__372329[[#This Row],[Abweichung in Y '[m']]]*1000</f>
        <v>1.6245444471400001</v>
      </c>
      <c r="AJ164" s="8">
        <f>lxp__372329[[#This Row],[Abweichung in X '[m']]]*1000</f>
        <v>-0.214036028248</v>
      </c>
    </row>
    <row r="165" spans="1:36" x14ac:dyDescent="0.25">
      <c r="A165" s="12">
        <v>17</v>
      </c>
      <c r="B165" s="12" t="s">
        <v>7</v>
      </c>
      <c r="C165" s="10" t="s">
        <v>2460</v>
      </c>
      <c r="D165" s="10" t="s">
        <v>4136</v>
      </c>
      <c r="E165" s="10" t="s">
        <v>4137</v>
      </c>
      <c r="F165" s="10" t="s">
        <v>4138</v>
      </c>
      <c r="G165" s="8">
        <f>lxp__32228[[#This Row],[Abweichung in Y '[m']]]*1000</f>
        <v>5.0347711867200005</v>
      </c>
      <c r="H165" s="8">
        <f>lxp__32228[[#This Row],[Abweichung in X '[m']]]*1000</f>
        <v>-2.5727556244700001</v>
      </c>
      <c r="AC165" s="12">
        <v>17</v>
      </c>
      <c r="AD165" s="12" t="s">
        <v>7</v>
      </c>
      <c r="AE165" s="10" t="s">
        <v>3070</v>
      </c>
      <c r="AF165" s="10" t="s">
        <v>4737</v>
      </c>
      <c r="AG165" s="10" t="s">
        <v>4738</v>
      </c>
      <c r="AH165" s="10" t="s">
        <v>4739</v>
      </c>
      <c r="AI165" s="8">
        <f>lxp__372329[[#This Row],[Abweichung in Y '[m']]]*1000</f>
        <v>1.0609809382600002</v>
      </c>
      <c r="AJ165" s="8">
        <f>lxp__372329[[#This Row],[Abweichung in X '[m']]]*1000</f>
        <v>0.50954178068899991</v>
      </c>
    </row>
    <row r="166" spans="1:36" x14ac:dyDescent="0.25">
      <c r="A166" s="12">
        <v>17</v>
      </c>
      <c r="B166" s="12" t="s">
        <v>11</v>
      </c>
      <c r="C166" s="10" t="s">
        <v>2456</v>
      </c>
      <c r="D166" s="10" t="s">
        <v>4139</v>
      </c>
      <c r="E166" s="10" t="s">
        <v>4140</v>
      </c>
      <c r="F166" s="10" t="s">
        <v>4141</v>
      </c>
      <c r="G166" s="8">
        <f>lxp__32228[[#This Row],[Abweichung in Y '[m']]]*1000</f>
        <v>4.1091746357499996</v>
      </c>
      <c r="H166" s="8">
        <f>lxp__32228[[#This Row],[Abweichung in X '[m']]]*1000</f>
        <v>-2.09283966903</v>
      </c>
      <c r="AC166" s="12">
        <v>17</v>
      </c>
      <c r="AD166" s="12" t="s">
        <v>11</v>
      </c>
      <c r="AE166" s="10" t="s">
        <v>3066</v>
      </c>
      <c r="AF166" s="10" t="s">
        <v>4740</v>
      </c>
      <c r="AG166" s="10" t="s">
        <v>4741</v>
      </c>
      <c r="AH166" s="10" t="s">
        <v>4742</v>
      </c>
      <c r="AI166" s="8">
        <f>lxp__372329[[#This Row],[Abweichung in Y '[m']]]*1000</f>
        <v>1.1553702353699999</v>
      </c>
      <c r="AJ166" s="8">
        <f>lxp__372329[[#This Row],[Abweichung in X '[m']]]*1000</f>
        <v>0.118275874712</v>
      </c>
    </row>
    <row r="167" spans="1:36" x14ac:dyDescent="0.25">
      <c r="A167" s="12">
        <v>17</v>
      </c>
      <c r="B167" s="12" t="s">
        <v>15</v>
      </c>
      <c r="C167" s="10" t="s">
        <v>2452</v>
      </c>
      <c r="D167" s="10" t="s">
        <v>4142</v>
      </c>
      <c r="E167" s="10" t="s">
        <v>4143</v>
      </c>
      <c r="F167" s="10" t="s">
        <v>4144</v>
      </c>
      <c r="G167" s="8">
        <f>lxp__32228[[#This Row],[Abweichung in Y '[m']]]*1000</f>
        <v>4.6859408284499997</v>
      </c>
      <c r="H167" s="8">
        <f>lxp__32228[[#This Row],[Abweichung in X '[m']]]*1000</f>
        <v>-0.37830751216500003</v>
      </c>
      <c r="AC167" s="12">
        <v>17</v>
      </c>
      <c r="AD167" s="12" t="s">
        <v>15</v>
      </c>
      <c r="AE167" s="10" t="s">
        <v>3062</v>
      </c>
      <c r="AF167" s="10" t="s">
        <v>4743</v>
      </c>
      <c r="AG167" s="10" t="s">
        <v>4744</v>
      </c>
      <c r="AH167" s="10" t="s">
        <v>4745</v>
      </c>
      <c r="AI167" s="8">
        <f>lxp__372329[[#This Row],[Abweichung in Y '[m']]]*1000</f>
        <v>2.2805615931299998</v>
      </c>
      <c r="AJ167" s="8">
        <f>lxp__372329[[#This Row],[Abweichung in X '[m']]]*1000</f>
        <v>-0.799234347585</v>
      </c>
    </row>
    <row r="168" spans="1:36" x14ac:dyDescent="0.25">
      <c r="A168" s="12">
        <v>17</v>
      </c>
      <c r="B168" s="12" t="s">
        <v>19</v>
      </c>
      <c r="C168" s="10" t="s">
        <v>2448</v>
      </c>
      <c r="D168" s="10" t="s">
        <v>4145</v>
      </c>
      <c r="E168" s="10" t="s">
        <v>4146</v>
      </c>
      <c r="F168" s="10" t="s">
        <v>4147</v>
      </c>
      <c r="G168" s="8">
        <f>lxp__32228[[#This Row],[Abweichung in Y '[m']]]*1000</f>
        <v>4.0822780432599997</v>
      </c>
      <c r="H168" s="8">
        <f>lxp__32228[[#This Row],[Abweichung in X '[m']]]*1000</f>
        <v>-1.4264761662600001</v>
      </c>
      <c r="AC168" s="12">
        <v>17</v>
      </c>
      <c r="AD168" s="12" t="s">
        <v>19</v>
      </c>
      <c r="AE168" s="10" t="s">
        <v>3058</v>
      </c>
      <c r="AF168" s="10" t="s">
        <v>4746</v>
      </c>
      <c r="AG168" s="10" t="s">
        <v>4747</v>
      </c>
      <c r="AH168" s="10" t="s">
        <v>4748</v>
      </c>
      <c r="AI168" s="8">
        <f>lxp__372329[[#This Row],[Abweichung in Y '[m']]]*1000</f>
        <v>2.8524688495400001</v>
      </c>
      <c r="AJ168" s="8">
        <f>lxp__372329[[#This Row],[Abweichung in X '[m']]]*1000</f>
        <v>-1.9005327404600001</v>
      </c>
    </row>
    <row r="169" spans="1:36" x14ac:dyDescent="0.25">
      <c r="A169" s="12">
        <v>17</v>
      </c>
      <c r="B169" s="12" t="s">
        <v>23</v>
      </c>
      <c r="C169" s="10" t="s">
        <v>2444</v>
      </c>
      <c r="D169" s="10" t="s">
        <v>4148</v>
      </c>
      <c r="E169" s="10" t="s">
        <v>4149</v>
      </c>
      <c r="F169" s="10" t="s">
        <v>4150</v>
      </c>
      <c r="G169" s="8">
        <f>lxp__32228[[#This Row],[Abweichung in Y '[m']]]*1000</f>
        <v>3.85893308658</v>
      </c>
      <c r="H169" s="8">
        <f>lxp__32228[[#This Row],[Abweichung in X '[m']]]*1000</f>
        <v>0.32167683484600001</v>
      </c>
      <c r="AC169" s="12">
        <v>17</v>
      </c>
      <c r="AD169" s="12" t="s">
        <v>23</v>
      </c>
      <c r="AE169" s="10" t="s">
        <v>3054</v>
      </c>
      <c r="AF169" s="10" t="s">
        <v>4749</v>
      </c>
      <c r="AG169" s="10" t="s">
        <v>4750</v>
      </c>
      <c r="AH169" s="10" t="s">
        <v>4751</v>
      </c>
      <c r="AI169" s="8">
        <f>lxp__372329[[#This Row],[Abweichung in Y '[m']]]*1000</f>
        <v>3.1848701238999997</v>
      </c>
      <c r="AJ169" s="8">
        <f>lxp__372329[[#This Row],[Abweichung in X '[m']]]*1000</f>
        <v>0.71238757206300007</v>
      </c>
    </row>
    <row r="170" spans="1:36" x14ac:dyDescent="0.25">
      <c r="A170" s="12">
        <v>17</v>
      </c>
      <c r="B170" s="12" t="s">
        <v>28</v>
      </c>
      <c r="C170" s="10" t="s">
        <v>2440</v>
      </c>
      <c r="D170" s="10" t="s">
        <v>4151</v>
      </c>
      <c r="E170" s="10" t="s">
        <v>4152</v>
      </c>
      <c r="F170" s="10" t="s">
        <v>4153</v>
      </c>
      <c r="G170" s="8">
        <f>lxp__32228[[#This Row],[Abweichung in Y '[m']]]*1000</f>
        <v>4.2332034082100005</v>
      </c>
      <c r="H170" s="8">
        <f>lxp__32228[[#This Row],[Abweichung in X '[m']]]*1000</f>
        <v>-0.17610907052499999</v>
      </c>
      <c r="AC170" s="12">
        <v>17</v>
      </c>
      <c r="AD170" s="12" t="s">
        <v>28</v>
      </c>
      <c r="AE170" s="10" t="s">
        <v>3050</v>
      </c>
      <c r="AF170" s="10" t="s">
        <v>4752</v>
      </c>
      <c r="AG170" s="10" t="s">
        <v>4753</v>
      </c>
      <c r="AH170" s="10" t="s">
        <v>4754</v>
      </c>
      <c r="AI170" s="8">
        <f>lxp__372329[[#This Row],[Abweichung in Y '[m']]]*1000</f>
        <v>2.1879564782600003</v>
      </c>
      <c r="AJ170" s="8">
        <f>lxp__372329[[#This Row],[Abweichung in X '[m']]]*1000</f>
        <v>2.5427038694399999</v>
      </c>
    </row>
    <row r="171" spans="1:36" x14ac:dyDescent="0.25">
      <c r="A171" s="12">
        <v>17</v>
      </c>
      <c r="B171" s="12" t="s">
        <v>33</v>
      </c>
      <c r="C171" s="10" t="s">
        <v>2436</v>
      </c>
      <c r="D171" s="10" t="s">
        <v>4154</v>
      </c>
      <c r="E171" s="10" t="s">
        <v>4155</v>
      </c>
      <c r="F171" s="10" t="s">
        <v>4156</v>
      </c>
      <c r="G171" s="8">
        <f>lxp__32228[[#This Row],[Abweichung in Y '[m']]]*1000</f>
        <v>3.78458337561</v>
      </c>
      <c r="H171" s="8">
        <f>lxp__32228[[#This Row],[Abweichung in X '[m']]]*1000</f>
        <v>0.44627931819599997</v>
      </c>
      <c r="AC171" s="12">
        <v>17</v>
      </c>
      <c r="AD171" s="12" t="s">
        <v>33</v>
      </c>
      <c r="AE171" s="10" t="s">
        <v>3046</v>
      </c>
      <c r="AF171" s="10" t="s">
        <v>4755</v>
      </c>
      <c r="AG171" s="10" t="s">
        <v>4756</v>
      </c>
      <c r="AH171" s="10" t="s">
        <v>4757</v>
      </c>
      <c r="AI171" s="8">
        <f>lxp__372329[[#This Row],[Abweichung in Y '[m']]]*1000</f>
        <v>1.08563640506</v>
      </c>
      <c r="AJ171" s="8">
        <f>lxp__372329[[#This Row],[Abweichung in X '[m']]]*1000</f>
        <v>1.6547517141099999</v>
      </c>
    </row>
    <row r="172" spans="1:36" x14ac:dyDescent="0.25">
      <c r="A172" s="12">
        <v>17</v>
      </c>
      <c r="B172" s="12" t="s">
        <v>38</v>
      </c>
      <c r="C172" s="10" t="s">
        <v>2432</v>
      </c>
      <c r="D172" s="10" t="s">
        <v>4157</v>
      </c>
      <c r="E172" s="10" t="s">
        <v>4158</v>
      </c>
      <c r="F172" s="10" t="s">
        <v>4159</v>
      </c>
      <c r="G172" s="8">
        <f>lxp__32228[[#This Row],[Abweichung in Y '[m']]]*1000</f>
        <v>3.5182777445799998</v>
      </c>
      <c r="H172" s="8">
        <f>lxp__32228[[#This Row],[Abweichung in X '[m']]]*1000</f>
        <v>-1.4625676506700001</v>
      </c>
      <c r="AC172" s="12">
        <v>17</v>
      </c>
      <c r="AD172" s="12" t="s">
        <v>38</v>
      </c>
      <c r="AE172" s="10" t="s">
        <v>3042</v>
      </c>
      <c r="AF172" s="10" t="s">
        <v>4758</v>
      </c>
      <c r="AG172" s="10" t="s">
        <v>4759</v>
      </c>
      <c r="AH172" s="10" t="s">
        <v>4760</v>
      </c>
      <c r="AI172" s="8">
        <f>lxp__372329[[#This Row],[Abweichung in Y '[m']]]*1000</f>
        <v>2.38560956234</v>
      </c>
      <c r="AJ172" s="8">
        <f>lxp__372329[[#This Row],[Abweichung in X '[m']]]*1000</f>
        <v>0.165739509905</v>
      </c>
    </row>
    <row r="173" spans="1:36" x14ac:dyDescent="0.25">
      <c r="A173" s="12">
        <v>17</v>
      </c>
      <c r="B173" s="12" t="s">
        <v>43</v>
      </c>
      <c r="C173" s="10" t="s">
        <v>3679</v>
      </c>
      <c r="D173" s="10" t="s">
        <v>4160</v>
      </c>
      <c r="E173" s="10" t="s">
        <v>4161</v>
      </c>
      <c r="F173" s="10" t="s">
        <v>4162</v>
      </c>
      <c r="G173" s="8">
        <f>lxp__32228[[#This Row],[Abweichung in Y '[m']]]*1000</f>
        <v>1.7194637068700001</v>
      </c>
      <c r="H173" s="8">
        <f>lxp__32228[[#This Row],[Abweichung in X '[m']]]*1000</f>
        <v>0.32152089644799997</v>
      </c>
      <c r="AC173" s="12">
        <v>17</v>
      </c>
      <c r="AD173" s="12" t="s">
        <v>43</v>
      </c>
      <c r="AE173" s="10" t="s">
        <v>4280</v>
      </c>
      <c r="AF173" s="10" t="s">
        <v>4761</v>
      </c>
      <c r="AG173" s="10" t="s">
        <v>4762</v>
      </c>
      <c r="AH173" s="10" t="s">
        <v>4763</v>
      </c>
      <c r="AI173" s="8">
        <f>lxp__372329[[#This Row],[Abweichung in Y '[m']]]*1000</f>
        <v>2.4726583573699998</v>
      </c>
      <c r="AJ173" s="8">
        <f>lxp__372329[[#This Row],[Abweichung in X '[m']]]*1000</f>
        <v>1.12575308904</v>
      </c>
    </row>
    <row r="174" spans="1:36" x14ac:dyDescent="0.25">
      <c r="A174" s="12">
        <v>18</v>
      </c>
      <c r="B174" s="12" t="s">
        <v>3</v>
      </c>
      <c r="C174" s="10" t="s">
        <v>2464</v>
      </c>
      <c r="D174" s="10" t="s">
        <v>4163</v>
      </c>
      <c r="E174" s="10" t="s">
        <v>4164</v>
      </c>
      <c r="F174" s="10" t="s">
        <v>4165</v>
      </c>
      <c r="G174" s="8">
        <f>lxp__32228[[#This Row],[Abweichung in Y '[m']]]*1000</f>
        <v>5.0700433855</v>
      </c>
      <c r="H174" s="8">
        <f>lxp__32228[[#This Row],[Abweichung in X '[m']]]*1000</f>
        <v>-3.2544248263499997</v>
      </c>
      <c r="AC174" s="12">
        <v>18</v>
      </c>
      <c r="AD174" s="12" t="s">
        <v>3</v>
      </c>
      <c r="AE174" s="10" t="s">
        <v>3074</v>
      </c>
      <c r="AF174" s="10" t="s">
        <v>4764</v>
      </c>
      <c r="AG174" s="10" t="s">
        <v>4765</v>
      </c>
      <c r="AH174" s="10" t="s">
        <v>4766</v>
      </c>
      <c r="AI174" s="8">
        <f>lxp__372329[[#This Row],[Abweichung in Y '[m']]]*1000</f>
        <v>1.9804429457300001</v>
      </c>
      <c r="AJ174" s="8">
        <f>lxp__372329[[#This Row],[Abweichung in X '[m']]]*1000</f>
        <v>-0.471609424424</v>
      </c>
    </row>
    <row r="175" spans="1:36" x14ac:dyDescent="0.25">
      <c r="A175" s="12">
        <v>18</v>
      </c>
      <c r="B175" s="12" t="s">
        <v>7</v>
      </c>
      <c r="C175" s="10" t="s">
        <v>2460</v>
      </c>
      <c r="D175" s="10" t="s">
        <v>4166</v>
      </c>
      <c r="E175" s="10" t="s">
        <v>4167</v>
      </c>
      <c r="F175" s="10" t="s">
        <v>4168</v>
      </c>
      <c r="G175" s="8">
        <f>lxp__32228[[#This Row],[Abweichung in Y '[m']]]*1000</f>
        <v>5.0767931557499999</v>
      </c>
      <c r="H175" s="8">
        <f>lxp__32228[[#This Row],[Abweichung in X '[m']]]*1000</f>
        <v>-1.3878564175299999</v>
      </c>
      <c r="AC175" s="12">
        <v>18</v>
      </c>
      <c r="AD175" s="12" t="s">
        <v>7</v>
      </c>
      <c r="AE175" s="10" t="s">
        <v>3070</v>
      </c>
      <c r="AF175" s="10" t="s">
        <v>4767</v>
      </c>
      <c r="AG175" s="10" t="s">
        <v>4768</v>
      </c>
      <c r="AH175" s="10" t="s">
        <v>4769</v>
      </c>
      <c r="AI175" s="8">
        <f>lxp__372329[[#This Row],[Abweichung in Y '[m']]]*1000</f>
        <v>1.51991554634</v>
      </c>
      <c r="AJ175" s="8">
        <f>lxp__372329[[#This Row],[Abweichung in X '[m']]]*1000</f>
        <v>-0.45544870951299998</v>
      </c>
    </row>
    <row r="176" spans="1:36" x14ac:dyDescent="0.25">
      <c r="A176" s="12">
        <v>18</v>
      </c>
      <c r="B176" s="12" t="s">
        <v>11</v>
      </c>
      <c r="C176" s="10" t="s">
        <v>2456</v>
      </c>
      <c r="D176" s="10" t="s">
        <v>4169</v>
      </c>
      <c r="E176" s="10" t="s">
        <v>4170</v>
      </c>
      <c r="F176" s="10" t="s">
        <v>4171</v>
      </c>
      <c r="G176" s="8">
        <f>lxp__32228[[#This Row],[Abweichung in Y '[m']]]*1000</f>
        <v>4.8775820139000006</v>
      </c>
      <c r="H176" s="8">
        <f>lxp__32228[[#This Row],[Abweichung in X '[m']]]*1000</f>
        <v>-0.870559756277</v>
      </c>
      <c r="AC176" s="12">
        <v>18</v>
      </c>
      <c r="AD176" s="12" t="s">
        <v>11</v>
      </c>
      <c r="AE176" s="10" t="s">
        <v>3066</v>
      </c>
      <c r="AF176" s="10" t="s">
        <v>4770</v>
      </c>
      <c r="AG176" s="10" t="s">
        <v>4771</v>
      </c>
      <c r="AH176" s="10" t="s">
        <v>4772</v>
      </c>
      <c r="AI176" s="8">
        <f>lxp__372329[[#This Row],[Abweichung in Y '[m']]]*1000</f>
        <v>0.74912693909899997</v>
      </c>
      <c r="AJ176" s="8">
        <f>lxp__372329[[#This Row],[Abweichung in X '[m']]]*1000</f>
        <v>0.96864478637700002</v>
      </c>
    </row>
    <row r="177" spans="1:36" x14ac:dyDescent="0.25">
      <c r="A177" s="12">
        <v>18</v>
      </c>
      <c r="B177" s="12" t="s">
        <v>15</v>
      </c>
      <c r="C177" s="10" t="s">
        <v>2452</v>
      </c>
      <c r="D177" s="10" t="s">
        <v>4172</v>
      </c>
      <c r="E177" s="10" t="s">
        <v>4173</v>
      </c>
      <c r="F177" s="10" t="s">
        <v>4174</v>
      </c>
      <c r="G177" s="8">
        <f>lxp__32228[[#This Row],[Abweichung in Y '[m']]]*1000</f>
        <v>3.9881740184199996</v>
      </c>
      <c r="H177" s="8">
        <f>lxp__32228[[#This Row],[Abweichung in X '[m']]]*1000</f>
        <v>-0.97647682733200003</v>
      </c>
      <c r="AC177" s="12">
        <v>18</v>
      </c>
      <c r="AD177" s="12" t="s">
        <v>15</v>
      </c>
      <c r="AE177" s="10" t="s">
        <v>3062</v>
      </c>
      <c r="AF177" s="10" t="s">
        <v>4773</v>
      </c>
      <c r="AG177" s="10" t="s">
        <v>4774</v>
      </c>
      <c r="AH177" s="10" t="s">
        <v>4775</v>
      </c>
      <c r="AI177" s="8">
        <f>lxp__372329[[#This Row],[Abweichung in Y '[m']]]*1000</f>
        <v>2.1495018185500001</v>
      </c>
      <c r="AJ177" s="8">
        <f>lxp__372329[[#This Row],[Abweichung in X '[m']]]*1000</f>
        <v>-1.21283986152</v>
      </c>
    </row>
    <row r="178" spans="1:36" x14ac:dyDescent="0.25">
      <c r="A178" s="12">
        <v>18</v>
      </c>
      <c r="B178" s="12" t="s">
        <v>19</v>
      </c>
      <c r="C178" s="10" t="s">
        <v>2448</v>
      </c>
      <c r="D178" s="10" t="s">
        <v>4175</v>
      </c>
      <c r="E178" s="10" t="s">
        <v>4176</v>
      </c>
      <c r="F178" s="10" t="s">
        <v>4177</v>
      </c>
      <c r="G178" s="8">
        <f>lxp__32228[[#This Row],[Abweichung in Y '[m']]]*1000</f>
        <v>4.6890111934899998</v>
      </c>
      <c r="H178" s="8">
        <f>lxp__32228[[#This Row],[Abweichung in X '[m']]]*1000</f>
        <v>-1.4736508073000001</v>
      </c>
      <c r="AC178" s="12">
        <v>18</v>
      </c>
      <c r="AD178" s="12" t="s">
        <v>19</v>
      </c>
      <c r="AE178" s="10" t="s">
        <v>3058</v>
      </c>
      <c r="AF178" s="10" t="s">
        <v>4776</v>
      </c>
      <c r="AG178" s="10" t="s">
        <v>4777</v>
      </c>
      <c r="AH178" s="10" t="s">
        <v>4778</v>
      </c>
      <c r="AI178" s="8">
        <f>lxp__372329[[#This Row],[Abweichung in Y '[m']]]*1000</f>
        <v>0.93863874563799998</v>
      </c>
      <c r="AJ178" s="8">
        <f>lxp__372329[[#This Row],[Abweichung in X '[m']]]*1000</f>
        <v>-1.5469016040299999</v>
      </c>
    </row>
    <row r="179" spans="1:36" x14ac:dyDescent="0.25">
      <c r="A179" s="12">
        <v>18</v>
      </c>
      <c r="B179" s="12" t="s">
        <v>23</v>
      </c>
      <c r="C179" s="10" t="s">
        <v>2444</v>
      </c>
      <c r="D179" s="10" t="s">
        <v>4178</v>
      </c>
      <c r="E179" s="10" t="s">
        <v>4179</v>
      </c>
      <c r="F179" s="10" t="s">
        <v>4180</v>
      </c>
      <c r="G179" s="8">
        <f>lxp__32228[[#This Row],[Abweichung in Y '[m']]]*1000</f>
        <v>4.6042405983999997</v>
      </c>
      <c r="H179" s="8">
        <f>lxp__32228[[#This Row],[Abweichung in X '[m']]]*1000</f>
        <v>-0.55708588720699992</v>
      </c>
      <c r="AC179" s="12">
        <v>18</v>
      </c>
      <c r="AD179" s="12" t="s">
        <v>23</v>
      </c>
      <c r="AE179" s="10" t="s">
        <v>3054</v>
      </c>
      <c r="AF179" s="10" t="s">
        <v>4779</v>
      </c>
      <c r="AG179" s="10" t="s">
        <v>4780</v>
      </c>
      <c r="AH179" s="10" t="s">
        <v>4781</v>
      </c>
      <c r="AI179" s="8">
        <f>lxp__372329[[#This Row],[Abweichung in Y '[m']]]*1000</f>
        <v>1.0537326959700002</v>
      </c>
      <c r="AJ179" s="8">
        <f>lxp__372329[[#This Row],[Abweichung in X '[m']]]*1000</f>
        <v>1.0765807680899999</v>
      </c>
    </row>
    <row r="180" spans="1:36" x14ac:dyDescent="0.25">
      <c r="A180" s="12">
        <v>18</v>
      </c>
      <c r="B180" s="12" t="s">
        <v>28</v>
      </c>
      <c r="C180" s="10" t="s">
        <v>2440</v>
      </c>
      <c r="D180" s="10" t="s">
        <v>4181</v>
      </c>
      <c r="E180" s="10" t="s">
        <v>4182</v>
      </c>
      <c r="F180" s="10" t="s">
        <v>4183</v>
      </c>
      <c r="G180" s="8">
        <f>lxp__32228[[#This Row],[Abweichung in Y '[m']]]*1000</f>
        <v>3.88049688133</v>
      </c>
      <c r="H180" s="8">
        <f>lxp__32228[[#This Row],[Abweichung in X '[m']]]*1000</f>
        <v>-0.74898877626400007</v>
      </c>
      <c r="AC180" s="12">
        <v>18</v>
      </c>
      <c r="AD180" s="12" t="s">
        <v>28</v>
      </c>
      <c r="AE180" s="10" t="s">
        <v>3050</v>
      </c>
      <c r="AF180" s="10" t="s">
        <v>4782</v>
      </c>
      <c r="AG180" s="10" t="s">
        <v>4783</v>
      </c>
      <c r="AH180" s="10" t="s">
        <v>4784</v>
      </c>
      <c r="AI180" s="8">
        <f>lxp__372329[[#This Row],[Abweichung in Y '[m']]]*1000</f>
        <v>2.6452103507300002</v>
      </c>
      <c r="AJ180" s="8">
        <f>lxp__372329[[#This Row],[Abweichung in X '[m']]]*1000</f>
        <v>2.9597935896800003</v>
      </c>
    </row>
    <row r="181" spans="1:36" x14ac:dyDescent="0.25">
      <c r="A181" s="12">
        <v>18</v>
      </c>
      <c r="B181" s="12" t="s">
        <v>33</v>
      </c>
      <c r="C181" s="10" t="s">
        <v>2436</v>
      </c>
      <c r="D181" s="10" t="s">
        <v>4184</v>
      </c>
      <c r="E181" s="10" t="s">
        <v>4185</v>
      </c>
      <c r="F181" s="10" t="s">
        <v>4186</v>
      </c>
      <c r="G181" s="8">
        <f>lxp__32228[[#This Row],[Abweichung in Y '[m']]]*1000</f>
        <v>5.0274165537800002</v>
      </c>
      <c r="H181" s="8">
        <f>lxp__32228[[#This Row],[Abweichung in X '[m']]]*1000</f>
        <v>-0.75938019718000005</v>
      </c>
      <c r="AC181" s="12">
        <v>18</v>
      </c>
      <c r="AD181" s="12" t="s">
        <v>33</v>
      </c>
      <c r="AE181" s="10" t="s">
        <v>3046</v>
      </c>
      <c r="AF181" s="10" t="s">
        <v>4785</v>
      </c>
      <c r="AG181" s="10" t="s">
        <v>4786</v>
      </c>
      <c r="AH181" s="10" t="s">
        <v>4787</v>
      </c>
      <c r="AI181" s="8">
        <f>lxp__372329[[#This Row],[Abweichung in Y '[m']]]*1000</f>
        <v>2.2455357452099998</v>
      </c>
      <c r="AJ181" s="8">
        <f>lxp__372329[[#This Row],[Abweichung in X '[m']]]*1000</f>
        <v>1.7117779717499999</v>
      </c>
    </row>
    <row r="182" spans="1:36" x14ac:dyDescent="0.25">
      <c r="A182" s="12">
        <v>18</v>
      </c>
      <c r="B182" s="12" t="s">
        <v>38</v>
      </c>
      <c r="C182" s="10" t="s">
        <v>2432</v>
      </c>
      <c r="D182" s="10" t="s">
        <v>4187</v>
      </c>
      <c r="E182" s="10" t="s">
        <v>4188</v>
      </c>
      <c r="F182" s="10" t="s">
        <v>4189</v>
      </c>
      <c r="G182" s="8">
        <f>lxp__32228[[#This Row],[Abweichung in Y '[m']]]*1000</f>
        <v>3.7742877808899999</v>
      </c>
      <c r="H182" s="8">
        <f>lxp__32228[[#This Row],[Abweichung in X '[m']]]*1000</f>
        <v>-1.8192582638899999</v>
      </c>
      <c r="AC182" s="12">
        <v>18</v>
      </c>
      <c r="AD182" s="12" t="s">
        <v>38</v>
      </c>
      <c r="AE182" s="10" t="s">
        <v>3042</v>
      </c>
      <c r="AF182" s="10" t="s">
        <v>4788</v>
      </c>
      <c r="AG182" s="10" t="s">
        <v>4789</v>
      </c>
      <c r="AH182" s="10" t="s">
        <v>4790</v>
      </c>
      <c r="AI182" s="8">
        <f>lxp__372329[[#This Row],[Abweichung in Y '[m']]]*1000</f>
        <v>2.39199032875</v>
      </c>
      <c r="AJ182" s="8">
        <f>lxp__372329[[#This Row],[Abweichung in X '[m']]]*1000</f>
        <v>6.9174754927499998E-2</v>
      </c>
    </row>
    <row r="183" spans="1:36" x14ac:dyDescent="0.25">
      <c r="A183" s="12">
        <v>18</v>
      </c>
      <c r="B183" s="12" t="s">
        <v>43</v>
      </c>
      <c r="C183" s="10" t="s">
        <v>3679</v>
      </c>
      <c r="D183" s="10" t="s">
        <v>4190</v>
      </c>
      <c r="E183" s="10" t="s">
        <v>4191</v>
      </c>
      <c r="F183" s="10" t="s">
        <v>4192</v>
      </c>
      <c r="G183" s="8">
        <f>lxp__32228[[#This Row],[Abweichung in Y '[m']]]*1000</f>
        <v>2.9807765669799999</v>
      </c>
      <c r="H183" s="8">
        <f>lxp__32228[[#This Row],[Abweichung in X '[m']]]*1000</f>
        <v>1.2897578438499999</v>
      </c>
      <c r="AC183" s="12">
        <v>18</v>
      </c>
      <c r="AD183" s="12" t="s">
        <v>43</v>
      </c>
      <c r="AE183" s="10" t="s">
        <v>4280</v>
      </c>
      <c r="AF183" s="10" t="s">
        <v>4791</v>
      </c>
      <c r="AG183" s="10" t="s">
        <v>4792</v>
      </c>
      <c r="AH183" s="10" t="s">
        <v>4793</v>
      </c>
      <c r="AI183" s="8">
        <f>lxp__372329[[#This Row],[Abweichung in Y '[m']]]*1000</f>
        <v>2.7690296272499997</v>
      </c>
      <c r="AJ183" s="8">
        <f>lxp__372329[[#This Row],[Abweichung in X '[m']]]*1000</f>
        <v>0.9982004019120001</v>
      </c>
    </row>
    <row r="184" spans="1:36" x14ac:dyDescent="0.25">
      <c r="A184" s="12">
        <v>19</v>
      </c>
      <c r="B184" s="12" t="s">
        <v>3</v>
      </c>
      <c r="C184" s="10" t="s">
        <v>2464</v>
      </c>
      <c r="D184" s="10" t="s">
        <v>4193</v>
      </c>
      <c r="E184" s="10" t="s">
        <v>4194</v>
      </c>
      <c r="F184" s="10" t="s">
        <v>4195</v>
      </c>
      <c r="G184" s="8">
        <f>lxp__32228[[#This Row],[Abweichung in Y '[m']]]*1000</f>
        <v>4.3376302722099993</v>
      </c>
      <c r="H184" s="8">
        <f>lxp__32228[[#This Row],[Abweichung in X '[m']]]*1000</f>
        <v>-2.4575127195099999</v>
      </c>
      <c r="AC184" s="12">
        <v>19</v>
      </c>
      <c r="AD184" s="12" t="s">
        <v>3</v>
      </c>
      <c r="AE184" s="10" t="s">
        <v>3074</v>
      </c>
      <c r="AF184" s="10" t="s">
        <v>4794</v>
      </c>
      <c r="AG184" s="10" t="s">
        <v>4795</v>
      </c>
      <c r="AH184" s="10" t="s">
        <v>4796</v>
      </c>
      <c r="AI184" s="8">
        <f>lxp__372329[[#This Row],[Abweichung in Y '[m']]]*1000</f>
        <v>2.2569786781399999</v>
      </c>
      <c r="AJ184" s="8">
        <f>lxp__372329[[#This Row],[Abweichung in X '[m']]]*1000</f>
        <v>0.42060023184099998</v>
      </c>
    </row>
    <row r="185" spans="1:36" x14ac:dyDescent="0.25">
      <c r="A185" s="12">
        <v>19</v>
      </c>
      <c r="B185" s="12" t="s">
        <v>7</v>
      </c>
      <c r="C185" s="10" t="s">
        <v>2460</v>
      </c>
      <c r="D185" s="10" t="s">
        <v>4196</v>
      </c>
      <c r="E185" s="10" t="s">
        <v>4197</v>
      </c>
      <c r="F185" s="10" t="s">
        <v>4198</v>
      </c>
      <c r="G185" s="8">
        <f>lxp__32228[[#This Row],[Abweichung in Y '[m']]]*1000</f>
        <v>4.4262813008100004</v>
      </c>
      <c r="H185" s="8">
        <f>lxp__32228[[#This Row],[Abweichung in X '[m']]]*1000</f>
        <v>-1.5897075162900001</v>
      </c>
      <c r="AC185" s="12">
        <v>19</v>
      </c>
      <c r="AD185" s="12" t="s">
        <v>7</v>
      </c>
      <c r="AE185" s="10" t="s">
        <v>3070</v>
      </c>
      <c r="AF185" s="10" t="s">
        <v>4797</v>
      </c>
      <c r="AG185" s="10" t="s">
        <v>4798</v>
      </c>
      <c r="AH185" s="10" t="s">
        <v>4799</v>
      </c>
      <c r="AI185" s="8">
        <f>lxp__372329[[#This Row],[Abweichung in Y '[m']]]*1000</f>
        <v>0.89920183258600006</v>
      </c>
      <c r="AJ185" s="8">
        <f>lxp__372329[[#This Row],[Abweichung in X '[m']]]*1000</f>
        <v>-1.1689784121</v>
      </c>
    </row>
    <row r="186" spans="1:36" x14ac:dyDescent="0.25">
      <c r="A186" s="12">
        <v>19</v>
      </c>
      <c r="B186" s="12" t="s">
        <v>11</v>
      </c>
      <c r="C186" s="10" t="s">
        <v>2456</v>
      </c>
      <c r="D186" s="10" t="s">
        <v>4199</v>
      </c>
      <c r="E186" s="10" t="s">
        <v>4200</v>
      </c>
      <c r="F186" s="10" t="s">
        <v>4201</v>
      </c>
      <c r="G186" s="8">
        <f>lxp__32228[[#This Row],[Abweichung in Y '[m']]]*1000</f>
        <v>4.7159759826399998</v>
      </c>
      <c r="H186" s="8">
        <f>lxp__32228[[#This Row],[Abweichung in X '[m']]]*1000</f>
        <v>-1.5890090504300001</v>
      </c>
      <c r="AC186" s="12">
        <v>19</v>
      </c>
      <c r="AD186" s="12" t="s">
        <v>11</v>
      </c>
      <c r="AE186" s="10" t="s">
        <v>3066</v>
      </c>
      <c r="AF186" s="10" t="s">
        <v>4800</v>
      </c>
      <c r="AG186" s="10" t="s">
        <v>4801</v>
      </c>
      <c r="AH186" s="10" t="s">
        <v>4802</v>
      </c>
      <c r="AI186" s="8">
        <f>lxp__372329[[#This Row],[Abweichung in Y '[m']]]*1000</f>
        <v>0.74445757517199995</v>
      </c>
      <c r="AJ186" s="8">
        <f>lxp__372329[[#This Row],[Abweichung in X '[m']]]*1000</f>
        <v>4.87585321706E-2</v>
      </c>
    </row>
    <row r="187" spans="1:36" x14ac:dyDescent="0.25">
      <c r="A187" s="12">
        <v>19</v>
      </c>
      <c r="B187" s="12" t="s">
        <v>15</v>
      </c>
      <c r="C187" s="10" t="s">
        <v>2452</v>
      </c>
      <c r="D187" s="10" t="s">
        <v>4202</v>
      </c>
      <c r="E187" s="10" t="s">
        <v>4203</v>
      </c>
      <c r="F187" s="10" t="s">
        <v>4204</v>
      </c>
      <c r="G187" s="8">
        <f>lxp__32228[[#This Row],[Abweichung in Y '[m']]]*1000</f>
        <v>4.1628385490400008</v>
      </c>
      <c r="H187" s="8">
        <f>lxp__32228[[#This Row],[Abweichung in X '[m']]]*1000</f>
        <v>-1.5788830903</v>
      </c>
      <c r="AC187" s="12">
        <v>19</v>
      </c>
      <c r="AD187" s="12" t="s">
        <v>15</v>
      </c>
      <c r="AE187" s="10" t="s">
        <v>3062</v>
      </c>
      <c r="AF187" s="10" t="s">
        <v>4803</v>
      </c>
      <c r="AG187" s="10" t="s">
        <v>4804</v>
      </c>
      <c r="AH187" s="10" t="s">
        <v>4805</v>
      </c>
      <c r="AI187" s="8">
        <f>lxp__372329[[#This Row],[Abweichung in Y '[m']]]*1000</f>
        <v>2.3059256113500002</v>
      </c>
      <c r="AJ187" s="8">
        <f>lxp__372329[[#This Row],[Abweichung in X '[m']]]*1000</f>
        <v>-1.0036985411499999</v>
      </c>
    </row>
    <row r="188" spans="1:36" x14ac:dyDescent="0.25">
      <c r="A188" s="12">
        <v>19</v>
      </c>
      <c r="B188" s="12" t="s">
        <v>19</v>
      </c>
      <c r="C188" s="10" t="s">
        <v>2448</v>
      </c>
      <c r="D188" s="10" t="s">
        <v>4205</v>
      </c>
      <c r="E188" s="10" t="s">
        <v>4206</v>
      </c>
      <c r="F188" s="10" t="s">
        <v>4207</v>
      </c>
      <c r="G188" s="8">
        <f>lxp__32228[[#This Row],[Abweichung in Y '[m']]]*1000</f>
        <v>5.4491089656799998</v>
      </c>
      <c r="H188" s="8">
        <f>lxp__32228[[#This Row],[Abweichung in X '[m']]]*1000</f>
        <v>-0.104443583582</v>
      </c>
      <c r="AC188" s="12">
        <v>19</v>
      </c>
      <c r="AD188" s="12" t="s">
        <v>19</v>
      </c>
      <c r="AE188" s="10" t="s">
        <v>3058</v>
      </c>
      <c r="AF188" s="10" t="s">
        <v>4806</v>
      </c>
      <c r="AG188" s="10" t="s">
        <v>4807</v>
      </c>
      <c r="AH188" s="10" t="s">
        <v>4808</v>
      </c>
      <c r="AI188" s="8">
        <f>lxp__372329[[#This Row],[Abweichung in Y '[m']]]*1000</f>
        <v>1.3739085769399999</v>
      </c>
      <c r="AJ188" s="8">
        <f>lxp__372329[[#This Row],[Abweichung in X '[m']]]*1000</f>
        <v>-1.44166694619</v>
      </c>
    </row>
    <row r="189" spans="1:36" x14ac:dyDescent="0.25">
      <c r="A189" s="12">
        <v>19</v>
      </c>
      <c r="B189" s="12" t="s">
        <v>23</v>
      </c>
      <c r="C189" s="10" t="s">
        <v>2444</v>
      </c>
      <c r="D189" s="10" t="s">
        <v>4208</v>
      </c>
      <c r="E189" s="10" t="s">
        <v>4209</v>
      </c>
      <c r="F189" s="10" t="s">
        <v>4210</v>
      </c>
      <c r="G189" s="8">
        <f>lxp__32228[[#This Row],[Abweichung in Y '[m']]]*1000</f>
        <v>4.5130642133799999</v>
      </c>
      <c r="H189" s="8">
        <f>lxp__32228[[#This Row],[Abweichung in X '[m']]]*1000</f>
        <v>0.16782493503500001</v>
      </c>
      <c r="AC189" s="12">
        <v>19</v>
      </c>
      <c r="AD189" s="12" t="s">
        <v>23</v>
      </c>
      <c r="AE189" s="10" t="s">
        <v>3054</v>
      </c>
      <c r="AF189" s="10" t="s">
        <v>4809</v>
      </c>
      <c r="AG189" s="10" t="s">
        <v>4810</v>
      </c>
      <c r="AH189" s="10" t="s">
        <v>4811</v>
      </c>
      <c r="AI189" s="8">
        <f>lxp__372329[[#This Row],[Abweichung in Y '[m']]]*1000</f>
        <v>1.60410496859</v>
      </c>
      <c r="AJ189" s="8">
        <f>lxp__372329[[#This Row],[Abweichung in X '[m']]]*1000</f>
        <v>0.73377849220799995</v>
      </c>
    </row>
    <row r="190" spans="1:36" x14ac:dyDescent="0.25">
      <c r="A190" s="12">
        <v>19</v>
      </c>
      <c r="B190" s="12" t="s">
        <v>28</v>
      </c>
      <c r="C190" s="10" t="s">
        <v>2440</v>
      </c>
      <c r="D190" s="10" t="s">
        <v>4211</v>
      </c>
      <c r="E190" s="10" t="s">
        <v>4212</v>
      </c>
      <c r="F190" s="10" t="s">
        <v>4213</v>
      </c>
      <c r="G190" s="8">
        <f>lxp__32228[[#This Row],[Abweichung in Y '[m']]]*1000</f>
        <v>4.3234284863600001</v>
      </c>
      <c r="H190" s="8">
        <f>lxp__32228[[#This Row],[Abweichung in X '[m']]]*1000</f>
        <v>0.148569296371</v>
      </c>
      <c r="AC190" s="12">
        <v>19</v>
      </c>
      <c r="AD190" s="12" t="s">
        <v>28</v>
      </c>
      <c r="AE190" s="10" t="s">
        <v>3050</v>
      </c>
      <c r="AF190" s="10" t="s">
        <v>4812</v>
      </c>
      <c r="AG190" s="10" t="s">
        <v>4813</v>
      </c>
      <c r="AH190" s="10" t="s">
        <v>4814</v>
      </c>
      <c r="AI190" s="8">
        <f>lxp__372329[[#This Row],[Abweichung in Y '[m']]]*1000</f>
        <v>2.74641512068</v>
      </c>
      <c r="AJ190" s="8">
        <f>lxp__372329[[#This Row],[Abweichung in X '[m']]]*1000</f>
        <v>1.92631893731</v>
      </c>
    </row>
    <row r="191" spans="1:36" x14ac:dyDescent="0.25">
      <c r="A191" s="12">
        <v>19</v>
      </c>
      <c r="B191" s="12" t="s">
        <v>33</v>
      </c>
      <c r="C191" s="10" t="s">
        <v>2436</v>
      </c>
      <c r="D191" s="10" t="s">
        <v>4214</v>
      </c>
      <c r="E191" s="10" t="s">
        <v>4215</v>
      </c>
      <c r="F191" s="10" t="s">
        <v>4216</v>
      </c>
      <c r="G191" s="8">
        <f>lxp__32228[[#This Row],[Abweichung in Y '[m']]]*1000</f>
        <v>3.6278786194100001</v>
      </c>
      <c r="H191" s="8">
        <f>lxp__32228[[#This Row],[Abweichung in X '[m']]]*1000</f>
        <v>0.29889590943700001</v>
      </c>
      <c r="AC191" s="12">
        <v>19</v>
      </c>
      <c r="AD191" s="12" t="s">
        <v>33</v>
      </c>
      <c r="AE191" s="10" t="s">
        <v>3046</v>
      </c>
      <c r="AF191" s="10" t="s">
        <v>4815</v>
      </c>
      <c r="AG191" s="10" t="s">
        <v>4816</v>
      </c>
      <c r="AH191" s="10" t="s">
        <v>4817</v>
      </c>
      <c r="AI191" s="8">
        <f>lxp__372329[[#This Row],[Abweichung in Y '[m']]]*1000</f>
        <v>1.1953299921</v>
      </c>
      <c r="AJ191" s="8">
        <f>lxp__372329[[#This Row],[Abweichung in X '[m']]]*1000</f>
        <v>0.89622164324800002</v>
      </c>
    </row>
    <row r="192" spans="1:36" x14ac:dyDescent="0.25">
      <c r="A192" s="12">
        <v>19</v>
      </c>
      <c r="B192" s="12" t="s">
        <v>38</v>
      </c>
      <c r="C192" s="10" t="s">
        <v>2432</v>
      </c>
      <c r="D192" s="10" t="s">
        <v>4217</v>
      </c>
      <c r="E192" s="10" t="s">
        <v>4218</v>
      </c>
      <c r="F192" s="10" t="s">
        <v>4219</v>
      </c>
      <c r="G192" s="8">
        <f>lxp__32228[[#This Row],[Abweichung in Y '[m']]]*1000</f>
        <v>3.4870190966700001</v>
      </c>
      <c r="H192" s="8">
        <f>lxp__32228[[#This Row],[Abweichung in X '[m']]]*1000</f>
        <v>-0.14601798300300001</v>
      </c>
      <c r="AC192" s="12">
        <v>19</v>
      </c>
      <c r="AD192" s="12" t="s">
        <v>38</v>
      </c>
      <c r="AE192" s="10" t="s">
        <v>3042</v>
      </c>
      <c r="AF192" s="10" t="s">
        <v>4818</v>
      </c>
      <c r="AG192" s="10" t="s">
        <v>4819</v>
      </c>
      <c r="AH192" s="10" t="s">
        <v>4820</v>
      </c>
      <c r="AI192" s="8">
        <f>lxp__372329[[#This Row],[Abweichung in Y '[m']]]*1000</f>
        <v>1.3853498864</v>
      </c>
      <c r="AJ192" s="8">
        <f>lxp__372329[[#This Row],[Abweichung in X '[m']]]*1000</f>
        <v>-0.47048882584500001</v>
      </c>
    </row>
    <row r="193" spans="1:36" x14ac:dyDescent="0.25">
      <c r="A193" s="12">
        <v>19</v>
      </c>
      <c r="B193" s="12" t="s">
        <v>43</v>
      </c>
      <c r="C193" s="10" t="s">
        <v>3679</v>
      </c>
      <c r="D193" s="10" t="s">
        <v>4220</v>
      </c>
      <c r="E193" s="10" t="s">
        <v>4221</v>
      </c>
      <c r="F193" s="10" t="s">
        <v>4222</v>
      </c>
      <c r="G193" s="8">
        <f>lxp__32228[[#This Row],[Abweichung in Y '[m']]]*1000</f>
        <v>3.2705389931399997</v>
      </c>
      <c r="H193" s="8">
        <f>lxp__32228[[#This Row],[Abweichung in X '[m']]]*1000</f>
        <v>0.967187797307</v>
      </c>
      <c r="AC193" s="12">
        <v>19</v>
      </c>
      <c r="AD193" s="12" t="s">
        <v>43</v>
      </c>
      <c r="AE193" s="10" t="s">
        <v>4280</v>
      </c>
      <c r="AF193" s="10" t="s">
        <v>4821</v>
      </c>
      <c r="AG193" s="10" t="s">
        <v>4822</v>
      </c>
      <c r="AH193" s="10" t="s">
        <v>4823</v>
      </c>
      <c r="AI193" s="8">
        <f>lxp__372329[[#This Row],[Abweichung in Y '[m']]]*1000</f>
        <v>2.7769375652699999</v>
      </c>
      <c r="AJ193" s="8">
        <f>lxp__372329[[#This Row],[Abweichung in X '[m']]]*1000</f>
        <v>0.93475336578800006</v>
      </c>
    </row>
    <row r="194" spans="1:36" x14ac:dyDescent="0.25">
      <c r="A194" s="12">
        <v>20</v>
      </c>
      <c r="B194" s="12" t="s">
        <v>3</v>
      </c>
      <c r="C194" s="10" t="s">
        <v>2464</v>
      </c>
      <c r="D194" s="10" t="s">
        <v>4223</v>
      </c>
      <c r="E194" s="10" t="s">
        <v>4224</v>
      </c>
      <c r="F194" s="10" t="s">
        <v>4225</v>
      </c>
      <c r="G194" s="8">
        <f>lxp__32228[[#This Row],[Abweichung in Y '[m']]]*1000</f>
        <v>4.7135189463399998</v>
      </c>
      <c r="H194" s="8">
        <f>lxp__32228[[#This Row],[Abweichung in X '[m']]]*1000</f>
        <v>-2.3603441867699999</v>
      </c>
      <c r="AC194" s="12">
        <v>20</v>
      </c>
      <c r="AD194" s="12" t="s">
        <v>3</v>
      </c>
      <c r="AE194" s="10" t="s">
        <v>3074</v>
      </c>
      <c r="AF194" s="10" t="s">
        <v>4824</v>
      </c>
      <c r="AG194" s="10" t="s">
        <v>4825</v>
      </c>
      <c r="AH194" s="10" t="s">
        <v>4826</v>
      </c>
      <c r="AI194" s="8">
        <f>lxp__372329[[#This Row],[Abweichung in Y '[m']]]*1000</f>
        <v>2.0271610410199998</v>
      </c>
      <c r="AJ194" s="8">
        <f>lxp__372329[[#This Row],[Abweichung in X '[m']]]*1000</f>
        <v>-0.91174342272800002</v>
      </c>
    </row>
    <row r="195" spans="1:36" x14ac:dyDescent="0.25">
      <c r="A195" s="12">
        <v>20</v>
      </c>
      <c r="B195" s="12" t="s">
        <v>7</v>
      </c>
      <c r="C195" s="10" t="s">
        <v>2460</v>
      </c>
      <c r="D195" s="10" t="s">
        <v>4226</v>
      </c>
      <c r="E195" s="10" t="s">
        <v>4227</v>
      </c>
      <c r="F195" s="10" t="s">
        <v>4228</v>
      </c>
      <c r="G195" s="8">
        <f>lxp__32228[[#This Row],[Abweichung in Y '[m']]]*1000</f>
        <v>3.8391684558299999</v>
      </c>
      <c r="H195" s="8">
        <f>lxp__32228[[#This Row],[Abweichung in X '[m']]]*1000</f>
        <v>-2.0843327634</v>
      </c>
      <c r="AC195" s="12">
        <v>20</v>
      </c>
      <c r="AD195" s="12" t="s">
        <v>7</v>
      </c>
      <c r="AE195" s="10" t="s">
        <v>3070</v>
      </c>
      <c r="AF195" s="10" t="s">
        <v>4827</v>
      </c>
      <c r="AG195" s="10" t="s">
        <v>4828</v>
      </c>
      <c r="AH195" s="10" t="s">
        <v>4829</v>
      </c>
      <c r="AI195" s="8">
        <f>lxp__372329[[#This Row],[Abweichung in Y '[m']]]*1000</f>
        <v>1.34893888063</v>
      </c>
      <c r="AJ195" s="8">
        <f>lxp__372329[[#This Row],[Abweichung in X '[m']]]*1000</f>
        <v>0.56779807244699998</v>
      </c>
    </row>
    <row r="196" spans="1:36" x14ac:dyDescent="0.25">
      <c r="A196" s="12">
        <v>20</v>
      </c>
      <c r="B196" s="12" t="s">
        <v>11</v>
      </c>
      <c r="C196" s="10" t="s">
        <v>2456</v>
      </c>
      <c r="D196" s="10" t="s">
        <v>4229</v>
      </c>
      <c r="E196" s="10" t="s">
        <v>4230</v>
      </c>
      <c r="F196" s="10" t="s">
        <v>4231</v>
      </c>
      <c r="G196" s="8">
        <f>lxp__32228[[#This Row],[Abweichung in Y '[m']]]*1000</f>
        <v>3.9457711835100002</v>
      </c>
      <c r="H196" s="8">
        <f>lxp__32228[[#This Row],[Abweichung in X '[m']]]*1000</f>
        <v>-1.20051121036</v>
      </c>
      <c r="AC196" s="12">
        <v>20</v>
      </c>
      <c r="AD196" s="12" t="s">
        <v>11</v>
      </c>
      <c r="AE196" s="10" t="s">
        <v>3066</v>
      </c>
      <c r="AF196" s="10" t="s">
        <v>4830</v>
      </c>
      <c r="AG196" s="10" t="s">
        <v>4831</v>
      </c>
      <c r="AH196" s="10" t="s">
        <v>4832</v>
      </c>
      <c r="AI196" s="8">
        <f>lxp__372329[[#This Row],[Abweichung in Y '[m']]]*1000</f>
        <v>1.04001410432</v>
      </c>
      <c r="AJ196" s="8">
        <f>lxp__372329[[#This Row],[Abweichung in X '[m']]]*1000</f>
        <v>0.88156278557800005</v>
      </c>
    </row>
    <row r="197" spans="1:36" x14ac:dyDescent="0.25">
      <c r="A197" s="12">
        <v>20</v>
      </c>
      <c r="B197" s="12" t="s">
        <v>15</v>
      </c>
      <c r="C197" s="10" t="s">
        <v>2452</v>
      </c>
      <c r="D197" s="10" t="s">
        <v>4232</v>
      </c>
      <c r="E197" s="10" t="s">
        <v>4233</v>
      </c>
      <c r="F197" s="10" t="s">
        <v>4234</v>
      </c>
      <c r="G197" s="8">
        <f>lxp__32228[[#This Row],[Abweichung in Y '[m']]]*1000</f>
        <v>5.2027126247500002</v>
      </c>
      <c r="H197" s="8">
        <f>lxp__32228[[#This Row],[Abweichung in X '[m']]]*1000</f>
        <v>-0.99278597270900004</v>
      </c>
      <c r="AC197" s="12">
        <v>20</v>
      </c>
      <c r="AD197" s="12" t="s">
        <v>15</v>
      </c>
      <c r="AE197" s="10" t="s">
        <v>3062</v>
      </c>
      <c r="AF197" s="10" t="s">
        <v>4833</v>
      </c>
      <c r="AG197" s="10" t="s">
        <v>4834</v>
      </c>
      <c r="AH197" s="10" t="s">
        <v>4835</v>
      </c>
      <c r="AI197" s="8">
        <f>lxp__372329[[#This Row],[Abweichung in Y '[m']]]*1000</f>
        <v>2.26198832567</v>
      </c>
      <c r="AJ197" s="8">
        <f>lxp__372329[[#This Row],[Abweichung in X '[m']]]*1000</f>
        <v>-0.23059658739300001</v>
      </c>
    </row>
    <row r="198" spans="1:36" x14ac:dyDescent="0.25">
      <c r="A198" s="12">
        <v>20</v>
      </c>
      <c r="B198" s="12" t="s">
        <v>19</v>
      </c>
      <c r="C198" s="10" t="s">
        <v>2448</v>
      </c>
      <c r="D198" s="10" t="s">
        <v>4235</v>
      </c>
      <c r="E198" s="10" t="s">
        <v>4236</v>
      </c>
      <c r="F198" s="10" t="s">
        <v>4237</v>
      </c>
      <c r="G198" s="8">
        <f>lxp__32228[[#This Row],[Abweichung in Y '[m']]]*1000</f>
        <v>4.4968492056700002</v>
      </c>
      <c r="H198" s="8">
        <f>lxp__32228[[#This Row],[Abweichung in X '[m']]]*1000</f>
        <v>-1.2264641168200001</v>
      </c>
      <c r="AC198" s="12">
        <v>20</v>
      </c>
      <c r="AD198" s="12" t="s">
        <v>19</v>
      </c>
      <c r="AE198" s="10" t="s">
        <v>3058</v>
      </c>
      <c r="AF198" s="10" t="s">
        <v>4836</v>
      </c>
      <c r="AG198" s="10" t="s">
        <v>4837</v>
      </c>
      <c r="AH198" s="10" t="s">
        <v>4838</v>
      </c>
      <c r="AI198" s="8">
        <f>lxp__372329[[#This Row],[Abweichung in Y '[m']]]*1000</f>
        <v>2.4462499483400002</v>
      </c>
      <c r="AJ198" s="8">
        <f>lxp__372329[[#This Row],[Abweichung in X '[m']]]*1000</f>
        <v>-0.56176262803699994</v>
      </c>
    </row>
    <row r="199" spans="1:36" x14ac:dyDescent="0.25">
      <c r="A199" s="12">
        <v>20</v>
      </c>
      <c r="B199" s="12" t="s">
        <v>23</v>
      </c>
      <c r="C199" s="10" t="s">
        <v>2444</v>
      </c>
      <c r="D199" s="10" t="s">
        <v>4238</v>
      </c>
      <c r="E199" s="10" t="s">
        <v>4239</v>
      </c>
      <c r="F199" s="10" t="s">
        <v>4240</v>
      </c>
      <c r="G199" s="8">
        <f>lxp__32228[[#This Row],[Abweichung in Y '[m']]]*1000</f>
        <v>5.4912384304400002</v>
      </c>
      <c r="H199" s="8">
        <f>lxp__32228[[#This Row],[Abweichung in X '[m']]]*1000</f>
        <v>1.3463734570100001</v>
      </c>
      <c r="AC199" s="12">
        <v>20</v>
      </c>
      <c r="AD199" s="12" t="s">
        <v>23</v>
      </c>
      <c r="AE199" s="10" t="s">
        <v>3054</v>
      </c>
      <c r="AF199" s="10" t="s">
        <v>4839</v>
      </c>
      <c r="AG199" s="10" t="s">
        <v>4840</v>
      </c>
      <c r="AH199" s="10" t="s">
        <v>4841</v>
      </c>
      <c r="AI199" s="8">
        <f>lxp__372329[[#This Row],[Abweichung in Y '[m']]]*1000</f>
        <v>2.6694081000000001</v>
      </c>
      <c r="AJ199" s="8">
        <f>lxp__372329[[#This Row],[Abweichung in X '[m']]]*1000</f>
        <v>1.9123478513799999</v>
      </c>
    </row>
    <row r="200" spans="1:36" x14ac:dyDescent="0.25">
      <c r="A200" s="12">
        <v>20</v>
      </c>
      <c r="B200" s="12" t="s">
        <v>28</v>
      </c>
      <c r="C200" s="10" t="s">
        <v>2440</v>
      </c>
      <c r="D200" s="10" t="s">
        <v>4241</v>
      </c>
      <c r="E200" s="10" t="s">
        <v>4242</v>
      </c>
      <c r="F200" s="10" t="s">
        <v>4243</v>
      </c>
      <c r="G200" s="8">
        <f>lxp__32228[[#This Row],[Abweichung in Y '[m']]]*1000</f>
        <v>5.0261914818999998</v>
      </c>
      <c r="H200" s="8">
        <f>lxp__32228[[#This Row],[Abweichung in X '[m']]]*1000</f>
        <v>1.29291988672</v>
      </c>
      <c r="AC200" s="12">
        <v>20</v>
      </c>
      <c r="AD200" s="12" t="s">
        <v>28</v>
      </c>
      <c r="AE200" s="10" t="s">
        <v>3050</v>
      </c>
      <c r="AF200" s="10" t="s">
        <v>4842</v>
      </c>
      <c r="AG200" s="10" t="s">
        <v>4843</v>
      </c>
      <c r="AH200" s="10" t="s">
        <v>4844</v>
      </c>
      <c r="AI200" s="8">
        <f>lxp__372329[[#This Row],[Abweichung in Y '[m']]]*1000</f>
        <v>2.4748278856999999</v>
      </c>
      <c r="AJ200" s="8">
        <f>lxp__372329[[#This Row],[Abweichung in X '[m']]]*1000</f>
        <v>2.8313077406500002</v>
      </c>
    </row>
    <row r="201" spans="1:36" x14ac:dyDescent="0.25">
      <c r="A201" s="12">
        <v>20</v>
      </c>
      <c r="B201" s="12" t="s">
        <v>33</v>
      </c>
      <c r="C201" s="10" t="s">
        <v>2436</v>
      </c>
      <c r="D201" s="10" t="s">
        <v>4244</v>
      </c>
      <c r="E201" s="10" t="s">
        <v>4245</v>
      </c>
      <c r="F201" s="10" t="s">
        <v>4246</v>
      </c>
      <c r="G201" s="8">
        <f>lxp__32228[[#This Row],[Abweichung in Y '[m']]]*1000</f>
        <v>3.4615058552</v>
      </c>
      <c r="H201" s="8">
        <f>lxp__32228[[#This Row],[Abweichung in X '[m']]]*1000</f>
        <v>0.42214782397700001</v>
      </c>
      <c r="AC201" s="12">
        <v>20</v>
      </c>
      <c r="AD201" s="12" t="s">
        <v>33</v>
      </c>
      <c r="AE201" s="10" t="s">
        <v>3046</v>
      </c>
      <c r="AF201" s="10" t="s">
        <v>4845</v>
      </c>
      <c r="AG201" s="10" t="s">
        <v>4846</v>
      </c>
      <c r="AH201" s="10" t="s">
        <v>4847</v>
      </c>
      <c r="AI201" s="8">
        <f>lxp__372329[[#This Row],[Abweichung in Y '[m']]]*1000</f>
        <v>2.3905312895600002</v>
      </c>
      <c r="AJ201" s="8">
        <f>lxp__372329[[#This Row],[Abweichung in X '[m']]]*1000</f>
        <v>1.8599208574600001</v>
      </c>
    </row>
    <row r="202" spans="1:36" x14ac:dyDescent="0.25">
      <c r="A202" s="12">
        <v>20</v>
      </c>
      <c r="B202" s="12" t="s">
        <v>38</v>
      </c>
      <c r="C202" s="10" t="s">
        <v>2432</v>
      </c>
      <c r="D202" s="10" t="s">
        <v>4247</v>
      </c>
      <c r="E202" s="10" t="s">
        <v>4248</v>
      </c>
      <c r="F202" s="10" t="s">
        <v>4249</v>
      </c>
      <c r="G202" s="8">
        <f>lxp__32228[[#This Row],[Abweichung in Y '[m']]]*1000</f>
        <v>4.31564231699</v>
      </c>
      <c r="H202" s="8">
        <f>lxp__32228[[#This Row],[Abweichung in X '[m']]]*1000</f>
        <v>-1.0276331359900002</v>
      </c>
      <c r="AC202" s="12">
        <v>20</v>
      </c>
      <c r="AD202" s="12" t="s">
        <v>38</v>
      </c>
      <c r="AE202" s="10" t="s">
        <v>3042</v>
      </c>
      <c r="AF202" s="10" t="s">
        <v>4848</v>
      </c>
      <c r="AG202" s="10" t="s">
        <v>4849</v>
      </c>
      <c r="AH202" s="10" t="s">
        <v>4850</v>
      </c>
      <c r="AI202" s="8">
        <f>lxp__372329[[#This Row],[Abweichung in Y '[m']]]*1000</f>
        <v>2.1832238000799999</v>
      </c>
      <c r="AJ202" s="8">
        <f>lxp__372329[[#This Row],[Abweichung in X '[m']]]*1000</f>
        <v>-0.49048016057499999</v>
      </c>
    </row>
    <row r="203" spans="1:36" x14ac:dyDescent="0.25">
      <c r="A203" s="12">
        <v>20</v>
      </c>
      <c r="B203" s="12" t="s">
        <v>43</v>
      </c>
      <c r="C203" s="10" t="s">
        <v>3679</v>
      </c>
      <c r="D203" s="10" t="s">
        <v>4250</v>
      </c>
      <c r="E203" s="10" t="s">
        <v>4251</v>
      </c>
      <c r="F203" s="10" t="s">
        <v>4252</v>
      </c>
      <c r="G203" s="8">
        <f>lxp__32228[[#This Row],[Abweichung in Y '[m']]]*1000</f>
        <v>3.9027511178299998</v>
      </c>
      <c r="H203" s="8">
        <f>lxp__32228[[#This Row],[Abweichung in X '[m']]]*1000</f>
        <v>1.24057676336</v>
      </c>
      <c r="AC203" s="12">
        <v>20</v>
      </c>
      <c r="AD203" s="12" t="s">
        <v>43</v>
      </c>
      <c r="AE203" s="10" t="s">
        <v>4280</v>
      </c>
      <c r="AF203" s="10" t="s">
        <v>4851</v>
      </c>
      <c r="AG203" s="10" t="s">
        <v>4852</v>
      </c>
      <c r="AH203" s="10" t="s">
        <v>4853</v>
      </c>
      <c r="AI203" s="8">
        <f>lxp__372329[[#This Row],[Abweichung in Y '[m']]]*1000</f>
        <v>1.07559419446</v>
      </c>
      <c r="AJ203" s="8">
        <f>lxp__372329[[#This Row],[Abweichung in X '[m']]]*1000</f>
        <v>-1.20505301713</v>
      </c>
    </row>
    <row r="204" spans="1:36" x14ac:dyDescent="0.25">
      <c r="A204" s="12"/>
      <c r="B204" s="12"/>
      <c r="D204" s="5"/>
      <c r="E204" s="5"/>
      <c r="F204" s="5"/>
      <c r="G204" s="8"/>
      <c r="H204" s="8"/>
    </row>
    <row r="206" spans="1:36" x14ac:dyDescent="0.25">
      <c r="A206" s="11" t="s">
        <v>285</v>
      </c>
      <c r="B206" s="11" t="s">
        <v>2</v>
      </c>
      <c r="C206" s="8" t="s">
        <v>280</v>
      </c>
      <c r="D206" s="8" t="s">
        <v>281</v>
      </c>
      <c r="E206" s="4" t="s">
        <v>283</v>
      </c>
      <c r="F206" s="4" t="s">
        <v>282</v>
      </c>
      <c r="G206" s="6" t="s">
        <v>279</v>
      </c>
      <c r="H206" s="6" t="s">
        <v>278</v>
      </c>
    </row>
    <row r="207" spans="1:36" x14ac:dyDescent="0.25">
      <c r="A207" s="12">
        <v>1</v>
      </c>
      <c r="B207" s="13" t="s">
        <v>4854</v>
      </c>
      <c r="C207" s="10" t="s">
        <v>2464</v>
      </c>
      <c r="D207" s="10" t="s">
        <v>3652</v>
      </c>
      <c r="E207" s="10" t="s">
        <v>3653</v>
      </c>
      <c r="F207" s="10" t="s">
        <v>3654</v>
      </c>
      <c r="G207" s="8">
        <f>lxp__322286[[#This Row],[Abweichung in Y '[m']]]*1000</f>
        <v>4.1050337743099998</v>
      </c>
      <c r="H207" s="8">
        <f>lxp__322286[[#This Row],[Abweichung in X '[m']]]*1000</f>
        <v>-4.6373904923400007</v>
      </c>
    </row>
    <row r="208" spans="1:36" x14ac:dyDescent="0.25">
      <c r="A208" s="12">
        <v>2</v>
      </c>
      <c r="B208" s="13" t="s">
        <v>4854</v>
      </c>
      <c r="C208" s="10" t="s">
        <v>2464</v>
      </c>
      <c r="D208" s="10" t="s">
        <v>3683</v>
      </c>
      <c r="E208" s="10" t="s">
        <v>3684</v>
      </c>
      <c r="F208" s="10" t="s">
        <v>3685</v>
      </c>
      <c r="G208" s="8">
        <f>lxp__322286[[#This Row],[Abweichung in Y '[m']]]*1000</f>
        <v>5.1585649288600006</v>
      </c>
      <c r="H208" s="8">
        <f>lxp__322286[[#This Row],[Abweichung in X '[m']]]*1000</f>
        <v>-4.26546419678</v>
      </c>
    </row>
    <row r="209" spans="1:8" x14ac:dyDescent="0.25">
      <c r="A209" s="12">
        <v>3</v>
      </c>
      <c r="B209" s="13" t="s">
        <v>4854</v>
      </c>
      <c r="C209" s="10" t="s">
        <v>2464</v>
      </c>
      <c r="D209" s="10" t="s">
        <v>3713</v>
      </c>
      <c r="E209" s="10" t="s">
        <v>3714</v>
      </c>
      <c r="F209" s="10" t="s">
        <v>3715</v>
      </c>
      <c r="G209" s="8">
        <f>lxp__322286[[#This Row],[Abweichung in Y '[m']]]*1000</f>
        <v>6.1252820151199998</v>
      </c>
      <c r="H209" s="8">
        <f>lxp__322286[[#This Row],[Abweichung in X '[m']]]*1000</f>
        <v>-4.40641488179</v>
      </c>
    </row>
    <row r="210" spans="1:8" x14ac:dyDescent="0.25">
      <c r="A210" s="12">
        <v>4</v>
      </c>
      <c r="B210" s="13" t="s">
        <v>4854</v>
      </c>
      <c r="C210" s="10" t="s">
        <v>2464</v>
      </c>
      <c r="D210" s="10" t="s">
        <v>3743</v>
      </c>
      <c r="E210" s="10" t="s">
        <v>3744</v>
      </c>
      <c r="F210" s="10" t="s">
        <v>3745</v>
      </c>
      <c r="G210" s="8">
        <f>lxp__322286[[#This Row],[Abweichung in Y '[m']]]*1000</f>
        <v>4.6720567590599993</v>
      </c>
      <c r="H210" s="8">
        <f>lxp__322286[[#This Row],[Abweichung in X '[m']]]*1000</f>
        <v>-3.49819205906</v>
      </c>
    </row>
    <row r="211" spans="1:8" x14ac:dyDescent="0.25">
      <c r="A211" s="12">
        <v>5</v>
      </c>
      <c r="B211" s="13" t="s">
        <v>4854</v>
      </c>
      <c r="C211" s="10" t="s">
        <v>2464</v>
      </c>
      <c r="D211" s="10" t="s">
        <v>3773</v>
      </c>
      <c r="E211" s="10" t="s">
        <v>3774</v>
      </c>
      <c r="F211" s="10" t="s">
        <v>3775</v>
      </c>
      <c r="G211" s="8">
        <f>lxp__322286[[#This Row],[Abweichung in Y '[m']]]*1000</f>
        <v>6.3682588670299998</v>
      </c>
      <c r="H211" s="8">
        <f>lxp__322286[[#This Row],[Abweichung in X '[m']]]*1000</f>
        <v>-2.9485744551700002</v>
      </c>
    </row>
    <row r="212" spans="1:8" x14ac:dyDescent="0.25">
      <c r="A212" s="12">
        <v>6</v>
      </c>
      <c r="B212" s="13" t="s">
        <v>4854</v>
      </c>
      <c r="C212" s="10" t="s">
        <v>2464</v>
      </c>
      <c r="D212" s="10" t="s">
        <v>3803</v>
      </c>
      <c r="E212" s="10" t="s">
        <v>3804</v>
      </c>
      <c r="F212" s="10" t="s">
        <v>3805</v>
      </c>
      <c r="G212" s="8">
        <f>lxp__322286[[#This Row],[Abweichung in Y '[m']]]*1000</f>
        <v>4.7707148189399993</v>
      </c>
      <c r="H212" s="8">
        <f>lxp__322286[[#This Row],[Abweichung in X '[m']]]*1000</f>
        <v>-2.38729697636</v>
      </c>
    </row>
    <row r="213" spans="1:8" x14ac:dyDescent="0.25">
      <c r="A213" s="12">
        <v>7</v>
      </c>
      <c r="B213" s="13" t="s">
        <v>4854</v>
      </c>
      <c r="C213" s="10" t="s">
        <v>2464</v>
      </c>
      <c r="D213" s="10" t="s">
        <v>3833</v>
      </c>
      <c r="E213" s="10" t="s">
        <v>3834</v>
      </c>
      <c r="F213" s="10" t="s">
        <v>3835</v>
      </c>
      <c r="G213" s="8">
        <f>lxp__322286[[#This Row],[Abweichung in Y '[m']]]*1000</f>
        <v>6.5617081056600002</v>
      </c>
      <c r="H213" s="8">
        <f>lxp__322286[[#This Row],[Abweichung in X '[m']]]*1000</f>
        <v>-2.14590210273</v>
      </c>
    </row>
    <row r="214" spans="1:8" x14ac:dyDescent="0.25">
      <c r="A214" s="12">
        <v>8</v>
      </c>
      <c r="B214" s="13" t="s">
        <v>4854</v>
      </c>
      <c r="C214" s="10" t="s">
        <v>2464</v>
      </c>
      <c r="D214" s="10" t="s">
        <v>3863</v>
      </c>
      <c r="E214" s="10" t="s">
        <v>3864</v>
      </c>
      <c r="F214" s="10" t="s">
        <v>3865</v>
      </c>
      <c r="G214" s="8">
        <f>lxp__322286[[#This Row],[Abweichung in Y '[m']]]*1000</f>
        <v>4.6807579165999993</v>
      </c>
      <c r="H214" s="8">
        <f>lxp__322286[[#This Row],[Abweichung in X '[m']]]*1000</f>
        <v>-2.2912630903599998</v>
      </c>
    </row>
    <row r="215" spans="1:8" x14ac:dyDescent="0.25">
      <c r="A215" s="12">
        <v>9</v>
      </c>
      <c r="B215" s="13" t="s">
        <v>4854</v>
      </c>
      <c r="C215" s="10" t="s">
        <v>2464</v>
      </c>
      <c r="D215" s="10" t="s">
        <v>3893</v>
      </c>
      <c r="E215" s="10" t="s">
        <v>3894</v>
      </c>
      <c r="F215" s="10" t="s">
        <v>3895</v>
      </c>
      <c r="G215" s="8">
        <f>lxp__322286[[#This Row],[Abweichung in Y '[m']]]*1000</f>
        <v>5.0681502963199998</v>
      </c>
      <c r="H215" s="8">
        <f>lxp__322286[[#This Row],[Abweichung in X '[m']]]*1000</f>
        <v>-2.8741792188800002</v>
      </c>
    </row>
    <row r="216" spans="1:8" x14ac:dyDescent="0.25">
      <c r="A216" s="12">
        <v>10</v>
      </c>
      <c r="B216" s="13" t="s">
        <v>4854</v>
      </c>
      <c r="C216" s="10" t="s">
        <v>2464</v>
      </c>
      <c r="D216" s="10" t="s">
        <v>3923</v>
      </c>
      <c r="E216" s="10" t="s">
        <v>3924</v>
      </c>
      <c r="F216" s="10" t="s">
        <v>3925</v>
      </c>
      <c r="G216" s="8">
        <f>lxp__322286[[#This Row],[Abweichung in Y '[m']]]*1000</f>
        <v>5.2270434962100003</v>
      </c>
      <c r="H216" s="8">
        <f>lxp__322286[[#This Row],[Abweichung in X '[m']]]*1000</f>
        <v>-2.89287330254</v>
      </c>
    </row>
    <row r="217" spans="1:8" x14ac:dyDescent="0.25">
      <c r="A217" s="12">
        <v>11</v>
      </c>
      <c r="B217" s="13" t="s">
        <v>4854</v>
      </c>
      <c r="C217" s="10" t="s">
        <v>2464</v>
      </c>
      <c r="D217" s="10" t="s">
        <v>3953</v>
      </c>
      <c r="E217" s="10" t="s">
        <v>3954</v>
      </c>
      <c r="F217" s="10" t="s">
        <v>3955</v>
      </c>
      <c r="G217" s="8">
        <f>lxp__322286[[#This Row],[Abweichung in Y '[m']]]*1000</f>
        <v>4.4821047575000001</v>
      </c>
      <c r="H217" s="8">
        <f>lxp__322286[[#This Row],[Abweichung in X '[m']]]*1000</f>
        <v>-4.7059352838199997</v>
      </c>
    </row>
    <row r="218" spans="1:8" x14ac:dyDescent="0.25">
      <c r="A218" s="12">
        <v>12</v>
      </c>
      <c r="B218" s="13" t="s">
        <v>4854</v>
      </c>
      <c r="C218" s="10" t="s">
        <v>2464</v>
      </c>
      <c r="D218" s="10" t="s">
        <v>3983</v>
      </c>
      <c r="E218" s="10" t="s">
        <v>3984</v>
      </c>
      <c r="F218" s="10" t="s">
        <v>3985</v>
      </c>
      <c r="G218" s="8">
        <f>lxp__322286[[#This Row],[Abweichung in Y '[m']]]*1000</f>
        <v>6.5983818751099994</v>
      </c>
      <c r="H218" s="8">
        <f>lxp__322286[[#This Row],[Abweichung in X '[m']]]*1000</f>
        <v>-2.2619456913499998</v>
      </c>
    </row>
    <row r="219" spans="1:8" x14ac:dyDescent="0.25">
      <c r="A219" s="12">
        <v>13</v>
      </c>
      <c r="B219" s="13" t="s">
        <v>4854</v>
      </c>
      <c r="C219" s="10" t="s">
        <v>2464</v>
      </c>
      <c r="D219" s="10" t="s">
        <v>4013</v>
      </c>
      <c r="E219" s="10" t="s">
        <v>4014</v>
      </c>
      <c r="F219" s="10" t="s">
        <v>4015</v>
      </c>
      <c r="G219" s="8">
        <f>lxp__322286[[#This Row],[Abweichung in Y '[m']]]*1000</f>
        <v>5.2381669000700004</v>
      </c>
      <c r="H219" s="8">
        <f>lxp__322286[[#This Row],[Abweichung in X '[m']]]*1000</f>
        <v>-4.0247674173500005</v>
      </c>
    </row>
    <row r="220" spans="1:8" x14ac:dyDescent="0.25">
      <c r="A220" s="12">
        <v>14</v>
      </c>
      <c r="B220" s="13" t="s">
        <v>4854</v>
      </c>
      <c r="C220" s="10" t="s">
        <v>2464</v>
      </c>
      <c r="D220" s="10" t="s">
        <v>4043</v>
      </c>
      <c r="E220" s="10" t="s">
        <v>4044</v>
      </c>
      <c r="F220" s="10" t="s">
        <v>4045</v>
      </c>
      <c r="G220" s="8">
        <f>lxp__322286[[#This Row],[Abweichung in Y '[m']]]*1000</f>
        <v>5.6138612870600006</v>
      </c>
      <c r="H220" s="8">
        <f>lxp__322286[[#This Row],[Abweichung in X '[m']]]*1000</f>
        <v>-3.1932636728800001</v>
      </c>
    </row>
    <row r="221" spans="1:8" x14ac:dyDescent="0.25">
      <c r="A221" s="12">
        <v>15</v>
      </c>
      <c r="B221" s="13" t="s">
        <v>4854</v>
      </c>
      <c r="C221" s="10" t="s">
        <v>2464</v>
      </c>
      <c r="D221" s="10" t="s">
        <v>4073</v>
      </c>
      <c r="E221" s="10" t="s">
        <v>4074</v>
      </c>
      <c r="F221" s="10" t="s">
        <v>4075</v>
      </c>
      <c r="G221" s="8">
        <f>lxp__322286[[#This Row],[Abweichung in Y '[m']]]*1000</f>
        <v>5.0478663893300002</v>
      </c>
      <c r="H221" s="8">
        <f>lxp__322286[[#This Row],[Abweichung in X '[m']]]*1000</f>
        <v>-2.4629982738700003</v>
      </c>
    </row>
    <row r="222" spans="1:8" x14ac:dyDescent="0.25">
      <c r="A222" s="12">
        <v>16</v>
      </c>
      <c r="B222" s="13" t="s">
        <v>4854</v>
      </c>
      <c r="C222" s="10" t="s">
        <v>2464</v>
      </c>
      <c r="D222" s="10" t="s">
        <v>4103</v>
      </c>
      <c r="E222" s="10" t="s">
        <v>4104</v>
      </c>
      <c r="F222" s="10" t="s">
        <v>4105</v>
      </c>
      <c r="G222" s="8">
        <f>lxp__322286[[#This Row],[Abweichung in Y '[m']]]*1000</f>
        <v>5.8790176191099999</v>
      </c>
      <c r="H222" s="8">
        <f>lxp__322286[[#This Row],[Abweichung in X '[m']]]*1000</f>
        <v>-0.82906125333900005</v>
      </c>
    </row>
    <row r="223" spans="1:8" x14ac:dyDescent="0.25">
      <c r="A223" s="12">
        <v>17</v>
      </c>
      <c r="B223" s="13" t="s">
        <v>4854</v>
      </c>
      <c r="C223" s="10" t="s">
        <v>2464</v>
      </c>
      <c r="D223" s="10" t="s">
        <v>4133</v>
      </c>
      <c r="E223" s="10" t="s">
        <v>4134</v>
      </c>
      <c r="F223" s="10" t="s">
        <v>4135</v>
      </c>
      <c r="G223" s="8">
        <f>lxp__322286[[#This Row],[Abweichung in Y '[m']]]*1000</f>
        <v>4.9350237463900006</v>
      </c>
      <c r="H223" s="8">
        <f>lxp__322286[[#This Row],[Abweichung in X '[m']]]*1000</f>
        <v>-2.8765077190500001</v>
      </c>
    </row>
    <row r="224" spans="1:8" x14ac:dyDescent="0.25">
      <c r="A224" s="12">
        <v>18</v>
      </c>
      <c r="B224" s="13" t="s">
        <v>4854</v>
      </c>
      <c r="C224" s="10" t="s">
        <v>2464</v>
      </c>
      <c r="D224" s="10" t="s">
        <v>4163</v>
      </c>
      <c r="E224" s="10" t="s">
        <v>4164</v>
      </c>
      <c r="F224" s="10" t="s">
        <v>4165</v>
      </c>
      <c r="G224" s="8">
        <f>lxp__322286[[#This Row],[Abweichung in Y '[m']]]*1000</f>
        <v>5.0700433855</v>
      </c>
      <c r="H224" s="8">
        <f>lxp__322286[[#This Row],[Abweichung in X '[m']]]*1000</f>
        <v>-3.2544248263499997</v>
      </c>
    </row>
    <row r="225" spans="1:8" x14ac:dyDescent="0.25">
      <c r="A225" s="12">
        <v>19</v>
      </c>
      <c r="B225" s="13" t="s">
        <v>4854</v>
      </c>
      <c r="C225" s="10" t="s">
        <v>2464</v>
      </c>
      <c r="D225" s="10" t="s">
        <v>4193</v>
      </c>
      <c r="E225" s="10" t="s">
        <v>4194</v>
      </c>
      <c r="F225" s="10" t="s">
        <v>4195</v>
      </c>
      <c r="G225" s="8">
        <f>lxp__322286[[#This Row],[Abweichung in Y '[m']]]*1000</f>
        <v>4.3376302722099993</v>
      </c>
      <c r="H225" s="8">
        <f>lxp__322286[[#This Row],[Abweichung in X '[m']]]*1000</f>
        <v>-2.4575127195099999</v>
      </c>
    </row>
    <row r="226" spans="1:8" x14ac:dyDescent="0.25">
      <c r="A226" s="12">
        <v>20</v>
      </c>
      <c r="B226" s="13" t="s">
        <v>4854</v>
      </c>
      <c r="C226" s="10" t="s">
        <v>2464</v>
      </c>
      <c r="D226" s="10" t="s">
        <v>4223</v>
      </c>
      <c r="E226" s="10" t="s">
        <v>4224</v>
      </c>
      <c r="F226" s="10" t="s">
        <v>4225</v>
      </c>
      <c r="G226" s="8">
        <f>lxp__322286[[#This Row],[Abweichung in Y '[m']]]*1000</f>
        <v>4.7135189463399998</v>
      </c>
      <c r="H226" s="8">
        <f>lxp__322286[[#This Row],[Abweichung in X '[m']]]*1000</f>
        <v>-2.3603441867699999</v>
      </c>
    </row>
    <row r="227" spans="1:8" x14ac:dyDescent="0.25">
      <c r="A227" s="12">
        <v>1</v>
      </c>
      <c r="B227" s="13" t="s">
        <v>4855</v>
      </c>
      <c r="C227" s="10" t="s">
        <v>2460</v>
      </c>
      <c r="D227" s="10" t="s">
        <v>3655</v>
      </c>
      <c r="E227" s="10" t="s">
        <v>3656</v>
      </c>
      <c r="F227" s="10" t="s">
        <v>3657</v>
      </c>
      <c r="G227" s="8">
        <f>lxp__322286[[#This Row],[Abweichung in Y '[m']]]*1000</f>
        <v>3.74417254372</v>
      </c>
      <c r="H227" s="8">
        <f>lxp__322286[[#This Row],[Abweichung in X '[m']]]*1000</f>
        <v>-4.5273535532699993</v>
      </c>
    </row>
    <row r="228" spans="1:8" x14ac:dyDescent="0.25">
      <c r="A228" s="12">
        <v>2</v>
      </c>
      <c r="B228" s="13" t="s">
        <v>4855</v>
      </c>
      <c r="C228" s="10" t="s">
        <v>2460</v>
      </c>
      <c r="D228" s="10" t="s">
        <v>3686</v>
      </c>
      <c r="E228" s="10" t="s">
        <v>3687</v>
      </c>
      <c r="F228" s="10" t="s">
        <v>3688</v>
      </c>
      <c r="G228" s="8">
        <f>lxp__322286[[#This Row],[Abweichung in Y '[m']]]*1000</f>
        <v>4.67052694744</v>
      </c>
      <c r="H228" s="8">
        <f>lxp__322286[[#This Row],[Abweichung in X '[m']]]*1000</f>
        <v>-1.6468636161400001</v>
      </c>
    </row>
    <row r="229" spans="1:8" x14ac:dyDescent="0.25">
      <c r="A229" s="12">
        <v>3</v>
      </c>
      <c r="B229" s="13" t="s">
        <v>4855</v>
      </c>
      <c r="C229" s="10" t="s">
        <v>2460</v>
      </c>
      <c r="D229" s="10" t="s">
        <v>3716</v>
      </c>
      <c r="E229" s="10" t="s">
        <v>3717</v>
      </c>
      <c r="F229" s="10" t="s">
        <v>3718</v>
      </c>
      <c r="G229" s="8">
        <f>lxp__322286[[#This Row],[Abweichung in Y '[m']]]*1000</f>
        <v>3.9605290974199998</v>
      </c>
      <c r="H229" s="8">
        <f>lxp__322286[[#This Row],[Abweichung in X '[m']]]*1000</f>
        <v>-2.99269959519</v>
      </c>
    </row>
    <row r="230" spans="1:8" x14ac:dyDescent="0.25">
      <c r="A230" s="12">
        <v>4</v>
      </c>
      <c r="B230" s="13" t="s">
        <v>4855</v>
      </c>
      <c r="C230" s="10" t="s">
        <v>2460</v>
      </c>
      <c r="D230" s="10" t="s">
        <v>3746</v>
      </c>
      <c r="E230" s="10" t="s">
        <v>3747</v>
      </c>
      <c r="F230" s="10" t="s">
        <v>3748</v>
      </c>
      <c r="G230" s="8">
        <f>lxp__322286[[#This Row],[Abweichung in Y '[m']]]*1000</f>
        <v>4.6883709764600008</v>
      </c>
      <c r="H230" s="8">
        <f>lxp__322286[[#This Row],[Abweichung in X '[m']]]*1000</f>
        <v>-0.60437647031999997</v>
      </c>
    </row>
    <row r="231" spans="1:8" x14ac:dyDescent="0.25">
      <c r="A231" s="12">
        <v>5</v>
      </c>
      <c r="B231" s="13" t="s">
        <v>4855</v>
      </c>
      <c r="C231" s="10" t="s">
        <v>2460</v>
      </c>
      <c r="D231" s="10" t="s">
        <v>3776</v>
      </c>
      <c r="E231" s="10" t="s">
        <v>3777</v>
      </c>
      <c r="F231" s="10" t="s">
        <v>3778</v>
      </c>
      <c r="G231" s="8">
        <f>lxp__322286[[#This Row],[Abweichung in Y '[m']]]*1000</f>
        <v>3.8883319018</v>
      </c>
      <c r="H231" s="8">
        <f>lxp__322286[[#This Row],[Abweichung in X '[m']]]*1000</f>
        <v>-1.7601843528700001</v>
      </c>
    </row>
    <row r="232" spans="1:8" x14ac:dyDescent="0.25">
      <c r="A232" s="12">
        <v>6</v>
      </c>
      <c r="B232" s="13" t="s">
        <v>4855</v>
      </c>
      <c r="C232" s="10" t="s">
        <v>2460</v>
      </c>
      <c r="D232" s="10" t="s">
        <v>3806</v>
      </c>
      <c r="E232" s="10" t="s">
        <v>3807</v>
      </c>
      <c r="F232" s="10" t="s">
        <v>3808</v>
      </c>
      <c r="G232" s="8">
        <f>lxp__322286[[#This Row],[Abweichung in Y '[m']]]*1000</f>
        <v>4.2808163260900001</v>
      </c>
      <c r="H232" s="8">
        <f>lxp__322286[[#This Row],[Abweichung in X '[m']]]*1000</f>
        <v>-1.30275713484</v>
      </c>
    </row>
    <row r="233" spans="1:8" x14ac:dyDescent="0.25">
      <c r="A233" s="12">
        <v>7</v>
      </c>
      <c r="B233" s="13" t="s">
        <v>4855</v>
      </c>
      <c r="C233" s="10" t="s">
        <v>2460</v>
      </c>
      <c r="D233" s="10" t="s">
        <v>3836</v>
      </c>
      <c r="E233" s="10" t="s">
        <v>3837</v>
      </c>
      <c r="F233" s="10" t="s">
        <v>3838</v>
      </c>
      <c r="G233" s="8">
        <f>lxp__322286[[#This Row],[Abweichung in Y '[m']]]*1000</f>
        <v>5.7671412218200002</v>
      </c>
      <c r="H233" s="8">
        <f>lxp__322286[[#This Row],[Abweichung in X '[m']]]*1000</f>
        <v>-1.44639083335</v>
      </c>
    </row>
    <row r="234" spans="1:8" x14ac:dyDescent="0.25">
      <c r="A234" s="12">
        <v>8</v>
      </c>
      <c r="B234" s="13" t="s">
        <v>4855</v>
      </c>
      <c r="C234" s="10" t="s">
        <v>2460</v>
      </c>
      <c r="D234" s="10" t="s">
        <v>3866</v>
      </c>
      <c r="E234" s="10" t="s">
        <v>3867</v>
      </c>
      <c r="F234" s="10" t="s">
        <v>3868</v>
      </c>
      <c r="G234" s="8">
        <f>lxp__322286[[#This Row],[Abweichung in Y '[m']]]*1000</f>
        <v>4.6166520168999998</v>
      </c>
      <c r="H234" s="8">
        <f>lxp__322286[[#This Row],[Abweichung in X '[m']]]*1000</f>
        <v>-2.3409067978100002</v>
      </c>
    </row>
    <row r="235" spans="1:8" x14ac:dyDescent="0.25">
      <c r="A235" s="12">
        <v>9</v>
      </c>
      <c r="B235" s="13" t="s">
        <v>4855</v>
      </c>
      <c r="C235" s="10" t="s">
        <v>2460</v>
      </c>
      <c r="D235" s="10" t="s">
        <v>3896</v>
      </c>
      <c r="E235" s="10" t="s">
        <v>3897</v>
      </c>
      <c r="F235" s="10" t="s">
        <v>3898</v>
      </c>
      <c r="G235" s="8">
        <f>lxp__322286[[#This Row],[Abweichung in Y '[m']]]*1000</f>
        <v>4.3721685211599999</v>
      </c>
      <c r="H235" s="8">
        <f>lxp__322286[[#This Row],[Abweichung in X '[m']]]*1000</f>
        <v>-2.3949509769099997</v>
      </c>
    </row>
    <row r="236" spans="1:8" x14ac:dyDescent="0.25">
      <c r="A236" s="12">
        <v>10</v>
      </c>
      <c r="B236" s="13" t="s">
        <v>4855</v>
      </c>
      <c r="C236" s="10" t="s">
        <v>2460</v>
      </c>
      <c r="D236" s="10" t="s">
        <v>3926</v>
      </c>
      <c r="E236" s="10" t="s">
        <v>3927</v>
      </c>
      <c r="F236" s="10" t="s">
        <v>3928</v>
      </c>
      <c r="G236" s="8">
        <f>lxp__322286[[#This Row],[Abweichung in Y '[m']]]*1000</f>
        <v>5.3540238458700005</v>
      </c>
      <c r="H236" s="8">
        <f>lxp__322286[[#This Row],[Abweichung in X '[m']]]*1000</f>
        <v>-0.67626456144900005</v>
      </c>
    </row>
    <row r="237" spans="1:8" x14ac:dyDescent="0.25">
      <c r="A237" s="12">
        <v>11</v>
      </c>
      <c r="B237" s="13" t="s">
        <v>4855</v>
      </c>
      <c r="C237" s="10" t="s">
        <v>2460</v>
      </c>
      <c r="D237" s="10" t="s">
        <v>3956</v>
      </c>
      <c r="E237" s="10" t="s">
        <v>3957</v>
      </c>
      <c r="F237" s="10" t="s">
        <v>3958</v>
      </c>
      <c r="G237" s="8">
        <f>lxp__322286[[#This Row],[Abweichung in Y '[m']]]*1000</f>
        <v>5.7497985312599997</v>
      </c>
      <c r="H237" s="8">
        <f>lxp__322286[[#This Row],[Abweichung in X '[m']]]*1000</f>
        <v>-2.63785057124</v>
      </c>
    </row>
    <row r="238" spans="1:8" x14ac:dyDescent="0.25">
      <c r="A238" s="12">
        <v>12</v>
      </c>
      <c r="B238" s="13" t="s">
        <v>4855</v>
      </c>
      <c r="C238" s="10" t="s">
        <v>2460</v>
      </c>
      <c r="D238" s="10" t="s">
        <v>3986</v>
      </c>
      <c r="E238" s="10" t="s">
        <v>3987</v>
      </c>
      <c r="F238" s="10" t="s">
        <v>3988</v>
      </c>
      <c r="G238" s="8">
        <f>lxp__322286[[#This Row],[Abweichung in Y '[m']]]*1000</f>
        <v>6.4545789631999995</v>
      </c>
      <c r="H238" s="8">
        <f>lxp__322286[[#This Row],[Abweichung in X '[m']]]*1000</f>
        <v>-2.3350565375900003</v>
      </c>
    </row>
    <row r="239" spans="1:8" x14ac:dyDescent="0.25">
      <c r="A239" s="12">
        <v>13</v>
      </c>
      <c r="B239" s="13" t="s">
        <v>4855</v>
      </c>
      <c r="C239" s="10" t="s">
        <v>2460</v>
      </c>
      <c r="D239" s="10" t="s">
        <v>4016</v>
      </c>
      <c r="E239" s="10" t="s">
        <v>4017</v>
      </c>
      <c r="F239" s="10" t="s">
        <v>4018</v>
      </c>
      <c r="G239" s="8">
        <f>lxp__322286[[#This Row],[Abweichung in Y '[m']]]*1000</f>
        <v>4.8400255106699994</v>
      </c>
      <c r="H239" s="8">
        <f>lxp__322286[[#This Row],[Abweichung in X '[m']]]*1000</f>
        <v>-2.8151854116099999</v>
      </c>
    </row>
    <row r="240" spans="1:8" x14ac:dyDescent="0.25">
      <c r="A240" s="12">
        <v>14</v>
      </c>
      <c r="B240" s="13" t="s">
        <v>4855</v>
      </c>
      <c r="C240" s="10" t="s">
        <v>2460</v>
      </c>
      <c r="D240" s="10" t="s">
        <v>4046</v>
      </c>
      <c r="E240" s="10" t="s">
        <v>4047</v>
      </c>
      <c r="F240" s="10" t="s">
        <v>4048</v>
      </c>
      <c r="G240" s="8">
        <f>lxp__322286[[#This Row],[Abweichung in Y '[m']]]*1000</f>
        <v>4.5839280673099996</v>
      </c>
      <c r="H240" s="8">
        <f>lxp__322286[[#This Row],[Abweichung in X '[m']]]*1000</f>
        <v>-2.30838545225</v>
      </c>
    </row>
    <row r="241" spans="1:8" x14ac:dyDescent="0.25">
      <c r="A241" s="12">
        <v>15</v>
      </c>
      <c r="B241" s="13" t="s">
        <v>4855</v>
      </c>
      <c r="C241" s="10" t="s">
        <v>2460</v>
      </c>
      <c r="D241" s="10" t="s">
        <v>4076</v>
      </c>
      <c r="E241" s="10" t="s">
        <v>4077</v>
      </c>
      <c r="F241" s="10" t="s">
        <v>4078</v>
      </c>
      <c r="G241" s="8">
        <f>lxp__322286[[#This Row],[Abweichung in Y '[m']]]*1000</f>
        <v>4.3802020527500005</v>
      </c>
      <c r="H241" s="8">
        <f>lxp__322286[[#This Row],[Abweichung in X '[m']]]*1000</f>
        <v>-1.4096882263399999</v>
      </c>
    </row>
    <row r="242" spans="1:8" x14ac:dyDescent="0.25">
      <c r="A242" s="12">
        <v>16</v>
      </c>
      <c r="B242" s="13" t="s">
        <v>4855</v>
      </c>
      <c r="C242" s="10" t="s">
        <v>2460</v>
      </c>
      <c r="D242" s="10" t="s">
        <v>4106</v>
      </c>
      <c r="E242" s="10" t="s">
        <v>4107</v>
      </c>
      <c r="F242" s="10" t="s">
        <v>4108</v>
      </c>
      <c r="G242" s="8">
        <f>lxp__322286[[#This Row],[Abweichung in Y '[m']]]*1000</f>
        <v>4.7589322263800007</v>
      </c>
      <c r="H242" s="8">
        <f>lxp__322286[[#This Row],[Abweichung in X '[m']]]*1000</f>
        <v>-2.1457052887299998E-2</v>
      </c>
    </row>
    <row r="243" spans="1:8" x14ac:dyDescent="0.25">
      <c r="A243" s="12">
        <v>17</v>
      </c>
      <c r="B243" s="13" t="s">
        <v>4855</v>
      </c>
      <c r="C243" s="10" t="s">
        <v>2460</v>
      </c>
      <c r="D243" s="10" t="s">
        <v>4136</v>
      </c>
      <c r="E243" s="10" t="s">
        <v>4137</v>
      </c>
      <c r="F243" s="10" t="s">
        <v>4138</v>
      </c>
      <c r="G243" s="8">
        <f>lxp__322286[[#This Row],[Abweichung in Y '[m']]]*1000</f>
        <v>5.0347711867200005</v>
      </c>
      <c r="H243" s="8">
        <f>lxp__322286[[#This Row],[Abweichung in X '[m']]]*1000</f>
        <v>-2.5727556244700001</v>
      </c>
    </row>
    <row r="244" spans="1:8" x14ac:dyDescent="0.25">
      <c r="A244" s="12">
        <v>18</v>
      </c>
      <c r="B244" s="13" t="s">
        <v>4855</v>
      </c>
      <c r="C244" s="10" t="s">
        <v>2460</v>
      </c>
      <c r="D244" s="10" t="s">
        <v>4166</v>
      </c>
      <c r="E244" s="10" t="s">
        <v>4167</v>
      </c>
      <c r="F244" s="10" t="s">
        <v>4168</v>
      </c>
      <c r="G244" s="8">
        <f>lxp__322286[[#This Row],[Abweichung in Y '[m']]]*1000</f>
        <v>5.0767931557499999</v>
      </c>
      <c r="H244" s="8">
        <f>lxp__322286[[#This Row],[Abweichung in X '[m']]]*1000</f>
        <v>-1.3878564175299999</v>
      </c>
    </row>
    <row r="245" spans="1:8" x14ac:dyDescent="0.25">
      <c r="A245" s="12">
        <v>19</v>
      </c>
      <c r="B245" s="13" t="s">
        <v>4855</v>
      </c>
      <c r="C245" s="10" t="s">
        <v>2460</v>
      </c>
      <c r="D245" s="10" t="s">
        <v>4196</v>
      </c>
      <c r="E245" s="10" t="s">
        <v>4197</v>
      </c>
      <c r="F245" s="10" t="s">
        <v>4198</v>
      </c>
      <c r="G245" s="8">
        <f>lxp__322286[[#This Row],[Abweichung in Y '[m']]]*1000</f>
        <v>4.4262813008100004</v>
      </c>
      <c r="H245" s="8">
        <f>lxp__322286[[#This Row],[Abweichung in X '[m']]]*1000</f>
        <v>-1.5897075162900001</v>
      </c>
    </row>
    <row r="246" spans="1:8" x14ac:dyDescent="0.25">
      <c r="A246" s="12">
        <v>20</v>
      </c>
      <c r="B246" s="13" t="s">
        <v>4855</v>
      </c>
      <c r="C246" s="10" t="s">
        <v>2460</v>
      </c>
      <c r="D246" s="10" t="s">
        <v>4226</v>
      </c>
      <c r="E246" s="10" t="s">
        <v>4227</v>
      </c>
      <c r="F246" s="10" t="s">
        <v>4228</v>
      </c>
      <c r="G246" s="8">
        <f>lxp__322286[[#This Row],[Abweichung in Y '[m']]]*1000</f>
        <v>3.8391684558299999</v>
      </c>
      <c r="H246" s="8">
        <f>lxp__322286[[#This Row],[Abweichung in X '[m']]]*1000</f>
        <v>-2.0843327634</v>
      </c>
    </row>
    <row r="247" spans="1:8" x14ac:dyDescent="0.25">
      <c r="A247" s="12">
        <v>1</v>
      </c>
      <c r="B247" s="13" t="s">
        <v>4856</v>
      </c>
      <c r="C247" s="10" t="s">
        <v>2456</v>
      </c>
      <c r="D247" s="10" t="s">
        <v>3658</v>
      </c>
      <c r="E247" s="10" t="s">
        <v>3659</v>
      </c>
      <c r="F247" s="10" t="s">
        <v>3660</v>
      </c>
      <c r="G247" s="8">
        <f>lxp__322286[[#This Row],[Abweichung in Y '[m']]]*1000</f>
        <v>5.9827514088600005</v>
      </c>
      <c r="H247" s="8">
        <f>lxp__322286[[#This Row],[Abweichung in X '[m']]]*1000</f>
        <v>-1.54797827775</v>
      </c>
    </row>
    <row r="248" spans="1:8" x14ac:dyDescent="0.25">
      <c r="A248" s="12">
        <v>2</v>
      </c>
      <c r="B248" s="13" t="s">
        <v>4856</v>
      </c>
      <c r="C248" s="10" t="s">
        <v>2456</v>
      </c>
      <c r="D248" s="10" t="s">
        <v>3689</v>
      </c>
      <c r="E248" s="10" t="s">
        <v>3690</v>
      </c>
      <c r="F248" s="10" t="s">
        <v>3691</v>
      </c>
      <c r="G248" s="8">
        <f>lxp__322286[[#This Row],[Abweichung in Y '[m']]]*1000</f>
        <v>5.9394714144599998</v>
      </c>
      <c r="H248" s="8">
        <f>lxp__322286[[#This Row],[Abweichung in X '[m']]]*1000</f>
        <v>1.4371742036199999</v>
      </c>
    </row>
    <row r="249" spans="1:8" x14ac:dyDescent="0.25">
      <c r="A249" s="12">
        <v>3</v>
      </c>
      <c r="B249" s="13" t="s">
        <v>4856</v>
      </c>
      <c r="C249" s="10" t="s">
        <v>2456</v>
      </c>
      <c r="D249" s="10" t="s">
        <v>3719</v>
      </c>
      <c r="E249" s="10" t="s">
        <v>3720</v>
      </c>
      <c r="F249" s="10" t="s">
        <v>3721</v>
      </c>
      <c r="G249" s="8">
        <f>lxp__322286[[#This Row],[Abweichung in Y '[m']]]*1000</f>
        <v>4.6267537299600008</v>
      </c>
      <c r="H249" s="8">
        <f>lxp__322286[[#This Row],[Abweichung in X '[m']]]*1000</f>
        <v>-1.6306407277600001</v>
      </c>
    </row>
    <row r="250" spans="1:8" x14ac:dyDescent="0.25">
      <c r="A250" s="12">
        <v>4</v>
      </c>
      <c r="B250" s="13" t="s">
        <v>4856</v>
      </c>
      <c r="C250" s="10" t="s">
        <v>2456</v>
      </c>
      <c r="D250" s="10" t="s">
        <v>3749</v>
      </c>
      <c r="E250" s="10" t="s">
        <v>3750</v>
      </c>
      <c r="F250" s="10" t="s">
        <v>3751</v>
      </c>
      <c r="G250" s="8">
        <f>lxp__322286[[#This Row],[Abweichung in Y '[m']]]*1000</f>
        <v>3.98407635441</v>
      </c>
      <c r="H250" s="8">
        <f>lxp__322286[[#This Row],[Abweichung in X '[m']]]*1000</f>
        <v>-1.05721200548</v>
      </c>
    </row>
    <row r="251" spans="1:8" x14ac:dyDescent="0.25">
      <c r="A251" s="12">
        <v>5</v>
      </c>
      <c r="B251" s="13" t="s">
        <v>4856</v>
      </c>
      <c r="C251" s="10" t="s">
        <v>2456</v>
      </c>
      <c r="D251" s="10" t="s">
        <v>3779</v>
      </c>
      <c r="E251" s="10" t="s">
        <v>3780</v>
      </c>
      <c r="F251" s="10" t="s">
        <v>3781</v>
      </c>
      <c r="G251" s="8">
        <f>lxp__322286[[#This Row],[Abweichung in Y '[m']]]*1000</f>
        <v>4.9383266499499996</v>
      </c>
      <c r="H251" s="8">
        <f>lxp__322286[[#This Row],[Abweichung in X '[m']]]*1000</f>
        <v>-0.17915228829500002</v>
      </c>
    </row>
    <row r="252" spans="1:8" x14ac:dyDescent="0.25">
      <c r="A252" s="12">
        <v>6</v>
      </c>
      <c r="B252" s="13" t="s">
        <v>4856</v>
      </c>
      <c r="C252" s="10" t="s">
        <v>2456</v>
      </c>
      <c r="D252" s="10" t="s">
        <v>3809</v>
      </c>
      <c r="E252" s="10" t="s">
        <v>3810</v>
      </c>
      <c r="F252" s="10" t="s">
        <v>3811</v>
      </c>
      <c r="G252" s="8">
        <f>lxp__322286[[#This Row],[Abweichung in Y '[m']]]*1000</f>
        <v>4.77607437078</v>
      </c>
      <c r="H252" s="8">
        <f>lxp__322286[[#This Row],[Abweichung in X '[m']]]*1000</f>
        <v>-1.08424757787</v>
      </c>
    </row>
    <row r="253" spans="1:8" x14ac:dyDescent="0.25">
      <c r="A253" s="12">
        <v>7</v>
      </c>
      <c r="B253" s="13" t="s">
        <v>4856</v>
      </c>
      <c r="C253" s="10" t="s">
        <v>2456</v>
      </c>
      <c r="D253" s="10" t="s">
        <v>3839</v>
      </c>
      <c r="E253" s="10" t="s">
        <v>3840</v>
      </c>
      <c r="F253" s="10" t="s">
        <v>3841</v>
      </c>
      <c r="G253" s="8">
        <f>lxp__322286[[#This Row],[Abweichung in Y '[m']]]*1000</f>
        <v>4.6646571565600006</v>
      </c>
      <c r="H253" s="8">
        <f>lxp__322286[[#This Row],[Abweichung in X '[m']]]*1000</f>
        <v>-2.16787395872</v>
      </c>
    </row>
    <row r="254" spans="1:8" x14ac:dyDescent="0.25">
      <c r="A254" s="12">
        <v>8</v>
      </c>
      <c r="B254" s="13" t="s">
        <v>4856</v>
      </c>
      <c r="C254" s="10" t="s">
        <v>2456</v>
      </c>
      <c r="D254" s="10" t="s">
        <v>3869</v>
      </c>
      <c r="E254" s="10" t="s">
        <v>3870</v>
      </c>
      <c r="F254" s="10" t="s">
        <v>3871</v>
      </c>
      <c r="G254" s="8">
        <f>lxp__322286[[#This Row],[Abweichung in Y '[m']]]*1000</f>
        <v>5.1080544086199993</v>
      </c>
      <c r="H254" s="8">
        <f>lxp__322286[[#This Row],[Abweichung in X '[m']]]*1000</f>
        <v>-0.34313578150000001</v>
      </c>
    </row>
    <row r="255" spans="1:8" x14ac:dyDescent="0.25">
      <c r="A255" s="12">
        <v>9</v>
      </c>
      <c r="B255" s="13" t="s">
        <v>4856</v>
      </c>
      <c r="C255" s="10" t="s">
        <v>2456</v>
      </c>
      <c r="D255" s="10" t="s">
        <v>3899</v>
      </c>
      <c r="E255" s="10" t="s">
        <v>3900</v>
      </c>
      <c r="F255" s="10" t="s">
        <v>3901</v>
      </c>
      <c r="G255" s="8">
        <f>lxp__322286[[#This Row],[Abweichung in Y '[m']]]*1000</f>
        <v>4.2524684452099999</v>
      </c>
      <c r="H255" s="8">
        <f>lxp__322286[[#This Row],[Abweichung in X '[m']]]*1000</f>
        <v>-1.20858815879</v>
      </c>
    </row>
    <row r="256" spans="1:8" x14ac:dyDescent="0.25">
      <c r="A256" s="12">
        <v>10</v>
      </c>
      <c r="B256" s="13" t="s">
        <v>4856</v>
      </c>
      <c r="C256" s="10" t="s">
        <v>2456</v>
      </c>
      <c r="D256" s="10" t="s">
        <v>3929</v>
      </c>
      <c r="E256" s="10" t="s">
        <v>3930</v>
      </c>
      <c r="F256" s="10" t="s">
        <v>3931</v>
      </c>
      <c r="G256" s="8">
        <f>lxp__322286[[#This Row],[Abweichung in Y '[m']]]*1000</f>
        <v>4.6833739592799999</v>
      </c>
      <c r="H256" s="8">
        <f>lxp__322286[[#This Row],[Abweichung in X '[m']]]*1000</f>
        <v>-1.9448338541300001</v>
      </c>
    </row>
    <row r="257" spans="1:8" x14ac:dyDescent="0.25">
      <c r="A257" s="12">
        <v>11</v>
      </c>
      <c r="B257" s="13" t="s">
        <v>4856</v>
      </c>
      <c r="C257" s="10" t="s">
        <v>2456</v>
      </c>
      <c r="D257" s="10" t="s">
        <v>3959</v>
      </c>
      <c r="E257" s="10" t="s">
        <v>3960</v>
      </c>
      <c r="F257" s="10" t="s">
        <v>3961</v>
      </c>
      <c r="G257" s="8">
        <f>lxp__322286[[#This Row],[Abweichung in Y '[m']]]*1000</f>
        <v>5.40188338907</v>
      </c>
      <c r="H257" s="8">
        <f>lxp__322286[[#This Row],[Abweichung in X '[m']]]*1000</f>
        <v>0.82766075833700004</v>
      </c>
    </row>
    <row r="258" spans="1:8" x14ac:dyDescent="0.25">
      <c r="A258" s="12">
        <v>12</v>
      </c>
      <c r="B258" s="13" t="s">
        <v>4856</v>
      </c>
      <c r="C258" s="10" t="s">
        <v>2456</v>
      </c>
      <c r="D258" s="10" t="s">
        <v>3989</v>
      </c>
      <c r="E258" s="10" t="s">
        <v>3990</v>
      </c>
      <c r="F258" s="10" t="s">
        <v>3991</v>
      </c>
      <c r="G258" s="8">
        <f>lxp__322286[[#This Row],[Abweichung in Y '[m']]]*1000</f>
        <v>5.6639803762999996</v>
      </c>
      <c r="H258" s="8">
        <f>lxp__322286[[#This Row],[Abweichung in X '[m']]]*1000</f>
        <v>-0.60695677076499999</v>
      </c>
    </row>
    <row r="259" spans="1:8" x14ac:dyDescent="0.25">
      <c r="A259" s="12">
        <v>13</v>
      </c>
      <c r="B259" s="13" t="s">
        <v>4856</v>
      </c>
      <c r="C259" s="10" t="s">
        <v>2456</v>
      </c>
      <c r="D259" s="10" t="s">
        <v>4019</v>
      </c>
      <c r="E259" s="10" t="s">
        <v>4020</v>
      </c>
      <c r="F259" s="10" t="s">
        <v>4021</v>
      </c>
      <c r="G259" s="8">
        <f>lxp__322286[[#This Row],[Abweichung in Y '[m']]]*1000</f>
        <v>5.4187359378900002</v>
      </c>
      <c r="H259" s="8">
        <f>lxp__322286[[#This Row],[Abweichung in X '[m']]]*1000</f>
        <v>-2.01281060687</v>
      </c>
    </row>
    <row r="260" spans="1:8" x14ac:dyDescent="0.25">
      <c r="A260" s="12">
        <v>14</v>
      </c>
      <c r="B260" s="13" t="s">
        <v>4856</v>
      </c>
      <c r="C260" s="10" t="s">
        <v>2456</v>
      </c>
      <c r="D260" s="10" t="s">
        <v>4049</v>
      </c>
      <c r="E260" s="10" t="s">
        <v>4050</v>
      </c>
      <c r="F260" s="10" t="s">
        <v>4051</v>
      </c>
      <c r="G260" s="8">
        <f>lxp__322286[[#This Row],[Abweichung in Y '[m']]]*1000</f>
        <v>5.1789146488700002</v>
      </c>
      <c r="H260" s="8">
        <f>lxp__322286[[#This Row],[Abweichung in X '[m']]]*1000</f>
        <v>-1.4648179701799999</v>
      </c>
    </row>
    <row r="261" spans="1:8" x14ac:dyDescent="0.25">
      <c r="A261" s="12">
        <v>15</v>
      </c>
      <c r="B261" s="13" t="s">
        <v>4856</v>
      </c>
      <c r="C261" s="10" t="s">
        <v>2456</v>
      </c>
      <c r="D261" s="10" t="s">
        <v>4079</v>
      </c>
      <c r="E261" s="10" t="s">
        <v>4080</v>
      </c>
      <c r="F261" s="10" t="s">
        <v>4081</v>
      </c>
      <c r="G261" s="8">
        <f>lxp__322286[[#This Row],[Abweichung in Y '[m']]]*1000</f>
        <v>6.2845733291799997</v>
      </c>
      <c r="H261" s="8">
        <f>lxp__322286[[#This Row],[Abweichung in X '[m']]]*1000</f>
        <v>-0.56616926061099992</v>
      </c>
    </row>
    <row r="262" spans="1:8" x14ac:dyDescent="0.25">
      <c r="A262" s="12">
        <v>16</v>
      </c>
      <c r="B262" s="13" t="s">
        <v>4856</v>
      </c>
      <c r="C262" s="10" t="s">
        <v>2456</v>
      </c>
      <c r="D262" s="10" t="s">
        <v>4109</v>
      </c>
      <c r="E262" s="10" t="s">
        <v>4110</v>
      </c>
      <c r="F262" s="10" t="s">
        <v>4111</v>
      </c>
      <c r="G262" s="8">
        <f>lxp__322286[[#This Row],[Abweichung in Y '[m']]]*1000</f>
        <v>5.2964933355399992</v>
      </c>
      <c r="H262" s="8">
        <f>lxp__322286[[#This Row],[Abweichung in X '[m']]]*1000</f>
        <v>0.36044478256599999</v>
      </c>
    </row>
    <row r="263" spans="1:8" x14ac:dyDescent="0.25">
      <c r="A263" s="12">
        <v>17</v>
      </c>
      <c r="B263" s="13" t="s">
        <v>4856</v>
      </c>
      <c r="C263" s="10" t="s">
        <v>2456</v>
      </c>
      <c r="D263" s="10" t="s">
        <v>4139</v>
      </c>
      <c r="E263" s="10" t="s">
        <v>4140</v>
      </c>
      <c r="F263" s="10" t="s">
        <v>4141</v>
      </c>
      <c r="G263" s="8">
        <f>lxp__322286[[#This Row],[Abweichung in Y '[m']]]*1000</f>
        <v>4.1091746357499996</v>
      </c>
      <c r="H263" s="8">
        <f>lxp__322286[[#This Row],[Abweichung in X '[m']]]*1000</f>
        <v>-2.09283966903</v>
      </c>
    </row>
    <row r="264" spans="1:8" x14ac:dyDescent="0.25">
      <c r="A264" s="12">
        <v>18</v>
      </c>
      <c r="B264" s="13" t="s">
        <v>4856</v>
      </c>
      <c r="C264" s="10" t="s">
        <v>2456</v>
      </c>
      <c r="D264" s="10" t="s">
        <v>4169</v>
      </c>
      <c r="E264" s="10" t="s">
        <v>4170</v>
      </c>
      <c r="F264" s="10" t="s">
        <v>4171</v>
      </c>
      <c r="G264" s="8">
        <f>lxp__322286[[#This Row],[Abweichung in Y '[m']]]*1000</f>
        <v>4.8775820139000006</v>
      </c>
      <c r="H264" s="8">
        <f>lxp__322286[[#This Row],[Abweichung in X '[m']]]*1000</f>
        <v>-0.870559756277</v>
      </c>
    </row>
    <row r="265" spans="1:8" x14ac:dyDescent="0.25">
      <c r="A265" s="12">
        <v>19</v>
      </c>
      <c r="B265" s="13" t="s">
        <v>4856</v>
      </c>
      <c r="C265" s="10" t="s">
        <v>2456</v>
      </c>
      <c r="D265" s="10" t="s">
        <v>4199</v>
      </c>
      <c r="E265" s="10" t="s">
        <v>4200</v>
      </c>
      <c r="F265" s="10" t="s">
        <v>4201</v>
      </c>
      <c r="G265" s="8">
        <f>lxp__322286[[#This Row],[Abweichung in Y '[m']]]*1000</f>
        <v>4.7159759826399998</v>
      </c>
      <c r="H265" s="8">
        <f>lxp__322286[[#This Row],[Abweichung in X '[m']]]*1000</f>
        <v>-1.5890090504300001</v>
      </c>
    </row>
    <row r="266" spans="1:8" x14ac:dyDescent="0.25">
      <c r="A266" s="12">
        <v>20</v>
      </c>
      <c r="B266" s="13" t="s">
        <v>4856</v>
      </c>
      <c r="C266" s="10" t="s">
        <v>2456</v>
      </c>
      <c r="D266" s="10" t="s">
        <v>4229</v>
      </c>
      <c r="E266" s="10" t="s">
        <v>4230</v>
      </c>
      <c r="F266" s="10" t="s">
        <v>4231</v>
      </c>
      <c r="G266" s="8">
        <f>lxp__322286[[#This Row],[Abweichung in Y '[m']]]*1000</f>
        <v>3.9457711835100002</v>
      </c>
      <c r="H266" s="8">
        <f>lxp__322286[[#This Row],[Abweichung in X '[m']]]*1000</f>
        <v>-1.20051121036</v>
      </c>
    </row>
    <row r="267" spans="1:8" x14ac:dyDescent="0.25">
      <c r="A267" s="12">
        <v>1</v>
      </c>
      <c r="B267" s="13" t="s">
        <v>4857</v>
      </c>
      <c r="C267" s="10" t="s">
        <v>2452</v>
      </c>
      <c r="D267" s="10" t="s">
        <v>3661</v>
      </c>
      <c r="E267" s="10" t="s">
        <v>3662</v>
      </c>
      <c r="F267" s="10" t="s">
        <v>3663</v>
      </c>
      <c r="G267" s="8">
        <f>lxp__322286[[#This Row],[Abweichung in Y '[m']]]*1000</f>
        <v>5.4627913251600004</v>
      </c>
      <c r="H267" s="8">
        <f>lxp__322286[[#This Row],[Abweichung in X '[m']]]*1000</f>
        <v>-0.76338672500299998</v>
      </c>
    </row>
    <row r="268" spans="1:8" x14ac:dyDescent="0.25">
      <c r="A268" s="12">
        <v>2</v>
      </c>
      <c r="B268" s="13" t="s">
        <v>4857</v>
      </c>
      <c r="C268" s="10" t="s">
        <v>2452</v>
      </c>
      <c r="D268" s="10" t="s">
        <v>3692</v>
      </c>
      <c r="E268" s="10" t="s">
        <v>3693</v>
      </c>
      <c r="F268" s="10" t="s">
        <v>3694</v>
      </c>
      <c r="G268" s="8">
        <f>lxp__322286[[#This Row],[Abweichung in Y '[m']]]*1000</f>
        <v>5.5047922372900002</v>
      </c>
      <c r="H268" s="8">
        <f>lxp__322286[[#This Row],[Abweichung in X '[m']]]*1000</f>
        <v>0.26262724855899999</v>
      </c>
    </row>
    <row r="269" spans="1:8" x14ac:dyDescent="0.25">
      <c r="A269" s="12">
        <v>3</v>
      </c>
      <c r="B269" s="13" t="s">
        <v>4857</v>
      </c>
      <c r="C269" s="10" t="s">
        <v>2452</v>
      </c>
      <c r="D269" s="10" t="s">
        <v>3722</v>
      </c>
      <c r="E269" s="10" t="s">
        <v>3723</v>
      </c>
      <c r="F269" s="10" t="s">
        <v>3724</v>
      </c>
      <c r="G269" s="8">
        <f>lxp__322286[[#This Row],[Abweichung in Y '[m']]]*1000</f>
        <v>5.2497435797499996</v>
      </c>
      <c r="H269" s="8">
        <f>lxp__322286[[#This Row],[Abweichung in X '[m']]]*1000</f>
        <v>-0.89819974566600003</v>
      </c>
    </row>
    <row r="270" spans="1:8" x14ac:dyDescent="0.25">
      <c r="A270" s="12">
        <v>4</v>
      </c>
      <c r="B270" s="13" t="s">
        <v>4857</v>
      </c>
      <c r="C270" s="10" t="s">
        <v>2452</v>
      </c>
      <c r="D270" s="10" t="s">
        <v>3752</v>
      </c>
      <c r="E270" s="10" t="s">
        <v>3753</v>
      </c>
      <c r="F270" s="10" t="s">
        <v>3754</v>
      </c>
      <c r="G270" s="8">
        <f>lxp__322286[[#This Row],[Abweichung in Y '[m']]]*1000</f>
        <v>3.9401041456200003</v>
      </c>
      <c r="H270" s="8">
        <f>lxp__322286[[#This Row],[Abweichung in X '[m']]]*1000</f>
        <v>-0.31099931334500003</v>
      </c>
    </row>
    <row r="271" spans="1:8" x14ac:dyDescent="0.25">
      <c r="A271" s="12">
        <v>5</v>
      </c>
      <c r="B271" s="13" t="s">
        <v>4857</v>
      </c>
      <c r="C271" s="10" t="s">
        <v>2452</v>
      </c>
      <c r="D271" s="10" t="s">
        <v>3782</v>
      </c>
      <c r="E271" s="10" t="s">
        <v>3783</v>
      </c>
      <c r="F271" s="10" t="s">
        <v>3784</v>
      </c>
      <c r="G271" s="8">
        <f>lxp__322286[[#This Row],[Abweichung in Y '[m']]]*1000</f>
        <v>4.2880473597500002</v>
      </c>
      <c r="H271" s="8">
        <f>lxp__322286[[#This Row],[Abweichung in X '[m']]]*1000</f>
        <v>-1.58442440467</v>
      </c>
    </row>
    <row r="272" spans="1:8" x14ac:dyDescent="0.25">
      <c r="A272" s="12">
        <v>6</v>
      </c>
      <c r="B272" s="13" t="s">
        <v>4857</v>
      </c>
      <c r="C272" s="10" t="s">
        <v>2452</v>
      </c>
      <c r="D272" s="10" t="s">
        <v>3812</v>
      </c>
      <c r="E272" s="10" t="s">
        <v>3813</v>
      </c>
      <c r="F272" s="10" t="s">
        <v>3814</v>
      </c>
      <c r="G272" s="8">
        <f>lxp__322286[[#This Row],[Abweichung in Y '[m']]]*1000</f>
        <v>5.4195734293399997</v>
      </c>
      <c r="H272" s="8">
        <f>lxp__322286[[#This Row],[Abweichung in X '[m']]]*1000</f>
        <v>-1.2499636597400001</v>
      </c>
    </row>
    <row r="273" spans="1:8" x14ac:dyDescent="0.25">
      <c r="A273" s="12">
        <v>7</v>
      </c>
      <c r="B273" s="13" t="s">
        <v>4857</v>
      </c>
      <c r="C273" s="10" t="s">
        <v>2452</v>
      </c>
      <c r="D273" s="10" t="s">
        <v>3842</v>
      </c>
      <c r="E273" s="10" t="s">
        <v>3843</v>
      </c>
      <c r="F273" s="10" t="s">
        <v>3844</v>
      </c>
      <c r="G273" s="8">
        <f>lxp__322286[[#This Row],[Abweichung in Y '[m']]]*1000</f>
        <v>5.14455882669</v>
      </c>
      <c r="H273" s="8">
        <f>lxp__322286[[#This Row],[Abweichung in X '[m']]]*1000</f>
        <v>-2.9932739700899997</v>
      </c>
    </row>
    <row r="274" spans="1:8" x14ac:dyDescent="0.25">
      <c r="A274" s="12">
        <v>8</v>
      </c>
      <c r="B274" s="13" t="s">
        <v>4857</v>
      </c>
      <c r="C274" s="10" t="s">
        <v>2452</v>
      </c>
      <c r="D274" s="10" t="s">
        <v>3872</v>
      </c>
      <c r="E274" s="10" t="s">
        <v>3873</v>
      </c>
      <c r="F274" s="10" t="s">
        <v>3874</v>
      </c>
      <c r="G274" s="8">
        <f>lxp__322286[[#This Row],[Abweichung in Y '[m']]]*1000</f>
        <v>4.0131665758700006</v>
      </c>
      <c r="H274" s="8">
        <f>lxp__322286[[#This Row],[Abweichung in X '[m']]]*1000</f>
        <v>-1.50398761775</v>
      </c>
    </row>
    <row r="275" spans="1:8" x14ac:dyDescent="0.25">
      <c r="A275" s="12">
        <v>9</v>
      </c>
      <c r="B275" s="13" t="s">
        <v>4857</v>
      </c>
      <c r="C275" s="10" t="s">
        <v>2452</v>
      </c>
      <c r="D275" s="10" t="s">
        <v>3902</v>
      </c>
      <c r="E275" s="10" t="s">
        <v>3903</v>
      </c>
      <c r="F275" s="10" t="s">
        <v>3904</v>
      </c>
      <c r="G275" s="8">
        <f>lxp__322286[[#This Row],[Abweichung in Y '[m']]]*1000</f>
        <v>5.4477700358299996</v>
      </c>
      <c r="H275" s="8">
        <f>lxp__322286[[#This Row],[Abweichung in X '[m']]]*1000</f>
        <v>-0.814117117537</v>
      </c>
    </row>
    <row r="276" spans="1:8" x14ac:dyDescent="0.25">
      <c r="A276" s="12">
        <v>10</v>
      </c>
      <c r="B276" s="13" t="s">
        <v>4857</v>
      </c>
      <c r="C276" s="10" t="s">
        <v>2452</v>
      </c>
      <c r="D276" s="10" t="s">
        <v>3932</v>
      </c>
      <c r="E276" s="10" t="s">
        <v>3933</v>
      </c>
      <c r="F276" s="10" t="s">
        <v>3934</v>
      </c>
      <c r="G276" s="8">
        <f>lxp__322286[[#This Row],[Abweichung in Y '[m']]]*1000</f>
        <v>4.7432641449100004</v>
      </c>
      <c r="H276" s="8">
        <f>lxp__322286[[#This Row],[Abweichung in X '[m']]]*1000</f>
        <v>-1.32358439883</v>
      </c>
    </row>
    <row r="277" spans="1:8" x14ac:dyDescent="0.25">
      <c r="A277" s="12">
        <v>11</v>
      </c>
      <c r="B277" s="13" t="s">
        <v>4857</v>
      </c>
      <c r="C277" s="10" t="s">
        <v>2452</v>
      </c>
      <c r="D277" s="10" t="s">
        <v>3962</v>
      </c>
      <c r="E277" s="10" t="s">
        <v>3963</v>
      </c>
      <c r="F277" s="10" t="s">
        <v>3964</v>
      </c>
      <c r="G277" s="8">
        <f>lxp__322286[[#This Row],[Abweichung in Y '[m']]]*1000</f>
        <v>4.8436338687300005</v>
      </c>
      <c r="H277" s="8">
        <f>lxp__322286[[#This Row],[Abweichung in X '[m']]]*1000</f>
        <v>-1.33177061318</v>
      </c>
    </row>
    <row r="278" spans="1:8" x14ac:dyDescent="0.25">
      <c r="A278" s="12">
        <v>12</v>
      </c>
      <c r="B278" s="13" t="s">
        <v>4857</v>
      </c>
      <c r="C278" s="10" t="s">
        <v>2452</v>
      </c>
      <c r="D278" s="10" t="s">
        <v>3992</v>
      </c>
      <c r="E278" s="10" t="s">
        <v>3993</v>
      </c>
      <c r="F278" s="10" t="s">
        <v>3994</v>
      </c>
      <c r="G278" s="8">
        <f>lxp__322286[[#This Row],[Abweichung in Y '[m']]]*1000</f>
        <v>5.1114882245199995</v>
      </c>
      <c r="H278" s="8">
        <f>lxp__322286[[#This Row],[Abweichung in X '[m']]]*1000</f>
        <v>-1.1614640710499999</v>
      </c>
    </row>
    <row r="279" spans="1:8" x14ac:dyDescent="0.25">
      <c r="A279" s="12">
        <v>13</v>
      </c>
      <c r="B279" s="13" t="s">
        <v>4857</v>
      </c>
      <c r="C279" s="10" t="s">
        <v>2452</v>
      </c>
      <c r="D279" s="10" t="s">
        <v>4022</v>
      </c>
      <c r="E279" s="10" t="s">
        <v>4023</v>
      </c>
      <c r="F279" s="10" t="s">
        <v>4024</v>
      </c>
      <c r="G279" s="8">
        <f>lxp__322286[[#This Row],[Abweichung in Y '[m']]]*1000</f>
        <v>4.1344511189699995</v>
      </c>
      <c r="H279" s="8">
        <f>lxp__322286[[#This Row],[Abweichung in X '[m']]]*1000</f>
        <v>-0.22070595320199998</v>
      </c>
    </row>
    <row r="280" spans="1:8" x14ac:dyDescent="0.25">
      <c r="A280" s="12">
        <v>14</v>
      </c>
      <c r="B280" s="13" t="s">
        <v>4857</v>
      </c>
      <c r="C280" s="10" t="s">
        <v>2452</v>
      </c>
      <c r="D280" s="10" t="s">
        <v>4052</v>
      </c>
      <c r="E280" s="10" t="s">
        <v>4053</v>
      </c>
      <c r="F280" s="10" t="s">
        <v>4054</v>
      </c>
      <c r="G280" s="8">
        <f>lxp__322286[[#This Row],[Abweichung in Y '[m']]]*1000</f>
        <v>5.20068255212</v>
      </c>
      <c r="H280" s="8">
        <f>lxp__322286[[#This Row],[Abweichung in X '[m']]]*1000</f>
        <v>-1.1569133129</v>
      </c>
    </row>
    <row r="281" spans="1:8" x14ac:dyDescent="0.25">
      <c r="A281" s="12">
        <v>15</v>
      </c>
      <c r="B281" s="13" t="s">
        <v>4857</v>
      </c>
      <c r="C281" s="10" t="s">
        <v>2452</v>
      </c>
      <c r="D281" s="10" t="s">
        <v>4082</v>
      </c>
      <c r="E281" s="10" t="s">
        <v>4083</v>
      </c>
      <c r="F281" s="10" t="s">
        <v>4084</v>
      </c>
      <c r="G281" s="8">
        <f>lxp__322286[[#This Row],[Abweichung in Y '[m']]]*1000</f>
        <v>5.8908829108899994</v>
      </c>
      <c r="H281" s="8">
        <f>lxp__322286[[#This Row],[Abweichung in X '[m']]]*1000</f>
        <v>0.22189044978800002</v>
      </c>
    </row>
    <row r="282" spans="1:8" x14ac:dyDescent="0.25">
      <c r="A282" s="12">
        <v>16</v>
      </c>
      <c r="B282" s="13" t="s">
        <v>4857</v>
      </c>
      <c r="C282" s="10" t="s">
        <v>2452</v>
      </c>
      <c r="D282" s="10" t="s">
        <v>4112</v>
      </c>
      <c r="E282" s="10" t="s">
        <v>4113</v>
      </c>
      <c r="F282" s="10" t="s">
        <v>4114</v>
      </c>
      <c r="G282" s="8">
        <f>lxp__322286[[#This Row],[Abweichung in Y '[m']]]*1000</f>
        <v>4.4990979602700003</v>
      </c>
      <c r="H282" s="8">
        <f>lxp__322286[[#This Row],[Abweichung in X '[m']]]*1000</f>
        <v>-1.6624603608399999</v>
      </c>
    </row>
    <row r="283" spans="1:8" x14ac:dyDescent="0.25">
      <c r="A283" s="12">
        <v>17</v>
      </c>
      <c r="B283" s="13" t="s">
        <v>4857</v>
      </c>
      <c r="C283" s="10" t="s">
        <v>2452</v>
      </c>
      <c r="D283" s="10" t="s">
        <v>4142</v>
      </c>
      <c r="E283" s="10" t="s">
        <v>4143</v>
      </c>
      <c r="F283" s="10" t="s">
        <v>4144</v>
      </c>
      <c r="G283" s="8">
        <f>lxp__322286[[#This Row],[Abweichung in Y '[m']]]*1000</f>
        <v>4.6859408284499997</v>
      </c>
      <c r="H283" s="8">
        <f>lxp__322286[[#This Row],[Abweichung in X '[m']]]*1000</f>
        <v>-0.37830751216500003</v>
      </c>
    </row>
    <row r="284" spans="1:8" x14ac:dyDescent="0.25">
      <c r="A284" s="12">
        <v>18</v>
      </c>
      <c r="B284" s="13" t="s">
        <v>4857</v>
      </c>
      <c r="C284" s="10" t="s">
        <v>2452</v>
      </c>
      <c r="D284" s="10" t="s">
        <v>4172</v>
      </c>
      <c r="E284" s="10" t="s">
        <v>4173</v>
      </c>
      <c r="F284" s="10" t="s">
        <v>4174</v>
      </c>
      <c r="G284" s="8">
        <f>lxp__322286[[#This Row],[Abweichung in Y '[m']]]*1000</f>
        <v>3.9881740184199996</v>
      </c>
      <c r="H284" s="8">
        <f>lxp__322286[[#This Row],[Abweichung in X '[m']]]*1000</f>
        <v>-0.97647682733200003</v>
      </c>
    </row>
    <row r="285" spans="1:8" x14ac:dyDescent="0.25">
      <c r="A285" s="12">
        <v>19</v>
      </c>
      <c r="B285" s="13" t="s">
        <v>4857</v>
      </c>
      <c r="C285" s="10" t="s">
        <v>2452</v>
      </c>
      <c r="D285" s="10" t="s">
        <v>4202</v>
      </c>
      <c r="E285" s="10" t="s">
        <v>4203</v>
      </c>
      <c r="F285" s="10" t="s">
        <v>4204</v>
      </c>
      <c r="G285" s="8">
        <f>lxp__322286[[#This Row],[Abweichung in Y '[m']]]*1000</f>
        <v>4.1628385490400008</v>
      </c>
      <c r="H285" s="8">
        <f>lxp__322286[[#This Row],[Abweichung in X '[m']]]*1000</f>
        <v>-1.5788830903</v>
      </c>
    </row>
    <row r="286" spans="1:8" x14ac:dyDescent="0.25">
      <c r="A286" s="12">
        <v>20</v>
      </c>
      <c r="B286" s="13" t="s">
        <v>4857</v>
      </c>
      <c r="C286" s="10" t="s">
        <v>2452</v>
      </c>
      <c r="D286" s="10" t="s">
        <v>4232</v>
      </c>
      <c r="E286" s="10" t="s">
        <v>4233</v>
      </c>
      <c r="F286" s="10" t="s">
        <v>4234</v>
      </c>
      <c r="G286" s="8">
        <f>lxp__322286[[#This Row],[Abweichung in Y '[m']]]*1000</f>
        <v>5.2027126247500002</v>
      </c>
      <c r="H286" s="8">
        <f>lxp__322286[[#This Row],[Abweichung in X '[m']]]*1000</f>
        <v>-0.99278597270900004</v>
      </c>
    </row>
    <row r="287" spans="1:8" x14ac:dyDescent="0.25">
      <c r="A287" s="12">
        <v>1</v>
      </c>
      <c r="B287" s="13" t="s">
        <v>4858</v>
      </c>
      <c r="C287" s="10" t="s">
        <v>2448</v>
      </c>
      <c r="D287" s="10" t="s">
        <v>3664</v>
      </c>
      <c r="E287" s="10" t="s">
        <v>3665</v>
      </c>
      <c r="F287" s="10" t="s">
        <v>3666</v>
      </c>
      <c r="G287" s="8">
        <f>lxp__322286[[#This Row],[Abweichung in Y '[m']]]*1000</f>
        <v>5.5595136217199999</v>
      </c>
      <c r="H287" s="8">
        <f>lxp__322286[[#This Row],[Abweichung in X '[m']]]*1000</f>
        <v>-0.67972304530700001</v>
      </c>
    </row>
    <row r="288" spans="1:8" x14ac:dyDescent="0.25">
      <c r="A288" s="12">
        <v>2</v>
      </c>
      <c r="B288" s="13" t="s">
        <v>4858</v>
      </c>
      <c r="C288" s="10" t="s">
        <v>2448</v>
      </c>
      <c r="D288" s="10" t="s">
        <v>3695</v>
      </c>
      <c r="E288" s="10" t="s">
        <v>3696</v>
      </c>
      <c r="F288" s="10" t="s">
        <v>3697</v>
      </c>
      <c r="G288" s="8">
        <f>lxp__322286[[#This Row],[Abweichung in Y '[m']]]*1000</f>
        <v>3.8859321544599998</v>
      </c>
      <c r="H288" s="8">
        <f>lxp__322286[[#This Row],[Abweichung in X '[m']]]*1000</f>
        <v>-1.2158170477500001</v>
      </c>
    </row>
    <row r="289" spans="1:8" x14ac:dyDescent="0.25">
      <c r="A289" s="12">
        <v>3</v>
      </c>
      <c r="B289" s="13" t="s">
        <v>4858</v>
      </c>
      <c r="C289" s="10" t="s">
        <v>2448</v>
      </c>
      <c r="D289" s="10" t="s">
        <v>3725</v>
      </c>
      <c r="E289" s="10" t="s">
        <v>3726</v>
      </c>
      <c r="F289" s="10" t="s">
        <v>3727</v>
      </c>
      <c r="G289" s="8">
        <f>lxp__322286[[#This Row],[Abweichung in Y '[m']]]*1000</f>
        <v>5.5410904682599993</v>
      </c>
      <c r="H289" s="8">
        <f>lxp__322286[[#This Row],[Abweichung in X '[m']]]*1000</f>
        <v>-1.8721511311399999</v>
      </c>
    </row>
    <row r="290" spans="1:8" x14ac:dyDescent="0.25">
      <c r="A290" s="12">
        <v>4</v>
      </c>
      <c r="B290" s="13" t="s">
        <v>4858</v>
      </c>
      <c r="C290" s="10" t="s">
        <v>2448</v>
      </c>
      <c r="D290" s="10" t="s">
        <v>3755</v>
      </c>
      <c r="E290" s="10" t="s">
        <v>3756</v>
      </c>
      <c r="F290" s="10" t="s">
        <v>3757</v>
      </c>
      <c r="G290" s="8">
        <f>lxp__322286[[#This Row],[Abweichung in Y '[m']]]*1000</f>
        <v>4.2066915943099996</v>
      </c>
      <c r="H290" s="8">
        <f>lxp__322286[[#This Row],[Abweichung in X '[m']]]*1000</f>
        <v>-0.69591638838299996</v>
      </c>
    </row>
    <row r="291" spans="1:8" x14ac:dyDescent="0.25">
      <c r="A291" s="12">
        <v>5</v>
      </c>
      <c r="B291" s="13" t="s">
        <v>4858</v>
      </c>
      <c r="C291" s="10" t="s">
        <v>2448</v>
      </c>
      <c r="D291" s="10" t="s">
        <v>3785</v>
      </c>
      <c r="E291" s="10" t="s">
        <v>3786</v>
      </c>
      <c r="F291" s="10" t="s">
        <v>3787</v>
      </c>
      <c r="G291" s="8">
        <f>lxp__322286[[#This Row],[Abweichung in Y '[m']]]*1000</f>
        <v>4.7291610912299999</v>
      </c>
      <c r="H291" s="8">
        <f>lxp__322286[[#This Row],[Abweichung in X '[m']]]*1000</f>
        <v>-1.6101746851499998</v>
      </c>
    </row>
    <row r="292" spans="1:8" x14ac:dyDescent="0.25">
      <c r="A292" s="12">
        <v>6</v>
      </c>
      <c r="B292" s="13" t="s">
        <v>4858</v>
      </c>
      <c r="C292" s="10" t="s">
        <v>2448</v>
      </c>
      <c r="D292" s="10" t="s">
        <v>3815</v>
      </c>
      <c r="E292" s="10" t="s">
        <v>3816</v>
      </c>
      <c r="F292" s="10" t="s">
        <v>3817</v>
      </c>
      <c r="G292" s="8">
        <f>lxp__322286[[#This Row],[Abweichung in Y '[m']]]*1000</f>
        <v>5.0796933950100005</v>
      </c>
      <c r="H292" s="8">
        <f>lxp__322286[[#This Row],[Abweichung in X '[m']]]*1000</f>
        <v>-1.38931404331</v>
      </c>
    </row>
    <row r="293" spans="1:8" x14ac:dyDescent="0.25">
      <c r="A293" s="12">
        <v>7</v>
      </c>
      <c r="B293" s="13" t="s">
        <v>4858</v>
      </c>
      <c r="C293" s="10" t="s">
        <v>2448</v>
      </c>
      <c r="D293" s="10" t="s">
        <v>3845</v>
      </c>
      <c r="E293" s="10" t="s">
        <v>3846</v>
      </c>
      <c r="F293" s="10" t="s">
        <v>3847</v>
      </c>
      <c r="G293" s="8">
        <f>lxp__322286[[#This Row],[Abweichung in Y '[m']]]*1000</f>
        <v>5.6204378784499998</v>
      </c>
      <c r="H293" s="8">
        <f>lxp__322286[[#This Row],[Abweichung in X '[m']]]*1000</f>
        <v>-0.660693178449</v>
      </c>
    </row>
    <row r="294" spans="1:8" x14ac:dyDescent="0.25">
      <c r="A294" s="12">
        <v>8</v>
      </c>
      <c r="B294" s="13" t="s">
        <v>4858</v>
      </c>
      <c r="C294" s="10" t="s">
        <v>2448</v>
      </c>
      <c r="D294" s="10" t="s">
        <v>3875</v>
      </c>
      <c r="E294" s="10" t="s">
        <v>3876</v>
      </c>
      <c r="F294" s="10" t="s">
        <v>3877</v>
      </c>
      <c r="G294" s="8">
        <f>lxp__322286[[#This Row],[Abweichung in Y '[m']]]*1000</f>
        <v>4.85503203692</v>
      </c>
      <c r="H294" s="8">
        <f>lxp__322286[[#This Row],[Abweichung in X '[m']]]*1000</f>
        <v>-1.12209696354</v>
      </c>
    </row>
    <row r="295" spans="1:8" x14ac:dyDescent="0.25">
      <c r="A295" s="12">
        <v>9</v>
      </c>
      <c r="B295" s="13" t="s">
        <v>4858</v>
      </c>
      <c r="C295" s="10" t="s">
        <v>2448</v>
      </c>
      <c r="D295" s="10" t="s">
        <v>3905</v>
      </c>
      <c r="E295" s="10" t="s">
        <v>3906</v>
      </c>
      <c r="F295" s="10" t="s">
        <v>3907</v>
      </c>
      <c r="G295" s="8">
        <f>lxp__322286[[#This Row],[Abweichung in Y '[m']]]*1000</f>
        <v>3.75143654808</v>
      </c>
      <c r="H295" s="8">
        <f>lxp__322286[[#This Row],[Abweichung in X '[m']]]*1000</f>
        <v>-0.76368825769500004</v>
      </c>
    </row>
    <row r="296" spans="1:8" x14ac:dyDescent="0.25">
      <c r="A296" s="12">
        <v>10</v>
      </c>
      <c r="B296" s="13" t="s">
        <v>4858</v>
      </c>
      <c r="C296" s="10" t="s">
        <v>2448</v>
      </c>
      <c r="D296" s="10" t="s">
        <v>3935</v>
      </c>
      <c r="E296" s="10" t="s">
        <v>3936</v>
      </c>
      <c r="F296" s="10" t="s">
        <v>3937</v>
      </c>
      <c r="G296" s="8">
        <f>lxp__322286[[#This Row],[Abweichung in Y '[m']]]*1000</f>
        <v>4.8425883445999993</v>
      </c>
      <c r="H296" s="8">
        <f>lxp__322286[[#This Row],[Abweichung in X '[m']]]*1000</f>
        <v>-0.66929338631899993</v>
      </c>
    </row>
    <row r="297" spans="1:8" x14ac:dyDescent="0.25">
      <c r="A297" s="12">
        <v>11</v>
      </c>
      <c r="B297" s="13" t="s">
        <v>4858</v>
      </c>
      <c r="C297" s="10" t="s">
        <v>2448</v>
      </c>
      <c r="D297" s="10" t="s">
        <v>3965</v>
      </c>
      <c r="E297" s="10" t="s">
        <v>3966</v>
      </c>
      <c r="F297" s="10" t="s">
        <v>3967</v>
      </c>
      <c r="G297" s="8">
        <f>lxp__322286[[#This Row],[Abweichung in Y '[m']]]*1000</f>
        <v>5.66290426593</v>
      </c>
      <c r="H297" s="8">
        <f>lxp__322286[[#This Row],[Abweichung in X '[m']]]*1000</f>
        <v>1.5963971483499997E-2</v>
      </c>
    </row>
    <row r="298" spans="1:8" x14ac:dyDescent="0.25">
      <c r="A298" s="12">
        <v>12</v>
      </c>
      <c r="B298" s="13" t="s">
        <v>4858</v>
      </c>
      <c r="C298" s="10" t="s">
        <v>2448</v>
      </c>
      <c r="D298" s="10" t="s">
        <v>3995</v>
      </c>
      <c r="E298" s="10" t="s">
        <v>3996</v>
      </c>
      <c r="F298" s="10" t="s">
        <v>3997</v>
      </c>
      <c r="G298" s="8">
        <f>lxp__322286[[#This Row],[Abweichung in Y '[m']]]*1000</f>
        <v>4.0628288153299996</v>
      </c>
      <c r="H298" s="8">
        <f>lxp__322286[[#This Row],[Abweichung in X '[m']]]*1000</f>
        <v>-1.6430265314999999</v>
      </c>
    </row>
    <row r="299" spans="1:8" x14ac:dyDescent="0.25">
      <c r="A299" s="12">
        <v>13</v>
      </c>
      <c r="B299" s="13" t="s">
        <v>4858</v>
      </c>
      <c r="C299" s="10" t="s">
        <v>2448</v>
      </c>
      <c r="D299" s="10" t="s">
        <v>4025</v>
      </c>
      <c r="E299" s="10" t="s">
        <v>4026</v>
      </c>
      <c r="F299" s="10" t="s">
        <v>4027</v>
      </c>
      <c r="G299" s="8">
        <f>lxp__322286[[#This Row],[Abweichung in Y '[m']]]*1000</f>
        <v>4.95335376394</v>
      </c>
      <c r="H299" s="8">
        <f>lxp__322286[[#This Row],[Abweichung in X '[m']]]*1000</f>
        <v>-0.43740127967800002</v>
      </c>
    </row>
    <row r="300" spans="1:8" x14ac:dyDescent="0.25">
      <c r="A300" s="12">
        <v>14</v>
      </c>
      <c r="B300" s="13" t="s">
        <v>4858</v>
      </c>
      <c r="C300" s="10" t="s">
        <v>2448</v>
      </c>
      <c r="D300" s="10" t="s">
        <v>4055</v>
      </c>
      <c r="E300" s="10" t="s">
        <v>4056</v>
      </c>
      <c r="F300" s="10" t="s">
        <v>4057</v>
      </c>
      <c r="G300" s="8">
        <f>lxp__322286[[#This Row],[Abweichung in Y '[m']]]*1000</f>
        <v>5.4539705013199997</v>
      </c>
      <c r="H300" s="8">
        <f>lxp__322286[[#This Row],[Abweichung in X '[m']]]*1000</f>
        <v>-2.2823834827499998</v>
      </c>
    </row>
    <row r="301" spans="1:8" x14ac:dyDescent="0.25">
      <c r="A301" s="12">
        <v>15</v>
      </c>
      <c r="B301" s="13" t="s">
        <v>4858</v>
      </c>
      <c r="C301" s="10" t="s">
        <v>2448</v>
      </c>
      <c r="D301" s="10" t="s">
        <v>4085</v>
      </c>
      <c r="E301" s="10" t="s">
        <v>4086</v>
      </c>
      <c r="F301" s="10" t="s">
        <v>4087</v>
      </c>
      <c r="G301" s="8">
        <f>lxp__322286[[#This Row],[Abweichung in Y '[m']]]*1000</f>
        <v>5.0647571264</v>
      </c>
      <c r="H301" s="8">
        <f>lxp__322286[[#This Row],[Abweichung in X '[m']]]*1000</f>
        <v>-1.1266657581099999</v>
      </c>
    </row>
    <row r="302" spans="1:8" x14ac:dyDescent="0.25">
      <c r="A302" s="12">
        <v>16</v>
      </c>
      <c r="B302" s="13" t="s">
        <v>4858</v>
      </c>
      <c r="C302" s="10" t="s">
        <v>2448</v>
      </c>
      <c r="D302" s="10" t="s">
        <v>4115</v>
      </c>
      <c r="E302" s="10" t="s">
        <v>4116</v>
      </c>
      <c r="F302" s="10" t="s">
        <v>4117</v>
      </c>
      <c r="G302" s="8">
        <f>lxp__322286[[#This Row],[Abweichung in Y '[m']]]*1000</f>
        <v>4.0974798006399995</v>
      </c>
      <c r="H302" s="8">
        <f>lxp__322286[[#This Row],[Abweichung in X '[m']]]*1000</f>
        <v>1.12414407763</v>
      </c>
    </row>
    <row r="303" spans="1:8" x14ac:dyDescent="0.25">
      <c r="A303" s="12">
        <v>17</v>
      </c>
      <c r="B303" s="13" t="s">
        <v>4858</v>
      </c>
      <c r="C303" s="10" t="s">
        <v>2448</v>
      </c>
      <c r="D303" s="10" t="s">
        <v>4145</v>
      </c>
      <c r="E303" s="10" t="s">
        <v>4146</v>
      </c>
      <c r="F303" s="10" t="s">
        <v>4147</v>
      </c>
      <c r="G303" s="8">
        <f>lxp__322286[[#This Row],[Abweichung in Y '[m']]]*1000</f>
        <v>4.0822780432599997</v>
      </c>
      <c r="H303" s="8">
        <f>lxp__322286[[#This Row],[Abweichung in X '[m']]]*1000</f>
        <v>-1.4264761662600001</v>
      </c>
    </row>
    <row r="304" spans="1:8" x14ac:dyDescent="0.25">
      <c r="A304" s="12">
        <v>18</v>
      </c>
      <c r="B304" s="13" t="s">
        <v>4858</v>
      </c>
      <c r="C304" s="10" t="s">
        <v>2448</v>
      </c>
      <c r="D304" s="10" t="s">
        <v>4175</v>
      </c>
      <c r="E304" s="10" t="s">
        <v>4176</v>
      </c>
      <c r="F304" s="10" t="s">
        <v>4177</v>
      </c>
      <c r="G304" s="8">
        <f>lxp__322286[[#This Row],[Abweichung in Y '[m']]]*1000</f>
        <v>4.6890111934899998</v>
      </c>
      <c r="H304" s="8">
        <f>lxp__322286[[#This Row],[Abweichung in X '[m']]]*1000</f>
        <v>-1.4736508073000001</v>
      </c>
    </row>
    <row r="305" spans="1:8" x14ac:dyDescent="0.25">
      <c r="A305" s="12">
        <v>19</v>
      </c>
      <c r="B305" s="13" t="s">
        <v>4858</v>
      </c>
      <c r="C305" s="10" t="s">
        <v>2448</v>
      </c>
      <c r="D305" s="10" t="s">
        <v>4205</v>
      </c>
      <c r="E305" s="10" t="s">
        <v>4206</v>
      </c>
      <c r="F305" s="10" t="s">
        <v>4207</v>
      </c>
      <c r="G305" s="8">
        <f>lxp__322286[[#This Row],[Abweichung in Y '[m']]]*1000</f>
        <v>5.4491089656799998</v>
      </c>
      <c r="H305" s="8">
        <f>lxp__322286[[#This Row],[Abweichung in X '[m']]]*1000</f>
        <v>-0.104443583582</v>
      </c>
    </row>
    <row r="306" spans="1:8" x14ac:dyDescent="0.25">
      <c r="A306" s="12">
        <v>20</v>
      </c>
      <c r="B306" s="13" t="s">
        <v>4858</v>
      </c>
      <c r="C306" s="10" t="s">
        <v>2448</v>
      </c>
      <c r="D306" s="10" t="s">
        <v>4235</v>
      </c>
      <c r="E306" s="10" t="s">
        <v>4236</v>
      </c>
      <c r="F306" s="10" t="s">
        <v>4237</v>
      </c>
      <c r="G306" s="8">
        <f>lxp__322286[[#This Row],[Abweichung in Y '[m']]]*1000</f>
        <v>4.4968492056700002</v>
      </c>
      <c r="H306" s="8">
        <f>lxp__322286[[#This Row],[Abweichung in X '[m']]]*1000</f>
        <v>-1.2264641168200001</v>
      </c>
    </row>
    <row r="307" spans="1:8" x14ac:dyDescent="0.25">
      <c r="A307" s="12">
        <v>1</v>
      </c>
      <c r="B307" s="13" t="s">
        <v>4859</v>
      </c>
      <c r="C307" s="10" t="s">
        <v>2444</v>
      </c>
      <c r="D307" s="10" t="s">
        <v>3667</v>
      </c>
      <c r="E307" s="10" t="s">
        <v>3668</v>
      </c>
      <c r="F307" s="10" t="s">
        <v>3669</v>
      </c>
      <c r="G307" s="8">
        <f>lxp__322286[[#This Row],[Abweichung in Y '[m']]]*1000</f>
        <v>4.7094819111700001</v>
      </c>
      <c r="H307" s="8">
        <f>lxp__322286[[#This Row],[Abweichung in X '[m']]]*1000</f>
        <v>-0.22697006199300002</v>
      </c>
    </row>
    <row r="308" spans="1:8" x14ac:dyDescent="0.25">
      <c r="A308" s="12">
        <v>2</v>
      </c>
      <c r="B308" s="13" t="s">
        <v>4859</v>
      </c>
      <c r="C308" s="10" t="s">
        <v>2444</v>
      </c>
      <c r="D308" s="10" t="s">
        <v>3698</v>
      </c>
      <c r="E308" s="10" t="s">
        <v>3699</v>
      </c>
      <c r="F308" s="10" t="s">
        <v>3700</v>
      </c>
      <c r="G308" s="8">
        <f>lxp__322286[[#This Row],[Abweichung in Y '[m']]]*1000</f>
        <v>4.8599063008199996</v>
      </c>
      <c r="H308" s="8">
        <f>lxp__322286[[#This Row],[Abweichung in X '[m']]]*1000</f>
        <v>-2.17209712863E-2</v>
      </c>
    </row>
    <row r="309" spans="1:8" x14ac:dyDescent="0.25">
      <c r="A309" s="12">
        <v>3</v>
      </c>
      <c r="B309" s="13" t="s">
        <v>4859</v>
      </c>
      <c r="C309" s="10" t="s">
        <v>2444</v>
      </c>
      <c r="D309" s="10" t="s">
        <v>3728</v>
      </c>
      <c r="E309" s="10" t="s">
        <v>3729</v>
      </c>
      <c r="F309" s="10" t="s">
        <v>3730</v>
      </c>
      <c r="G309" s="8">
        <f>lxp__322286[[#This Row],[Abweichung in Y '[m']]]*1000</f>
        <v>5.4784317612100004</v>
      </c>
      <c r="H309" s="8">
        <f>lxp__322286[[#This Row],[Abweichung in X '[m']]]*1000</f>
        <v>0.71262545529499999</v>
      </c>
    </row>
    <row r="310" spans="1:8" x14ac:dyDescent="0.25">
      <c r="A310" s="12">
        <v>4</v>
      </c>
      <c r="B310" s="13" t="s">
        <v>4859</v>
      </c>
      <c r="C310" s="10" t="s">
        <v>2444</v>
      </c>
      <c r="D310" s="10" t="s">
        <v>3758</v>
      </c>
      <c r="E310" s="10" t="s">
        <v>3759</v>
      </c>
      <c r="F310" s="10" t="s">
        <v>3760</v>
      </c>
      <c r="G310" s="8">
        <f>lxp__322286[[#This Row],[Abweichung in Y '[m']]]*1000</f>
        <v>4.3984076420099996</v>
      </c>
      <c r="H310" s="8">
        <f>lxp__322286[[#This Row],[Abweichung in X '[m']]]*1000</f>
        <v>-8.0395894715999991E-2</v>
      </c>
    </row>
    <row r="311" spans="1:8" x14ac:dyDescent="0.25">
      <c r="A311" s="12">
        <v>5</v>
      </c>
      <c r="B311" s="13" t="s">
        <v>4859</v>
      </c>
      <c r="C311" s="10" t="s">
        <v>2444</v>
      </c>
      <c r="D311" s="10" t="s">
        <v>3788</v>
      </c>
      <c r="E311" s="10" t="s">
        <v>3789</v>
      </c>
      <c r="F311" s="10" t="s">
        <v>3790</v>
      </c>
      <c r="G311" s="8">
        <f>lxp__322286[[#This Row],[Abweichung in Y '[m']]]*1000</f>
        <v>4.6185892703899993</v>
      </c>
      <c r="H311" s="8">
        <f>lxp__322286[[#This Row],[Abweichung in X '[m']]]*1000</f>
        <v>-0.59033984464900002</v>
      </c>
    </row>
    <row r="312" spans="1:8" x14ac:dyDescent="0.25">
      <c r="A312" s="12">
        <v>6</v>
      </c>
      <c r="B312" s="13" t="s">
        <v>4859</v>
      </c>
      <c r="C312" s="10" t="s">
        <v>2444</v>
      </c>
      <c r="D312" s="10" t="s">
        <v>3818</v>
      </c>
      <c r="E312" s="10" t="s">
        <v>3819</v>
      </c>
      <c r="F312" s="10" t="s">
        <v>3820</v>
      </c>
      <c r="G312" s="8">
        <f>lxp__322286[[#This Row],[Abweichung in Y '[m']]]*1000</f>
        <v>5.2714035234600001</v>
      </c>
      <c r="H312" s="8">
        <f>lxp__322286[[#This Row],[Abweichung in X '[m']]]*1000</f>
        <v>0.55957681305000007</v>
      </c>
    </row>
    <row r="313" spans="1:8" x14ac:dyDescent="0.25">
      <c r="A313" s="12">
        <v>7</v>
      </c>
      <c r="B313" s="13" t="s">
        <v>4859</v>
      </c>
      <c r="C313" s="10" t="s">
        <v>2444</v>
      </c>
      <c r="D313" s="10" t="s">
        <v>3848</v>
      </c>
      <c r="E313" s="10" t="s">
        <v>3849</v>
      </c>
      <c r="F313" s="10" t="s">
        <v>3850</v>
      </c>
      <c r="G313" s="8">
        <f>lxp__322286[[#This Row],[Abweichung in Y '[m']]]*1000</f>
        <v>5.4878048899700005</v>
      </c>
      <c r="H313" s="8">
        <f>lxp__322286[[#This Row],[Abweichung in X '[m']]]*1000</f>
        <v>-1.0252273629800002</v>
      </c>
    </row>
    <row r="314" spans="1:8" x14ac:dyDescent="0.25">
      <c r="A314" s="12">
        <v>8</v>
      </c>
      <c r="B314" s="13" t="s">
        <v>4859</v>
      </c>
      <c r="C314" s="10" t="s">
        <v>2444</v>
      </c>
      <c r="D314" s="10" t="s">
        <v>3878</v>
      </c>
      <c r="E314" s="10" t="s">
        <v>3879</v>
      </c>
      <c r="F314" s="10" t="s">
        <v>3880</v>
      </c>
      <c r="G314" s="8">
        <f>lxp__322286[[#This Row],[Abweichung in Y '[m']]]*1000</f>
        <v>4.8786522339800005</v>
      </c>
      <c r="H314" s="8">
        <f>lxp__322286[[#This Row],[Abweichung in X '[m']]]*1000</f>
        <v>-0.59482457697699997</v>
      </c>
    </row>
    <row r="315" spans="1:8" x14ac:dyDescent="0.25">
      <c r="A315" s="12">
        <v>9</v>
      </c>
      <c r="B315" s="13" t="s">
        <v>4859</v>
      </c>
      <c r="C315" s="10" t="s">
        <v>2444</v>
      </c>
      <c r="D315" s="10" t="s">
        <v>3908</v>
      </c>
      <c r="E315" s="10" t="s">
        <v>3909</v>
      </c>
      <c r="F315" s="10" t="s">
        <v>3910</v>
      </c>
      <c r="G315" s="8">
        <f>lxp__322286[[#This Row],[Abweichung in Y '[m']]]*1000</f>
        <v>4.9856905201300004</v>
      </c>
      <c r="H315" s="8">
        <f>lxp__322286[[#This Row],[Abweichung in X '[m']]]*1000</f>
        <v>-0.44310774569400002</v>
      </c>
    </row>
    <row r="316" spans="1:8" x14ac:dyDescent="0.25">
      <c r="A316" s="12">
        <v>10</v>
      </c>
      <c r="B316" s="13" t="s">
        <v>4859</v>
      </c>
      <c r="C316" s="10" t="s">
        <v>2444</v>
      </c>
      <c r="D316" s="10" t="s">
        <v>3938</v>
      </c>
      <c r="E316" s="10" t="s">
        <v>3939</v>
      </c>
      <c r="F316" s="10" t="s">
        <v>3940</v>
      </c>
      <c r="G316" s="8">
        <f>lxp__322286[[#This Row],[Abweichung in Y '[m']]]*1000</f>
        <v>5.4856774983700003</v>
      </c>
      <c r="H316" s="8">
        <f>lxp__322286[[#This Row],[Abweichung in X '[m']]]*1000</f>
        <v>-0.93829523127000003</v>
      </c>
    </row>
    <row r="317" spans="1:8" x14ac:dyDescent="0.25">
      <c r="A317" s="12">
        <v>11</v>
      </c>
      <c r="B317" s="13" t="s">
        <v>4859</v>
      </c>
      <c r="C317" s="10" t="s">
        <v>2444</v>
      </c>
      <c r="D317" s="10" t="s">
        <v>3968</v>
      </c>
      <c r="E317" s="10" t="s">
        <v>3969</v>
      </c>
      <c r="F317" s="10" t="s">
        <v>3970</v>
      </c>
      <c r="G317" s="8">
        <f>lxp__322286[[#This Row],[Abweichung in Y '[m']]]*1000</f>
        <v>5.3268822351699994</v>
      </c>
      <c r="H317" s="8">
        <f>lxp__322286[[#This Row],[Abweichung in X '[m']]]*1000</f>
        <v>-1.88874080407</v>
      </c>
    </row>
    <row r="318" spans="1:8" x14ac:dyDescent="0.25">
      <c r="A318" s="12">
        <v>12</v>
      </c>
      <c r="B318" s="13" t="s">
        <v>4859</v>
      </c>
      <c r="C318" s="10" t="s">
        <v>2444</v>
      </c>
      <c r="D318" s="10" t="s">
        <v>3998</v>
      </c>
      <c r="E318" s="10" t="s">
        <v>3999</v>
      </c>
      <c r="F318" s="10" t="s">
        <v>4000</v>
      </c>
      <c r="G318" s="8">
        <f>lxp__322286[[#This Row],[Abweichung in Y '[m']]]*1000</f>
        <v>4.8704549450200005</v>
      </c>
      <c r="H318" s="8">
        <f>lxp__322286[[#This Row],[Abweichung in X '[m']]]*1000</f>
        <v>-0.16146764376199998</v>
      </c>
    </row>
    <row r="319" spans="1:8" x14ac:dyDescent="0.25">
      <c r="A319" s="12">
        <v>13</v>
      </c>
      <c r="B319" s="13" t="s">
        <v>4859</v>
      </c>
      <c r="C319" s="10" t="s">
        <v>2444</v>
      </c>
      <c r="D319" s="10" t="s">
        <v>4028</v>
      </c>
      <c r="E319" s="10" t="s">
        <v>4029</v>
      </c>
      <c r="F319" s="10" t="s">
        <v>4030</v>
      </c>
      <c r="G319" s="8">
        <f>lxp__322286[[#This Row],[Abweichung in Y '[m']]]*1000</f>
        <v>4.4675118712700002</v>
      </c>
      <c r="H319" s="8">
        <f>lxp__322286[[#This Row],[Abweichung in X '[m']]]*1000</f>
        <v>-1.4187945825200001</v>
      </c>
    </row>
    <row r="320" spans="1:8" x14ac:dyDescent="0.25">
      <c r="A320" s="12">
        <v>14</v>
      </c>
      <c r="B320" s="13" t="s">
        <v>4859</v>
      </c>
      <c r="C320" s="10" t="s">
        <v>2444</v>
      </c>
      <c r="D320" s="10" t="s">
        <v>4058</v>
      </c>
      <c r="E320" s="10" t="s">
        <v>4059</v>
      </c>
      <c r="F320" s="10" t="s">
        <v>4060</v>
      </c>
      <c r="G320" s="8">
        <f>lxp__322286[[#This Row],[Abweichung in Y '[m']]]*1000</f>
        <v>5.2739667254799993</v>
      </c>
      <c r="H320" s="8">
        <f>lxp__322286[[#This Row],[Abweichung in X '[m']]]*1000</f>
        <v>-0.33824448272100005</v>
      </c>
    </row>
    <row r="321" spans="1:8" x14ac:dyDescent="0.25">
      <c r="A321" s="12">
        <v>15</v>
      </c>
      <c r="B321" s="13" t="s">
        <v>4859</v>
      </c>
      <c r="C321" s="10" t="s">
        <v>2444</v>
      </c>
      <c r="D321" s="10" t="s">
        <v>4088</v>
      </c>
      <c r="E321" s="10" t="s">
        <v>4089</v>
      </c>
      <c r="F321" s="10" t="s">
        <v>4090</v>
      </c>
      <c r="G321" s="8">
        <f>lxp__322286[[#This Row],[Abweichung in Y '[m']]]*1000</f>
        <v>4.5240464400400002</v>
      </c>
      <c r="H321" s="8">
        <f>lxp__322286[[#This Row],[Abweichung in X '[m']]]*1000</f>
        <v>-0.78778507574800005</v>
      </c>
    </row>
    <row r="322" spans="1:8" x14ac:dyDescent="0.25">
      <c r="A322" s="12">
        <v>16</v>
      </c>
      <c r="B322" s="13" t="s">
        <v>4859</v>
      </c>
      <c r="C322" s="10" t="s">
        <v>2444</v>
      </c>
      <c r="D322" s="10" t="s">
        <v>4118</v>
      </c>
      <c r="E322" s="10" t="s">
        <v>4119</v>
      </c>
      <c r="F322" s="10" t="s">
        <v>4120</v>
      </c>
      <c r="G322" s="8">
        <f>lxp__322286[[#This Row],[Abweichung in Y '[m']]]*1000</f>
        <v>4.3484278103099996</v>
      </c>
      <c r="H322" s="8">
        <f>lxp__322286[[#This Row],[Abweichung in X '[m']]]*1000</f>
        <v>6.3316892368400005E-2</v>
      </c>
    </row>
    <row r="323" spans="1:8" x14ac:dyDescent="0.25">
      <c r="A323" s="12">
        <v>17</v>
      </c>
      <c r="B323" s="13" t="s">
        <v>4859</v>
      </c>
      <c r="C323" s="10" t="s">
        <v>2444</v>
      </c>
      <c r="D323" s="10" t="s">
        <v>4148</v>
      </c>
      <c r="E323" s="10" t="s">
        <v>4149</v>
      </c>
      <c r="F323" s="10" t="s">
        <v>4150</v>
      </c>
      <c r="G323" s="8">
        <f>lxp__322286[[#This Row],[Abweichung in Y '[m']]]*1000</f>
        <v>3.85893308658</v>
      </c>
      <c r="H323" s="8">
        <f>lxp__322286[[#This Row],[Abweichung in X '[m']]]*1000</f>
        <v>0.32167683484600001</v>
      </c>
    </row>
    <row r="324" spans="1:8" x14ac:dyDescent="0.25">
      <c r="A324" s="12">
        <v>18</v>
      </c>
      <c r="B324" s="13" t="s">
        <v>4859</v>
      </c>
      <c r="C324" s="10" t="s">
        <v>2444</v>
      </c>
      <c r="D324" s="10" t="s">
        <v>4178</v>
      </c>
      <c r="E324" s="10" t="s">
        <v>4179</v>
      </c>
      <c r="F324" s="10" t="s">
        <v>4180</v>
      </c>
      <c r="G324" s="8">
        <f>lxp__322286[[#This Row],[Abweichung in Y '[m']]]*1000</f>
        <v>4.6042405983999997</v>
      </c>
      <c r="H324" s="8">
        <f>lxp__322286[[#This Row],[Abweichung in X '[m']]]*1000</f>
        <v>-0.55708588720699992</v>
      </c>
    </row>
    <row r="325" spans="1:8" x14ac:dyDescent="0.25">
      <c r="A325" s="12">
        <v>19</v>
      </c>
      <c r="B325" s="13" t="s">
        <v>4859</v>
      </c>
      <c r="C325" s="10" t="s">
        <v>2444</v>
      </c>
      <c r="D325" s="10" t="s">
        <v>4208</v>
      </c>
      <c r="E325" s="10" t="s">
        <v>4209</v>
      </c>
      <c r="F325" s="10" t="s">
        <v>4210</v>
      </c>
      <c r="G325" s="8">
        <f>lxp__322286[[#This Row],[Abweichung in Y '[m']]]*1000</f>
        <v>4.5130642133799999</v>
      </c>
      <c r="H325" s="8">
        <f>lxp__322286[[#This Row],[Abweichung in X '[m']]]*1000</f>
        <v>0.16782493503500001</v>
      </c>
    </row>
    <row r="326" spans="1:8" x14ac:dyDescent="0.25">
      <c r="A326" s="12">
        <v>20</v>
      </c>
      <c r="B326" s="13" t="s">
        <v>4859</v>
      </c>
      <c r="C326" s="10" t="s">
        <v>2444</v>
      </c>
      <c r="D326" s="10" t="s">
        <v>4238</v>
      </c>
      <c r="E326" s="10" t="s">
        <v>4239</v>
      </c>
      <c r="F326" s="10" t="s">
        <v>4240</v>
      </c>
      <c r="G326" s="8">
        <f>lxp__322286[[#This Row],[Abweichung in Y '[m']]]*1000</f>
        <v>5.4912384304400002</v>
      </c>
      <c r="H326" s="8">
        <f>lxp__322286[[#This Row],[Abweichung in X '[m']]]*1000</f>
        <v>1.3463734570100001</v>
      </c>
    </row>
    <row r="327" spans="1:8" x14ac:dyDescent="0.25">
      <c r="A327" s="12">
        <v>1</v>
      </c>
      <c r="B327" s="13" t="s">
        <v>4860</v>
      </c>
      <c r="C327" s="10" t="s">
        <v>2440</v>
      </c>
      <c r="D327" s="10" t="s">
        <v>3670</v>
      </c>
      <c r="E327" s="10" t="s">
        <v>3671</v>
      </c>
      <c r="F327" s="10" t="s">
        <v>3672</v>
      </c>
      <c r="G327" s="8">
        <f>lxp__322286[[#This Row],[Abweichung in Y '[m']]]*1000</f>
        <v>4.4216560736700004</v>
      </c>
      <c r="H327" s="8">
        <f>lxp__322286[[#This Row],[Abweichung in X '[m']]]*1000</f>
        <v>-1.6292266660399999</v>
      </c>
    </row>
    <row r="328" spans="1:8" x14ac:dyDescent="0.25">
      <c r="A328" s="12">
        <v>2</v>
      </c>
      <c r="B328" s="13" t="s">
        <v>4860</v>
      </c>
      <c r="C328" s="10" t="s">
        <v>2440</v>
      </c>
      <c r="D328" s="10" t="s">
        <v>3701</v>
      </c>
      <c r="E328" s="10" t="s">
        <v>3702</v>
      </c>
      <c r="F328" s="10" t="s">
        <v>3703</v>
      </c>
      <c r="G328" s="8">
        <f>lxp__322286[[#This Row],[Abweichung in Y '[m']]]*1000</f>
        <v>3.8608704792599999</v>
      </c>
      <c r="H328" s="8">
        <f>lxp__322286[[#This Row],[Abweichung in X '[m']]]*1000</f>
        <v>-0.81244389969799991</v>
      </c>
    </row>
    <row r="329" spans="1:8" x14ac:dyDescent="0.25">
      <c r="A329" s="12">
        <v>3</v>
      </c>
      <c r="B329" s="13" t="s">
        <v>4860</v>
      </c>
      <c r="C329" s="10" t="s">
        <v>2440</v>
      </c>
      <c r="D329" s="10" t="s">
        <v>3731</v>
      </c>
      <c r="E329" s="10" t="s">
        <v>3732</v>
      </c>
      <c r="F329" s="10" t="s">
        <v>3733</v>
      </c>
      <c r="G329" s="8">
        <f>lxp__322286[[#This Row],[Abweichung in Y '[m']]]*1000</f>
        <v>4.2460401983100002</v>
      </c>
      <c r="H329" s="8">
        <f>lxp__322286[[#This Row],[Abweichung in X '[m']]]*1000</f>
        <v>0.18889897782199999</v>
      </c>
    </row>
    <row r="330" spans="1:8" x14ac:dyDescent="0.25">
      <c r="A330" s="12">
        <v>4</v>
      </c>
      <c r="B330" s="13" t="s">
        <v>4860</v>
      </c>
      <c r="C330" s="10" t="s">
        <v>2440</v>
      </c>
      <c r="D330" s="10" t="s">
        <v>3761</v>
      </c>
      <c r="E330" s="10" t="s">
        <v>3762</v>
      </c>
      <c r="F330" s="10" t="s">
        <v>3763</v>
      </c>
      <c r="G330" s="8">
        <f>lxp__322286[[#This Row],[Abweichung in Y '[m']]]*1000</f>
        <v>4.58853527559</v>
      </c>
      <c r="H330" s="8">
        <f>lxp__322286[[#This Row],[Abweichung in X '[m']]]*1000</f>
        <v>-0.81741989818899996</v>
      </c>
    </row>
    <row r="331" spans="1:8" x14ac:dyDescent="0.25">
      <c r="A331" s="12">
        <v>5</v>
      </c>
      <c r="B331" s="13" t="s">
        <v>4860</v>
      </c>
      <c r="C331" s="10" t="s">
        <v>2440</v>
      </c>
      <c r="D331" s="10" t="s">
        <v>3791</v>
      </c>
      <c r="E331" s="10" t="s">
        <v>3792</v>
      </c>
      <c r="F331" s="10" t="s">
        <v>3793</v>
      </c>
      <c r="G331" s="8">
        <f>lxp__322286[[#This Row],[Abweichung in Y '[m']]]*1000</f>
        <v>4.5990876886500001</v>
      </c>
      <c r="H331" s="8">
        <f>lxp__322286[[#This Row],[Abweichung in X '[m']]]*1000</f>
        <v>-0.95306577900800005</v>
      </c>
    </row>
    <row r="332" spans="1:8" x14ac:dyDescent="0.25">
      <c r="A332" s="12">
        <v>6</v>
      </c>
      <c r="B332" s="13" t="s">
        <v>4860</v>
      </c>
      <c r="C332" s="10" t="s">
        <v>2440</v>
      </c>
      <c r="D332" s="10" t="s">
        <v>3821</v>
      </c>
      <c r="E332" s="10" t="s">
        <v>3822</v>
      </c>
      <c r="F332" s="10" t="s">
        <v>3823</v>
      </c>
      <c r="G332" s="8">
        <f>lxp__322286[[#This Row],[Abweichung in Y '[m']]]*1000</f>
        <v>4.26124185822</v>
      </c>
      <c r="H332" s="8">
        <f>lxp__322286[[#This Row],[Abweichung in X '[m']]]*1000</f>
        <v>0.59922180568900008</v>
      </c>
    </row>
    <row r="333" spans="1:8" x14ac:dyDescent="0.25">
      <c r="A333" s="12">
        <v>7</v>
      </c>
      <c r="B333" s="13" t="s">
        <v>4860</v>
      </c>
      <c r="C333" s="10" t="s">
        <v>2440</v>
      </c>
      <c r="D333" s="10" t="s">
        <v>3851</v>
      </c>
      <c r="E333" s="10" t="s">
        <v>3852</v>
      </c>
      <c r="F333" s="10" t="s">
        <v>3853</v>
      </c>
      <c r="G333" s="8">
        <f>lxp__322286[[#This Row],[Abweichung in Y '[m']]]*1000</f>
        <v>4.7667996050500001</v>
      </c>
      <c r="H333" s="8">
        <f>lxp__322286[[#This Row],[Abweichung in X '[m']]]*1000</f>
        <v>-0.18490906979499999</v>
      </c>
    </row>
    <row r="334" spans="1:8" x14ac:dyDescent="0.25">
      <c r="A334" s="12">
        <v>8</v>
      </c>
      <c r="B334" s="13" t="s">
        <v>4860</v>
      </c>
      <c r="C334" s="10" t="s">
        <v>2440</v>
      </c>
      <c r="D334" s="10" t="s">
        <v>3881</v>
      </c>
      <c r="E334" s="10" t="s">
        <v>3882</v>
      </c>
      <c r="F334" s="10" t="s">
        <v>3883</v>
      </c>
      <c r="G334" s="8">
        <f>lxp__322286[[#This Row],[Abweichung in Y '[m']]]*1000</f>
        <v>4.7551590889100002</v>
      </c>
      <c r="H334" s="8">
        <f>lxp__322286[[#This Row],[Abweichung in X '[m']]]*1000</f>
        <v>0.13921503235899998</v>
      </c>
    </row>
    <row r="335" spans="1:8" x14ac:dyDescent="0.25">
      <c r="A335" s="12">
        <v>9</v>
      </c>
      <c r="B335" s="13" t="s">
        <v>4860</v>
      </c>
      <c r="C335" s="10" t="s">
        <v>2440</v>
      </c>
      <c r="D335" s="10" t="s">
        <v>3911</v>
      </c>
      <c r="E335" s="10" t="s">
        <v>3912</v>
      </c>
      <c r="F335" s="10" t="s">
        <v>3913</v>
      </c>
      <c r="G335" s="8">
        <f>lxp__322286[[#This Row],[Abweichung in Y '[m']]]*1000</f>
        <v>5.4410152415800006</v>
      </c>
      <c r="H335" s="8">
        <f>lxp__322286[[#This Row],[Abweichung in X '[m']]]*1000</f>
        <v>0.25979630809900001</v>
      </c>
    </row>
    <row r="336" spans="1:8" x14ac:dyDescent="0.25">
      <c r="A336" s="12">
        <v>10</v>
      </c>
      <c r="B336" s="13" t="s">
        <v>4860</v>
      </c>
      <c r="C336" s="10" t="s">
        <v>2440</v>
      </c>
      <c r="D336" s="10" t="s">
        <v>3941</v>
      </c>
      <c r="E336" s="10" t="s">
        <v>3942</v>
      </c>
      <c r="F336" s="10" t="s">
        <v>3943</v>
      </c>
      <c r="G336" s="8">
        <f>lxp__322286[[#This Row],[Abweichung in Y '[m']]]*1000</f>
        <v>5.1249539999299998</v>
      </c>
      <c r="H336" s="8">
        <f>lxp__322286[[#This Row],[Abweichung in X '[m']]]*1000</f>
        <v>-1.1922645966700001</v>
      </c>
    </row>
    <row r="337" spans="1:8" x14ac:dyDescent="0.25">
      <c r="A337" s="12">
        <v>11</v>
      </c>
      <c r="B337" s="13" t="s">
        <v>4860</v>
      </c>
      <c r="C337" s="10" t="s">
        <v>2440</v>
      </c>
      <c r="D337" s="10" t="s">
        <v>3971</v>
      </c>
      <c r="E337" s="10" t="s">
        <v>3972</v>
      </c>
      <c r="F337" s="10" t="s">
        <v>3973</v>
      </c>
      <c r="G337" s="8">
        <f>lxp__322286[[#This Row],[Abweichung in Y '[m']]]*1000</f>
        <v>5.4140035551099999</v>
      </c>
      <c r="H337" s="8">
        <f>lxp__322286[[#This Row],[Abweichung in X '[m']]]*1000</f>
        <v>-0.96518191609999993</v>
      </c>
    </row>
    <row r="338" spans="1:8" x14ac:dyDescent="0.25">
      <c r="A338" s="12">
        <v>12</v>
      </c>
      <c r="B338" s="13" t="s">
        <v>4860</v>
      </c>
      <c r="C338" s="10" t="s">
        <v>2440</v>
      </c>
      <c r="D338" s="10" t="s">
        <v>4001</v>
      </c>
      <c r="E338" s="10" t="s">
        <v>4002</v>
      </c>
      <c r="F338" s="10" t="s">
        <v>4003</v>
      </c>
      <c r="G338" s="8">
        <f>lxp__322286[[#This Row],[Abweichung in Y '[m']]]*1000</f>
        <v>4.74149073291</v>
      </c>
      <c r="H338" s="8">
        <f>lxp__322286[[#This Row],[Abweichung in X '[m']]]*1000</f>
        <v>-5.2333257093300001E-2</v>
      </c>
    </row>
    <row r="339" spans="1:8" x14ac:dyDescent="0.25">
      <c r="A339" s="12">
        <v>13</v>
      </c>
      <c r="B339" s="13" t="s">
        <v>4860</v>
      </c>
      <c r="C339" s="10" t="s">
        <v>2440</v>
      </c>
      <c r="D339" s="10" t="s">
        <v>4031</v>
      </c>
      <c r="E339" s="10" t="s">
        <v>4032</v>
      </c>
      <c r="F339" s="10" t="s">
        <v>4033</v>
      </c>
      <c r="G339" s="8">
        <f>lxp__322286[[#This Row],[Abweichung in Y '[m']]]*1000</f>
        <v>5.0234572865200002</v>
      </c>
      <c r="H339" s="8">
        <f>lxp__322286[[#This Row],[Abweichung in X '[m']]]*1000</f>
        <v>-0.97041363553799997</v>
      </c>
    </row>
    <row r="340" spans="1:8" x14ac:dyDescent="0.25">
      <c r="A340" s="12">
        <v>14</v>
      </c>
      <c r="B340" s="13" t="s">
        <v>4860</v>
      </c>
      <c r="C340" s="10" t="s">
        <v>2440</v>
      </c>
      <c r="D340" s="10" t="s">
        <v>4061</v>
      </c>
      <c r="E340" s="10" t="s">
        <v>4062</v>
      </c>
      <c r="F340" s="10" t="s">
        <v>4063</v>
      </c>
      <c r="G340" s="8">
        <f>lxp__322286[[#This Row],[Abweichung in Y '[m']]]*1000</f>
        <v>4.9919906967899994</v>
      </c>
      <c r="H340" s="8">
        <f>lxp__322286[[#This Row],[Abweichung in X '[m']]]*1000</f>
        <v>-0.12732682064</v>
      </c>
    </row>
    <row r="341" spans="1:8" x14ac:dyDescent="0.25">
      <c r="A341" s="12">
        <v>15</v>
      </c>
      <c r="B341" s="13" t="s">
        <v>4860</v>
      </c>
      <c r="C341" s="10" t="s">
        <v>2440</v>
      </c>
      <c r="D341" s="10" t="s">
        <v>4091</v>
      </c>
      <c r="E341" s="10" t="s">
        <v>4092</v>
      </c>
      <c r="F341" s="10" t="s">
        <v>4093</v>
      </c>
      <c r="G341" s="8">
        <f>lxp__322286[[#This Row],[Abweichung in Y '[m']]]*1000</f>
        <v>4.9511055182500003</v>
      </c>
      <c r="H341" s="8">
        <f>lxp__322286[[#This Row],[Abweichung in X '[m']]]*1000</f>
        <v>-0.89093566703399996</v>
      </c>
    </row>
    <row r="342" spans="1:8" x14ac:dyDescent="0.25">
      <c r="A342" s="12">
        <v>16</v>
      </c>
      <c r="B342" s="13" t="s">
        <v>4860</v>
      </c>
      <c r="C342" s="10" t="s">
        <v>2440</v>
      </c>
      <c r="D342" s="10" t="s">
        <v>4121</v>
      </c>
      <c r="E342" s="10" t="s">
        <v>4122</v>
      </c>
      <c r="F342" s="10" t="s">
        <v>4123</v>
      </c>
      <c r="G342" s="8">
        <f>lxp__322286[[#This Row],[Abweichung in Y '[m']]]*1000</f>
        <v>5.2682194305300003</v>
      </c>
      <c r="H342" s="8">
        <f>lxp__322286[[#This Row],[Abweichung in X '[m']]]*1000</f>
        <v>-1.1831993832900001</v>
      </c>
    </row>
    <row r="343" spans="1:8" x14ac:dyDescent="0.25">
      <c r="A343" s="12">
        <v>17</v>
      </c>
      <c r="B343" s="13" t="s">
        <v>4860</v>
      </c>
      <c r="C343" s="10" t="s">
        <v>2440</v>
      </c>
      <c r="D343" s="10" t="s">
        <v>4151</v>
      </c>
      <c r="E343" s="10" t="s">
        <v>4152</v>
      </c>
      <c r="F343" s="10" t="s">
        <v>4153</v>
      </c>
      <c r="G343" s="8">
        <f>lxp__322286[[#This Row],[Abweichung in Y '[m']]]*1000</f>
        <v>4.2332034082100005</v>
      </c>
      <c r="H343" s="8">
        <f>lxp__322286[[#This Row],[Abweichung in X '[m']]]*1000</f>
        <v>-0.17610907052499999</v>
      </c>
    </row>
    <row r="344" spans="1:8" x14ac:dyDescent="0.25">
      <c r="A344" s="12">
        <v>18</v>
      </c>
      <c r="B344" s="13" t="s">
        <v>4860</v>
      </c>
      <c r="C344" s="10" t="s">
        <v>2440</v>
      </c>
      <c r="D344" s="10" t="s">
        <v>4181</v>
      </c>
      <c r="E344" s="10" t="s">
        <v>4182</v>
      </c>
      <c r="F344" s="10" t="s">
        <v>4183</v>
      </c>
      <c r="G344" s="8">
        <f>lxp__322286[[#This Row],[Abweichung in Y '[m']]]*1000</f>
        <v>3.88049688133</v>
      </c>
      <c r="H344" s="8">
        <f>lxp__322286[[#This Row],[Abweichung in X '[m']]]*1000</f>
        <v>-0.74898877626400007</v>
      </c>
    </row>
    <row r="345" spans="1:8" x14ac:dyDescent="0.25">
      <c r="A345" s="12">
        <v>19</v>
      </c>
      <c r="B345" s="13" t="s">
        <v>4860</v>
      </c>
      <c r="C345" s="10" t="s">
        <v>2440</v>
      </c>
      <c r="D345" s="10" t="s">
        <v>4211</v>
      </c>
      <c r="E345" s="10" t="s">
        <v>4212</v>
      </c>
      <c r="F345" s="10" t="s">
        <v>4213</v>
      </c>
      <c r="G345" s="8">
        <f>lxp__322286[[#This Row],[Abweichung in Y '[m']]]*1000</f>
        <v>4.3234284863600001</v>
      </c>
      <c r="H345" s="8">
        <f>lxp__322286[[#This Row],[Abweichung in X '[m']]]*1000</f>
        <v>0.148569296371</v>
      </c>
    </row>
    <row r="346" spans="1:8" x14ac:dyDescent="0.25">
      <c r="A346" s="12">
        <v>20</v>
      </c>
      <c r="B346" s="13" t="s">
        <v>4860</v>
      </c>
      <c r="C346" s="10" t="s">
        <v>2440</v>
      </c>
      <c r="D346" s="10" t="s">
        <v>4241</v>
      </c>
      <c r="E346" s="10" t="s">
        <v>4242</v>
      </c>
      <c r="F346" s="10" t="s">
        <v>4243</v>
      </c>
      <c r="G346" s="8">
        <f>lxp__322286[[#This Row],[Abweichung in Y '[m']]]*1000</f>
        <v>5.0261914818999998</v>
      </c>
      <c r="H346" s="8">
        <f>lxp__322286[[#This Row],[Abweichung in X '[m']]]*1000</f>
        <v>1.29291988672</v>
      </c>
    </row>
    <row r="347" spans="1:8" x14ac:dyDescent="0.25">
      <c r="A347" s="12">
        <v>1</v>
      </c>
      <c r="B347" s="13" t="s">
        <v>4861</v>
      </c>
      <c r="C347" s="10" t="s">
        <v>2436</v>
      </c>
      <c r="D347" s="10" t="s">
        <v>3673</v>
      </c>
      <c r="E347" s="10" t="s">
        <v>3674</v>
      </c>
      <c r="F347" s="10" t="s">
        <v>3675</v>
      </c>
      <c r="G347" s="8">
        <f>lxp__322286[[#This Row],[Abweichung in Y '[m']]]*1000</f>
        <v>5.04291695557</v>
      </c>
      <c r="H347" s="8">
        <f>lxp__322286[[#This Row],[Abweichung in X '[m']]]*1000</f>
        <v>-0.57374554859099991</v>
      </c>
    </row>
    <row r="348" spans="1:8" x14ac:dyDescent="0.25">
      <c r="A348" s="12">
        <v>2</v>
      </c>
      <c r="B348" s="13" t="s">
        <v>4861</v>
      </c>
      <c r="C348" s="10" t="s">
        <v>2436</v>
      </c>
      <c r="D348" s="10" t="s">
        <v>3704</v>
      </c>
      <c r="E348" s="10" t="s">
        <v>3705</v>
      </c>
      <c r="F348" s="10" t="s">
        <v>3706</v>
      </c>
      <c r="G348" s="8">
        <f>lxp__322286[[#This Row],[Abweichung in Y '[m']]]*1000</f>
        <v>3.1101411806799999</v>
      </c>
      <c r="H348" s="8">
        <f>lxp__322286[[#This Row],[Abweichung in X '[m']]]*1000</f>
        <v>-0.438612210216</v>
      </c>
    </row>
    <row r="349" spans="1:8" x14ac:dyDescent="0.25">
      <c r="A349" s="12">
        <v>3</v>
      </c>
      <c r="B349" s="13" t="s">
        <v>4861</v>
      </c>
      <c r="C349" s="10" t="s">
        <v>2436</v>
      </c>
      <c r="D349" s="10" t="s">
        <v>3734</v>
      </c>
      <c r="E349" s="10" t="s">
        <v>3735</v>
      </c>
      <c r="F349" s="10" t="s">
        <v>3736</v>
      </c>
      <c r="G349" s="8">
        <f>lxp__322286[[#This Row],[Abweichung in Y '[m']]]*1000</f>
        <v>3.86515061396</v>
      </c>
      <c r="H349" s="8">
        <f>lxp__322286[[#This Row],[Abweichung in X '[m']]]*1000</f>
        <v>-0.34081398457399997</v>
      </c>
    </row>
    <row r="350" spans="1:8" x14ac:dyDescent="0.25">
      <c r="A350" s="12">
        <v>4</v>
      </c>
      <c r="B350" s="13" t="s">
        <v>4861</v>
      </c>
      <c r="C350" s="10" t="s">
        <v>2436</v>
      </c>
      <c r="D350" s="10" t="s">
        <v>3764</v>
      </c>
      <c r="E350" s="10" t="s">
        <v>3765</v>
      </c>
      <c r="F350" s="10" t="s">
        <v>3766</v>
      </c>
      <c r="G350" s="8">
        <f>lxp__322286[[#This Row],[Abweichung in Y '[m']]]*1000</f>
        <v>5.0263333666500003</v>
      </c>
      <c r="H350" s="8">
        <f>lxp__322286[[#This Row],[Abweichung in X '[m']]]*1000</f>
        <v>-0.52691816245899992</v>
      </c>
    </row>
    <row r="351" spans="1:8" x14ac:dyDescent="0.25">
      <c r="A351" s="12">
        <v>5</v>
      </c>
      <c r="B351" s="13" t="s">
        <v>4861</v>
      </c>
      <c r="C351" s="10" t="s">
        <v>2436</v>
      </c>
      <c r="D351" s="10" t="s">
        <v>3794</v>
      </c>
      <c r="E351" s="10" t="s">
        <v>3795</v>
      </c>
      <c r="F351" s="10" t="s">
        <v>3796</v>
      </c>
      <c r="G351" s="8">
        <f>lxp__322286[[#This Row],[Abweichung in Y '[m']]]*1000</f>
        <v>4.2574369442900002</v>
      </c>
      <c r="H351" s="8">
        <f>lxp__322286[[#This Row],[Abweichung in X '[m']]]*1000</f>
        <v>1.0349325763999999</v>
      </c>
    </row>
    <row r="352" spans="1:8" x14ac:dyDescent="0.25">
      <c r="A352" s="12">
        <v>6</v>
      </c>
      <c r="B352" s="13" t="s">
        <v>4861</v>
      </c>
      <c r="C352" s="10" t="s">
        <v>2436</v>
      </c>
      <c r="D352" s="10" t="s">
        <v>3824</v>
      </c>
      <c r="E352" s="10" t="s">
        <v>3825</v>
      </c>
      <c r="F352" s="10" t="s">
        <v>3826</v>
      </c>
      <c r="G352" s="8">
        <f>lxp__322286[[#This Row],[Abweichung in Y '[m']]]*1000</f>
        <v>5.43943811759</v>
      </c>
      <c r="H352" s="8">
        <f>lxp__322286[[#This Row],[Abweichung in X '[m']]]*1000</f>
        <v>0.182134128043</v>
      </c>
    </row>
    <row r="353" spans="1:8" x14ac:dyDescent="0.25">
      <c r="A353" s="12">
        <v>7</v>
      </c>
      <c r="B353" s="13" t="s">
        <v>4861</v>
      </c>
      <c r="C353" s="10" t="s">
        <v>2436</v>
      </c>
      <c r="D353" s="10" t="s">
        <v>3854</v>
      </c>
      <c r="E353" s="10" t="s">
        <v>3855</v>
      </c>
      <c r="F353" s="10" t="s">
        <v>3856</v>
      </c>
      <c r="G353" s="8">
        <f>lxp__322286[[#This Row],[Abweichung in Y '[m']]]*1000</f>
        <v>4.7135424286100003</v>
      </c>
      <c r="H353" s="8">
        <f>lxp__322286[[#This Row],[Abweichung in X '[m']]]*1000</f>
        <v>-2.0985998926499998</v>
      </c>
    </row>
    <row r="354" spans="1:8" x14ac:dyDescent="0.25">
      <c r="A354" s="12">
        <v>8</v>
      </c>
      <c r="B354" s="13" t="s">
        <v>4861</v>
      </c>
      <c r="C354" s="10" t="s">
        <v>2436</v>
      </c>
      <c r="D354" s="10" t="s">
        <v>3884</v>
      </c>
      <c r="E354" s="10" t="s">
        <v>3885</v>
      </c>
      <c r="F354" s="10" t="s">
        <v>3886</v>
      </c>
      <c r="G354" s="8">
        <f>lxp__322286[[#This Row],[Abweichung in Y '[m']]]*1000</f>
        <v>4.3325043934599998</v>
      </c>
      <c r="H354" s="8">
        <f>lxp__322286[[#This Row],[Abweichung in X '[m']]]*1000</f>
        <v>-0.12935486067999999</v>
      </c>
    </row>
    <row r="355" spans="1:8" x14ac:dyDescent="0.25">
      <c r="A355" s="12">
        <v>9</v>
      </c>
      <c r="B355" s="13" t="s">
        <v>4861</v>
      </c>
      <c r="C355" s="10" t="s">
        <v>2436</v>
      </c>
      <c r="D355" s="10" t="s">
        <v>3914</v>
      </c>
      <c r="E355" s="10" t="s">
        <v>3915</v>
      </c>
      <c r="F355" s="10" t="s">
        <v>3916</v>
      </c>
      <c r="G355" s="8">
        <f>lxp__322286[[#This Row],[Abweichung in Y '[m']]]*1000</f>
        <v>4.8490198808900002</v>
      </c>
      <c r="H355" s="8">
        <f>lxp__322286[[#This Row],[Abweichung in X '[m']]]*1000</f>
        <v>-1.12190350324</v>
      </c>
    </row>
    <row r="356" spans="1:8" x14ac:dyDescent="0.25">
      <c r="A356" s="12">
        <v>10</v>
      </c>
      <c r="B356" s="13" t="s">
        <v>4861</v>
      </c>
      <c r="C356" s="10" t="s">
        <v>2436</v>
      </c>
      <c r="D356" s="10" t="s">
        <v>3944</v>
      </c>
      <c r="E356" s="10" t="s">
        <v>3945</v>
      </c>
      <c r="F356" s="10" t="s">
        <v>3946</v>
      </c>
      <c r="G356" s="8">
        <f>lxp__322286[[#This Row],[Abweichung in Y '[m']]]*1000</f>
        <v>5.1239675419099999</v>
      </c>
      <c r="H356" s="8">
        <f>lxp__322286[[#This Row],[Abweichung in X '[m']]]*1000</f>
        <v>-0.40343486061599998</v>
      </c>
    </row>
    <row r="357" spans="1:8" x14ac:dyDescent="0.25">
      <c r="A357" s="12">
        <v>11</v>
      </c>
      <c r="B357" s="13" t="s">
        <v>4861</v>
      </c>
      <c r="C357" s="10" t="s">
        <v>2436</v>
      </c>
      <c r="D357" s="10" t="s">
        <v>3974</v>
      </c>
      <c r="E357" s="10" t="s">
        <v>3975</v>
      </c>
      <c r="F357" s="10" t="s">
        <v>3976</v>
      </c>
      <c r="G357" s="8">
        <f>lxp__322286[[#This Row],[Abweichung in Y '[m']]]*1000</f>
        <v>6.5797319773899998</v>
      </c>
      <c r="H357" s="8">
        <f>lxp__322286[[#This Row],[Abweichung in X '[m']]]*1000</f>
        <v>-0.63225571016299997</v>
      </c>
    </row>
    <row r="358" spans="1:8" x14ac:dyDescent="0.25">
      <c r="A358" s="12">
        <v>12</v>
      </c>
      <c r="B358" s="13" t="s">
        <v>4861</v>
      </c>
      <c r="C358" s="10" t="s">
        <v>2436</v>
      </c>
      <c r="D358" s="10" t="s">
        <v>4004</v>
      </c>
      <c r="E358" s="10" t="s">
        <v>4005</v>
      </c>
      <c r="F358" s="10" t="s">
        <v>4006</v>
      </c>
      <c r="G358" s="8">
        <f>lxp__322286[[#This Row],[Abweichung in Y '[m']]]*1000</f>
        <v>3.7006810570300002</v>
      </c>
      <c r="H358" s="8">
        <f>lxp__322286[[#This Row],[Abweichung in X '[m']]]*1000</f>
        <v>-0.402380594466</v>
      </c>
    </row>
    <row r="359" spans="1:8" x14ac:dyDescent="0.25">
      <c r="A359" s="12">
        <v>13</v>
      </c>
      <c r="B359" s="13" t="s">
        <v>4861</v>
      </c>
      <c r="C359" s="10" t="s">
        <v>2436</v>
      </c>
      <c r="D359" s="10" t="s">
        <v>4034</v>
      </c>
      <c r="E359" s="10" t="s">
        <v>4035</v>
      </c>
      <c r="F359" s="10" t="s">
        <v>4036</v>
      </c>
      <c r="G359" s="8">
        <f>lxp__322286[[#This Row],[Abweichung in Y '[m']]]*1000</f>
        <v>4.3512955660700001</v>
      </c>
      <c r="H359" s="8">
        <f>lxp__322286[[#This Row],[Abweichung in X '[m']]]*1000</f>
        <v>9.5593229765800009E-2</v>
      </c>
    </row>
    <row r="360" spans="1:8" x14ac:dyDescent="0.25">
      <c r="A360" s="12">
        <v>14</v>
      </c>
      <c r="B360" s="13" t="s">
        <v>4861</v>
      </c>
      <c r="C360" s="10" t="s">
        <v>2436</v>
      </c>
      <c r="D360" s="10" t="s">
        <v>4064</v>
      </c>
      <c r="E360" s="10" t="s">
        <v>4065</v>
      </c>
      <c r="F360" s="10" t="s">
        <v>4066</v>
      </c>
      <c r="G360" s="8">
        <f>lxp__322286[[#This Row],[Abweichung in Y '[m']]]*1000</f>
        <v>3.7172019031099999</v>
      </c>
      <c r="H360" s="8">
        <f>lxp__322286[[#This Row],[Abweichung in X '[m']]]*1000</f>
        <v>-0.39181537620700002</v>
      </c>
    </row>
    <row r="361" spans="1:8" x14ac:dyDescent="0.25">
      <c r="A361" s="12">
        <v>15</v>
      </c>
      <c r="B361" s="13" t="s">
        <v>4861</v>
      </c>
      <c r="C361" s="10" t="s">
        <v>2436</v>
      </c>
      <c r="D361" s="10" t="s">
        <v>4094</v>
      </c>
      <c r="E361" s="10" t="s">
        <v>4095</v>
      </c>
      <c r="F361" s="10" t="s">
        <v>4096</v>
      </c>
      <c r="G361" s="8">
        <f>lxp__322286[[#This Row],[Abweichung in Y '[m']]]*1000</f>
        <v>4.6539494881200003</v>
      </c>
      <c r="H361" s="8">
        <f>lxp__322286[[#This Row],[Abweichung in X '[m']]]*1000</f>
        <v>-0.87177885370899999</v>
      </c>
    </row>
    <row r="362" spans="1:8" x14ac:dyDescent="0.25">
      <c r="A362" s="12">
        <v>16</v>
      </c>
      <c r="B362" s="13" t="s">
        <v>4861</v>
      </c>
      <c r="C362" s="10" t="s">
        <v>2436</v>
      </c>
      <c r="D362" s="10" t="s">
        <v>4124</v>
      </c>
      <c r="E362" s="10" t="s">
        <v>4125</v>
      </c>
      <c r="F362" s="10" t="s">
        <v>4126</v>
      </c>
      <c r="G362" s="8">
        <f>lxp__322286[[#This Row],[Abweichung in Y '[m']]]*1000</f>
        <v>4.4294813290799997</v>
      </c>
      <c r="H362" s="8">
        <f>lxp__322286[[#This Row],[Abweichung in X '[m']]]*1000</f>
        <v>-0.41502100862000002</v>
      </c>
    </row>
    <row r="363" spans="1:8" x14ac:dyDescent="0.25">
      <c r="A363" s="12">
        <v>17</v>
      </c>
      <c r="B363" s="13" t="s">
        <v>4861</v>
      </c>
      <c r="C363" s="10" t="s">
        <v>2436</v>
      </c>
      <c r="D363" s="10" t="s">
        <v>4154</v>
      </c>
      <c r="E363" s="10" t="s">
        <v>4155</v>
      </c>
      <c r="F363" s="10" t="s">
        <v>4156</v>
      </c>
      <c r="G363" s="8">
        <f>lxp__322286[[#This Row],[Abweichung in Y '[m']]]*1000</f>
        <v>3.78458337561</v>
      </c>
      <c r="H363" s="8">
        <f>lxp__322286[[#This Row],[Abweichung in X '[m']]]*1000</f>
        <v>0.44627931819599997</v>
      </c>
    </row>
    <row r="364" spans="1:8" x14ac:dyDescent="0.25">
      <c r="A364" s="12">
        <v>18</v>
      </c>
      <c r="B364" s="13" t="s">
        <v>4861</v>
      </c>
      <c r="C364" s="10" t="s">
        <v>2436</v>
      </c>
      <c r="D364" s="10" t="s">
        <v>4184</v>
      </c>
      <c r="E364" s="10" t="s">
        <v>4185</v>
      </c>
      <c r="F364" s="10" t="s">
        <v>4186</v>
      </c>
      <c r="G364" s="8">
        <f>lxp__322286[[#This Row],[Abweichung in Y '[m']]]*1000</f>
        <v>5.0274165537800002</v>
      </c>
      <c r="H364" s="8">
        <f>lxp__322286[[#This Row],[Abweichung in X '[m']]]*1000</f>
        <v>-0.75938019718000005</v>
      </c>
    </row>
    <row r="365" spans="1:8" x14ac:dyDescent="0.25">
      <c r="A365" s="12">
        <v>19</v>
      </c>
      <c r="B365" s="13" t="s">
        <v>4861</v>
      </c>
      <c r="C365" s="10" t="s">
        <v>2436</v>
      </c>
      <c r="D365" s="10" t="s">
        <v>4214</v>
      </c>
      <c r="E365" s="10" t="s">
        <v>4215</v>
      </c>
      <c r="F365" s="10" t="s">
        <v>4216</v>
      </c>
      <c r="G365" s="8">
        <f>lxp__322286[[#This Row],[Abweichung in Y '[m']]]*1000</f>
        <v>3.6278786194100001</v>
      </c>
      <c r="H365" s="8">
        <f>lxp__322286[[#This Row],[Abweichung in X '[m']]]*1000</f>
        <v>0.29889590943700001</v>
      </c>
    </row>
    <row r="366" spans="1:8" x14ac:dyDescent="0.25">
      <c r="A366" s="12">
        <v>20</v>
      </c>
      <c r="B366" s="13" t="s">
        <v>4861</v>
      </c>
      <c r="C366" s="10" t="s">
        <v>2436</v>
      </c>
      <c r="D366" s="10" t="s">
        <v>4244</v>
      </c>
      <c r="E366" s="10" t="s">
        <v>4245</v>
      </c>
      <c r="F366" s="10" t="s">
        <v>4246</v>
      </c>
      <c r="G366" s="8">
        <f>lxp__322286[[#This Row],[Abweichung in Y '[m']]]*1000</f>
        <v>3.4615058552</v>
      </c>
      <c r="H366" s="8">
        <f>lxp__322286[[#This Row],[Abweichung in X '[m']]]*1000</f>
        <v>0.42214782397700001</v>
      </c>
    </row>
    <row r="367" spans="1:8" x14ac:dyDescent="0.25">
      <c r="A367" s="12">
        <v>1</v>
      </c>
      <c r="B367" s="13" t="s">
        <v>4862</v>
      </c>
      <c r="C367" s="10" t="s">
        <v>2432</v>
      </c>
      <c r="D367" s="10" t="s">
        <v>3676</v>
      </c>
      <c r="E367" s="10" t="s">
        <v>3677</v>
      </c>
      <c r="F367" s="10" t="s">
        <v>3678</v>
      </c>
      <c r="G367" s="8">
        <f>lxp__322286[[#This Row],[Abweichung in Y '[m']]]*1000</f>
        <v>4.3141918092100005</v>
      </c>
      <c r="H367" s="8">
        <f>lxp__322286[[#This Row],[Abweichung in X '[m']]]*1000</f>
        <v>-2.95353258985</v>
      </c>
    </row>
    <row r="368" spans="1:8" x14ac:dyDescent="0.25">
      <c r="A368" s="12">
        <v>2</v>
      </c>
      <c r="B368" s="13" t="s">
        <v>4862</v>
      </c>
      <c r="C368" s="10" t="s">
        <v>2432</v>
      </c>
      <c r="D368" s="10" t="s">
        <v>3707</v>
      </c>
      <c r="E368" s="10" t="s">
        <v>3708</v>
      </c>
      <c r="F368" s="10" t="s">
        <v>3709</v>
      </c>
      <c r="G368" s="8">
        <f>lxp__322286[[#This Row],[Abweichung in Y '[m']]]*1000</f>
        <v>3.85233277214</v>
      </c>
      <c r="H368" s="8">
        <f>lxp__322286[[#This Row],[Abweichung in X '[m']]]*1000</f>
        <v>-0.66223379627599999</v>
      </c>
    </row>
    <row r="369" spans="1:8" x14ac:dyDescent="0.25">
      <c r="A369" s="12">
        <v>3</v>
      </c>
      <c r="B369" s="13" t="s">
        <v>4862</v>
      </c>
      <c r="C369" s="10" t="s">
        <v>2432</v>
      </c>
      <c r="D369" s="10" t="s">
        <v>3737</v>
      </c>
      <c r="E369" s="10" t="s">
        <v>3738</v>
      </c>
      <c r="F369" s="10" t="s">
        <v>3739</v>
      </c>
      <c r="G369" s="8">
        <f>lxp__322286[[#This Row],[Abweichung in Y '[m']]]*1000</f>
        <v>4.2191527689499999</v>
      </c>
      <c r="H369" s="8">
        <f>lxp__322286[[#This Row],[Abweichung in X '[m']]]*1000</f>
        <v>-0.92860070086300006</v>
      </c>
    </row>
    <row r="370" spans="1:8" x14ac:dyDescent="0.25">
      <c r="A370" s="12">
        <v>4</v>
      </c>
      <c r="B370" s="13" t="s">
        <v>4862</v>
      </c>
      <c r="C370" s="10" t="s">
        <v>2432</v>
      </c>
      <c r="D370" s="10" t="s">
        <v>3767</v>
      </c>
      <c r="E370" s="10" t="s">
        <v>3768</v>
      </c>
      <c r="F370" s="10" t="s">
        <v>3769</v>
      </c>
      <c r="G370" s="8">
        <f>lxp__322286[[#This Row],[Abweichung in Y '[m']]]*1000</f>
        <v>4.00404703354</v>
      </c>
      <c r="H370" s="8">
        <f>lxp__322286[[#This Row],[Abweichung in X '[m']]]*1000</f>
        <v>0.16104351629700001</v>
      </c>
    </row>
    <row r="371" spans="1:8" x14ac:dyDescent="0.25">
      <c r="A371" s="12">
        <v>5</v>
      </c>
      <c r="B371" s="13" t="s">
        <v>4862</v>
      </c>
      <c r="C371" s="10" t="s">
        <v>2432</v>
      </c>
      <c r="D371" s="10" t="s">
        <v>3797</v>
      </c>
      <c r="E371" s="10" t="s">
        <v>3798</v>
      </c>
      <c r="F371" s="10" t="s">
        <v>3799</v>
      </c>
      <c r="G371" s="8">
        <f>lxp__322286[[#This Row],[Abweichung in Y '[m']]]*1000</f>
        <v>3.2158633294000003</v>
      </c>
      <c r="H371" s="8">
        <f>lxp__322286[[#This Row],[Abweichung in X '[m']]]*1000</f>
        <v>-0.48283167579800002</v>
      </c>
    </row>
    <row r="372" spans="1:8" x14ac:dyDescent="0.25">
      <c r="A372" s="12">
        <v>6</v>
      </c>
      <c r="B372" s="13" t="s">
        <v>4862</v>
      </c>
      <c r="C372" s="10" t="s">
        <v>2432</v>
      </c>
      <c r="D372" s="10" t="s">
        <v>3827</v>
      </c>
      <c r="E372" s="10" t="s">
        <v>3828</v>
      </c>
      <c r="F372" s="10" t="s">
        <v>3829</v>
      </c>
      <c r="G372" s="8">
        <f>lxp__322286[[#This Row],[Abweichung in Y '[m']]]*1000</f>
        <v>3.7475752573399999</v>
      </c>
      <c r="H372" s="8">
        <f>lxp__322286[[#This Row],[Abweichung in X '[m']]]*1000</f>
        <v>-2.7920632100000002</v>
      </c>
    </row>
    <row r="373" spans="1:8" x14ac:dyDescent="0.25">
      <c r="A373" s="12">
        <v>7</v>
      </c>
      <c r="B373" s="13" t="s">
        <v>4862</v>
      </c>
      <c r="C373" s="10" t="s">
        <v>2432</v>
      </c>
      <c r="D373" s="10" t="s">
        <v>3857</v>
      </c>
      <c r="E373" s="10" t="s">
        <v>3858</v>
      </c>
      <c r="F373" s="10" t="s">
        <v>3859</v>
      </c>
      <c r="G373" s="8">
        <f>lxp__322286[[#This Row],[Abweichung in Y '[m']]]*1000</f>
        <v>3.7331969959199998</v>
      </c>
      <c r="H373" s="8">
        <f>lxp__322286[[#This Row],[Abweichung in X '[m']]]*1000</f>
        <v>-0.14127692288099999</v>
      </c>
    </row>
    <row r="374" spans="1:8" x14ac:dyDescent="0.25">
      <c r="A374" s="12">
        <v>8</v>
      </c>
      <c r="B374" s="13" t="s">
        <v>4862</v>
      </c>
      <c r="C374" s="10" t="s">
        <v>2432</v>
      </c>
      <c r="D374" s="10" t="s">
        <v>3887</v>
      </c>
      <c r="E374" s="10" t="s">
        <v>3888</v>
      </c>
      <c r="F374" s="10" t="s">
        <v>3889</v>
      </c>
      <c r="G374" s="8">
        <f>lxp__322286[[#This Row],[Abweichung in Y '[m']]]*1000</f>
        <v>3.9523007196300002</v>
      </c>
      <c r="H374" s="8">
        <f>lxp__322286[[#This Row],[Abweichung in X '[m']]]*1000</f>
        <v>-1.2463318728399999</v>
      </c>
    </row>
    <row r="375" spans="1:8" x14ac:dyDescent="0.25">
      <c r="A375" s="12">
        <v>9</v>
      </c>
      <c r="B375" s="13" t="s">
        <v>4862</v>
      </c>
      <c r="C375" s="10" t="s">
        <v>2432</v>
      </c>
      <c r="D375" s="10" t="s">
        <v>3917</v>
      </c>
      <c r="E375" s="10" t="s">
        <v>3918</v>
      </c>
      <c r="F375" s="10" t="s">
        <v>3919</v>
      </c>
      <c r="G375" s="8">
        <f>lxp__322286[[#This Row],[Abweichung in Y '[m']]]*1000</f>
        <v>3.6270593897399999</v>
      </c>
      <c r="H375" s="8">
        <f>lxp__322286[[#This Row],[Abweichung in X '[m']]]*1000</f>
        <v>-1.53702260739</v>
      </c>
    </row>
    <row r="376" spans="1:8" x14ac:dyDescent="0.25">
      <c r="A376" s="12">
        <v>10</v>
      </c>
      <c r="B376" s="13" t="s">
        <v>4862</v>
      </c>
      <c r="C376" s="10" t="s">
        <v>2432</v>
      </c>
      <c r="D376" s="10" t="s">
        <v>3947</v>
      </c>
      <c r="E376" s="10" t="s">
        <v>3948</v>
      </c>
      <c r="F376" s="10" t="s">
        <v>3949</v>
      </c>
      <c r="G376" s="8">
        <f>lxp__322286[[#This Row],[Abweichung in Y '[m']]]*1000</f>
        <v>4.3557108208100006</v>
      </c>
      <c r="H376" s="8">
        <f>lxp__322286[[#This Row],[Abweichung in X '[m']]]*1000</f>
        <v>-0.45466498365000002</v>
      </c>
    </row>
    <row r="377" spans="1:8" x14ac:dyDescent="0.25">
      <c r="A377" s="12">
        <v>11</v>
      </c>
      <c r="B377" s="13" t="s">
        <v>4862</v>
      </c>
      <c r="C377" s="10" t="s">
        <v>2432</v>
      </c>
      <c r="D377" s="10" t="s">
        <v>3977</v>
      </c>
      <c r="E377" s="10" t="s">
        <v>3978</v>
      </c>
      <c r="F377" s="10" t="s">
        <v>3979</v>
      </c>
      <c r="G377" s="8">
        <f>lxp__322286[[#This Row],[Abweichung in Y '[m']]]*1000</f>
        <v>5.3445836692900004</v>
      </c>
      <c r="H377" s="8">
        <f>lxp__322286[[#This Row],[Abweichung in X '[m']]]*1000</f>
        <v>-1.3426051612799998</v>
      </c>
    </row>
    <row r="378" spans="1:8" x14ac:dyDescent="0.25">
      <c r="A378" s="12">
        <v>12</v>
      </c>
      <c r="B378" s="13" t="s">
        <v>4862</v>
      </c>
      <c r="C378" s="10" t="s">
        <v>2432</v>
      </c>
      <c r="D378" s="10" t="s">
        <v>4007</v>
      </c>
      <c r="E378" s="10" t="s">
        <v>4008</v>
      </c>
      <c r="F378" s="10" t="s">
        <v>4009</v>
      </c>
      <c r="G378" s="8">
        <f>lxp__322286[[#This Row],[Abweichung in Y '[m']]]*1000</f>
        <v>3.3622858979700001</v>
      </c>
      <c r="H378" s="8">
        <f>lxp__322286[[#This Row],[Abweichung in X '[m']]]*1000</f>
        <v>-1.5820166878799999</v>
      </c>
    </row>
    <row r="379" spans="1:8" x14ac:dyDescent="0.25">
      <c r="A379" s="12">
        <v>13</v>
      </c>
      <c r="B379" s="13" t="s">
        <v>4862</v>
      </c>
      <c r="C379" s="10" t="s">
        <v>2432</v>
      </c>
      <c r="D379" s="10" t="s">
        <v>4037</v>
      </c>
      <c r="E379" s="10" t="s">
        <v>4038</v>
      </c>
      <c r="F379" s="10" t="s">
        <v>4039</v>
      </c>
      <c r="G379" s="8">
        <f>lxp__322286[[#This Row],[Abweichung in Y '[m']]]*1000</f>
        <v>4.2330201776500003</v>
      </c>
      <c r="H379" s="8">
        <f>lxp__322286[[#This Row],[Abweichung in X '[m']]]*1000</f>
        <v>0.36778729075600003</v>
      </c>
    </row>
    <row r="380" spans="1:8" x14ac:dyDescent="0.25">
      <c r="A380" s="12">
        <v>14</v>
      </c>
      <c r="B380" s="13" t="s">
        <v>4862</v>
      </c>
      <c r="C380" s="10" t="s">
        <v>2432</v>
      </c>
      <c r="D380" s="10" t="s">
        <v>4067</v>
      </c>
      <c r="E380" s="10" t="s">
        <v>4068</v>
      </c>
      <c r="F380" s="10" t="s">
        <v>4069</v>
      </c>
      <c r="G380" s="8">
        <f>lxp__322286[[#This Row],[Abweichung in Y '[m']]]*1000</f>
        <v>3.5334969003599999</v>
      </c>
      <c r="H380" s="8">
        <f>lxp__322286[[#This Row],[Abweichung in X '[m']]]*1000</f>
        <v>0.42419046614699996</v>
      </c>
    </row>
    <row r="381" spans="1:8" x14ac:dyDescent="0.25">
      <c r="A381" s="12">
        <v>15</v>
      </c>
      <c r="B381" s="13" t="s">
        <v>4862</v>
      </c>
      <c r="C381" s="10" t="s">
        <v>2432</v>
      </c>
      <c r="D381" s="10" t="s">
        <v>4097</v>
      </c>
      <c r="E381" s="10" t="s">
        <v>4098</v>
      </c>
      <c r="F381" s="10" t="s">
        <v>4099</v>
      </c>
      <c r="G381" s="8">
        <f>lxp__322286[[#This Row],[Abweichung in Y '[m']]]*1000</f>
        <v>2.9288641661399999</v>
      </c>
      <c r="H381" s="8">
        <f>lxp__322286[[#This Row],[Abweichung in X '[m']]]*1000</f>
        <v>-0.53663189880000006</v>
      </c>
    </row>
    <row r="382" spans="1:8" x14ac:dyDescent="0.25">
      <c r="A382" s="12">
        <v>16</v>
      </c>
      <c r="B382" s="13" t="s">
        <v>4862</v>
      </c>
      <c r="C382" s="10" t="s">
        <v>2432</v>
      </c>
      <c r="D382" s="10" t="s">
        <v>4127</v>
      </c>
      <c r="E382" s="10" t="s">
        <v>4128</v>
      </c>
      <c r="F382" s="10" t="s">
        <v>4129</v>
      </c>
      <c r="G382" s="8">
        <f>lxp__322286[[#This Row],[Abweichung in Y '[m']]]*1000</f>
        <v>3.9809983607100006</v>
      </c>
      <c r="H382" s="8">
        <f>lxp__322286[[#This Row],[Abweichung in X '[m']]]*1000</f>
        <v>-1.11642646496</v>
      </c>
    </row>
    <row r="383" spans="1:8" x14ac:dyDescent="0.25">
      <c r="A383" s="12">
        <v>17</v>
      </c>
      <c r="B383" s="13" t="s">
        <v>4862</v>
      </c>
      <c r="C383" s="10" t="s">
        <v>2432</v>
      </c>
      <c r="D383" s="10" t="s">
        <v>4157</v>
      </c>
      <c r="E383" s="10" t="s">
        <v>4158</v>
      </c>
      <c r="F383" s="10" t="s">
        <v>4159</v>
      </c>
      <c r="G383" s="8">
        <f>lxp__322286[[#This Row],[Abweichung in Y '[m']]]*1000</f>
        <v>3.5182777445799998</v>
      </c>
      <c r="H383" s="8">
        <f>lxp__322286[[#This Row],[Abweichung in X '[m']]]*1000</f>
        <v>-1.4625676506700001</v>
      </c>
    </row>
    <row r="384" spans="1:8" x14ac:dyDescent="0.25">
      <c r="A384" s="12">
        <v>18</v>
      </c>
      <c r="B384" s="13" t="s">
        <v>4862</v>
      </c>
      <c r="C384" s="10" t="s">
        <v>2432</v>
      </c>
      <c r="D384" s="10" t="s">
        <v>4187</v>
      </c>
      <c r="E384" s="10" t="s">
        <v>4188</v>
      </c>
      <c r="F384" s="10" t="s">
        <v>4189</v>
      </c>
      <c r="G384" s="8">
        <f>lxp__322286[[#This Row],[Abweichung in Y '[m']]]*1000</f>
        <v>3.7742877808899999</v>
      </c>
      <c r="H384" s="8">
        <f>lxp__322286[[#This Row],[Abweichung in X '[m']]]*1000</f>
        <v>-1.8192582638899999</v>
      </c>
    </row>
    <row r="385" spans="1:8" x14ac:dyDescent="0.25">
      <c r="A385" s="12">
        <v>19</v>
      </c>
      <c r="B385" s="13" t="s">
        <v>4862</v>
      </c>
      <c r="C385" s="10" t="s">
        <v>2432</v>
      </c>
      <c r="D385" s="10" t="s">
        <v>4217</v>
      </c>
      <c r="E385" s="10" t="s">
        <v>4218</v>
      </c>
      <c r="F385" s="10" t="s">
        <v>4219</v>
      </c>
      <c r="G385" s="8">
        <f>lxp__322286[[#This Row],[Abweichung in Y '[m']]]*1000</f>
        <v>3.4870190966700001</v>
      </c>
      <c r="H385" s="8">
        <f>lxp__322286[[#This Row],[Abweichung in X '[m']]]*1000</f>
        <v>-0.14601798300300001</v>
      </c>
    </row>
    <row r="386" spans="1:8" x14ac:dyDescent="0.25">
      <c r="A386" s="12">
        <v>20</v>
      </c>
      <c r="B386" s="13" t="s">
        <v>4862</v>
      </c>
      <c r="C386" s="10" t="s">
        <v>2432</v>
      </c>
      <c r="D386" s="10" t="s">
        <v>4247</v>
      </c>
      <c r="E386" s="10" t="s">
        <v>4248</v>
      </c>
      <c r="F386" s="10" t="s">
        <v>4249</v>
      </c>
      <c r="G386" s="8">
        <f>lxp__322286[[#This Row],[Abweichung in Y '[m']]]*1000</f>
        <v>4.31564231699</v>
      </c>
      <c r="H386" s="8">
        <f>lxp__322286[[#This Row],[Abweichung in X '[m']]]*1000</f>
        <v>-1.0276331359900002</v>
      </c>
    </row>
    <row r="387" spans="1:8" x14ac:dyDescent="0.25">
      <c r="A387" s="12">
        <v>1</v>
      </c>
      <c r="B387" s="12" t="s">
        <v>43</v>
      </c>
      <c r="C387" s="10" t="s">
        <v>3679</v>
      </c>
      <c r="D387" s="10" t="s">
        <v>3680</v>
      </c>
      <c r="E387" s="10" t="s">
        <v>3681</v>
      </c>
      <c r="F387" s="10" t="s">
        <v>3682</v>
      </c>
      <c r="G387" s="8">
        <f>lxp__322286[[#This Row],[Abweichung in Y '[m']]]*1000</f>
        <v>3.3645514702600003</v>
      </c>
      <c r="H387" s="8">
        <f>lxp__322286[[#This Row],[Abweichung in X '[m']]]*1000</f>
        <v>1.4346617125800001</v>
      </c>
    </row>
    <row r="388" spans="1:8" x14ac:dyDescent="0.25">
      <c r="A388" s="12">
        <v>2</v>
      </c>
      <c r="B388" s="12" t="s">
        <v>43</v>
      </c>
      <c r="C388" s="10" t="s">
        <v>3679</v>
      </c>
      <c r="D388" s="10" t="s">
        <v>3710</v>
      </c>
      <c r="E388" s="10" t="s">
        <v>3711</v>
      </c>
      <c r="F388" s="10" t="s">
        <v>3712</v>
      </c>
      <c r="G388" s="8">
        <f>lxp__322286[[#This Row],[Abweichung in Y '[m']]]*1000</f>
        <v>3.2002157101800002</v>
      </c>
      <c r="H388" s="8">
        <f>lxp__322286[[#This Row],[Abweichung in X '[m']]]*1000</f>
        <v>0.75541984358600001</v>
      </c>
    </row>
    <row r="389" spans="1:8" x14ac:dyDescent="0.25">
      <c r="A389" s="12">
        <v>3</v>
      </c>
      <c r="B389" s="12" t="s">
        <v>43</v>
      </c>
      <c r="C389" s="10" t="s">
        <v>3679</v>
      </c>
      <c r="D389" s="10" t="s">
        <v>3740</v>
      </c>
      <c r="E389" s="10" t="s">
        <v>3741</v>
      </c>
      <c r="F389" s="10" t="s">
        <v>3742</v>
      </c>
      <c r="G389" s="8">
        <f>lxp__322286[[#This Row],[Abweichung in Y '[m']]]*1000</f>
        <v>2.6185914595500002</v>
      </c>
      <c r="H389" s="8">
        <f>lxp__322286[[#This Row],[Abweichung in X '[m']]]*1000</f>
        <v>0.29601635055699999</v>
      </c>
    </row>
    <row r="390" spans="1:8" x14ac:dyDescent="0.25">
      <c r="A390" s="12">
        <v>4</v>
      </c>
      <c r="B390" s="12" t="s">
        <v>43</v>
      </c>
      <c r="C390" s="10" t="s">
        <v>3679</v>
      </c>
      <c r="D390" s="10" t="s">
        <v>3770</v>
      </c>
      <c r="E390" s="10" t="s">
        <v>3771</v>
      </c>
      <c r="F390" s="10" t="s">
        <v>3772</v>
      </c>
      <c r="G390" s="8">
        <f>lxp__322286[[#This Row],[Abweichung in Y '[m']]]*1000</f>
        <v>3.0270772685400003</v>
      </c>
      <c r="H390" s="8">
        <f>lxp__322286[[#This Row],[Abweichung in X '[m']]]*1000</f>
        <v>1.4422716035500001</v>
      </c>
    </row>
    <row r="391" spans="1:8" x14ac:dyDescent="0.25">
      <c r="A391" s="12">
        <v>5</v>
      </c>
      <c r="B391" s="12" t="s">
        <v>43</v>
      </c>
      <c r="C391" s="10" t="s">
        <v>3679</v>
      </c>
      <c r="D391" s="10" t="s">
        <v>3800</v>
      </c>
      <c r="E391" s="10" t="s">
        <v>3801</v>
      </c>
      <c r="F391" s="10" t="s">
        <v>3802</v>
      </c>
      <c r="G391" s="8">
        <f>lxp__322286[[#This Row],[Abweichung in Y '[m']]]*1000</f>
        <v>3.04655450988</v>
      </c>
      <c r="H391" s="8">
        <f>lxp__322286[[#This Row],[Abweichung in X '[m']]]*1000</f>
        <v>0.84717545033200004</v>
      </c>
    </row>
    <row r="392" spans="1:8" x14ac:dyDescent="0.25">
      <c r="A392" s="12">
        <v>6</v>
      </c>
      <c r="B392" s="12" t="s">
        <v>43</v>
      </c>
      <c r="C392" s="10" t="s">
        <v>3679</v>
      </c>
      <c r="D392" s="10" t="s">
        <v>3830</v>
      </c>
      <c r="E392" s="10" t="s">
        <v>3831</v>
      </c>
      <c r="F392" s="10" t="s">
        <v>3832</v>
      </c>
      <c r="G392" s="8">
        <f>lxp__322286[[#This Row],[Abweichung in Y '[m']]]*1000</f>
        <v>2.6548654848199997</v>
      </c>
      <c r="H392" s="8">
        <f>lxp__322286[[#This Row],[Abweichung in X '[m']]]*1000</f>
        <v>0.52763879971299998</v>
      </c>
    </row>
    <row r="393" spans="1:8" x14ac:dyDescent="0.25">
      <c r="A393" s="12">
        <v>7</v>
      </c>
      <c r="B393" s="12" t="s">
        <v>43</v>
      </c>
      <c r="C393" s="10" t="s">
        <v>3679</v>
      </c>
      <c r="D393" s="10" t="s">
        <v>3860</v>
      </c>
      <c r="E393" s="10" t="s">
        <v>3861</v>
      </c>
      <c r="F393" s="10" t="s">
        <v>3862</v>
      </c>
      <c r="G393" s="8">
        <f>lxp__322286[[#This Row],[Abweichung in Y '[m']]]*1000</f>
        <v>3.5455880101899999</v>
      </c>
      <c r="H393" s="8">
        <f>lxp__322286[[#This Row],[Abweichung in X '[m']]]*1000</f>
        <v>1.2124624185400001</v>
      </c>
    </row>
    <row r="394" spans="1:8" x14ac:dyDescent="0.25">
      <c r="A394" s="12">
        <v>8</v>
      </c>
      <c r="B394" s="12" t="s">
        <v>43</v>
      </c>
      <c r="C394" s="10" t="s">
        <v>3679</v>
      </c>
      <c r="D394" s="10" t="s">
        <v>3890</v>
      </c>
      <c r="E394" s="10" t="s">
        <v>3891</v>
      </c>
      <c r="F394" s="10" t="s">
        <v>3892</v>
      </c>
      <c r="G394" s="8">
        <f>lxp__322286[[#This Row],[Abweichung in Y '[m']]]*1000</f>
        <v>2.8299399102900002</v>
      </c>
      <c r="H394" s="8">
        <f>lxp__322286[[#This Row],[Abweichung in X '[m']]]*1000</f>
        <v>0.36742459076699996</v>
      </c>
    </row>
    <row r="395" spans="1:8" x14ac:dyDescent="0.25">
      <c r="A395" s="12">
        <v>9</v>
      </c>
      <c r="B395" s="12" t="s">
        <v>43</v>
      </c>
      <c r="C395" s="10" t="s">
        <v>3679</v>
      </c>
      <c r="D395" s="10" t="s">
        <v>3920</v>
      </c>
      <c r="E395" s="10" t="s">
        <v>3921</v>
      </c>
      <c r="F395" s="10" t="s">
        <v>3922</v>
      </c>
      <c r="G395" s="8">
        <f>lxp__322286[[#This Row],[Abweichung in Y '[m']]]*1000</f>
        <v>3.4272456527699999</v>
      </c>
      <c r="H395" s="8">
        <f>lxp__322286[[#This Row],[Abweichung in X '[m']]]*1000</f>
        <v>0.130162339717</v>
      </c>
    </row>
    <row r="396" spans="1:8" x14ac:dyDescent="0.25">
      <c r="A396" s="12">
        <v>10</v>
      </c>
      <c r="B396" s="12" t="s">
        <v>43</v>
      </c>
      <c r="C396" s="10" t="s">
        <v>3679</v>
      </c>
      <c r="D396" s="10" t="s">
        <v>3950</v>
      </c>
      <c r="E396" s="10" t="s">
        <v>3951</v>
      </c>
      <c r="F396" s="10" t="s">
        <v>3952</v>
      </c>
      <c r="G396" s="8">
        <f>lxp__322286[[#This Row],[Abweichung in Y '[m']]]*1000</f>
        <v>2.6783286613899997</v>
      </c>
      <c r="H396" s="8">
        <f>lxp__322286[[#This Row],[Abweichung in X '[m']]]*1000</f>
        <v>1.0404497749300001</v>
      </c>
    </row>
    <row r="397" spans="1:8" x14ac:dyDescent="0.25">
      <c r="A397" s="12">
        <v>11</v>
      </c>
      <c r="B397" s="12" t="s">
        <v>43</v>
      </c>
      <c r="C397" s="10" t="s">
        <v>3679</v>
      </c>
      <c r="D397" s="10" t="s">
        <v>3980</v>
      </c>
      <c r="E397" s="10" t="s">
        <v>3981</v>
      </c>
      <c r="F397" s="10" t="s">
        <v>3982</v>
      </c>
      <c r="G397" s="8">
        <f>lxp__322286[[#This Row],[Abweichung in Y '[m']]]*1000</f>
        <v>5.4133921579099997</v>
      </c>
      <c r="H397" s="8">
        <f>lxp__322286[[#This Row],[Abweichung in X '[m']]]*1000</f>
        <v>-0.151519208218</v>
      </c>
    </row>
    <row r="398" spans="1:8" x14ac:dyDescent="0.25">
      <c r="A398" s="12">
        <v>12</v>
      </c>
      <c r="B398" s="12" t="s">
        <v>43</v>
      </c>
      <c r="C398" s="10" t="s">
        <v>3679</v>
      </c>
      <c r="D398" s="10" t="s">
        <v>4010</v>
      </c>
      <c r="E398" s="10" t="s">
        <v>4011</v>
      </c>
      <c r="F398" s="10" t="s">
        <v>4012</v>
      </c>
      <c r="G398" s="8">
        <f>lxp__322286[[#This Row],[Abweichung in Y '[m']]]*1000</f>
        <v>2.0786031977000001</v>
      </c>
      <c r="H398" s="8">
        <f>lxp__322286[[#This Row],[Abweichung in X '[m']]]*1000</f>
        <v>5.8813722561000002E-2</v>
      </c>
    </row>
    <row r="399" spans="1:8" x14ac:dyDescent="0.25">
      <c r="A399" s="12">
        <v>13</v>
      </c>
      <c r="B399" s="12" t="s">
        <v>43</v>
      </c>
      <c r="C399" s="10" t="s">
        <v>3679</v>
      </c>
      <c r="D399" s="10" t="s">
        <v>4040</v>
      </c>
      <c r="E399" s="10" t="s">
        <v>4041</v>
      </c>
      <c r="F399" s="10" t="s">
        <v>4042</v>
      </c>
      <c r="G399" s="8">
        <f>lxp__322286[[#This Row],[Abweichung in Y '[m']]]*1000</f>
        <v>3.1048799736500001</v>
      </c>
      <c r="H399" s="8">
        <f>lxp__322286[[#This Row],[Abweichung in X '[m']]]*1000</f>
        <v>1.24492970918</v>
      </c>
    </row>
    <row r="400" spans="1:8" x14ac:dyDescent="0.25">
      <c r="A400" s="12">
        <v>14</v>
      </c>
      <c r="B400" s="12" t="s">
        <v>43</v>
      </c>
      <c r="C400" s="10" t="s">
        <v>3679</v>
      </c>
      <c r="D400" s="10" t="s">
        <v>4070</v>
      </c>
      <c r="E400" s="10" t="s">
        <v>4071</v>
      </c>
      <c r="F400" s="10" t="s">
        <v>4072</v>
      </c>
      <c r="G400" s="8">
        <f>lxp__322286[[#This Row],[Abweichung in Y '[m']]]*1000</f>
        <v>3.2710070766000001</v>
      </c>
      <c r="H400" s="8">
        <f>lxp__322286[[#This Row],[Abweichung in X '[m']]]*1000</f>
        <v>0.78462505243299996</v>
      </c>
    </row>
    <row r="401" spans="1:8" x14ac:dyDescent="0.25">
      <c r="A401" s="12">
        <v>15</v>
      </c>
      <c r="B401" s="12" t="s">
        <v>43</v>
      </c>
      <c r="C401" s="10" t="s">
        <v>3679</v>
      </c>
      <c r="D401" s="10" t="s">
        <v>4100</v>
      </c>
      <c r="E401" s="10" t="s">
        <v>4101</v>
      </c>
      <c r="F401" s="10" t="s">
        <v>4102</v>
      </c>
      <c r="G401" s="8">
        <f>lxp__322286[[#This Row],[Abweichung in Y '[m']]]*1000</f>
        <v>2.9309275725199999</v>
      </c>
      <c r="H401" s="8">
        <f>lxp__322286[[#This Row],[Abweichung in X '[m']]]*1000</f>
        <v>-3.8143170754099997E-3</v>
      </c>
    </row>
    <row r="402" spans="1:8" x14ac:dyDescent="0.25">
      <c r="A402" s="12">
        <v>16</v>
      </c>
      <c r="B402" s="12" t="s">
        <v>43</v>
      </c>
      <c r="C402" s="10" t="s">
        <v>3679</v>
      </c>
      <c r="D402" s="10" t="s">
        <v>4130</v>
      </c>
      <c r="E402" s="10" t="s">
        <v>4131</v>
      </c>
      <c r="F402" s="10" t="s">
        <v>4132</v>
      </c>
      <c r="G402" s="8">
        <f>lxp__322286[[#This Row],[Abweichung in Y '[m']]]*1000</f>
        <v>2.10017203028</v>
      </c>
      <c r="H402" s="8">
        <f>lxp__322286[[#This Row],[Abweichung in X '[m']]]*1000</f>
        <v>0.47455832628899997</v>
      </c>
    </row>
    <row r="403" spans="1:8" x14ac:dyDescent="0.25">
      <c r="A403" s="12">
        <v>17</v>
      </c>
      <c r="B403" s="12" t="s">
        <v>43</v>
      </c>
      <c r="C403" s="10" t="s">
        <v>3679</v>
      </c>
      <c r="D403" s="10" t="s">
        <v>4160</v>
      </c>
      <c r="E403" s="10" t="s">
        <v>4161</v>
      </c>
      <c r="F403" s="10" t="s">
        <v>4162</v>
      </c>
      <c r="G403" s="8">
        <f>lxp__322286[[#This Row],[Abweichung in Y '[m']]]*1000</f>
        <v>1.7194637068700001</v>
      </c>
      <c r="H403" s="8">
        <f>lxp__322286[[#This Row],[Abweichung in X '[m']]]*1000</f>
        <v>0.32152089644799997</v>
      </c>
    </row>
    <row r="404" spans="1:8" x14ac:dyDescent="0.25">
      <c r="A404" s="12">
        <v>18</v>
      </c>
      <c r="B404" s="12" t="s">
        <v>43</v>
      </c>
      <c r="C404" s="10" t="s">
        <v>3679</v>
      </c>
      <c r="D404" s="10" t="s">
        <v>4190</v>
      </c>
      <c r="E404" s="10" t="s">
        <v>4191</v>
      </c>
      <c r="F404" s="10" t="s">
        <v>4192</v>
      </c>
      <c r="G404" s="8">
        <f>lxp__322286[[#This Row],[Abweichung in Y '[m']]]*1000</f>
        <v>2.9807765669799999</v>
      </c>
      <c r="H404" s="8">
        <f>lxp__322286[[#This Row],[Abweichung in X '[m']]]*1000</f>
        <v>1.2897578438499999</v>
      </c>
    </row>
    <row r="405" spans="1:8" x14ac:dyDescent="0.25">
      <c r="A405" s="12">
        <v>19</v>
      </c>
      <c r="B405" s="12" t="s">
        <v>43</v>
      </c>
      <c r="C405" s="10" t="s">
        <v>3679</v>
      </c>
      <c r="D405" s="10" t="s">
        <v>4220</v>
      </c>
      <c r="E405" s="10" t="s">
        <v>4221</v>
      </c>
      <c r="F405" s="10" t="s">
        <v>4222</v>
      </c>
      <c r="G405" s="8">
        <f>lxp__322286[[#This Row],[Abweichung in Y '[m']]]*1000</f>
        <v>3.2705389931399997</v>
      </c>
      <c r="H405" s="8">
        <f>lxp__322286[[#This Row],[Abweichung in X '[m']]]*1000</f>
        <v>0.967187797307</v>
      </c>
    </row>
    <row r="406" spans="1:8" x14ac:dyDescent="0.25">
      <c r="A406" s="12">
        <v>20</v>
      </c>
      <c r="B406" s="12" t="s">
        <v>43</v>
      </c>
      <c r="C406" s="10" t="s">
        <v>3679</v>
      </c>
      <c r="D406" s="10" t="s">
        <v>4250</v>
      </c>
      <c r="E406" s="10" t="s">
        <v>4251</v>
      </c>
      <c r="F406" s="10" t="s">
        <v>4252</v>
      </c>
      <c r="G406" s="8">
        <f>lxp__322286[[#This Row],[Abweichung in Y '[m']]]*1000</f>
        <v>3.9027511178299998</v>
      </c>
      <c r="H406" s="8">
        <f>lxp__322286[[#This Row],[Abweichung in X '[m']]]*1000</f>
        <v>1.24057676336</v>
      </c>
    </row>
  </sheetData>
  <mergeCells count="4">
    <mergeCell ref="A1:AB1"/>
    <mergeCell ref="AC1:BB1"/>
    <mergeCell ref="A2:H2"/>
    <mergeCell ref="AC2:AJ2"/>
  </mergeCells>
  <pageMargins left="0.7" right="0.7" top="0.75" bottom="0.75" header="0.3" footer="0.3"/>
  <pageSetup paperSize="9" orientation="portrait" horizontalDpi="4294967293" verticalDpi="0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F A A B Q S w M E F A A C A A g A k Y E j U U E q J s G o A A A A + A A A A B I A H A B D b 2 5 m a W c v U G F j a 2 F n Z S 5 4 b W w g o h g A K K A U A A A A A A A A A A A A A A A A A A A A A A A A A A A A h Y + 7 D o I w G E Z f h X S n L e A F y U 8 Z 1 E 0 S E x P j 2 p Q K j V A M L Z Z 3 c / C R f A V J v G 6 O 3 8 k Z z n e / 3 i A b m t q 7 y M 6 o V q c o w B R 5 U o u 2 U L p M U W + P f o w y B l s u T r y U 3 i h r k w y m S F F l 7 T k h x D m H X Y T b r i Q h p Q E 5 5 J u d q G T D 0 U d W / 2 V f a W O 5 F h I x 2 D 9 j W I j j C E / j x Q T P Z w G Q N 4 Z c 6 a 8 S j s W Y A v m B s O x r 2 3 e S F d J f r Y G 8 J 5 D X C / Y A U E s D B B Q A A g A I A J G B I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g S N R l f U u 8 7 s C A A A y Q w A A E w A c A E Z v c m 1 1 b G F z L 1 N l Y 3 R p b 2 4 x L m 0 g o h g A K K A U A A A A A A A A A A A A A A A A A A A A A A A A A A A A 7 Z r N b t p A E M f v S L z D y r m A Z K H i A P 2 S D w T S J o d + C Q 6 t 4 q o y Z o B V 1 r t o d 5 2 A U N 6 m z 9 A X y I t 1 i V O F N E H d P b G u h g t m v D Y z / s 2 Y P 5 5 R k G k q O B m V 7 + 2 3 9 V q 9 p h a p h C l h q y W J C Q N d r x H z + l I A Y 2 A s A 3 X V G o q s y I H r x j v K o D U Q X J s P q h G c v k l O 6 I R R o R d w C T w Z i s u 7 d Z B 8 U n q W M p o m 5 3 w m k h H k o D R I 0 k t O + s k k X Z n t H 0 q n S w Y q W U r I q D L u J O 3 E O N H K 1 F X Q D C + G w G h O z c I 4 C I O Q D A Q r c q 7 i b k h O e S a m l M / j d t S N Q u O p 0 D D S a w b x w 2 b r o + D w v R m W w R w F Z 7 e / F u b 7 5 8 a N Y q a B n E E 6 B R m Y + M b p x C z / L E V u j i 3 N q l F G H 5 K L e 3 u f s V G W s l S q W M t i 9 8 T v 4 f Y n N 8 d s o x u v l w 9 n H M u U q 5 m Q e e m 5 2 Q e q s d e R c L M J P o B S B Z + b Y M + 5 7 n V a 2 0 N u Q r I J R o K x p 9 Z z p Z 8 a + 5 N r o N n C n I Z Q T r 6 a B d r s I r z I J y C f W f H t r x U 3 z X q N 8 n 3 B 7 e b L U b D N m E b U D D B t M G 1 c 0 + b 4 v 0 4 b E z Q p L w H / B 9 n 7 j D E Y S 2 v 7 z 4 X V s N J 3 F 7 6 0 R 3 v s x 3 v s n T 3 2 7 i P 7 Y 2 y 7 X j + D r I P I q o a s i 8 i q h q y H y K q G 7 C U i q x q y V 4 d H F i E y J 2 S v D 4 8 M q 8 w S m f T h W Y J E V n b l J T 3 5 H x 8 h M q c 7 Y v v F 4 Z n h L d G R W R u Z V Y Y Z W 3 E f W H F k Z V d f 3 J O f M U R m q R I 9 K C + J r G x V o i / l h c i c F I c H z F B x O D L D 9 l i 1 m H F v O p p 4 a 7 R H 5 k F H E 8 W i m w D x o s p Q g L g g 8 6 L K E J m T / v C A G e o P R 2 Y 4 7 F E d Z m z t Q Y P M O I G s r O p r 7 U u D D J H Z P V n 0 o b w k s r J U i d 6 U F y J z U h w 4 q 1 g 9 Z j i s W B 1 m b O 1 B g 8 w 4 g a z s V K I v D T J E Z q k S P S g v i a x s V a I v 5 Y X I n B S H B 7 P 2 q D g c m e G w f e W Y R T g N X D 1 m O A 3 s O b P f U E s B A i 0 A F A A C A A g A k Y E j U U E q J s G o A A A A + A A A A B I A A A A A A A A A A A A A A A A A A A A A A E N v b m Z p Z y 9 Q Y W N r Y W d l L n h t b F B L A Q I t A B Q A A g A I A J G B I 1 E P y u m r p A A A A O k A A A A T A A A A A A A A A A A A A A A A A P Q A A A B b Q 2 9 u d G V u d F 9 U e X B l c 1 0 u e G 1 s U E s B A i 0 A F A A C A A g A k Y E j U Z X 1 L v O 7 A g A A M k M A A B M A A A A A A A A A A A A A A A A A 5 Q E A A E Z v c m 1 1 b G F z L 1 N l Y 3 R p b 2 4 x L m 1 Q S w U G A A A A A A M A A w D C A A A A 7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k M B A A A A A A A Y Q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H h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w O j A 0 O j U w L j A 3 N D g z M T d a I i A v P j x F b n R y e S B U e X B l P S J G a W x s Q 2 9 s d W 1 u V H l w Z X M i I F Z h b H V l P S J z Q X d N R E J R V T 0 i I C 8 + P E V u d H J 5 I F R 5 c G U 9 I k Z p b G x D b 2 x 1 b W 5 O Y W 1 l c y I g V m F s d W U 9 I n N b J n F 1 b 3 Q 7 T W V z c 3 V u Z y Z x d W 9 0 O y w m c X V v d D t T b 2 x s J n F 1 b 3 Q 7 L C Z x d W 9 0 O 0 l z d C Z x d W 9 0 O y w m c X V v d D t B Y n d l a W N o d W 5 n I G l u I F g m c X V v d D s s J n F 1 b 3 Q 7 Q W J 3 Z W l j a H V u Z y B p b i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h w L 0 d l w 6 R u Z G V y d G V y I F R 5 c C 5 7 T W V z c 3 V u Z y w w f S Z x d W 9 0 O y w m c X V v d D t T Z W N 0 a W 9 u M S 9 s e H A v R 2 X D p G 5 k Z X J 0 Z X I g V H l w L n t T b 2 x s L D F 9 J n F 1 b 3 Q 7 L C Z x d W 9 0 O 1 N l Y 3 R p b 2 4 x L 2 x 4 c C 9 H Z c O k b m R l c n R l c i B U e X A u e 0 l z d C w y f S Z x d W 9 0 O y w m c X V v d D t T Z W N 0 a W 9 u M S 9 s e H A v R 2 X D p G 5 k Z X J 0 Z X I g V H l w L n t B Y n d l a W N o d W 5 n I G l u I F g s M 3 0 m c X V v d D s s J n F 1 b 3 Q 7 U 2 V j d G l v b j E v b H h w L 0 d l w 6 R u Z G V y d G V y I F R 5 c C 5 7 Q W J 3 Z W l j a H V u Z y B p b i B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c C 9 H Z c O k b m R l c n R l c i B U e X A u e 0 1 l c 3 N 1 b m c s M H 0 m c X V v d D s s J n F 1 b 3 Q 7 U 2 V j d G l v b j E v b H h w L 0 d l w 6 R u Z G V y d G V y I F R 5 c C 5 7 U 2 9 s b C w x f S Z x d W 9 0 O y w m c X V v d D t T Z W N 0 a W 9 u M S 9 s e H A v R 2 X D p G 5 k Z X J 0 Z X I g V H l w L n t J c 3 Q s M n 0 m c X V v d D s s J n F 1 b 3 Q 7 U 2 V j d G l v b j E v b H h w L 0 d l w 6 R u Z G V y d G V y I F R 5 c C 5 7 Q W J 3 Z W l j a H V u Z y B p b i B Y L D N 9 J n F 1 b 3 Q 7 L C Z x d W 9 0 O 1 N l Y 3 R p b 2 4 x L 2 x 4 c C 9 H Z c O k b m R l c n R l c i B U e X A u e 0 F i d 2 V p Y 2 h 1 b m c g a W 4 g W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h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w O j A 0 O j U w L j A 3 N D g z M T d a I i A v P j x F b n R y e S B U e X B l P S J G a W x s Q 2 9 s d W 1 u V H l w Z X M i I F Z h b H V l P S J z Q X d N R E J R V T 0 i I C 8 + P E V u d H J 5 I F R 5 c G U 9 I k Z p b G x D b 2 x 1 b W 5 O Y W 1 l c y I g V m F s d W U 9 I n N b J n F 1 b 3 Q 7 T W V z c 3 V u Z y Z x d W 9 0 O y w m c X V v d D t T b 2 x s J n F 1 b 3 Q 7 L C Z x d W 9 0 O 0 l z d C Z x d W 9 0 O y w m c X V v d D t B Y n d l a W N o d W 5 n I G l u I F g m c X V v d D s s J n F 1 b 3 Q 7 Q W J 3 Z W l j a H V u Z y B p b i B Z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h w L 0 d l w 6 R u Z G V y d G V y I F R 5 c C 5 7 T W V z c 3 V u Z y w w f S Z x d W 9 0 O y w m c X V v d D t T Z W N 0 a W 9 u M S 9 s e H A v R 2 X D p G 5 k Z X J 0 Z X I g V H l w L n t T b 2 x s L D F 9 J n F 1 b 3 Q 7 L C Z x d W 9 0 O 1 N l Y 3 R p b 2 4 x L 2 x 4 c C 9 H Z c O k b m R l c n R l c i B U e X A u e 0 l z d C w y f S Z x d W 9 0 O y w m c X V v d D t T Z W N 0 a W 9 u M S 9 s e H A v R 2 X D p G 5 k Z X J 0 Z X I g V H l w L n t B Y n d l a W N o d W 5 n I G l u I F g s M 3 0 m c X V v d D s s J n F 1 b 3 Q 7 U 2 V j d G l v b j E v b H h w L 0 d l w 6 R u Z G V y d G V y I F R 5 c C 5 7 Q W J 3 Z W l j a H V u Z y B p b i B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c C 9 H Z c O k b m R l c n R l c i B U e X A u e 0 1 l c 3 N 1 b m c s M H 0 m c X V v d D s s J n F 1 b 3 Q 7 U 2 V j d G l v b j E v b H h w L 0 d l w 6 R u Z G V y d G V y I F R 5 c C 5 7 U 2 9 s b C w x f S Z x d W 9 0 O y w m c X V v d D t T Z W N 0 a W 9 u M S 9 s e H A v R 2 X D p G 5 k Z X J 0 Z X I g V H l w L n t J c 3 Q s M n 0 m c X V v d D s s J n F 1 b 3 Q 7 U 2 V j d G l v b j E v b H h w L 0 d l w 6 R u Z G V y d G V y I F R 5 c C 5 7 Q W J 3 Z W l j a H V u Z y B p b i B Y L D N 9 J n F 1 b 3 Q 7 L C Z x d W 9 0 O 1 N l Y 3 R p b 2 4 x L 2 x 4 c C 9 H Z c O k b m R l c n R l c i B U e X A u e 0 F i d 2 V p Y 2 h 1 b m c g a W 4 g W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4 c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4 c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A 6 M D g 6 M j c u M j A 0 O D M 0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H A g K D M p L 1 R 5 c C D D p G 5 k Z X J u L n t D b 2 x 1 b W 4 x L D B 9 J n F 1 b 3 Q 7 L C Z x d W 9 0 O 1 N l Y 3 R p b 2 4 x L 2 x 4 c C A o M y k v V H l w I M O k b m R l c m 4 u e 0 N v b H V t b j I s M X 0 m c X V v d D s s J n F 1 b 3 Q 7 U 2 V j d G l v b j E v b H h w I C g z K S 9 U e X A g w 6 R u Z G V y b i 5 7 Q 2 9 s d W 1 u M y w y f S Z x d W 9 0 O y w m c X V v d D t T Z W N 0 a W 9 u M S 9 s e H A g K D M p L 1 R 5 c C D D p G 5 k Z X J u L n t D b 2 x 1 b W 4 0 L D N 9 J n F 1 b 3 Q 7 L C Z x d W 9 0 O 1 N l Y 3 R p b 2 4 x L 2 x 4 c C A o M y k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e H A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M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W C B Q b 3 N p d G l 2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M D o w O D o y N y 4 y M D Q 4 M z Q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4 c C A o M y k v V H l w I M O k b m R l c m 4 u e 0 N v b H V t b j E s M H 0 m c X V v d D s s J n F 1 b 3 Q 7 U 2 V j d G l v b j E v b H h w I C g z K S 9 U e X A g w 6 R u Z G V y b i 5 7 Q 2 9 s d W 1 u M i w x f S Z x d W 9 0 O y w m c X V v d D t T Z W N 0 a W 9 u M S 9 s e H A g K D M p L 1 R 5 c C D D p G 5 k Z X J u L n t D b 2 x 1 b W 4 z L D J 9 J n F 1 b 3 Q 7 L C Z x d W 9 0 O 1 N l Y 3 R p b 2 4 x L 2 x 4 c C A o M y k v V H l w I M O k b m R l c m 4 u e 0 N v b H V t b j Q s M 3 0 m c X V v d D s s J n F 1 b 3 Q 7 U 2 V j d G l v b j E v b H h w I C g z K S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e H A g K D M p L 1 R 5 c C D D p G 5 k Z X J u L n t D b 2 x 1 b W 4 x L D B 9 J n F 1 b 3 Q 7 L C Z x d W 9 0 O 1 N l Y 3 R p b 2 4 x L 2 x 4 c C A o M y k v V H l w I M O k b m R l c m 4 u e 0 N v b H V t b j I s M X 0 m c X V v d D s s J n F 1 b 3 Q 7 U 2 V j d G l v b j E v b H h w I C g z K S 9 U e X A g w 6 R u Z G V y b i 5 7 Q 2 9 s d W 1 u M y w y f S Z x d W 9 0 O y w m c X V v d D t T Z W N 0 a W 9 u M S 9 s e H A g K D M p L 1 R 5 c C D D p G 5 k Z X J u L n t D b 2 x 1 b W 4 0 L D N 9 J n F 1 b 3 Q 7 L C Z x d W 9 0 O 1 N l Y 3 R p b 2 4 x L 2 x 4 c C A o M y k v V H l w I M O k b m R l c m 4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e H A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Q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x O j A w O j M y L j c w N j A y N z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h w I C g 1 K S 9 U e X A g w 6 R u Z G V y b i 5 7 Q 2 9 s d W 1 u M S w w f S Z x d W 9 0 O y w m c X V v d D t T Z W N 0 a W 9 u M S 9 s e H A g K D U p L 1 R 5 c C D D p G 5 k Z X J u L n t D b 2 x 1 b W 4 y L D F 9 J n F 1 b 3 Q 7 L C Z x d W 9 0 O 1 N l Y 3 R p b 2 4 x L 2 x 4 c C A o N S k v V H l w I M O k b m R l c m 4 u e 0 N v b H V t b j M s M n 0 m c X V v d D s s J n F 1 b 3 Q 7 U 2 V j d G l v b j E v b H h w I C g 1 K S 9 U e X A g w 6 R u Z G V y b i 5 7 Q 2 9 s d W 1 u N C w z f S Z x d W 9 0 O y w m c X V v d D t T Z W N 0 a W 9 u M S 9 s e H A g K D U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c C A o N S k v V H l w I M O k b m R l c m 4 u e 0 N v b H V t b j E s M H 0 m c X V v d D s s J n F 1 b 3 Q 7 U 2 V j d G l v b j E v b H h w I C g 1 K S 9 U e X A g w 6 R u Z G V y b i 5 7 Q 2 9 s d W 1 u M i w x f S Z x d W 9 0 O y w m c X V v d D t T Z W N 0 a W 9 u M S 9 s e H A g K D U p L 1 R 5 c C D D p G 5 k Z X J u L n t D b 2 x 1 b W 4 z L D J 9 J n F 1 b 3 Q 7 L C Z x d W 9 0 O 1 N l Y 3 R p b 2 4 x L 2 x 4 c C A o N S k v V H l w I M O k b m R l c m 4 u e 0 N v b H V t b j Q s M 3 0 m c X V v d D s s J n F 1 b 3 Q 7 U 2 V j d G l v b j E v b H h w I C g 1 K S 9 U e X A g w 6 R u Z G V y b i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h w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1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M T o w M j o 1 N S 4 y O T k w N j Q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4 c C A o N i k v V H l w I M O k b m R l c m 4 u e 0 N v b H V t b j E s M H 0 m c X V v d D s s J n F 1 b 3 Q 7 U 2 V j d G l v b j E v b H h w I C g 2 K S 9 U e X A g w 6 R u Z G V y b i 5 7 Q 2 9 s d W 1 u M i w x f S Z x d W 9 0 O y w m c X V v d D t T Z W N 0 a W 9 u M S 9 s e H A g K D Y p L 1 R 5 c C D D p G 5 k Z X J u L n t D b 2 x 1 b W 4 z L D J 9 J n F 1 b 3 Q 7 L C Z x d W 9 0 O 1 N l Y 3 R p b 2 4 x L 2 x 4 c C A o N i k v V H l w I M O k b m R l c m 4 u e 0 N v b H V t b j Q s M 3 0 m c X V v d D s s J n F 1 b 3 Q 7 U 2 V j d G l v b j E v b H h w I C g 2 K S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e H A g K D Y p L 1 R 5 c C D D p G 5 k Z X J u L n t D b 2 x 1 b W 4 x L D B 9 J n F 1 b 3 Q 7 L C Z x d W 9 0 O 1 N l Y 3 R p b 2 4 x L 2 x 4 c C A o N i k v V H l w I M O k b m R l c m 4 u e 0 N v b H V t b j I s M X 0 m c X V v d D s s J n F 1 b 3 Q 7 U 2 V j d G l v b j E v b H h w I C g 2 K S 9 U e X A g w 6 R u Z G V y b i 5 7 Q 2 9 s d W 1 u M y w y f S Z x d W 9 0 O y w m c X V v d D t T Z W N 0 a W 9 u M S 9 s e H A g K D Y p L 1 R 5 c C D D p G 5 k Z X J u L n t D b 2 x 1 b W 4 0 L D N 9 J n F 1 b 3 Q 7 L C Z x d W 9 0 O 1 N l Y 3 R p b 2 4 x L 2 x 4 c C A o N i k v V H l w I M O k b m R l c m 4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4 c C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N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w O j A 4 O j I 3 L j I w N D g z N D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c C A o M y k v V H l w I M O k b m R l c m 4 u e 0 N v b H V t b j E s M H 0 m c X V v d D s s J n F 1 b 3 Q 7 U 2 V j d G l v b j E v b H h w I C g z K S 9 U e X A g w 6 R u Z G V y b i 5 7 Q 2 9 s d W 1 u M i w x f S Z x d W 9 0 O y w m c X V v d D t T Z W N 0 a W 9 u M S 9 s e H A g K D M p L 1 R 5 c C D D p G 5 k Z X J u L n t D b 2 x 1 b W 4 z L D J 9 J n F 1 b 3 Q 7 L C Z x d W 9 0 O 1 N l Y 3 R p b 2 4 x L 2 x 4 c C A o M y k v V H l w I M O k b m R l c m 4 u e 0 N v b H V t b j Q s M 3 0 m c X V v d D s s J n F 1 b 3 Q 7 U 2 V j d G l v b j E v b H h w I C g z K S 9 U e X A g w 6 R u Z G V y b i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H h w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3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M T o x M j o w N y 4 2 N z M z O D E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4 c C A o O C k v V H l w I M O k b m R l c m 4 u e 0 N v b H V t b j E s M H 0 m c X V v d D s s J n F 1 b 3 Q 7 U 2 V j d G l v b j E v b H h w I C g 4 K S 9 U e X A g w 6 R u Z G V y b i 5 7 Q 2 9 s d W 1 u M i w x f S Z x d W 9 0 O y w m c X V v d D t T Z W N 0 a W 9 u M S 9 s e H A g K D g p L 1 R 5 c C D D p G 5 k Z X J u L n t D b 2 x 1 b W 4 z L D J 9 J n F 1 b 3 Q 7 L C Z x d W 9 0 O 1 N l Y 3 R p b 2 4 x L 2 x 4 c C A o O C k v V H l w I M O k b m R l c m 4 u e 0 N v b H V t b j Q s M 3 0 m c X V v d D s s J n F 1 b 3 Q 7 U 2 V j d G l v b j E v b H h w I C g 4 K S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e H A g K D g p L 1 R 5 c C D D p G 5 k Z X J u L n t D b 2 x 1 b W 4 x L D B 9 J n F 1 b 3 Q 7 L C Z x d W 9 0 O 1 N l Y 3 R p b 2 4 x L 2 x 4 c C A o O C k v V H l w I M O k b m R l c m 4 u e 0 N v b H V t b j I s M X 0 m c X V v d D s s J n F 1 b 3 Q 7 U 2 V j d G l v b j E v b H h w I C g 4 K S 9 U e X A g w 6 R u Z G V y b i 5 7 Q 2 9 s d W 1 u M y w y f S Z x d W 9 0 O y w m c X V v d D t T Z W N 0 a W 9 u M S 9 s e H A g K D g p L 1 R 5 c C D D p G 5 k Z X J u L n t D b 2 x 1 b W 4 0 L D N 9 J n F 1 b 3 Q 7 L C Z x d W 9 0 O 1 N l Y 3 R p b 2 4 x L 2 x 4 c C A o O C k v V H l w I M O k b m R l c m 4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4 c C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O C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e H B f X z M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A 6 M D g 6 M j c u M j A 0 O D M 0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A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H A g K D M p L 1 R 5 c C D D p G 5 k Z X J u L n t D b 2 x 1 b W 4 x L D B 9 J n F 1 b 3 Q 7 L C Z x d W 9 0 O 1 N l Y 3 R p b 2 4 x L 2 x 4 c C A o M y k v V H l w I M O k b m R l c m 4 u e 0 N v b H V t b j I s M X 0 m c X V v d D s s J n F 1 b 3 Q 7 U 2 V j d G l v b j E v b H h w I C g z K S 9 U e X A g w 6 R u Z G V y b i 5 7 Q 2 9 s d W 1 u M y w y f S Z x d W 9 0 O y w m c X V v d D t T Z W N 0 a W 9 u M S 9 s e H A g K D M p L 1 R 5 c C D D p G 5 k Z X J u L n t D b 2 x 1 b W 4 0 L D N 9 J n F 1 b 3 Q 7 L C Z x d W 9 0 O 1 N l Y 3 R p b 2 4 x L 2 x 4 c C A o M y k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e H A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k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x O j E 2 O j A z L j c 1 M T Q 5 O T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h w L 1 R 5 c C D D p G 5 k Z X J u L n t D b 2 x 1 b W 4 x L D B 9 J n F 1 b 3 Q 7 L C Z x d W 9 0 O 1 N l Y 3 R p b 2 4 x L 3 J 4 c C 9 U e X A g w 6 R u Z G V y b i 5 7 Q 2 9 s d W 1 u M i w x f S Z x d W 9 0 O y w m c X V v d D t T Z W N 0 a W 9 u M S 9 y e H A v V H l w I M O k b m R l c m 4 u e 0 N v b H V t b j M s M n 0 m c X V v d D s s J n F 1 b 3 Q 7 U 2 V j d G l v b j E v c n h w L 1 R 5 c C D D p G 5 k Z X J u L n t D b 2 x 1 b W 4 0 L D N 9 J n F 1 b 3 Q 7 L C Z x d W 9 0 O 1 N l Y 3 R p b 2 4 x L 3 J 4 c C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e H A v V H l w I M O k b m R l c m 4 u e 0 N v b H V t b j E s M H 0 m c X V v d D s s J n F 1 b 3 Q 7 U 2 V j d G l v b j E v c n h w L 1 R 5 c C D D p G 5 k Z X J u L n t D b 2 x 1 b W 4 y L D F 9 J n F 1 b 3 Q 7 L C Z x d W 9 0 O 1 N l Y 3 R p b 2 4 x L 3 J 4 c C 9 U e X A g w 6 R u Z G V y b i 5 7 Q 2 9 s d W 1 u M y w y f S Z x d W 9 0 O y w m c X V v d D t T Z W N 0 a W 9 u M S 9 y e H A v V H l w I M O k b m R l c m 4 u e 0 N v b H V t b j Q s M 3 0 m c X V v d D s s J n F 1 b 3 Q 7 U 2 V j d G l v b j E v c n h w L 1 R 5 c C D D p G 5 k Z X J u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e H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w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x O j E 2 O j U y L j g 5 M z A 4 M z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h w I C g y K S 9 U e X A g w 6 R u Z G V y b i 5 7 Q 2 9 s d W 1 u M S w w f S Z x d W 9 0 O y w m c X V v d D t T Z W N 0 a W 9 u M S 9 y e H A g K D I p L 1 R 5 c C D D p G 5 k Z X J u L n t D b 2 x 1 b W 4 y L D F 9 J n F 1 b 3 Q 7 L C Z x d W 9 0 O 1 N l Y 3 R p b 2 4 x L 3 J 4 c C A o M i k v V H l w I M O k b m R l c m 4 u e 0 N v b H V t b j M s M n 0 m c X V v d D s s J n F 1 b 3 Q 7 U 2 V j d G l v b j E v c n h w I C g y K S 9 U e X A g w 6 R u Z G V y b i 5 7 Q 2 9 s d W 1 u N C w z f S Z x d W 9 0 O y w m c X V v d D t T Z W N 0 a W 9 u M S 9 y e H A g K D I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4 c C A o M i k v V H l w I M O k b m R l c m 4 u e 0 N v b H V t b j E s M H 0 m c X V v d D s s J n F 1 b 3 Q 7 U 2 V j d G l v b j E v c n h w I C g y K S 9 U e X A g w 6 R u Z G V y b i 5 7 Q 2 9 s d W 1 u M i w x f S Z x d W 9 0 O y w m c X V v d D t T Z W N 0 a W 9 u M S 9 y e H A g K D I p L 1 R 5 c C D D p G 5 k Z X J u L n t D b 2 x 1 b W 4 z L D J 9 J n F 1 b 3 Q 7 L C Z x d W 9 0 O 1 N l Y 3 R p b 2 4 x L 3 J 4 c C A o M i k v V H l w I M O k b m R l c m 4 u e 0 N v b H V t b j Q s M 3 0 m c X V v d D s s J n F 1 b 3 Q 7 U 2 V j d G l v b j E v c n h w I C g y K S 9 U e X A g w 6 R u Z G V y b i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h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4 c C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O S 0 w M l Q x M D o w O D o y N y 4 y M D Q 4 M z Q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c C A o M y k v V H l w I M O k b m R l c m 4 u e 0 N v b H V t b j E s M H 0 m c X V v d D s s J n F 1 b 3 Q 7 U 2 V j d G l v b j E v b H h w I C g z K S 9 U e X A g w 6 R u Z G V y b i 5 7 Q 2 9 s d W 1 u M i w x f S Z x d W 9 0 O y w m c X V v d D t T Z W N 0 a W 9 u M S 9 s e H A g K D M p L 1 R 5 c C D D p G 5 k Z X J u L n t D b 2 x 1 b W 4 z L D J 9 J n F 1 b 3 Q 7 L C Z x d W 9 0 O 1 N l Y 3 R p b 2 4 x L 2 x 4 c C A o M y k v V H l w I M O k b m R l c m 4 u e 0 N v b H V t b j Q s M 3 0 m c X V v d D s s J n F 1 b 3 Q 7 U 2 V j d G l v b j E v b H h w I C g z K S 9 U e X A g w 6 R u Z G V y b i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H h w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M T A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A 6 M D g 6 M j c u M j A 0 O D M 0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A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H A g K D M p L 1 R 5 c C D D p G 5 k Z X J u L n t D b 2 x 1 b W 4 x L D B 9 J n F 1 b 3 Q 7 L C Z x d W 9 0 O 1 N l Y 3 R p b 2 4 x L 2 x 4 c C A o M y k v V H l w I M O k b m R l c m 4 u e 0 N v b H V t b j I s M X 0 m c X V v d D s s J n F 1 b 3 Q 7 U 2 V j d G l v b j E v b H h w I C g z K S 9 U e X A g w 6 R u Z G V y b i 5 7 Q 2 9 s d W 1 u M y w y f S Z x d W 9 0 O y w m c X V v d D t T Z W N 0 a W 9 u M S 9 s e H A g K D M p L 1 R 5 c C D D p G 5 k Z X J u L n t D b 2 x 1 b W 4 0 L D N 9 J n F 1 b 3 Q 7 L C Z x d W 9 0 O 1 N l Y 3 R p b 2 4 x L 2 x 4 c C A o M y k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e H A l M j A o M T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x M S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G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E 6 M j A 6 N T I u M j M 1 N j E 2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G 4 v V H l w I M O k b m R l c m 4 u e 0 N v b H V t b j E s M H 0 m c X V v d D s s J n F 1 b 3 Q 7 U 2 V j d G l v b j E v b H h u L 1 R 5 c C D D p G 5 k Z X J u L n t D b 2 x 1 b W 4 y L D F 9 J n F 1 b 3 Q 7 L C Z x d W 9 0 O 1 N l Y 3 R p b 2 4 x L 2 x 4 b i 9 U e X A g w 6 R u Z G V y b i 5 7 Q 2 9 s d W 1 u M y w y f S Z x d W 9 0 O y w m c X V v d D t T Z W N 0 a W 9 u M S 9 s e G 4 v V H l w I M O k b m R l c m 4 u e 0 N v b H V t b j Q s M 3 0 m c X V v d D s s J n F 1 b 3 Q 7 U 2 V j d G l v b j E v b H h u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b i 9 U e X A g w 6 R u Z G V y b i 5 7 Q 2 9 s d W 1 u M S w w f S Z x d W 9 0 O y w m c X V v d D t T Z W N 0 a W 9 u M S 9 s e G 4 v V H l w I M O k b m R l c m 4 u e 0 N v b H V t b j I s M X 0 m c X V v d D s s J n F 1 b 3 Q 7 U 2 V j d G l v b j E v b H h u L 1 R 5 c C D D p G 5 k Z X J u L n t D b 2 x 1 b W 4 z L D J 9 J n F 1 b 3 Q 7 L C Z x d W 9 0 O 1 N l Y 3 R p b 2 4 x L 2 x 4 b i 9 U e X A g w 6 R u Z G V y b i 5 7 Q 2 9 s d W 1 u N C w z f S Z x d W 9 0 O y w m c X V v d D t T Z W N 0 a W 9 u M S 9 s e G 4 v V H l w I M O k b m R l c m 4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4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G 4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G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E 6 M j E 6 M j k u N j c 0 N j M y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G 4 g K D I p L 1 R 5 c C D D p G 5 k Z X J u L n t D b 2 x 1 b W 4 x L D B 9 J n F 1 b 3 Q 7 L C Z x d W 9 0 O 1 N l Y 3 R p b 2 4 x L 2 x 4 b i A o M i k v V H l w I M O k b m R l c m 4 u e 0 N v b H V t b j I s M X 0 m c X V v d D s s J n F 1 b 3 Q 7 U 2 V j d G l v b j E v b H h u I C g y K S 9 U e X A g w 6 R u Z G V y b i 5 7 Q 2 9 s d W 1 u M y w y f S Z x d W 9 0 O y w m c X V v d D t T Z W N 0 a W 9 u M S 9 s e G 4 g K D I p L 1 R 5 c C D D p G 5 k Z X J u L n t D b 2 x 1 b W 4 0 L D N 9 J n F 1 b 3 Q 7 L C Z x d W 9 0 O 1 N l Y 3 R p b 2 4 x L 2 x 4 b i A o M i k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h u I C g y K S 9 U e X A g w 6 R u Z G V y b i 5 7 Q 2 9 s d W 1 u M S w w f S Z x d W 9 0 O y w m c X V v d D t T Z W N 0 a W 9 u M S 9 s e G 4 g K D I p L 1 R 5 c C D D p G 5 k Z X J u L n t D b 2 x 1 b W 4 y L D F 9 J n F 1 b 3 Q 7 L C Z x d W 9 0 O 1 N l Y 3 R p b 2 4 x L 2 x 4 b i A o M i k v V H l w I M O k b m R l c m 4 u e 0 N v b H V t b j M s M n 0 m c X V v d D s s J n F 1 b 3 Q 7 U 2 V j d G l v b j E v b H h u I C g y K S 9 U e X A g w 6 R u Z G V y b i 5 7 Q 2 9 s d W 1 u N C w z f S Z x d W 9 0 O y w m c X V v d D t T Z W N 0 a W 9 u M S 9 s e G 4 g K D I p L 1 R 5 c C D D p G 5 k Z X J u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e G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u J T I w K D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x O j I y O j E z L j k 4 N z Y 0 M j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h u L 1 R 5 c C D D p G 5 k Z X J u L n t D b 2 x 1 b W 4 x L D B 9 J n F 1 b 3 Q 7 L C Z x d W 9 0 O 1 N l Y 3 R p b 2 4 x L 3 J 4 b i 9 U e X A g w 6 R u Z G V y b i 5 7 Q 2 9 s d W 1 u M i w x f S Z x d W 9 0 O y w m c X V v d D t T Z W N 0 a W 9 u M S 9 y e G 4 v V H l w I M O k b m R l c m 4 u e 0 N v b H V t b j M s M n 0 m c X V v d D s s J n F 1 b 3 Q 7 U 2 V j d G l v b j E v c n h u L 1 R 5 c C D D p G 5 k Z X J u L n t D b 2 x 1 b W 4 0 L D N 9 J n F 1 b 3 Q 7 L C Z x d W 9 0 O 1 N l Y 3 R p b 2 4 x L 3 J 4 b i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e G 4 v V H l w I M O k b m R l c m 4 u e 0 N v b H V t b j E s M H 0 m c X V v d D s s J n F 1 b 3 Q 7 U 2 V j d G l v b j E v c n h u L 1 R 5 c C D D p G 5 k Z X J u L n t D b 2 x 1 b W 4 y L D F 9 J n F 1 b 3 Q 7 L C Z x d W 9 0 O 1 N l Y 3 R p b 2 4 x L 3 J 4 b i 9 U e X A g w 6 R u Z G V y b i 5 7 Q 2 9 s d W 1 u M y w y f S Z x d W 9 0 O y w m c X V v d D t T Z W N 0 a W 9 u M S 9 y e G 4 v V H l w I M O k b m R l c m 4 u e 0 N v b H V t b j Q s M 3 0 m c X V v d D s s J n F 1 b 3 Q 7 U 2 V j d G l v b j E v c n h u L 1 R 5 c C D D p G 5 k Z X J u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e G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u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x O j I y O j Q 5 L j A 1 M D U w O D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h u I C g y K S 9 U e X A g w 6 R u Z G V y b i 5 7 Q 2 9 s d W 1 u M S w w f S Z x d W 9 0 O y w m c X V v d D t T Z W N 0 a W 9 u M S 9 y e G 4 g K D I p L 1 R 5 c C D D p G 5 k Z X J u L n t D b 2 x 1 b W 4 y L D F 9 J n F 1 b 3 Q 7 L C Z x d W 9 0 O 1 N l Y 3 R p b 2 4 x L 3 J 4 b i A o M i k v V H l w I M O k b m R l c m 4 u e 0 N v b H V t b j M s M n 0 m c X V v d D s s J n F 1 b 3 Q 7 U 2 V j d G l v b j E v c n h u I C g y K S 9 U e X A g w 6 R u Z G V y b i 5 7 Q 2 9 s d W 1 u N C w z f S Z x d W 9 0 O y w m c X V v d D t T Z W N 0 a W 9 u M S 9 y e G 4 g K D I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4 b i A o M i k v V H l w I M O k b m R l c m 4 u e 0 N v b H V t b j E s M H 0 m c X V v d D s s J n F 1 b 3 Q 7 U 2 V j d G l v b j E v c n h u I C g y K S 9 U e X A g w 6 R u Z G V y b i 5 7 Q 2 9 s d W 1 u M i w x f S Z x d W 9 0 O y w m c X V v d D t T Z W N 0 a W 9 u M S 9 y e G 4 g K D I p L 1 R 5 c C D D p G 5 k Z X J u L n t D b 2 x 1 b W 4 z L D J 9 J n F 1 b 3 Q 7 L C Z x d W 9 0 O 1 N l Y 3 R p b 2 4 x L 3 J 4 b i A o M i k v V H l w I M O k b m R l c m 4 u e 0 N v b H V t b j Q s M 3 0 m c X V v d D s s J n F 1 b 3 Q 7 U 2 V j d G l v b j E v c n h u I C g y K S 9 U e X A g w 6 R u Z G V y b i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h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4 b i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s e H B f X z M 3 M T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k t M D J U M T A 6 M D g 6 M j c u M j A 0 O D M 0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A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4 c C A o M y k v V H l w I M O k b m R l c m 4 u e 0 N v b H V t b j E s M H 0 m c X V v d D s s J n F 1 b 3 Q 7 U 2 V j d G l v b j E v b H h w I C g z K S 9 U e X A g w 6 R u Z G V y b i 5 7 Q 2 9 s d W 1 u M i w x f S Z x d W 9 0 O y w m c X V v d D t T Z W N 0 a W 9 u M S 9 s e H A g K D M p L 1 R 5 c C D D p G 5 k Z X J u L n t D b 2 x 1 b W 4 z L D J 9 J n F 1 b 3 Q 7 L C Z x d W 9 0 O 1 N l Y 3 R p b 2 4 x L 2 x 4 c C A o M y k v V H l w I M O k b m R l c m 4 u e 0 N v b H V t b j Q s M 3 0 m c X V v d D s s J n F 1 b 3 Q 7 U 2 V j d G l v b j E v b H h w I C g z K S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e H A g K D M p L 1 R 5 c C D D p G 5 k Z X J u L n t D b 2 x 1 b W 4 x L D B 9 J n F 1 b 3 Q 7 L C Z x d W 9 0 O 1 N l Y 3 R p b 2 4 x L 2 x 4 c C A o M y k v V H l w I M O k b m R l c m 4 u e 0 N v b H V t b j I s M X 0 m c X V v d D s s J n F 1 b 3 Q 7 U 2 V j d G l v b j E v b H h w I C g z K S 9 U e X A g w 6 R u Z G V y b i 5 7 Q 2 9 s d W 1 u M y w y f S Z x d W 9 0 O y w m c X V v d D t T Z W N 0 a W 9 u M S 9 s e H A g K D M p L 1 R 5 c C D D p G 5 k Z X J u L n t D b 2 x 1 b W 4 0 L D N 9 J n F 1 b 3 Q 7 L C Z x d W 9 0 O 1 N l Y 3 R p b 2 4 x L 2 x 4 c C A o M y k v V H l w I M O k b m R l c m 4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x 4 c C U y M C g x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E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e H B f X z M x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w O j A 4 O j I 3 L j I w N D g z N D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c C A o M y k v V H l w I M O k b m R l c m 4 u e 0 N v b H V t b j E s M H 0 m c X V v d D s s J n F 1 b 3 Q 7 U 2 V j d G l v b j E v b H h w I C g z K S 9 U e X A g w 6 R u Z G V y b i 5 7 Q 2 9 s d W 1 u M i w x f S Z x d W 9 0 O y w m c X V v d D t T Z W N 0 a W 9 u M S 9 s e H A g K D M p L 1 R 5 c C D D p G 5 k Z X J u L n t D b 2 x 1 b W 4 z L D J 9 J n F 1 b 3 Q 7 L C Z x d W 9 0 O 1 N l Y 3 R p b 2 4 x L 2 x 4 c C A o M y k v V H l w I M O k b m R l c m 4 u e 0 N v b H V t b j Q s M 3 0 m c X V v d D s s J n F 1 b 3 Q 7 U 2 V j d G l v b j E v b H h w I C g z K S 9 U e X A g w 6 R u Z G V y b i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H h w J T I w K D E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M T M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y O j Q 5 O j I 2 L j I 2 O D Y x M z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h u I C g z K S 9 U e X A g w 6 R u Z G V y b i 5 7 Q 2 9 s d W 1 u M S w w f S Z x d W 9 0 O y w m c X V v d D t T Z W N 0 a W 9 u M S 9 s e G 4 g K D M p L 1 R 5 c C D D p G 5 k Z X J u L n t D b 2 x 1 b W 4 y L D F 9 J n F 1 b 3 Q 7 L C Z x d W 9 0 O 1 N l Y 3 R p b 2 4 x L 2 x 4 b i A o M y k v V H l w I M O k b m R l c m 4 u e 0 N v b H V t b j M s M n 0 m c X V v d D s s J n F 1 b 3 Q 7 U 2 V j d G l v b j E v b H h u I C g z K S 9 U e X A g w 6 R u Z G V y b i 5 7 Q 2 9 s d W 1 u N C w z f S Z x d W 9 0 O y w m c X V v d D t T Z W N 0 a W 9 u M S 9 s e G 4 g K D M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b i A o M y k v V H l w I M O k b m R l c m 4 u e 0 N v b H V t b j E s M H 0 m c X V v d D s s J n F 1 b 3 Q 7 U 2 V j d G l v b j E v b H h u I C g z K S 9 U e X A g w 6 R u Z G V y b i 5 7 Q 2 9 s d W 1 u M i w x f S Z x d W 9 0 O y w m c X V v d D t T Z W N 0 a W 9 u M S 9 s e G 4 g K D M p L 1 R 5 c C D D p G 5 k Z X J u L n t D b 2 x 1 b W 4 z L D J 9 J n F 1 b 3 Q 7 L C Z x d W 9 0 O 1 N l Y 3 R p b 2 4 x L 2 x 4 b i A o M y k v V H l w I M O k b m R l c m 4 u e 0 N v b H V t b j Q s M 3 0 m c X V v d D s s J n F 1 b 3 Q 7 U 2 V j d G l v b j E v b H h u I C g z K S 9 U e X A g w 6 R u Z G V y b i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h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b i U y M C g z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b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M j o 1 M T o 1 N C 4 y M D M 3 M T M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4 b i A o N C k v V H l w I M O k b m R l c m 4 u e 0 N v b H V t b j E s M H 0 m c X V v d D s s J n F 1 b 3 Q 7 U 2 V j d G l v b j E v b H h u I C g 0 K S 9 U e X A g w 6 R u Z G V y b i 5 7 Q 2 9 s d W 1 u M i w x f S Z x d W 9 0 O y w m c X V v d D t T Z W N 0 a W 9 u M S 9 s e G 4 g K D Q p L 1 R 5 c C D D p G 5 k Z X J u L n t D b 2 x 1 b W 4 z L D J 9 J n F 1 b 3 Q 7 L C Z x d W 9 0 O 1 N l Y 3 R p b 2 4 x L 2 x 4 b i A o N C k v V H l w I M O k b m R l c m 4 u e 0 N v b H V t b j Q s M 3 0 m c X V v d D s s J n F 1 b 3 Q 7 U 2 V j d G l v b j E v b H h u I C g 0 K S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e G 4 g K D Q p L 1 R 5 c C D D p G 5 k Z X J u L n t D b 2 x 1 b W 4 x L D B 9 J n F 1 b 3 Q 7 L C Z x d W 9 0 O 1 N l Y 3 R p b 2 4 x L 2 x 4 b i A o N C k v V H l w I M O k b m R l c m 4 u e 0 N v b H V t b j I s M X 0 m c X V v d D s s J n F 1 b 3 Q 7 U 2 V j d G l v b j E v b H h u I C g 0 K S 9 U e X A g w 6 R u Z G V y b i 5 7 Q 2 9 s d W 1 u M y w y f S Z x d W 9 0 O y w m c X V v d D t T Z W N 0 a W 9 u M S 9 s e G 4 g K D Q p L 1 R 5 c C D D p G 5 k Z X J u L n t D b 2 x 1 b W 4 0 L D N 9 J n F 1 b 3 Q 7 L C Z x d W 9 0 O 1 N l Y 3 R p b 2 4 x L 2 x 4 b i A o N C k v V H l w I M O k b m R l c m 4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4 b i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G 4 l M j A o N C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G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I 6 N T Q 6 M j U u M z E 2 N j c x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G 4 g K D M p L 1 R 5 c C D D p G 5 k Z X J u L n t D b 2 x 1 b W 4 x L D B 9 J n F 1 b 3 Q 7 L C Z x d W 9 0 O 1 N l Y 3 R p b 2 4 x L 3 J 4 b i A o M y k v V H l w I M O k b m R l c m 4 u e 0 N v b H V t b j I s M X 0 m c X V v d D s s J n F 1 b 3 Q 7 U 2 V j d G l v b j E v c n h u I C g z K S 9 U e X A g w 6 R u Z G V y b i 5 7 Q 2 9 s d W 1 u M y w y f S Z x d W 9 0 O y w m c X V v d D t T Z W N 0 a W 9 u M S 9 y e G 4 g K D M p L 1 R 5 c C D D p G 5 k Z X J u L n t D b 2 x 1 b W 4 0 L D N 9 J n F 1 b 3 Q 7 L C Z x d W 9 0 O 1 N l Y 3 R p b 2 4 x L 3 J 4 b i A o M y k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n h u I C g z K S 9 U e X A g w 6 R u Z G V y b i 5 7 Q 2 9 s d W 1 u M S w w f S Z x d W 9 0 O y w m c X V v d D t T Z W N 0 a W 9 u M S 9 y e G 4 g K D M p L 1 R 5 c C D D p G 5 k Z X J u L n t D b 2 x 1 b W 4 y L D F 9 J n F 1 b 3 Q 7 L C Z x d W 9 0 O 1 N l Y 3 R p b 2 4 x L 3 J 4 b i A o M y k v V H l w I M O k b m R l c m 4 u e 0 N v b H V t b j M s M n 0 m c X V v d D s s J n F 1 b 3 Q 7 U 2 V j d G l v b j E v c n h u I C g z K S 9 U e X A g w 6 R u Z G V y b i 5 7 Q 2 9 s d W 1 u N C w z f S Z x d W 9 0 O y w m c X V v d D t T Z W N 0 a W 9 u M S 9 y e G 4 g K D M p L 1 R 5 c C D D p G 5 k Z X J u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e G 4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u J T I w K D M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y O j U 1 O j A 0 L j Q 4 O D U 4 M z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h u I C g 0 K S 9 U e X A g w 6 R u Z G V y b i 5 7 Q 2 9 s d W 1 u M S w w f S Z x d W 9 0 O y w m c X V v d D t T Z W N 0 a W 9 u M S 9 y e G 4 g K D Q p L 1 R 5 c C D D p G 5 k Z X J u L n t D b 2 x 1 b W 4 y L D F 9 J n F 1 b 3 Q 7 L C Z x d W 9 0 O 1 N l Y 3 R p b 2 4 x L 3 J 4 b i A o N C k v V H l w I M O k b m R l c m 4 u e 0 N v b H V t b j M s M n 0 m c X V v d D s s J n F 1 b 3 Q 7 U 2 V j d G l v b j E v c n h u I C g 0 K S 9 U e X A g w 6 R u Z G V y b i 5 7 Q 2 9 s d W 1 u N C w z f S Z x d W 9 0 O y w m c X V v d D t T Z W N 0 a W 9 u M S 9 y e G 4 g K D Q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4 b i A o N C k v V H l w I M O k b m R l c m 4 u e 0 N v b H V t b j E s M H 0 m c X V v d D s s J n F 1 b 3 Q 7 U 2 V j d G l v b j E v c n h u I C g 0 K S 9 U e X A g w 6 R u Z G V y b i 5 7 Q 2 9 s d W 1 u M i w x f S Z x d W 9 0 O y w m c X V v d D t T Z W N 0 a W 9 u M S 9 y e G 4 g K D Q p L 1 R 5 c C D D p G 5 k Z X J u L n t D b 2 x 1 b W 4 z L D J 9 J n F 1 b 3 Q 7 L C Z x d W 9 0 O 1 N l Y 3 R p b 2 4 x L 3 J 4 b i A o N C k v V H l w I M O k b m R l c m 4 u e 0 N v b H V t b j Q s M 3 0 m c X V v d D s s J n F 1 b 3 Q 7 U 2 V j d G l v b j E v c n h u I C g 0 K S 9 U e X A g w 6 R u Z G V y b i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h u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4 b i U y M C g 0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s e H B f X z M 3 M j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k t M D J U M T A 6 M D g 6 M j c u M j A 0 O D M 0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A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4 c C A o M y k v V H l w I M O k b m R l c m 4 u e 0 N v b H V t b j E s M H 0 m c X V v d D s s J n F 1 b 3 Q 7 U 2 V j d G l v b j E v b H h w I C g z K S 9 U e X A g w 6 R u Z G V y b i 5 7 Q 2 9 s d W 1 u M i w x f S Z x d W 9 0 O y w m c X V v d D t T Z W N 0 a W 9 u M S 9 s e H A g K D M p L 1 R 5 c C D D p G 5 k Z X J u L n t D b 2 x 1 b W 4 z L D J 9 J n F 1 b 3 Q 7 L C Z x d W 9 0 O 1 N l Y 3 R p b 2 4 x L 2 x 4 c C A o M y k v V H l w I M O k b m R l c m 4 u e 0 N v b H V t b j Q s M 3 0 m c X V v d D s s J n F 1 b 3 Q 7 U 2 V j d G l v b j E v b H h w I C g z K S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e H A g K D M p L 1 R 5 c C D D p G 5 k Z X J u L n t D b 2 x 1 b W 4 x L D B 9 J n F 1 b 3 Q 7 L C Z x d W 9 0 O 1 N l Y 3 R p b 2 4 x L 2 x 4 c C A o M y k v V H l w I M O k b m R l c m 4 u e 0 N v b H V t b j I s M X 0 m c X V v d D s s J n F 1 b 3 Q 7 U 2 V j d G l v b j E v b H h w I C g z K S 9 U e X A g w 6 R u Z G V y b i 5 7 Q 2 9 s d W 1 u M y w y f S Z x d W 9 0 O y w m c X V v d D t T Z W N 0 a W 9 u M S 9 s e H A g K D M p L 1 R 5 c C D D p G 5 k Z X J u L n t D b 2 x 1 b W 4 0 L D N 9 J n F 1 b 3 Q 7 L C Z x d W 9 0 O 1 N l Y 3 R p b 2 4 x L 2 x 4 c C A o M y k v V H l w I M O k b m R l c m 4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x 4 c C U y M C g x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E 0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e H B f X z M y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w O j A 4 O j I 3 L j I w N D g z N D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c C A o M y k v V H l w I M O k b m R l c m 4 u e 0 N v b H V t b j E s M H 0 m c X V v d D s s J n F 1 b 3 Q 7 U 2 V j d G l v b j E v b H h w I C g z K S 9 U e X A g w 6 R u Z G V y b i 5 7 Q 2 9 s d W 1 u M i w x f S Z x d W 9 0 O y w m c X V v d D t T Z W N 0 a W 9 u M S 9 s e H A g K D M p L 1 R 5 c C D D p G 5 k Z X J u L n t D b 2 x 1 b W 4 z L D J 9 J n F 1 b 3 Q 7 L C Z x d W 9 0 O 1 N l Y 3 R p b 2 4 x L 2 x 4 c C A o M y k v V H l w I M O k b m R l c m 4 u e 0 N v b H V t b j Q s M 3 0 m c X V v d D s s J n F 1 b 3 Q 7 U 2 V j d G l v b j E v b H h w I C g z K S 9 U e X A g w 6 R u Z G V y b i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H h w J T I w K D E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M T U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y O j U 4 O j E 2 L j A 2 O D M y O D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l w L 1 R 5 c C D D p G 5 k Z X J u L n t D b 2 x 1 b W 4 x L D B 9 J n F 1 b 3 Q 7 L C Z x d W 9 0 O 1 N l Y 3 R p b 2 4 x L 2 x 5 c C 9 U e X A g w 6 R u Z G V y b i 5 7 Q 2 9 s d W 1 u M i w x f S Z x d W 9 0 O y w m c X V v d D t T Z W N 0 a W 9 u M S 9 s e X A v V H l w I M O k b m R l c m 4 u e 0 N v b H V t b j M s M n 0 m c X V v d D s s J n F 1 b 3 Q 7 U 2 V j d G l v b j E v b H l w L 1 R 5 c C D D p G 5 k Z X J u L n t D b 2 x 1 b W 4 0 L D N 9 J n F 1 b 3 Q 7 L C Z x d W 9 0 O 1 N l Y 3 R p b 2 4 x L 2 x 5 c C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e X A v V H l w I M O k b m R l c m 4 u e 0 N v b H V t b j E s M H 0 m c X V v d D s s J n F 1 b 3 Q 7 U 2 V j d G l v b j E v b H l w L 1 R 5 c C D D p G 5 k Z X J u L n t D b 2 x 1 b W 4 y L D F 9 J n F 1 b 3 Q 7 L C Z x d W 9 0 O 1 N l Y 3 R p b 2 4 x L 2 x 5 c C 9 U e X A g w 6 R u Z G V y b i 5 7 Q 2 9 s d W 1 u M y w y f S Z x d W 9 0 O y w m c X V v d D t T Z W N 0 a W 9 u M S 9 s e X A v V H l w I M O k b m R l c m 4 u e 0 N v b H V t b j Q s M 3 0 m c X V v d D s s J n F 1 b 3 Q 7 U 2 V j d G l v b j E v b H l w L 1 R 5 c C D D p G 5 k Z X J u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e X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w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z O j A x O j M y L j I w O T Y 2 M z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l w I C g y K S 9 U e X A g w 6 R u Z G V y b i 5 7 Q 2 9 s d W 1 u M S w w f S Z x d W 9 0 O y w m c X V v d D t T Z W N 0 a W 9 u M S 9 s e X A g K D I p L 1 R 5 c C D D p G 5 k Z X J u L n t D b 2 x 1 b W 4 y L D F 9 J n F 1 b 3 Q 7 L C Z x d W 9 0 O 1 N l Y 3 R p b 2 4 x L 2 x 5 c C A o M i k v V H l w I M O k b m R l c m 4 u e 0 N v b H V t b j M s M n 0 m c X V v d D s s J n F 1 b 3 Q 7 U 2 V j d G l v b j E v b H l w I C g y K S 9 U e X A g w 6 R u Z G V y b i 5 7 Q 2 9 s d W 1 u N C w z f S Z x d W 9 0 O y w m c X V v d D t T Z W N 0 a W 9 u M S 9 s e X A g K D I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5 c C A o M i k v V H l w I M O k b m R l c m 4 u e 0 N v b H V t b j E s M H 0 m c X V v d D s s J n F 1 b 3 Q 7 U 2 V j d G l v b j E v b H l w I C g y K S 9 U e X A g w 6 R u Z G V y b i 5 7 Q 2 9 s d W 1 u M i w x f S Z x d W 9 0 O y w m c X V v d D t T Z W N 0 a W 9 u M S 9 s e X A g K D I p L 1 R 5 c C D D p G 5 k Z X J u L n t D b 2 x 1 b W 4 z L D J 9 J n F 1 b 3 Q 7 L C Z x d W 9 0 O 1 N l Y 3 R p b 2 4 x L 2 x 5 c C A o M i k v V H l w I M O k b m R l c m 4 u e 0 N v b H V t b j Q s M 3 0 m c X V v d D s s J n F 1 b 3 Q 7 U 2 V j d G l v b j E v b H l w I C g y K S 9 U e X A g w 6 R u Z G V y b i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l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C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5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M z o w M j o z N C 4 5 M T A 4 M z k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5 c C 9 U e X A g w 6 R u Z G V y b i 5 7 Q 2 9 s d W 1 u M S w w f S Z x d W 9 0 O y w m c X V v d D t T Z W N 0 a W 9 u M S 9 y e X A v V H l w I M O k b m R l c m 4 u e 0 N v b H V t b j I s M X 0 m c X V v d D s s J n F 1 b 3 Q 7 U 2 V j d G l v b j E v c n l w L 1 R 5 c C D D p G 5 k Z X J u L n t D b 2 x 1 b W 4 z L D J 9 J n F 1 b 3 Q 7 L C Z x d W 9 0 O 1 N l Y 3 R p b 2 4 x L 3 J 5 c C 9 U e X A g w 6 R u Z G V y b i 5 7 Q 2 9 s d W 1 u N C w z f S Z x d W 9 0 O y w m c X V v d D t T Z W N 0 a W 9 u M S 9 y e X A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n l w L 1 R 5 c C D D p G 5 k Z X J u L n t D b 2 x 1 b W 4 x L D B 9 J n F 1 b 3 Q 7 L C Z x d W 9 0 O 1 N l Y 3 R p b 2 4 x L 3 J 5 c C 9 U e X A g w 6 R u Z G V y b i 5 7 Q 2 9 s d W 1 u M i w x f S Z x d W 9 0 O y w m c X V v d D t T Z W N 0 a W 9 u M S 9 y e X A v V H l w I M O k b m R l c m 4 u e 0 N v b H V t b j M s M n 0 m c X V v d D s s J n F 1 b 3 Q 7 U 2 V j d G l v b j E v c n l w L 1 R 5 c C D D p G 5 k Z X J u L n t D b 2 x 1 b W 4 0 L D N 9 J n F 1 b 3 Q 7 L C Z x d W 9 0 O 1 N l Y 3 R p b 2 4 x L 3 J 5 c C 9 U e X A g w 6 R u Z G V y b i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l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5 c C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5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M z o w M z o x M i 4 2 N z U 2 M T E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5 c C A o M i k v V H l w I M O k b m R l c m 4 u e 0 N v b H V t b j E s M H 0 m c X V v d D s s J n F 1 b 3 Q 7 U 2 V j d G l v b j E v c n l w I C g y K S 9 U e X A g w 6 R u Z G V y b i 5 7 Q 2 9 s d W 1 u M i w x f S Z x d W 9 0 O y w m c X V v d D t T Z W N 0 a W 9 u M S 9 y e X A g K D I p L 1 R 5 c C D D p G 5 k Z X J u L n t D b 2 x 1 b W 4 z L D J 9 J n F 1 b 3 Q 7 L C Z x d W 9 0 O 1 N l Y 3 R p b 2 4 x L 3 J 5 c C A o M i k v V H l w I M O k b m R l c m 4 u e 0 N v b H V t b j Q s M 3 0 m c X V v d D s s J n F 1 b 3 Q 7 U 2 V j d G l v b j E v c n l w I C g y K S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e X A g K D I p L 1 R 5 c C D D p G 5 k Z X J u L n t D b 2 x 1 b W 4 x L D B 9 J n F 1 b 3 Q 7 L C Z x d W 9 0 O 1 N l Y 3 R p b 2 4 x L 3 J 5 c C A o M i k v V H l w I M O k b m R l c m 4 u e 0 N v b H V t b j I s M X 0 m c X V v d D s s J n F 1 b 3 Q 7 U 2 V j d G l v b j E v c n l w I C g y K S 9 U e X A g w 6 R u Z G V y b i 5 7 Q 2 9 s d W 1 u M y w y f S Z x d W 9 0 O y w m c X V v d D t T Z W N 0 a W 9 u M S 9 y e X A g K D I p L 1 R 5 c C D D p G 5 k Z X J u L n t D b 2 x 1 b W 4 0 L D N 9 J n F 1 b 3 Q 7 L C Z x d W 9 0 O 1 N l Y 3 R p b 2 4 x L 3 J 5 c C A o M i k v V H l w I M O k b m R l c m 4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5 c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A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b H h w X 1 8 z M j I y O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O S 0 w M l Q x M D o w O D o y N y 4 y M D Q 4 M z Q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c C A o M y k v V H l w I M O k b m R l c m 4 u e 0 N v b H V t b j E s M H 0 m c X V v d D s s J n F 1 b 3 Q 7 U 2 V j d G l v b j E v b H h w I C g z K S 9 U e X A g w 6 R u Z G V y b i 5 7 Q 2 9 s d W 1 u M i w x f S Z x d W 9 0 O y w m c X V v d D t T Z W N 0 a W 9 u M S 9 s e H A g K D M p L 1 R 5 c C D D p G 5 k Z X J u L n t D b 2 x 1 b W 4 z L D J 9 J n F 1 b 3 Q 7 L C Z x d W 9 0 O 1 N l Y 3 R p b 2 4 x L 2 x 4 c C A o M y k v V H l w I M O k b m R l c m 4 u e 0 N v b H V t b j Q s M 3 0 m c X V v d D s s J n F 1 b 3 Q 7 U 2 V j d G l v b j E v b H h w I C g z K S 9 U e X A g w 6 R u Z G V y b i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H h w J T I w K D E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M T Y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4 c F 9 f M z c y M z I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A y V D E w O j A 4 O j I 3 L j I w N D g z N D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H A g K D M p L 1 R 5 c C D D p G 5 k Z X J u L n t D b 2 x 1 b W 4 x L D B 9 J n F 1 b 3 Q 7 L C Z x d W 9 0 O 1 N l Y 3 R p b 2 4 x L 2 x 4 c C A o M y k v V H l w I M O k b m R l c m 4 u e 0 N v b H V t b j I s M X 0 m c X V v d D s s J n F 1 b 3 Q 7 U 2 V j d G l v b j E v b H h w I C g z K S 9 U e X A g w 6 R u Z G V y b i 5 7 Q 2 9 s d W 1 u M y w y f S Z x d W 9 0 O y w m c X V v d D t T Z W N 0 a W 9 u M S 9 s e H A g K D M p L 1 R 5 c C D D p G 5 k Z X J u L n t D b 2 x 1 b W 4 0 L D N 9 J n F 1 b 3 Q 7 L C Z x d W 9 0 O 1 N l Y 3 R p b 2 4 x L 2 x 4 c C A o M y k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e H A l M j A o M T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x N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M 6 M D U 6 N T M u N z U 1 O T g y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W 4 v V H l w I M O k b m R l c m 4 u e 0 N v b H V t b j E s M H 0 m c X V v d D s s J n F 1 b 3 Q 7 U 2 V j d G l v b j E v b H l u L 1 R 5 c C D D p G 5 k Z X J u L n t D b 2 x 1 b W 4 y L D F 9 J n F 1 b 3 Q 7 L C Z x d W 9 0 O 1 N l Y 3 R p b 2 4 x L 2 x 5 b i 9 U e X A g w 6 R u Z G V y b i 5 7 Q 2 9 s d W 1 u M y w y f S Z x d W 9 0 O y w m c X V v d D t T Z W N 0 a W 9 u M S 9 s e W 4 v V H l w I M O k b m R l c m 4 u e 0 N v b H V t b j Q s M 3 0 m c X V v d D s s J n F 1 b 3 Q 7 U 2 V j d G l v b j E v b H l u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5 b i 9 U e X A g w 6 R u Z G V y b i 5 7 Q 2 9 s d W 1 u M S w w f S Z x d W 9 0 O y w m c X V v d D t T Z W N 0 a W 9 u M S 9 s e W 4 v V H l w I M O k b m R l c m 4 u e 0 N v b H V t b j I s M X 0 m c X V v d D s s J n F 1 b 3 Q 7 U 2 V j d G l v b j E v b H l u L 1 R 5 c C D D p G 5 k Z X J u L n t D b 2 x 1 b W 4 z L D J 9 J n F 1 b 3 Q 7 L C Z x d W 9 0 O 1 N l Y 3 R p b 2 4 x L 2 x 5 b i 9 U e X A g w 6 R u Z G V y b i 5 7 Q 2 9 s d W 1 u N C w z f S Z x d W 9 0 O y w m c X V v d D t T Z W N 0 a W 9 u M S 9 s e W 4 v V H l w I M O k b m R l c m 4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5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W 4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M 6 M D Y 6 M z c u M D k 5 O D E 3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W 4 g K D I p L 1 R 5 c C D D p G 5 k Z X J u L n t D b 2 x 1 b W 4 x L D B 9 J n F 1 b 3 Q 7 L C Z x d W 9 0 O 1 N l Y 3 R p b 2 4 x L 2 x 5 b i A o M i k v V H l w I M O k b m R l c m 4 u e 0 N v b H V t b j I s M X 0 m c X V v d D s s J n F 1 b 3 Q 7 U 2 V j d G l v b j E v b H l u I C g y K S 9 U e X A g w 6 R u Z G V y b i 5 7 Q 2 9 s d W 1 u M y w y f S Z x d W 9 0 O y w m c X V v d D t T Z W N 0 a W 9 u M S 9 s e W 4 g K D I p L 1 R 5 c C D D p G 5 k Z X J u L n t D b 2 x 1 b W 4 0 L D N 9 J n F 1 b 3 Q 7 L C Z x d W 9 0 O 1 N l Y 3 R p b 2 4 x L 2 x 5 b i A o M i k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l u I C g y K S 9 U e X A g w 6 R u Z G V y b i 5 7 Q 2 9 s d W 1 u M S w w f S Z x d W 9 0 O y w m c X V v d D t T Z W N 0 a W 9 u M S 9 s e W 4 g K D I p L 1 R 5 c C D D p G 5 k Z X J u L n t D b 2 x 1 b W 4 y L D F 9 J n F 1 b 3 Q 7 L C Z x d W 9 0 O 1 N l Y 3 R p b 2 4 x L 2 x 5 b i A o M i k v V H l w I M O k b m R l c m 4 u e 0 N v b H V t b j M s M n 0 m c X V v d D s s J n F 1 b 3 Q 7 U 2 V j d G l v b j E v b H l u I C g y K S 9 U e X A g w 6 R u Z G V y b i 5 7 Q 2 9 s d W 1 u N C w z f S Z x d W 9 0 O y w m c X V v d D t T Z W N 0 a W 9 u M S 9 s e W 4 g K D I p L 1 R 5 c C D D p G 5 k Z X J u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e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u J T I w K D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z O j A 3 O j I 4 L j M 4 M T Q w M D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l u L 1 R 5 c C D D p G 5 k Z X J u L n t D b 2 x 1 b W 4 x L D B 9 J n F 1 b 3 Q 7 L C Z x d W 9 0 O 1 N l Y 3 R p b 2 4 x L 3 J 5 b i 9 U e X A g w 6 R u Z G V y b i 5 7 Q 2 9 s d W 1 u M i w x f S Z x d W 9 0 O y w m c X V v d D t T Z W N 0 a W 9 u M S 9 y e W 4 v V H l w I M O k b m R l c m 4 u e 0 N v b H V t b j M s M n 0 m c X V v d D s s J n F 1 b 3 Q 7 U 2 V j d G l v b j E v c n l u L 1 R 5 c C D D p G 5 k Z X J u L n t D b 2 x 1 b W 4 0 L D N 9 J n F 1 b 3 Q 7 L C Z x d W 9 0 O 1 N l Y 3 R p b 2 4 x L 3 J 5 b i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e W 4 v V H l w I M O k b m R l c m 4 u e 0 N v b H V t b j E s M H 0 m c X V v d D s s J n F 1 b 3 Q 7 U 2 V j d G l v b j E v c n l u L 1 R 5 c C D D p G 5 k Z X J u L n t D b 2 x 1 b W 4 y L D F 9 J n F 1 b 3 Q 7 L C Z x d W 9 0 O 1 N l Y 3 R p b 2 4 x L 3 J 5 b i 9 U e X A g w 6 R u Z G V y b i 5 7 Q 2 9 s d W 1 u M y w y f S Z x d W 9 0 O y w m c X V v d D t T Z W N 0 a W 9 u M S 9 y e W 4 v V H l w I M O k b m R l c m 4 u e 0 N v b H V t b j Q s M 3 0 m c X V v d D s s J n F 1 b 3 Q 7 U 2 V j d G l v b j E v c n l u L 1 R 5 c C D D p G 5 k Z X J u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e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l u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z O j A 4 O j A 1 L j M x O D Y 3 M D Z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l u I C g y K S 9 U e X A g w 6 R u Z G V y b i 5 7 Q 2 9 s d W 1 u M S w w f S Z x d W 9 0 O y w m c X V v d D t T Z W N 0 a W 9 u M S 9 y e W 4 g K D I p L 1 R 5 c C D D p G 5 k Z X J u L n t D b 2 x 1 b W 4 y L D F 9 J n F 1 b 3 Q 7 L C Z x d W 9 0 O 1 N l Y 3 R p b 2 4 x L 3 J 5 b i A o M i k v V H l w I M O k b m R l c m 4 u e 0 N v b H V t b j M s M n 0 m c X V v d D s s J n F 1 b 3 Q 7 U 2 V j d G l v b j E v c n l u I C g y K S 9 U e X A g w 6 R u Z G V y b i 5 7 Q 2 9 s d W 1 u N C w z f S Z x d W 9 0 O y w m c X V v d D t T Z W N 0 a W 9 u M S 9 y e W 4 g K D I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5 b i A o M i k v V H l w I M O k b m R l c m 4 u e 0 N v b H V t b j E s M H 0 m c X V v d D s s J n F 1 b 3 Q 7 U 2 V j d G l v b j E v c n l u I C g y K S 9 U e X A g w 6 R u Z G V y b i 5 7 Q 2 9 s d W 1 u M i w x f S Z x d W 9 0 O y w m c X V v d D t T Z W N 0 a W 9 u M S 9 y e W 4 g K D I p L 1 R 5 c C D D p G 5 k Z X J u L n t D b 2 x 1 b W 4 z L D J 9 J n F 1 b 3 Q 7 L C Z x d W 9 0 O 1 N l Y 3 R p b 2 4 x L 3 J 5 b i A o M i k v V H l w I M O k b m R l c m 4 u e 0 N v b H V t b j Q s M 3 0 m c X V v d D s s J n F 1 b 3 Q 7 U 2 V j d G l v b j E v c n l u I C g y K S 9 U e X A g w 6 R u Z G V y b i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l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5 b i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e H B f X z M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A 6 M D g 6 M j c u M j A 0 O D M 0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A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H A g K D M p L 1 R 5 c C D D p G 5 k Z X J u L n t D b 2 x 1 b W 4 x L D B 9 J n F 1 b 3 Q 7 L C Z x d W 9 0 O 1 N l Y 3 R p b 2 4 x L 2 x 4 c C A o M y k v V H l w I M O k b m R l c m 4 u e 0 N v b H V t b j I s M X 0 m c X V v d D s s J n F 1 b 3 Q 7 U 2 V j d G l v b j E v b H h w I C g z K S 9 U e X A g w 6 R u Z G V y b i 5 7 Q 2 9 s d W 1 u M y w y f S Z x d W 9 0 O y w m c X V v d D t T Z W N 0 a W 9 u M S 9 s e H A g K D M p L 1 R 5 c C D D p G 5 k Z X J u L n t D b 2 x 1 b W 4 0 L D N 9 J n F 1 b 3 Q 7 L C Z x d W 9 0 O 1 N l Y 3 R p b 2 4 x L 2 x 4 c C A o M y k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e H A l M j A o M T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x O C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H h w X 1 8 z M T Y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A y V D E w O j A 4 O j I 3 L j I w N D g z N D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c C A o M y k v V H l w I M O k b m R l c m 4 u e 0 N v b H V t b j E s M H 0 m c X V v d D s s J n F 1 b 3 Q 7 U 2 V j d G l v b j E v b H h w I C g z K S 9 U e X A g w 6 R u Z G V y b i 5 7 Q 2 9 s d W 1 u M i w x f S Z x d W 9 0 O y w m c X V v d D t T Z W N 0 a W 9 u M S 9 s e H A g K D M p L 1 R 5 c C D D p G 5 k Z X J u L n t D b 2 x 1 b W 4 z L D J 9 J n F 1 b 3 Q 7 L C Z x d W 9 0 O 1 N l Y 3 R p b 2 4 x L 2 x 4 c C A o M y k v V H l w I M O k b m R l c m 4 u e 0 N v b H V t b j Q s M 3 0 m c X V v d D s s J n F 1 b 3 Q 7 U 2 V j d G l v b j E v b H h w I C g z K S 9 U e X A g w 6 R u Z G V y b i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e H A l M j A o M T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x O S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H h w X 1 8 z M j I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A y V D E w O j A 4 O j I 3 L j I w N D g z N D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4 c C A o M y k v V H l w I M O k b m R l c m 4 u e 0 N v b H V t b j E s M H 0 m c X V v d D s s J n F 1 b 3 Q 7 U 2 V j d G l v b j E v b H h w I C g z K S 9 U e X A g w 6 R u Z G V y b i 5 7 Q 2 9 s d W 1 u M i w x f S Z x d W 9 0 O y w m c X V v d D t T Z W N 0 a W 9 u M S 9 s e H A g K D M p L 1 R 5 c C D D p G 5 k Z X J u L n t D b 2 x 1 b W 4 z L D J 9 J n F 1 b 3 Q 7 L C Z x d W 9 0 O 1 N l Y 3 R p b 2 4 x L 2 x 4 c C A o M y k v V H l w I M O k b m R l c m 4 u e 0 N v b H V t b j Q s M 3 0 m c X V v d D s s J n F 1 b 3 Q 7 U 2 V j d G l v b j E v b H h w I C g z K S 9 U e X A g w 6 R u Z G V y b i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e H A l M j A o M j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4 c C U y M C g y M C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H A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Z p b G x U Y X J n Z X Q i I F Z h b H V l P S J z b H h w X 1 8 z M j I y O D Y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k t M D J U M T A 6 M D g 6 M j c u M j A 0 O D M 0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A x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H A g K D M p L 1 R 5 c C D D p G 5 k Z X J u L n t D b 2 x 1 b W 4 x L D B 9 J n F 1 b 3 Q 7 L C Z x d W 9 0 O 1 N l Y 3 R p b 2 4 x L 2 x 4 c C A o M y k v V H l w I M O k b m R l c m 4 u e 0 N v b H V t b j I s M X 0 m c X V v d D s s J n F 1 b 3 Q 7 U 2 V j d G l v b j E v b H h w I C g z K S 9 U e X A g w 6 R u Z G V y b i 5 7 Q 2 9 s d W 1 u M y w y f S Z x d W 9 0 O y w m c X V v d D t T Z W N 0 a W 9 u M S 9 s e H A g K D M p L 1 R 5 c C D D p G 5 k Z X J u L n t D b 2 x 1 b W 4 0 L D N 9 J n F 1 b 3 Q 7 L C Z x d W 9 0 O 1 N l Y 3 R p b 2 4 x L 2 x 4 c C A o M y k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h w I C g z K S 9 U e X A g w 6 R u Z G V y b i 5 7 Q 2 9 s d W 1 u M S w w f S Z x d W 9 0 O y w m c X V v d D t T Z W N 0 a W 9 u M S 9 s e H A g K D M p L 1 R 5 c C D D p G 5 k Z X J u L n t D b 2 x 1 b W 4 y L D F 9 J n F 1 b 3 Q 7 L C Z x d W 9 0 O 1 N l Y 3 R p b 2 4 x L 2 x 4 c C A o M y k v V H l w I M O k b m R l c m 4 u e 0 N v b H V t b j M s M n 0 m c X V v d D s s J n F 1 b 3 Q 7 U 2 V j d G l v b j E v b H h w I C g z K S 9 U e X A g w 6 R u Z G V y b i 5 7 Q 2 9 s d W 1 u N C w z f S Z x d W 9 0 O y w m c X V v d D t T Z W N 0 a W 9 u M S 9 s e H A g K D M p L 1 R 5 c C D D p G 5 k Z X J u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U m V z d W x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4 c C U y M C g y M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h w J T I w K D I x K S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G 6 r W Q I y X R o 6 O V f w b w E y 9 A A A A A A I A A A A A A B B m A A A A A Q A A I A A A A F n + b q + X 1 F o s x f A + 8 c 4 R 8 j q y o W N a d b L 8 C m J A D J h Z x c H Y A A A A A A 6 A A A A A A g A A I A A A A K L t t 5 T o x n t m f i 4 f Z e z S k D E v x 5 u w 8 I n e c U a S W U 2 W J R C X U A A A A A n t y W T 7 N v I L h G k b B G z a D I u P q j U 3 H e V K 9 B 3 1 D 3 R a K Z z i S T Q p y 8 X Y D F S L w B p s w N N J 3 c 3 / 4 A T Y x e g 6 M H 9 1 F 5 V g 7 / N H n U d F d K X F / G n 7 P o v B + T K M Q A A A A B o L R 1 t 7 t k Y k V z C p S c 6 f Y x A / 5 f r P Q X o p O a y j P 8 h / Z t i M K p Y S C e W U M c u o w b G T 5 V G a i M q y J 9 a X D 7 A H s t S D z o 1 l o T g = < / D a t a M a s h u p > 
</file>

<file path=customXml/itemProps1.xml><?xml version="1.0" encoding="utf-8"?>
<ds:datastoreItem xmlns:ds="http://schemas.openxmlformats.org/officeDocument/2006/customXml" ds:itemID="{C3884987-8F15-4675-84C5-46C93407B3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X Positiv</vt:lpstr>
      <vt:lpstr>X Negativ</vt:lpstr>
      <vt:lpstr>Y Positiv</vt:lpstr>
      <vt:lpstr>Y Negativ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SchürmannDerZweite</dc:creator>
  <cp:lastModifiedBy>SchürmannDerZweite</cp:lastModifiedBy>
  <dcterms:created xsi:type="dcterms:W3CDTF">2015-06-05T18:19:34Z</dcterms:created>
  <dcterms:modified xsi:type="dcterms:W3CDTF">2020-10-23T14:35:30Z</dcterms:modified>
</cp:coreProperties>
</file>