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heken\Dokumente\Ostfalia\Info\Semester 6\BA\BA\Präzisionsmessungen\measure_step_speed\"/>
    </mc:Choice>
  </mc:AlternateContent>
  <xr:revisionPtr revIDLastSave="0" documentId="13_ncr:1_{C20D4E75-4F9C-4603-87DC-D2755F0B4DC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_xlchart.v1.0" hidden="1">data!$H$3:$H$22</definedName>
    <definedName name="_xlchart.v1.1" hidden="1">data!$I$3:$I$22</definedName>
    <definedName name="_xlchart.v1.10" hidden="1">data!$L$24:$L$43</definedName>
    <definedName name="_xlchart.v1.11" hidden="1">data!$M$24:$M$43</definedName>
    <definedName name="_xlchart.v1.12" hidden="1">data!$P$1</definedName>
    <definedName name="_xlchart.v1.13" hidden="1">data!$Q$1</definedName>
    <definedName name="_xlchart.v1.14" hidden="1">data!$R$1</definedName>
    <definedName name="_xlchart.v1.15" hidden="1">data!$S$1</definedName>
    <definedName name="_xlchart.v1.16" hidden="1">data!$T$1</definedName>
    <definedName name="_xlchart.v1.17" hidden="1">data!$U$1</definedName>
    <definedName name="_xlchart.v1.18" hidden="1">data!$H$3:$H$22</definedName>
    <definedName name="_xlchart.v1.19" hidden="1">data!$I$3:$I$22</definedName>
    <definedName name="_xlchart.v1.2" hidden="1">data!$J$3:$J$22</definedName>
    <definedName name="_xlchart.v1.20" hidden="1">data!$J$3:$J$22</definedName>
    <definedName name="_xlchart.v1.21" hidden="1">data!$K$3:$K$22</definedName>
    <definedName name="_xlchart.v1.22" hidden="1">data!$L$3:$L$22</definedName>
    <definedName name="_xlchart.v1.23" hidden="1">data!$M$3:$M$22</definedName>
    <definedName name="_xlchart.v1.3" hidden="1">data!$K$3:$K$22</definedName>
    <definedName name="_xlchart.v1.4" hidden="1">data!$L$3:$L$22</definedName>
    <definedName name="_xlchart.v1.5" hidden="1">data!$M$3:$M$22</definedName>
    <definedName name="_xlchart.v1.6" hidden="1">data!$H$24:$H$43</definedName>
    <definedName name="_xlchart.v1.7" hidden="1">data!$I$24:$I$43</definedName>
    <definedName name="_xlchart.v1.8" hidden="1">data!$J$24:$J$43</definedName>
    <definedName name="_xlchart.v1.9" hidden="1">data!$K$24:$K$43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Q44" i="1" l="1"/>
  <c r="R44" i="1"/>
  <c r="S44" i="1"/>
  <c r="T44" i="1"/>
  <c r="U44" i="1"/>
  <c r="P44" i="1"/>
  <c r="Q24" i="1"/>
  <c r="R24" i="1"/>
  <c r="S24" i="1"/>
  <c r="T24" i="1"/>
  <c r="U24" i="1"/>
  <c r="Q25" i="1"/>
  <c r="R25" i="1"/>
  <c r="S25" i="1"/>
  <c r="T25" i="1"/>
  <c r="T27" i="1" s="1"/>
  <c r="U25" i="1"/>
  <c r="Q26" i="1"/>
  <c r="R26" i="1"/>
  <c r="R27" i="1" s="1"/>
  <c r="S26" i="1"/>
  <c r="S27" i="1" s="1"/>
  <c r="T26" i="1"/>
  <c r="U26" i="1"/>
  <c r="Q27" i="1"/>
  <c r="U27" i="1"/>
  <c r="P27" i="1"/>
  <c r="P26" i="1"/>
  <c r="P25" i="1"/>
  <c r="P24" i="1"/>
  <c r="R4" i="1"/>
  <c r="S4" i="1"/>
  <c r="T4" i="1"/>
  <c r="U4" i="1"/>
  <c r="R5" i="1"/>
  <c r="S5" i="1"/>
  <c r="T5" i="1"/>
  <c r="U5" i="1"/>
  <c r="U6" i="1" s="1"/>
  <c r="R6" i="1"/>
  <c r="S6" i="1"/>
  <c r="T6" i="1"/>
  <c r="Q6" i="1"/>
  <c r="Q5" i="1"/>
  <c r="Q4" i="1"/>
  <c r="P6" i="1"/>
  <c r="P5" i="1"/>
  <c r="P4" i="1"/>
  <c r="Q3" i="1"/>
  <c r="R3" i="1"/>
  <c r="S3" i="1"/>
  <c r="T3" i="1"/>
  <c r="U3" i="1"/>
  <c r="Q1" i="1"/>
  <c r="R1" i="1"/>
  <c r="S1" i="1"/>
  <c r="T1" i="1"/>
  <c r="U1" i="1"/>
  <c r="P1" i="1"/>
  <c r="I1" i="1" l="1"/>
  <c r="J1" i="1"/>
  <c r="K1" i="1"/>
  <c r="L1" i="1"/>
  <c r="M1" i="1"/>
  <c r="H1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H14" i="1"/>
  <c r="H6" i="1"/>
  <c r="H4" i="1"/>
  <c r="H17" i="1"/>
  <c r="H21" i="1"/>
  <c r="H20" i="1"/>
  <c r="H15" i="1"/>
  <c r="H19" i="1"/>
  <c r="H7" i="1"/>
  <c r="H18" i="1"/>
  <c r="H9" i="1"/>
  <c r="H3" i="1"/>
  <c r="H13" i="1"/>
  <c r="H8" i="1"/>
  <c r="H12" i="1"/>
  <c r="H16" i="1"/>
  <c r="H22" i="1"/>
  <c r="H5" i="1"/>
  <c r="H1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0" i="1"/>
</calcChain>
</file>

<file path=xl/sharedStrings.xml><?xml version="1.0" encoding="utf-8"?>
<sst xmlns="http://schemas.openxmlformats.org/spreadsheetml/2006/main" count="18" uniqueCount="14">
  <si>
    <t>slow_short</t>
  </si>
  <si>
    <t>slow_medium</t>
  </si>
  <si>
    <t>slow_far</t>
  </si>
  <si>
    <t>fast_short</t>
  </si>
  <si>
    <t>fast_medium</t>
  </si>
  <si>
    <t>fast_far</t>
  </si>
  <si>
    <t>in mm -&gt;</t>
  </si>
  <si>
    <t>Median</t>
  </si>
  <si>
    <t>unteres Quartil</t>
  </si>
  <si>
    <t>oberes Quartil</t>
  </si>
  <si>
    <t>Quartilsabstand</t>
  </si>
  <si>
    <t>X</t>
  </si>
  <si>
    <t>Y</t>
  </si>
  <si>
    <t>Summe Quartilsabstand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</si>
</sst>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Boxplot der Abweichung in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</a:defRPr>
          </a:pPr>
          <a:r>
            <a:rPr lang="de-DE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Boxplot der Abweichung in X</a:t>
          </a:r>
        </a:p>
      </cx:txPr>
    </cx:title>
    <cx:plotArea>
      <cx:plotAreaRegion>
        <cx:series layoutId="boxWhisker" uniqueId="{C6B44FB4-5467-49E2-A5CA-758A1F47452A}">
          <cx:tx>
            <cx:txData>
              <cx:f/>
              <cx:v>slow_short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C3D0D19-8714-46FD-A7B1-62AC35DC75E6}">
          <cx:tx>
            <cx:txData>
              <cx:f/>
              <cx:v>slow_medium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166C74B-F696-46D4-9909-4E7F64E2F362}">
          <cx:tx>
            <cx:txData>
              <cx:f/>
              <cx:v>slow_far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5D0D23F2-D8D7-4420-90F7-DE141927139E}">
          <cx:tx>
            <cx:txData>
              <cx:f/>
              <cx:v>fast_short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5DE44DAB-EE27-4F01-AEEA-DAA0F74323CE}">
          <cx:tx>
            <cx:txData>
              <cx:f/>
              <cx:v>fast_medium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A779C7AF-A74E-44BF-A434-988250CBF7BA}">
          <cx:tx>
            <cx:txData>
              <cx:f/>
              <cx:v>fast_far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Abweichung in X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>
                  <a:solidFill>
                    <a:sysClr val="windowText" lastClr="000000"/>
                  </a:solidFill>
                </a:defRPr>
              </a:pPr>
              <a:r>
                <a:rPr lang="de-DE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X 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de-DE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0">
              <a:solidFill>
                <a:sysClr val="windowText" lastClr="000000"/>
              </a:solidFill>
            </a:defRPr>
          </a:pPr>
          <a:endParaRPr lang="de-DE" sz="10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Boxplot der Abweichung in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</a:defRPr>
          </a:pPr>
          <a:r>
            <a:rPr lang="de-DE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Boxplot der Abweichung in Y</a:t>
          </a:r>
        </a:p>
      </cx:txPr>
    </cx:title>
    <cx:plotArea>
      <cx:plotAreaRegion>
        <cx:series layoutId="boxWhisker" uniqueId="{44E61A2A-B02A-4D75-8FBA-B991B3B3F181}">
          <cx:tx>
            <cx:txData>
              <cx:f>_xlchart.v1.12</cx:f>
              <cx:v>slow_short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074F6188-5877-4180-9245-43F0B7CBFDA3}">
          <cx:tx>
            <cx:txData>
              <cx:f>_xlchart.v1.13</cx:f>
              <cx:v>slow_medium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DC6519B-7244-4E53-BD31-5267BDC76EC2}">
          <cx:tx>
            <cx:txData>
              <cx:f>_xlchart.v1.14</cx:f>
              <cx:v>slow_far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30AEBDD0-F66A-4877-9D31-334A1E4440FC}">
          <cx:tx>
            <cx:txData>
              <cx:f>_xlchart.v1.15</cx:f>
              <cx:v>fast_short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366AC98-F383-4FBA-9605-2608255A2131}">
          <cx:tx>
            <cx:txData>
              <cx:f>_xlchart.v1.16</cx:f>
              <cx:v>fast_medium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21895FCA-4A7F-4580-967A-B6ABCAC904EC}">
          <cx:tx>
            <cx:txData>
              <cx:f>_xlchart.v1.17</cx:f>
              <cx:v>fast_far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Abweichung in Y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>
                  <a:solidFill>
                    <a:sysClr val="windowText" lastClr="000000"/>
                  </a:solidFill>
                </a:defRPr>
              </a:pPr>
              <a:r>
                <a:rPr lang="de-DE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Abweichung in Y [mm]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de-DE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solidFill>
                <a:sysClr val="windowText" lastClr="000000"/>
              </a:solidFill>
            </a:defRPr>
          </a:pPr>
          <a:endParaRPr lang="de-DE" sz="10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27981</xdr:colOff>
      <xdr:row>0</xdr:row>
      <xdr:rowOff>196891</xdr:rowOff>
    </xdr:from>
    <xdr:to>
      <xdr:col>28</xdr:col>
      <xdr:colOff>93981</xdr:colOff>
      <xdr:row>19</xdr:row>
      <xdr:rowOff>153578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8244F519-741F-46F2-A6BA-27CB66D19B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58431" y="196891"/>
              <a:ext cx="5400000" cy="3595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28</xdr:col>
      <xdr:colOff>101375</xdr:colOff>
      <xdr:row>0</xdr:row>
      <xdr:rowOff>198685</xdr:rowOff>
    </xdr:from>
    <xdr:to>
      <xdr:col>35</xdr:col>
      <xdr:colOff>167375</xdr:colOff>
      <xdr:row>19</xdr:row>
      <xdr:rowOff>155372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691F5BEB-7BE6-45CA-8D10-66DE08376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825" y="198685"/>
              <a:ext cx="5400000" cy="3595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topLeftCell="P1" zoomScaleNormal="100" workbookViewId="0">
      <selection activeCell="AE24" sqref="AE24"/>
    </sheetView>
  </sheetViews>
  <sheetFormatPr baseColWidth="10" defaultRowHeight="15" x14ac:dyDescent="0.25"/>
  <cols>
    <col min="1" max="1" width="16.28515625" customWidth="1"/>
    <col min="2" max="2" width="5.140625" customWidth="1"/>
    <col min="3" max="3" width="6" customWidth="1"/>
    <col min="4" max="4" width="7" customWidth="1"/>
    <col min="5" max="5" width="5.85546875" customWidth="1"/>
    <col min="6" max="6" width="5.42578125" customWidth="1"/>
    <col min="15" max="15" width="19.7109375" bestFit="1" customWidth="1"/>
  </cols>
  <sheetData>
    <row r="1" spans="1:21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tr">
        <f>A1</f>
        <v>slow_short</v>
      </c>
      <c r="I1" s="2" t="str">
        <f t="shared" ref="I1:M1" si="0">B1</f>
        <v>slow_medium</v>
      </c>
      <c r="J1" s="2" t="str">
        <f t="shared" si="0"/>
        <v>slow_far</v>
      </c>
      <c r="K1" s="2" t="str">
        <f t="shared" si="0"/>
        <v>fast_short</v>
      </c>
      <c r="L1" s="2" t="str">
        <f t="shared" si="0"/>
        <v>fast_medium</v>
      </c>
      <c r="M1" s="2" t="str">
        <f t="shared" si="0"/>
        <v>fast_far</v>
      </c>
      <c r="O1" s="4"/>
      <c r="P1" s="3" t="str">
        <f>H1</f>
        <v>slow_short</v>
      </c>
      <c r="Q1" s="3" t="str">
        <f t="shared" ref="Q1:U1" si="1">I1</f>
        <v>slow_medium</v>
      </c>
      <c r="R1" s="3" t="str">
        <f t="shared" si="1"/>
        <v>slow_far</v>
      </c>
      <c r="S1" s="3" t="str">
        <f t="shared" si="1"/>
        <v>fast_short</v>
      </c>
      <c r="T1" s="3" t="str">
        <f t="shared" si="1"/>
        <v>fast_medium</v>
      </c>
      <c r="U1" s="3" t="str">
        <f t="shared" si="1"/>
        <v>fast_far</v>
      </c>
    </row>
    <row r="2" spans="1:21" ht="15.75" thickBot="1" x14ac:dyDescent="0.3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1:21" x14ac:dyDescent="0.25">
      <c r="A3">
        <v>-2.73606811109E-3</v>
      </c>
      <c r="B3">
        <v>-1.1298709868E-4</v>
      </c>
      <c r="C3">
        <v>1.6061061001699999E-4</v>
      </c>
      <c r="D3">
        <v>1.11012922531E-4</v>
      </c>
      <c r="E3">
        <v>-5.7423178697000004E-4</v>
      </c>
      <c r="F3">
        <v>-7.18051151013E-4</v>
      </c>
      <c r="H3">
        <f t="shared" ref="H3:H22" si="2">A3*1000</f>
        <v>-2.7360681110899998</v>
      </c>
      <c r="I3">
        <f t="shared" ref="I3:I22" si="3">B3*1000</f>
        <v>-0.11298709867999999</v>
      </c>
      <c r="J3">
        <f t="shared" ref="J3:J22" si="4">C3*1000</f>
        <v>0.160610610017</v>
      </c>
      <c r="K3">
        <f t="shared" ref="K3:K22" si="5">D3*1000</f>
        <v>0.11101292253099999</v>
      </c>
      <c r="L3">
        <f t="shared" ref="L3:L22" si="6">E3*1000</f>
        <v>-0.57423178696999999</v>
      </c>
      <c r="M3">
        <f t="shared" ref="M3:M22" si="7">F3*1000</f>
        <v>-0.71805115101299999</v>
      </c>
      <c r="O3" t="s">
        <v>7</v>
      </c>
      <c r="P3">
        <f>MEDIAN(H3:H22)</f>
        <v>-0.22880849789800001</v>
      </c>
      <c r="Q3">
        <f t="shared" ref="Q3:U3" si="8">MEDIAN(I3:I22)</f>
        <v>0.52211154117500003</v>
      </c>
      <c r="R3">
        <f t="shared" si="8"/>
        <v>0.579986853049</v>
      </c>
      <c r="S3">
        <f t="shared" si="8"/>
        <v>0.78342784224450002</v>
      </c>
      <c r="T3">
        <f t="shared" si="8"/>
        <v>0.27721241815050002</v>
      </c>
      <c r="U3">
        <f t="shared" si="8"/>
        <v>0.31931070612349999</v>
      </c>
    </row>
    <row r="4" spans="1:21" x14ac:dyDescent="0.25">
      <c r="A4">
        <v>-1.1696853861900001E-3</v>
      </c>
      <c r="B4" s="1">
        <v>-4.4381582754100002E-5</v>
      </c>
      <c r="C4">
        <v>-1.4428361661E-4</v>
      </c>
      <c r="D4">
        <v>2.4083506480400001E-4</v>
      </c>
      <c r="E4">
        <v>-5.3262091609500002E-4</v>
      </c>
      <c r="F4">
        <v>-2.4323695473899999E-4</v>
      </c>
      <c r="H4">
        <f t="shared" si="2"/>
        <v>-1.1696853861900001</v>
      </c>
      <c r="I4">
        <f t="shared" si="3"/>
        <v>-4.43815827541E-2</v>
      </c>
      <c r="J4">
        <f t="shared" si="4"/>
        <v>-0.14428361661</v>
      </c>
      <c r="K4">
        <f t="shared" si="5"/>
        <v>0.24083506480400002</v>
      </c>
      <c r="L4">
        <f t="shared" si="6"/>
        <v>-0.53262091609500006</v>
      </c>
      <c r="M4">
        <f t="shared" si="7"/>
        <v>-0.24323695473899998</v>
      </c>
      <c r="O4" t="s">
        <v>8</v>
      </c>
      <c r="P4">
        <f t="shared" ref="P4:U4" si="9">_xlfn.QUARTILE.INC(H3:H22,1)</f>
        <v>-0.45640237129499994</v>
      </c>
      <c r="Q4">
        <f t="shared" si="9"/>
        <v>0.15949504664574998</v>
      </c>
      <c r="R4">
        <f t="shared" si="9"/>
        <v>0.23463850123024999</v>
      </c>
      <c r="S4">
        <f t="shared" si="9"/>
        <v>0.43588744067125001</v>
      </c>
      <c r="T4">
        <f t="shared" si="9"/>
        <v>-2.2359938377475002E-2</v>
      </c>
      <c r="U4">
        <f t="shared" si="9"/>
        <v>3.9631579401574996E-2</v>
      </c>
    </row>
    <row r="5" spans="1:21" x14ac:dyDescent="0.25">
      <c r="A5">
        <v>-8.2777006591999995E-4</v>
      </c>
      <c r="B5" s="1">
        <v>-4.1743663164300001E-5</v>
      </c>
      <c r="C5" s="1">
        <v>-2.1158585500099999E-5</v>
      </c>
      <c r="D5">
        <v>2.5475331001099998E-4</v>
      </c>
      <c r="E5">
        <v>-5.0296624333000001E-4</v>
      </c>
      <c r="F5">
        <v>-1.6856150532700001E-4</v>
      </c>
      <c r="H5">
        <f t="shared" si="2"/>
        <v>-0.82777006591999991</v>
      </c>
      <c r="I5">
        <f t="shared" si="3"/>
        <v>-4.1743663164299998E-2</v>
      </c>
      <c r="J5">
        <f t="shared" si="4"/>
        <v>-2.11585855001E-2</v>
      </c>
      <c r="K5">
        <f t="shared" si="5"/>
        <v>0.25475331001099999</v>
      </c>
      <c r="L5">
        <f t="shared" si="6"/>
        <v>-0.50296624333000006</v>
      </c>
      <c r="M5">
        <f t="shared" si="7"/>
        <v>-0.16856150532700001</v>
      </c>
      <c r="O5" t="s">
        <v>9</v>
      </c>
      <c r="P5">
        <f t="shared" ref="P5:U5" si="10">_xlfn.QUARTILE.INC(H3:H22,3)</f>
        <v>-8.8940903596075011E-2</v>
      </c>
      <c r="Q5">
        <f t="shared" si="10"/>
        <v>0.85504871671149996</v>
      </c>
      <c r="R5">
        <f t="shared" si="10"/>
        <v>0.80450221424000001</v>
      </c>
      <c r="S5">
        <f t="shared" si="10"/>
        <v>0.91569916186900002</v>
      </c>
      <c r="T5">
        <f t="shared" si="10"/>
        <v>0.58404911932375003</v>
      </c>
      <c r="U5">
        <f t="shared" si="10"/>
        <v>0.77678804152049996</v>
      </c>
    </row>
    <row r="6" spans="1:21" x14ac:dyDescent="0.25">
      <c r="A6">
        <v>-7.4206611379299997E-4</v>
      </c>
      <c r="B6">
        <v>1.17069795729E-4</v>
      </c>
      <c r="C6" s="1">
        <v>5.9541157283800003E-5</v>
      </c>
      <c r="D6">
        <v>2.8769995065199998E-4</v>
      </c>
      <c r="E6">
        <v>-2.7183349271600002E-4</v>
      </c>
      <c r="F6">
        <v>-1.22142147287E-4</v>
      </c>
      <c r="H6">
        <f t="shared" si="2"/>
        <v>-0.74206611379300003</v>
      </c>
      <c r="I6">
        <f t="shared" si="3"/>
        <v>0.117069795729</v>
      </c>
      <c r="J6">
        <f t="shared" si="4"/>
        <v>5.9541157283800002E-2</v>
      </c>
      <c r="K6">
        <f t="shared" si="5"/>
        <v>0.28769995065199999</v>
      </c>
      <c r="L6">
        <f t="shared" si="6"/>
        <v>-0.27183349271600005</v>
      </c>
      <c r="M6">
        <f t="shared" si="7"/>
        <v>-0.122142147287</v>
      </c>
      <c r="O6" t="s">
        <v>10</v>
      </c>
      <c r="P6" s="5">
        <f>P5-P4</f>
        <v>0.36746146769892496</v>
      </c>
      <c r="Q6" s="5">
        <f>Q5-Q4</f>
        <v>0.69555367006574997</v>
      </c>
      <c r="R6" s="5">
        <f t="shared" ref="R6:U6" si="11">R5-R4</f>
        <v>0.56986371300975003</v>
      </c>
      <c r="S6" s="5">
        <f t="shared" si="11"/>
        <v>0.47981172119775001</v>
      </c>
      <c r="T6" s="5">
        <f t="shared" si="11"/>
        <v>0.606409057701225</v>
      </c>
      <c r="U6" s="5">
        <f t="shared" si="11"/>
        <v>0.73715646211892494</v>
      </c>
    </row>
    <row r="7" spans="1:21" x14ac:dyDescent="0.25">
      <c r="A7">
        <v>-5.8030331171699998E-4</v>
      </c>
      <c r="B7">
        <v>1.47573011893E-4</v>
      </c>
      <c r="C7" s="1">
        <v>8.57368622003E-5</v>
      </c>
      <c r="D7">
        <v>3.9940278493600002E-4</v>
      </c>
      <c r="E7" s="1">
        <v>-4.8769080789800001E-5</v>
      </c>
      <c r="F7" s="1">
        <v>3.4275242486599999E-5</v>
      </c>
      <c r="H7">
        <f t="shared" si="2"/>
        <v>-0.580303311717</v>
      </c>
      <c r="I7">
        <f t="shared" si="3"/>
        <v>0.14757301189300001</v>
      </c>
      <c r="J7">
        <f t="shared" si="4"/>
        <v>8.5736862200299996E-2</v>
      </c>
      <c r="K7">
        <f t="shared" si="5"/>
        <v>0.39940278493600001</v>
      </c>
      <c r="L7">
        <f t="shared" si="6"/>
        <v>-4.8769080789800003E-2</v>
      </c>
      <c r="M7">
        <f t="shared" si="7"/>
        <v>3.4275242486600001E-2</v>
      </c>
    </row>
    <row r="8" spans="1:21" x14ac:dyDescent="0.25">
      <c r="A8">
        <v>-4.1510205782099998E-4</v>
      </c>
      <c r="B8">
        <v>1.6346905822999999E-4</v>
      </c>
      <c r="C8">
        <v>2.5931446496799999E-4</v>
      </c>
      <c r="D8">
        <v>4.4804899258299999E-4</v>
      </c>
      <c r="E8" s="1">
        <v>-1.3556890906699999E-5</v>
      </c>
      <c r="F8" s="1">
        <v>4.1417025039899997E-5</v>
      </c>
      <c r="H8">
        <f t="shared" si="2"/>
        <v>-0.41510205782099996</v>
      </c>
      <c r="I8">
        <f t="shared" si="3"/>
        <v>0.16346905822999999</v>
      </c>
      <c r="J8">
        <f t="shared" si="4"/>
        <v>0.25931446496799998</v>
      </c>
      <c r="K8">
        <f t="shared" si="5"/>
        <v>0.44804899258300002</v>
      </c>
      <c r="L8">
        <f t="shared" si="6"/>
        <v>-1.35568909067E-2</v>
      </c>
      <c r="M8">
        <f t="shared" si="7"/>
        <v>4.1417025039899996E-2</v>
      </c>
    </row>
    <row r="9" spans="1:21" x14ac:dyDescent="0.25">
      <c r="A9">
        <v>-3.9059628084800002E-4</v>
      </c>
      <c r="B9">
        <v>2.14273064867E-4</v>
      </c>
      <c r="C9">
        <v>3.3774297944100002E-4</v>
      </c>
      <c r="D9">
        <v>5.4794423484499997E-4</v>
      </c>
      <c r="E9" s="1">
        <v>4.3874187510800002E-6</v>
      </c>
      <c r="F9" s="1">
        <v>6.3429523880899997E-5</v>
      </c>
      <c r="H9">
        <f t="shared" si="2"/>
        <v>-0.39059628084800002</v>
      </c>
      <c r="I9">
        <f t="shared" si="3"/>
        <v>0.21427306486699998</v>
      </c>
      <c r="J9">
        <f t="shared" si="4"/>
        <v>0.33774297944100001</v>
      </c>
      <c r="K9">
        <f t="shared" si="5"/>
        <v>0.54794423484499999</v>
      </c>
      <c r="L9">
        <f t="shared" si="6"/>
        <v>4.38741875108E-3</v>
      </c>
      <c r="M9">
        <f t="shared" si="7"/>
        <v>6.3429523880899993E-2</v>
      </c>
    </row>
    <row r="10" spans="1:21" x14ac:dyDescent="0.25">
      <c r="A10">
        <v>-2.8915446155E-4</v>
      </c>
      <c r="B10">
        <v>2.41421744393E-4</v>
      </c>
      <c r="C10">
        <v>4.0810310908400002E-4</v>
      </c>
      <c r="D10">
        <v>6.51469186944E-4</v>
      </c>
      <c r="E10">
        <v>1.9614631983400001E-4</v>
      </c>
      <c r="F10">
        <v>1.9626744970699999E-4</v>
      </c>
      <c r="H10">
        <f t="shared" si="2"/>
        <v>-0.28915446155000002</v>
      </c>
      <c r="I10">
        <f t="shared" si="3"/>
        <v>0.24142174439300002</v>
      </c>
      <c r="J10">
        <f t="shared" si="4"/>
        <v>0.40810310908399999</v>
      </c>
      <c r="K10">
        <f t="shared" si="5"/>
        <v>0.65146918694400002</v>
      </c>
      <c r="L10">
        <f t="shared" si="6"/>
        <v>0.19614631983400002</v>
      </c>
      <c r="M10">
        <f t="shared" si="7"/>
        <v>0.196267449707</v>
      </c>
    </row>
    <row r="11" spans="1:21" x14ac:dyDescent="0.25">
      <c r="A11">
        <v>-2.6644556157900002E-4</v>
      </c>
      <c r="B11">
        <v>3.0481702286599998E-4</v>
      </c>
      <c r="C11">
        <v>5.1410401946799995E-4</v>
      </c>
      <c r="D11">
        <v>6.5379709551799999E-4</v>
      </c>
      <c r="E11">
        <v>2.0091521426200001E-4</v>
      </c>
      <c r="F11">
        <v>1.9908328766099999E-4</v>
      </c>
      <c r="H11">
        <f t="shared" si="2"/>
        <v>-0.26644556157900001</v>
      </c>
      <c r="I11">
        <f t="shared" si="3"/>
        <v>0.30481702286599999</v>
      </c>
      <c r="J11">
        <f t="shared" si="4"/>
        <v>0.514104019468</v>
      </c>
      <c r="K11">
        <f t="shared" si="5"/>
        <v>0.65379709551800003</v>
      </c>
      <c r="L11">
        <f t="shared" si="6"/>
        <v>0.20091521426200001</v>
      </c>
      <c r="M11">
        <f t="shared" si="7"/>
        <v>0.199083287661</v>
      </c>
    </row>
    <row r="12" spans="1:21" x14ac:dyDescent="0.25">
      <c r="A12">
        <v>-2.2903150296900001E-4</v>
      </c>
      <c r="B12">
        <v>3.8989843863800001E-4</v>
      </c>
      <c r="C12">
        <v>5.4965047717799996E-4</v>
      </c>
      <c r="D12">
        <v>7.7998858650300004E-4</v>
      </c>
      <c r="E12">
        <v>2.4452171154899999E-4</v>
      </c>
      <c r="F12">
        <v>2.1806572916300001E-4</v>
      </c>
      <c r="H12">
        <f t="shared" si="2"/>
        <v>-0.22903150296900002</v>
      </c>
      <c r="I12">
        <f t="shared" si="3"/>
        <v>0.389898438638</v>
      </c>
      <c r="J12">
        <f t="shared" si="4"/>
        <v>0.54965047717799997</v>
      </c>
      <c r="K12">
        <f t="shared" si="5"/>
        <v>0.77998858650300007</v>
      </c>
      <c r="L12">
        <f t="shared" si="6"/>
        <v>0.24452171154899999</v>
      </c>
      <c r="M12">
        <f t="shared" si="7"/>
        <v>0.21806572916300002</v>
      </c>
    </row>
    <row r="13" spans="1:21" x14ac:dyDescent="0.25">
      <c r="A13">
        <v>-2.28585492827E-4</v>
      </c>
      <c r="B13">
        <v>6.5432464371200001E-4</v>
      </c>
      <c r="C13">
        <v>6.1032322892E-4</v>
      </c>
      <c r="D13">
        <v>7.8686709798599997E-4</v>
      </c>
      <c r="E13">
        <v>3.0990312475200001E-4</v>
      </c>
      <c r="F13">
        <v>4.2055568308399998E-4</v>
      </c>
      <c r="H13">
        <f t="shared" si="2"/>
        <v>-0.228585492827</v>
      </c>
      <c r="I13">
        <f t="shared" si="3"/>
        <v>0.65432464371200005</v>
      </c>
      <c r="J13">
        <f t="shared" si="4"/>
        <v>0.61032322892000002</v>
      </c>
      <c r="K13">
        <f t="shared" si="5"/>
        <v>0.78686709798599996</v>
      </c>
      <c r="L13">
        <f t="shared" si="6"/>
        <v>0.30990312475199999</v>
      </c>
      <c r="M13">
        <f t="shared" si="7"/>
        <v>0.42055568308399999</v>
      </c>
    </row>
    <row r="14" spans="1:21" x14ac:dyDescent="0.25">
      <c r="A14">
        <v>-1.92926018077E-4</v>
      </c>
      <c r="B14">
        <v>6.6822556004700003E-4</v>
      </c>
      <c r="C14">
        <v>6.6450881623299999E-4</v>
      </c>
      <c r="D14">
        <v>8.38110259584E-4</v>
      </c>
      <c r="E14">
        <v>3.58322962238E-4</v>
      </c>
      <c r="F14">
        <v>5.0098642807000005E-4</v>
      </c>
      <c r="H14">
        <f t="shared" si="2"/>
        <v>-0.19292601807699999</v>
      </c>
      <c r="I14">
        <f t="shared" si="3"/>
        <v>0.66822556004700007</v>
      </c>
      <c r="J14">
        <f t="shared" si="4"/>
        <v>0.66450881623299995</v>
      </c>
      <c r="K14">
        <f t="shared" si="5"/>
        <v>0.83811025958399998</v>
      </c>
      <c r="L14">
        <f t="shared" si="6"/>
        <v>0.35832296223799998</v>
      </c>
      <c r="M14">
        <f t="shared" si="7"/>
        <v>0.50098642807000004</v>
      </c>
    </row>
    <row r="15" spans="1:21" x14ac:dyDescent="0.25">
      <c r="A15">
        <v>-1.7195041481300001E-4</v>
      </c>
      <c r="B15">
        <v>6.9523209116299995E-4</v>
      </c>
      <c r="C15">
        <v>7.10992567044E-4</v>
      </c>
      <c r="D15">
        <v>8.9015967237399997E-4</v>
      </c>
      <c r="E15">
        <v>4.2362222880099997E-4</v>
      </c>
      <c r="F15">
        <v>5.2614307105300004E-4</v>
      </c>
      <c r="H15">
        <f t="shared" si="2"/>
        <v>-0.171950414813</v>
      </c>
      <c r="I15">
        <f t="shared" si="3"/>
        <v>0.695232091163</v>
      </c>
      <c r="J15">
        <f t="shared" si="4"/>
        <v>0.71099256704400005</v>
      </c>
      <c r="K15">
        <f t="shared" si="5"/>
        <v>0.89015967237399996</v>
      </c>
      <c r="L15">
        <f t="shared" si="6"/>
        <v>0.42362222880099998</v>
      </c>
      <c r="M15">
        <f t="shared" si="7"/>
        <v>0.52614307105300007</v>
      </c>
    </row>
    <row r="16" spans="1:21" x14ac:dyDescent="0.25">
      <c r="A16">
        <v>-1.4857409851500001E-4</v>
      </c>
      <c r="B16">
        <v>7.0468479658399995E-4</v>
      </c>
      <c r="C16">
        <v>7.3681330939499997E-4</v>
      </c>
      <c r="D16">
        <v>8.9211090837400004E-4</v>
      </c>
      <c r="E16">
        <v>4.7639990691700001E-4</v>
      </c>
      <c r="F16">
        <v>5.5815464815499999E-4</v>
      </c>
      <c r="H16">
        <f t="shared" si="2"/>
        <v>-0.148574098515</v>
      </c>
      <c r="I16">
        <f t="shared" si="3"/>
        <v>0.70468479658399996</v>
      </c>
      <c r="J16">
        <f t="shared" si="4"/>
        <v>0.736813309395</v>
      </c>
      <c r="K16">
        <f t="shared" si="5"/>
        <v>0.89211090837400009</v>
      </c>
      <c r="L16">
        <f t="shared" si="6"/>
        <v>0.47639990691700002</v>
      </c>
      <c r="M16">
        <f t="shared" si="7"/>
        <v>0.55815464815500004</v>
      </c>
    </row>
    <row r="17" spans="1:21" x14ac:dyDescent="0.25">
      <c r="A17">
        <v>-1.31041088597E-4</v>
      </c>
      <c r="B17">
        <v>8.3113755539100003E-4</v>
      </c>
      <c r="C17">
        <v>7.9029202144500002E-4</v>
      </c>
      <c r="D17">
        <v>9.1161324668200005E-4</v>
      </c>
      <c r="E17">
        <v>5.5197326478099995E-4</v>
      </c>
      <c r="F17">
        <v>7.7139992211799999E-4</v>
      </c>
      <c r="H17">
        <f t="shared" si="2"/>
        <v>-0.13104108859700001</v>
      </c>
      <c r="I17">
        <f t="shared" si="3"/>
        <v>0.83113755539099998</v>
      </c>
      <c r="J17">
        <f t="shared" si="4"/>
        <v>0.79029202144499999</v>
      </c>
      <c r="K17">
        <f t="shared" si="5"/>
        <v>0.91161324668200006</v>
      </c>
      <c r="L17">
        <f t="shared" si="6"/>
        <v>0.55197326478099995</v>
      </c>
      <c r="M17">
        <f t="shared" si="7"/>
        <v>0.77139992211800001</v>
      </c>
    </row>
    <row r="18" spans="1:21" x14ac:dyDescent="0.25">
      <c r="A18" s="1">
        <v>3.7359651406700003E-5</v>
      </c>
      <c r="B18">
        <v>9.2678220067300005E-4</v>
      </c>
      <c r="C18">
        <v>8.4713279262500004E-4</v>
      </c>
      <c r="D18">
        <v>9.2795690743000003E-4</v>
      </c>
      <c r="E18">
        <v>6.8027668295200002E-4</v>
      </c>
      <c r="F18">
        <v>7.9295239972800003E-4</v>
      </c>
      <c r="H18">
        <f t="shared" si="2"/>
        <v>3.7359651406700001E-2</v>
      </c>
      <c r="I18">
        <f t="shared" si="3"/>
        <v>0.92678220067299999</v>
      </c>
      <c r="J18">
        <f t="shared" si="4"/>
        <v>0.84713279262500008</v>
      </c>
      <c r="K18">
        <f t="shared" si="5"/>
        <v>0.92795690743000003</v>
      </c>
      <c r="L18">
        <f t="shared" si="6"/>
        <v>0.68027668295200006</v>
      </c>
      <c r="M18">
        <f t="shared" si="7"/>
        <v>0.79295239972800002</v>
      </c>
    </row>
    <row r="19" spans="1:21" x14ac:dyDescent="0.25">
      <c r="A19">
        <v>3.1365492697000002E-4</v>
      </c>
      <c r="B19">
        <v>1.0067656078599999E-3</v>
      </c>
      <c r="C19">
        <v>1.00096383821E-3</v>
      </c>
      <c r="D19">
        <v>1.34263388052E-3</v>
      </c>
      <c r="E19">
        <v>7.0652047804800003E-4</v>
      </c>
      <c r="F19">
        <v>1.1255650098999999E-3</v>
      </c>
      <c r="H19">
        <f t="shared" si="2"/>
        <v>0.31365492697000003</v>
      </c>
      <c r="I19">
        <f t="shared" si="3"/>
        <v>1.00676560786</v>
      </c>
      <c r="J19">
        <f t="shared" si="4"/>
        <v>1.0009638382099999</v>
      </c>
      <c r="K19">
        <f t="shared" si="5"/>
        <v>1.34263388052</v>
      </c>
      <c r="L19">
        <f t="shared" si="6"/>
        <v>0.706520478048</v>
      </c>
      <c r="M19">
        <f t="shared" si="7"/>
        <v>1.1255650098999999</v>
      </c>
    </row>
    <row r="20" spans="1:21" x14ac:dyDescent="0.25">
      <c r="A20">
        <v>5.3263479079999996E-4</v>
      </c>
      <c r="B20">
        <v>1.02903229444E-3</v>
      </c>
      <c r="C20">
        <v>1.35525963858E-3</v>
      </c>
      <c r="D20">
        <v>1.3440763245800001E-3</v>
      </c>
      <c r="E20">
        <v>7.9476610953899997E-4</v>
      </c>
      <c r="F20">
        <v>1.2028176994000001E-3</v>
      </c>
      <c r="H20">
        <f t="shared" si="2"/>
        <v>0.53263479079999998</v>
      </c>
      <c r="I20">
        <f t="shared" si="3"/>
        <v>1.0290322944399999</v>
      </c>
      <c r="J20">
        <f t="shared" si="4"/>
        <v>1.35525963858</v>
      </c>
      <c r="K20">
        <f t="shared" si="5"/>
        <v>1.34407632458</v>
      </c>
      <c r="L20">
        <f t="shared" si="6"/>
        <v>0.79476610953899995</v>
      </c>
      <c r="M20">
        <f t="shared" si="7"/>
        <v>1.2028176994000002</v>
      </c>
    </row>
    <row r="21" spans="1:21" x14ac:dyDescent="0.25">
      <c r="A21">
        <v>6.2577946828700002E-4</v>
      </c>
      <c r="B21">
        <v>1.0557709938699999E-3</v>
      </c>
      <c r="C21">
        <v>1.38187863305E-3</v>
      </c>
      <c r="D21">
        <v>1.4104098414899999E-3</v>
      </c>
      <c r="E21">
        <v>9.6388006051799997E-4</v>
      </c>
      <c r="F21">
        <v>1.27992589965E-3</v>
      </c>
      <c r="H21">
        <f t="shared" si="2"/>
        <v>0.62577946828700004</v>
      </c>
      <c r="I21">
        <f t="shared" si="3"/>
        <v>1.05577099387</v>
      </c>
      <c r="J21">
        <f t="shared" si="4"/>
        <v>1.3818786330499999</v>
      </c>
      <c r="K21">
        <f t="shared" si="5"/>
        <v>1.4104098414899999</v>
      </c>
      <c r="L21">
        <f t="shared" si="6"/>
        <v>0.96388006051800001</v>
      </c>
      <c r="M21">
        <f t="shared" si="7"/>
        <v>1.27992589965</v>
      </c>
    </row>
    <row r="22" spans="1:21" ht="15.75" thickBot="1" x14ac:dyDescent="0.3">
      <c r="A22">
        <v>7.5402903790099997E-4</v>
      </c>
      <c r="B22">
        <v>1.35367604983E-3</v>
      </c>
      <c r="C22">
        <v>1.5500106844199999E-3</v>
      </c>
      <c r="D22">
        <v>1.49334547294E-3</v>
      </c>
      <c r="E22">
        <v>1.1025822450100001E-3</v>
      </c>
      <c r="F22">
        <v>1.6112335447100001E-3</v>
      </c>
      <c r="H22">
        <f t="shared" si="2"/>
        <v>0.75402903790099995</v>
      </c>
      <c r="I22">
        <f t="shared" si="3"/>
        <v>1.35367604983</v>
      </c>
      <c r="J22">
        <f t="shared" si="4"/>
        <v>1.5500106844199999</v>
      </c>
      <c r="K22">
        <f t="shared" si="5"/>
        <v>1.49334547294</v>
      </c>
      <c r="L22">
        <f t="shared" si="6"/>
        <v>1.10258224501</v>
      </c>
      <c r="M22">
        <f t="shared" si="7"/>
        <v>1.6112335447100001</v>
      </c>
    </row>
    <row r="23" spans="1:21" ht="15.75" thickBot="1" x14ac:dyDescent="0.3">
      <c r="A23" s="6" t="s">
        <v>12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</row>
    <row r="24" spans="1:21" x14ac:dyDescent="0.25">
      <c r="A24">
        <v>-2.3434379308499998E-3</v>
      </c>
      <c r="B24">
        <v>-2.24659273456E-3</v>
      </c>
      <c r="C24">
        <v>-1.61265180125E-3</v>
      </c>
      <c r="D24">
        <v>-2.2070199888699999E-3</v>
      </c>
      <c r="E24">
        <v>-2.3409590925699999E-3</v>
      </c>
      <c r="F24">
        <v>-1.57772591926E-3</v>
      </c>
      <c r="H24">
        <f t="shared" ref="H24:H43" si="12">A24*1000</f>
        <v>-2.34343793085</v>
      </c>
      <c r="I24">
        <f t="shared" ref="I24:I43" si="13">B24*1000</f>
        <v>-2.2465927345600001</v>
      </c>
      <c r="J24">
        <f t="shared" ref="J24:J43" si="14">C24*1000</f>
        <v>-1.61265180125</v>
      </c>
      <c r="K24">
        <f t="shared" ref="K24:K43" si="15">D24*1000</f>
        <v>-2.2070199888699999</v>
      </c>
      <c r="L24">
        <f t="shared" ref="L24:L43" si="16">E24*1000</f>
        <v>-2.3409590925699999</v>
      </c>
      <c r="M24">
        <f t="shared" ref="M24:M43" si="17">F24*1000</f>
        <v>-1.5777259192599999</v>
      </c>
      <c r="O24" t="s">
        <v>7</v>
      </c>
      <c r="P24">
        <f>MEDIAN(H24:H43)</f>
        <v>-1.300872557355</v>
      </c>
      <c r="Q24">
        <f>MEDIAN(I24:I43)</f>
        <v>-0.98528812457899995</v>
      </c>
      <c r="R24">
        <f t="shared" ref="R24:U24" si="18">MEDIAN(J24:J43)</f>
        <v>-0.47977800506750001</v>
      </c>
      <c r="S24">
        <f t="shared" si="18"/>
        <v>-1.1826562357750001</v>
      </c>
      <c r="T24">
        <f t="shared" si="18"/>
        <v>-0.662085246746</v>
      </c>
      <c r="U24">
        <f t="shared" si="18"/>
        <v>-0.25485377826950001</v>
      </c>
    </row>
    <row r="25" spans="1:21" x14ac:dyDescent="0.25">
      <c r="A25">
        <v>-1.9551481857299998E-3</v>
      </c>
      <c r="B25">
        <v>-1.8195090727299999E-3</v>
      </c>
      <c r="C25">
        <v>-1.3194786960999999E-3</v>
      </c>
      <c r="D25">
        <v>-1.6656985177E-3</v>
      </c>
      <c r="E25">
        <v>-1.71398412589E-3</v>
      </c>
      <c r="F25">
        <v>-1.5345958863099999E-3</v>
      </c>
      <c r="H25">
        <f t="shared" si="12"/>
        <v>-1.9551481857299999</v>
      </c>
      <c r="I25">
        <f t="shared" si="13"/>
        <v>-1.8195090727299998</v>
      </c>
      <c r="J25">
        <f t="shared" si="14"/>
        <v>-1.3194786961</v>
      </c>
      <c r="K25">
        <f t="shared" si="15"/>
        <v>-1.6656985177000001</v>
      </c>
      <c r="L25">
        <f t="shared" si="16"/>
        <v>-1.7139841258899999</v>
      </c>
      <c r="M25">
        <f t="shared" si="17"/>
        <v>-1.53459588631</v>
      </c>
      <c r="O25" t="s">
        <v>8</v>
      </c>
      <c r="P25">
        <f>_xlfn.QUARTILE.INC(H24:H43,1)</f>
        <v>-1.7769788655875001</v>
      </c>
      <c r="Q25">
        <f t="shared" ref="Q25:U25" si="19">_xlfn.QUARTILE.INC(I24:I43,1)</f>
        <v>-1.4961651362300001</v>
      </c>
      <c r="R25">
        <f t="shared" si="19"/>
        <v>-0.80330899021725</v>
      </c>
      <c r="S25">
        <f t="shared" si="19"/>
        <v>-1.395069635105</v>
      </c>
      <c r="T25">
        <f t="shared" si="19"/>
        <v>-1.0728855506224999</v>
      </c>
      <c r="U25">
        <f t="shared" si="19"/>
        <v>-0.97867665571224993</v>
      </c>
    </row>
    <row r="26" spans="1:21" x14ac:dyDescent="0.25">
      <c r="A26">
        <v>-1.93126605092E-3</v>
      </c>
      <c r="B26">
        <v>-1.79524917778E-3</v>
      </c>
      <c r="C26">
        <v>-1.14507545141E-3</v>
      </c>
      <c r="D26">
        <v>-1.66092387304E-3</v>
      </c>
      <c r="E26">
        <v>-1.48609026734E-3</v>
      </c>
      <c r="F26">
        <v>-1.4946547578900001E-3</v>
      </c>
      <c r="H26">
        <f t="shared" si="12"/>
        <v>-1.9312660509200001</v>
      </c>
      <c r="I26">
        <f t="shared" si="13"/>
        <v>-1.7952491777799999</v>
      </c>
      <c r="J26">
        <f t="shared" si="14"/>
        <v>-1.1450754514100001</v>
      </c>
      <c r="K26">
        <f t="shared" si="15"/>
        <v>-1.66092387304</v>
      </c>
      <c r="L26">
        <f t="shared" si="16"/>
        <v>-1.48609026734</v>
      </c>
      <c r="M26">
        <f t="shared" si="17"/>
        <v>-1.49465475789</v>
      </c>
      <c r="O26" t="s">
        <v>9</v>
      </c>
      <c r="P26">
        <f>_xlfn.QUARTILE.INC(H24:H43,3)</f>
        <v>-0.97735160073975014</v>
      </c>
      <c r="Q26">
        <f t="shared" ref="Q26:U26" si="20">_xlfn.QUARTILE.INC(I24:I43,3)</f>
        <v>-0.70732142705900003</v>
      </c>
      <c r="R26">
        <f t="shared" si="20"/>
        <v>0.17544653615450001</v>
      </c>
      <c r="S26">
        <f t="shared" si="20"/>
        <v>-0.80903084844224993</v>
      </c>
      <c r="T26">
        <f t="shared" si="20"/>
        <v>-0.20064044465022501</v>
      </c>
      <c r="U26">
        <f t="shared" si="20"/>
        <v>0.40377476037924998</v>
      </c>
    </row>
    <row r="27" spans="1:21" x14ac:dyDescent="0.25">
      <c r="A27">
        <v>-1.86738589188E-3</v>
      </c>
      <c r="B27">
        <v>-1.60382269078E-3</v>
      </c>
      <c r="C27">
        <v>-1.1201252325E-3</v>
      </c>
      <c r="D27">
        <v>-1.6249368786E-3</v>
      </c>
      <c r="E27">
        <v>-1.3520601432200001E-3</v>
      </c>
      <c r="F27">
        <v>-1.15822990777E-3</v>
      </c>
      <c r="H27">
        <f t="shared" si="12"/>
        <v>-1.8673858918799999</v>
      </c>
      <c r="I27">
        <f t="shared" si="13"/>
        <v>-1.6038226907799999</v>
      </c>
      <c r="J27">
        <f t="shared" si="14"/>
        <v>-1.1201252325</v>
      </c>
      <c r="K27">
        <f t="shared" si="15"/>
        <v>-1.6249368786</v>
      </c>
      <c r="L27">
        <f t="shared" si="16"/>
        <v>-1.3520601432200001</v>
      </c>
      <c r="M27">
        <f t="shared" si="17"/>
        <v>-1.15822990777</v>
      </c>
      <c r="O27" t="s">
        <v>10</v>
      </c>
      <c r="P27" s="5">
        <f>P26-P25</f>
        <v>0.79962726484774993</v>
      </c>
      <c r="Q27" s="5">
        <f t="shared" ref="Q27:U27" si="21">Q26-Q25</f>
        <v>0.78884370917100011</v>
      </c>
      <c r="R27" s="5">
        <f t="shared" si="21"/>
        <v>0.97875552637175001</v>
      </c>
      <c r="S27" s="5">
        <f t="shared" si="21"/>
        <v>0.58603878666275011</v>
      </c>
      <c r="T27" s="5">
        <f t="shared" si="21"/>
        <v>0.87224510597227489</v>
      </c>
      <c r="U27" s="5">
        <f t="shared" si="21"/>
        <v>1.3824514160915</v>
      </c>
    </row>
    <row r="28" spans="1:21" x14ac:dyDescent="0.25">
      <c r="A28">
        <v>-1.82028619562E-3</v>
      </c>
      <c r="B28">
        <v>-1.5683518975100001E-3</v>
      </c>
      <c r="C28">
        <v>-1.01355354267E-3</v>
      </c>
      <c r="D28">
        <v>-1.4793957925400001E-3</v>
      </c>
      <c r="E28">
        <v>-1.1320701003800001E-3</v>
      </c>
      <c r="F28">
        <v>-1.14399128974E-3</v>
      </c>
      <c r="H28">
        <f t="shared" si="12"/>
        <v>-1.82028619562</v>
      </c>
      <c r="I28">
        <f t="shared" si="13"/>
        <v>-1.5683518975100001</v>
      </c>
      <c r="J28">
        <f t="shared" si="14"/>
        <v>-1.01355354267</v>
      </c>
      <c r="K28">
        <f t="shared" si="15"/>
        <v>-1.4793957925400001</v>
      </c>
      <c r="L28">
        <f t="shared" si="16"/>
        <v>-1.13207010038</v>
      </c>
      <c r="M28">
        <f t="shared" si="17"/>
        <v>-1.14399128974</v>
      </c>
    </row>
    <row r="29" spans="1:21" x14ac:dyDescent="0.25">
      <c r="A29">
        <v>-1.7625430889099999E-3</v>
      </c>
      <c r="B29">
        <v>-1.4721028824699999E-3</v>
      </c>
      <c r="C29">
        <v>-7.3322747273300002E-4</v>
      </c>
      <c r="D29">
        <v>-1.3669609159600001E-3</v>
      </c>
      <c r="E29">
        <v>-1.05315736737E-3</v>
      </c>
      <c r="F29">
        <v>-9.2357177770299996E-4</v>
      </c>
      <c r="H29">
        <f t="shared" si="12"/>
        <v>-1.76254308891</v>
      </c>
      <c r="I29">
        <f t="shared" si="13"/>
        <v>-1.47210288247</v>
      </c>
      <c r="J29">
        <f t="shared" si="14"/>
        <v>-0.73322747273300004</v>
      </c>
      <c r="K29">
        <f t="shared" si="15"/>
        <v>-1.36696091596</v>
      </c>
      <c r="L29">
        <f t="shared" si="16"/>
        <v>-1.0531573673699999</v>
      </c>
      <c r="M29">
        <f t="shared" si="17"/>
        <v>-0.92357177770299992</v>
      </c>
    </row>
    <row r="30" spans="1:21" x14ac:dyDescent="0.25">
      <c r="A30">
        <v>-1.6417874838700001E-3</v>
      </c>
      <c r="B30">
        <v>-1.3899557870500001E-3</v>
      </c>
      <c r="C30">
        <v>-7.2645747204299997E-4</v>
      </c>
      <c r="D30">
        <v>-1.3383759367299999E-3</v>
      </c>
      <c r="E30">
        <v>-9.0076614409899999E-4</v>
      </c>
      <c r="F30">
        <v>-8.2722609630899997E-4</v>
      </c>
      <c r="H30">
        <f t="shared" si="12"/>
        <v>-1.6417874838700002</v>
      </c>
      <c r="I30">
        <f t="shared" si="13"/>
        <v>-1.3899557870500001</v>
      </c>
      <c r="J30">
        <f t="shared" si="14"/>
        <v>-0.72645747204299993</v>
      </c>
      <c r="K30">
        <f t="shared" si="15"/>
        <v>-1.3383759367299999</v>
      </c>
      <c r="L30">
        <f t="shared" si="16"/>
        <v>-0.90076614409900002</v>
      </c>
      <c r="M30">
        <f t="shared" si="17"/>
        <v>-0.82722609630900001</v>
      </c>
    </row>
    <row r="31" spans="1:21" x14ac:dyDescent="0.25">
      <c r="A31">
        <v>-1.5619659755200001E-3</v>
      </c>
      <c r="B31">
        <v>-1.26861598728E-3</v>
      </c>
      <c r="C31">
        <v>-5.0475436203700004E-4</v>
      </c>
      <c r="D31">
        <v>-1.2650594164E-3</v>
      </c>
      <c r="E31">
        <v>-8.1209978010900001E-4</v>
      </c>
      <c r="F31">
        <v>-4.9981193564500002E-4</v>
      </c>
      <c r="H31">
        <f t="shared" si="12"/>
        <v>-1.5619659755200002</v>
      </c>
      <c r="I31">
        <f t="shared" si="13"/>
        <v>-1.26861598728</v>
      </c>
      <c r="J31">
        <f t="shared" si="14"/>
        <v>-0.50475436203700008</v>
      </c>
      <c r="K31">
        <f t="shared" si="15"/>
        <v>-1.2650594164</v>
      </c>
      <c r="L31">
        <f t="shared" si="16"/>
        <v>-0.81209978010899997</v>
      </c>
      <c r="M31">
        <f t="shared" si="17"/>
        <v>-0.49981193564500004</v>
      </c>
    </row>
    <row r="32" spans="1:21" x14ac:dyDescent="0.25">
      <c r="A32">
        <v>-1.5076723260200001E-3</v>
      </c>
      <c r="B32">
        <v>-1.08890796059E-3</v>
      </c>
      <c r="C32">
        <v>-5.0115169006900002E-4</v>
      </c>
      <c r="D32">
        <v>-1.23797640848E-3</v>
      </c>
      <c r="E32">
        <v>-7.0197580594300003E-4</v>
      </c>
      <c r="F32">
        <v>-3.0886675348E-4</v>
      </c>
      <c r="H32">
        <f t="shared" si="12"/>
        <v>-1.50767232602</v>
      </c>
      <c r="I32">
        <f t="shared" si="13"/>
        <v>-1.0889079605900001</v>
      </c>
      <c r="J32">
        <f t="shared" si="14"/>
        <v>-0.50115169006900007</v>
      </c>
      <c r="K32">
        <f t="shared" si="15"/>
        <v>-1.23797640848</v>
      </c>
      <c r="L32">
        <f t="shared" si="16"/>
        <v>-0.70197580594300002</v>
      </c>
      <c r="M32">
        <f t="shared" si="17"/>
        <v>-0.30886675347999998</v>
      </c>
    </row>
    <row r="33" spans="1:21" x14ac:dyDescent="0.25">
      <c r="A33">
        <v>-1.3962855110299999E-3</v>
      </c>
      <c r="B33">
        <v>-1.0439771866499999E-3</v>
      </c>
      <c r="C33">
        <v>-4.9151234218599996E-4</v>
      </c>
      <c r="D33">
        <v>-1.2229991075900001E-3</v>
      </c>
      <c r="E33">
        <v>-6.8145428368500004E-4</v>
      </c>
      <c r="F33">
        <v>-2.80530598741E-4</v>
      </c>
      <c r="H33">
        <f t="shared" si="12"/>
        <v>-1.3962855110299999</v>
      </c>
      <c r="I33">
        <f t="shared" si="13"/>
        <v>-1.0439771866499998</v>
      </c>
      <c r="J33">
        <f t="shared" si="14"/>
        <v>-0.49151234218599998</v>
      </c>
      <c r="K33">
        <f t="shared" si="15"/>
        <v>-1.22299910759</v>
      </c>
      <c r="L33">
        <f t="shared" si="16"/>
        <v>-0.68145428368500005</v>
      </c>
      <c r="M33">
        <f t="shared" si="17"/>
        <v>-0.280530598741</v>
      </c>
    </row>
    <row r="34" spans="1:21" x14ac:dyDescent="0.25">
      <c r="A34">
        <v>-1.20545960368E-3</v>
      </c>
      <c r="B34">
        <v>-9.2659906250800003E-4</v>
      </c>
      <c r="C34">
        <v>-4.68043667949E-4</v>
      </c>
      <c r="D34">
        <v>-1.14231336396E-3</v>
      </c>
      <c r="E34">
        <v>-6.42716209807E-4</v>
      </c>
      <c r="F34">
        <v>-2.29176957798E-4</v>
      </c>
      <c r="H34">
        <f t="shared" si="12"/>
        <v>-1.20545960368</v>
      </c>
      <c r="I34">
        <f t="shared" si="13"/>
        <v>-0.92659906250800006</v>
      </c>
      <c r="J34">
        <f t="shared" si="14"/>
        <v>-0.46804366794899999</v>
      </c>
      <c r="K34">
        <f t="shared" si="15"/>
        <v>-1.14231336396</v>
      </c>
      <c r="L34">
        <f t="shared" si="16"/>
        <v>-0.64271620980699995</v>
      </c>
      <c r="M34">
        <f t="shared" si="17"/>
        <v>-0.22917695779799999</v>
      </c>
    </row>
    <row r="35" spans="1:21" x14ac:dyDescent="0.25">
      <c r="A35">
        <v>-1.1763984639699999E-3</v>
      </c>
      <c r="B35">
        <v>-8.1323706115499998E-4</v>
      </c>
      <c r="C35">
        <v>-3.7953381808699998E-4</v>
      </c>
      <c r="D35">
        <v>-1.09922216918E-3</v>
      </c>
      <c r="E35">
        <v>-5.2249241428399995E-4</v>
      </c>
      <c r="F35">
        <v>-1.05829331724E-4</v>
      </c>
      <c r="H35">
        <f t="shared" si="12"/>
        <v>-1.17639846397</v>
      </c>
      <c r="I35">
        <f t="shared" si="13"/>
        <v>-0.81323706115499994</v>
      </c>
      <c r="J35">
        <f t="shared" si="14"/>
        <v>-0.37953381808699999</v>
      </c>
      <c r="K35">
        <f t="shared" si="15"/>
        <v>-1.0992221691800002</v>
      </c>
      <c r="L35">
        <f t="shared" si="16"/>
        <v>-0.52249241428399995</v>
      </c>
      <c r="M35">
        <f t="shared" si="17"/>
        <v>-0.105829331724</v>
      </c>
    </row>
    <row r="36" spans="1:21" x14ac:dyDescent="0.25">
      <c r="A36">
        <v>-1.09798823631E-3</v>
      </c>
      <c r="B36">
        <v>-8.0041205768000001E-4</v>
      </c>
      <c r="C36">
        <v>-3.6737330171899998E-4</v>
      </c>
      <c r="D36">
        <v>-1.0678500716599999E-3</v>
      </c>
      <c r="E36">
        <v>-4.85322417644E-4</v>
      </c>
      <c r="F36" s="1">
        <v>-9.3921801630500001E-6</v>
      </c>
      <c r="H36">
        <f t="shared" si="12"/>
        <v>-1.09798823631</v>
      </c>
      <c r="I36">
        <f t="shared" si="13"/>
        <v>-0.80041205768000001</v>
      </c>
      <c r="J36">
        <f t="shared" si="14"/>
        <v>-0.36737330171900001</v>
      </c>
      <c r="K36">
        <f t="shared" si="15"/>
        <v>-1.0678500716599999</v>
      </c>
      <c r="L36">
        <f t="shared" si="16"/>
        <v>-0.48532241764400003</v>
      </c>
      <c r="M36">
        <f t="shared" si="17"/>
        <v>-9.3921801630500006E-3</v>
      </c>
    </row>
    <row r="37" spans="1:21" x14ac:dyDescent="0.25">
      <c r="A37">
        <v>-1.07818499996E-3</v>
      </c>
      <c r="B37">
        <v>-7.8412114449900004E-4</v>
      </c>
      <c r="C37">
        <v>-1.0745067165E-4</v>
      </c>
      <c r="D37">
        <v>-1.0424357581199999E-3</v>
      </c>
      <c r="E37">
        <v>-3.8536749345999998E-4</v>
      </c>
      <c r="F37">
        <v>2.2993075000299999E-4</v>
      </c>
      <c r="H37">
        <f t="shared" si="12"/>
        <v>-1.0781849999599999</v>
      </c>
      <c r="I37">
        <f t="shared" si="13"/>
        <v>-0.78412114449900006</v>
      </c>
      <c r="J37">
        <f t="shared" si="14"/>
        <v>-0.10745067165000001</v>
      </c>
      <c r="K37">
        <f t="shared" si="15"/>
        <v>-1.0424357581199999</v>
      </c>
      <c r="L37">
        <f t="shared" si="16"/>
        <v>-0.38536749345999999</v>
      </c>
      <c r="M37">
        <f t="shared" si="17"/>
        <v>0.22993075000299998</v>
      </c>
    </row>
    <row r="38" spans="1:21" x14ac:dyDescent="0.25">
      <c r="A38">
        <v>-9.8734455428500009E-4</v>
      </c>
      <c r="B38">
        <v>-7.24710499613E-4</v>
      </c>
      <c r="C38">
        <v>1.6310774607400001E-4</v>
      </c>
      <c r="D38">
        <v>-8.1107263357299998E-4</v>
      </c>
      <c r="E38">
        <v>-2.54396855876E-4</v>
      </c>
      <c r="F38">
        <v>3.8984229504799997E-4</v>
      </c>
      <c r="H38">
        <f t="shared" si="12"/>
        <v>-0.98734455428500012</v>
      </c>
      <c r="I38">
        <f t="shared" si="13"/>
        <v>-0.72471049961300005</v>
      </c>
      <c r="J38">
        <f t="shared" si="14"/>
        <v>0.163107746074</v>
      </c>
      <c r="K38">
        <f t="shared" si="15"/>
        <v>-0.81107263357299997</v>
      </c>
      <c r="L38">
        <f t="shared" si="16"/>
        <v>-0.25439685587600003</v>
      </c>
      <c r="M38">
        <f t="shared" si="17"/>
        <v>0.389842295048</v>
      </c>
    </row>
    <row r="39" spans="1:21" x14ac:dyDescent="0.25">
      <c r="A39">
        <v>-9.4737274010400004E-4</v>
      </c>
      <c r="B39">
        <v>-6.5515420939699998E-4</v>
      </c>
      <c r="C39">
        <v>2.1246290639599999E-4</v>
      </c>
      <c r="D39">
        <v>-8.0290549305000005E-4</v>
      </c>
      <c r="E39" s="1">
        <v>-3.9371210972899998E-5</v>
      </c>
      <c r="F39">
        <v>4.4557215637299998E-4</v>
      </c>
      <c r="H39">
        <f t="shared" si="12"/>
        <v>-0.94737274010400008</v>
      </c>
      <c r="I39">
        <f t="shared" si="13"/>
        <v>-0.65515420939699998</v>
      </c>
      <c r="J39">
        <f t="shared" si="14"/>
        <v>0.21246290639599999</v>
      </c>
      <c r="K39">
        <f t="shared" si="15"/>
        <v>-0.80290549305000003</v>
      </c>
      <c r="L39">
        <f t="shared" si="16"/>
        <v>-3.93712109729E-2</v>
      </c>
      <c r="M39">
        <f t="shared" si="17"/>
        <v>0.44557215637299996</v>
      </c>
    </row>
    <row r="40" spans="1:21" x14ac:dyDescent="0.25">
      <c r="A40">
        <v>-8.8972268333500004E-4</v>
      </c>
      <c r="B40">
        <v>-2.8581125448700001E-4</v>
      </c>
      <c r="C40">
        <v>2.9979394529200003E-4</v>
      </c>
      <c r="D40">
        <v>-5.8778930592400002E-4</v>
      </c>
      <c r="E40">
        <v>2.3542977078399999E-4</v>
      </c>
      <c r="F40">
        <v>9.9722029516499991E-4</v>
      </c>
      <c r="H40">
        <f t="shared" si="12"/>
        <v>-0.88972268333500004</v>
      </c>
      <c r="I40">
        <f t="shared" si="13"/>
        <v>-0.28581125448700001</v>
      </c>
      <c r="J40">
        <f t="shared" si="14"/>
        <v>0.29979394529200004</v>
      </c>
      <c r="K40">
        <f t="shared" si="15"/>
        <v>-0.58778930592400003</v>
      </c>
      <c r="L40">
        <f t="shared" si="16"/>
        <v>0.23542977078399999</v>
      </c>
      <c r="M40">
        <f t="shared" si="17"/>
        <v>0.99722029516499988</v>
      </c>
    </row>
    <row r="41" spans="1:21" x14ac:dyDescent="0.25">
      <c r="A41">
        <v>-7.2526737545099997E-4</v>
      </c>
      <c r="B41">
        <v>-1.5197455827099999E-4</v>
      </c>
      <c r="C41">
        <v>4.1256241167100002E-4</v>
      </c>
      <c r="D41">
        <v>-2.41285560504E-4</v>
      </c>
      <c r="E41">
        <v>3.7844704887800003E-4</v>
      </c>
      <c r="F41">
        <v>1.20597117876E-3</v>
      </c>
      <c r="H41">
        <f t="shared" si="12"/>
        <v>-0.72526737545099995</v>
      </c>
      <c r="I41">
        <f t="shared" si="13"/>
        <v>-0.15197455827099998</v>
      </c>
      <c r="J41">
        <f t="shared" si="14"/>
        <v>0.412562411671</v>
      </c>
      <c r="K41">
        <f t="shared" si="15"/>
        <v>-0.24128556050399999</v>
      </c>
      <c r="L41">
        <f t="shared" si="16"/>
        <v>0.37844704887800001</v>
      </c>
      <c r="M41">
        <f t="shared" si="17"/>
        <v>1.20597117876</v>
      </c>
    </row>
    <row r="42" spans="1:21" x14ac:dyDescent="0.25">
      <c r="A42">
        <v>-1.4844050064699999E-4</v>
      </c>
      <c r="B42">
        <v>-1.3964607036900001E-4</v>
      </c>
      <c r="C42">
        <v>4.81651001603E-4</v>
      </c>
      <c r="D42">
        <v>-1.13887021753E-4</v>
      </c>
      <c r="E42">
        <v>5.0028306996999998E-4</v>
      </c>
      <c r="F42">
        <v>1.25350803406E-3</v>
      </c>
      <c r="H42">
        <f t="shared" si="12"/>
        <v>-0.14844050064699998</v>
      </c>
      <c r="I42">
        <f t="shared" si="13"/>
        <v>-0.13964607036900001</v>
      </c>
      <c r="J42">
        <f t="shared" si="14"/>
        <v>0.48165100160300001</v>
      </c>
      <c r="K42">
        <f t="shared" si="15"/>
        <v>-0.113887021753</v>
      </c>
      <c r="L42">
        <f t="shared" si="16"/>
        <v>0.50028306996999994</v>
      </c>
      <c r="M42">
        <f t="shared" si="17"/>
        <v>1.25350803406</v>
      </c>
    </row>
    <row r="43" spans="1:21" x14ac:dyDescent="0.25">
      <c r="A43">
        <v>4.99379391762E-4</v>
      </c>
      <c r="B43" s="1">
        <v>7.2102236161299997E-5</v>
      </c>
      <c r="C43">
        <v>5.2585350548999996E-4</v>
      </c>
      <c r="D43">
        <v>3.8250056764300001E-4</v>
      </c>
      <c r="E43">
        <v>9.6545612816800004E-4</v>
      </c>
      <c r="F43">
        <v>1.5283655192700001E-3</v>
      </c>
      <c r="H43">
        <f t="shared" si="12"/>
        <v>0.49937939176200002</v>
      </c>
      <c r="I43">
        <f t="shared" si="13"/>
        <v>7.2102236161300001E-2</v>
      </c>
      <c r="J43">
        <f t="shared" si="14"/>
        <v>0.52585350548999998</v>
      </c>
      <c r="K43">
        <f t="shared" si="15"/>
        <v>0.382500567643</v>
      </c>
      <c r="L43">
        <f t="shared" si="16"/>
        <v>0.96545612816800008</v>
      </c>
      <c r="M43">
        <f t="shared" si="17"/>
        <v>1.5283655192700001</v>
      </c>
    </row>
    <row r="44" spans="1:21" x14ac:dyDescent="0.25">
      <c r="O44" t="s">
        <v>13</v>
      </c>
      <c r="P44" s="5">
        <f>P6+P27</f>
        <v>1.167088732546675</v>
      </c>
      <c r="Q44" s="5">
        <f t="shared" ref="Q44:U44" si="22">Q6+Q27</f>
        <v>1.48439737923675</v>
      </c>
      <c r="R44" s="5">
        <f t="shared" si="22"/>
        <v>1.5486192393814999</v>
      </c>
      <c r="S44" s="5">
        <f t="shared" si="22"/>
        <v>1.0658505078605001</v>
      </c>
      <c r="T44" s="5">
        <f t="shared" si="22"/>
        <v>1.4786541636734998</v>
      </c>
      <c r="U44" s="5">
        <f t="shared" si="22"/>
        <v>2.1196078782104251</v>
      </c>
    </row>
  </sheetData>
  <sortState xmlns:xlrd2="http://schemas.microsoft.com/office/spreadsheetml/2017/richdata2" ref="F24:F43">
    <sortCondition ref="F24"/>
  </sortState>
  <mergeCells count="2">
    <mergeCell ref="A23:U23"/>
    <mergeCell ref="A2:U2"/>
  </mergeCells>
  <conditionalFormatting sqref="P27:U27">
    <cfRule type="top10" dxfId="2" priority="3" percent="1" bottom="1" rank="10"/>
  </conditionalFormatting>
  <conditionalFormatting sqref="P6:U6">
    <cfRule type="top10" dxfId="1" priority="2" percent="1" bottom="1" rank="10"/>
  </conditionalFormatting>
  <conditionalFormatting sqref="P44:U44">
    <cfRule type="top10" dxfId="0" priority="1" percent="1" bottom="1" rank="10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EXzA</dc:creator>
  <cp:lastModifiedBy>SchürmannDerZweite</cp:lastModifiedBy>
  <dcterms:created xsi:type="dcterms:W3CDTF">2020-09-05T11:32:46Z</dcterms:created>
  <dcterms:modified xsi:type="dcterms:W3CDTF">2020-10-23T16:13:16Z</dcterms:modified>
</cp:coreProperties>
</file>