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Vietnam_RBC_model\DGE_CRED_Model\ExcelFiles\"/>
    </mc:Choice>
  </mc:AlternateContent>
  <bookViews>
    <workbookView xWindow="-36132" yWindow="708" windowWidth="28800" windowHeight="15372"/>
  </bookViews>
  <sheets>
    <sheet name="Content" sheetId="9" r:id="rId1"/>
    <sheet name="Data" sheetId="11" r:id="rId2"/>
    <sheet name="Start" sheetId="1" r:id="rId3"/>
    <sheet name="Terminal" sheetId="2" r:id="rId4"/>
    <sheet name="Baseline" sheetId="6" r:id="rId5"/>
    <sheet name="Temperature" sheetId="7" r:id="rId6"/>
    <sheet name="SeaLevel" sheetId="8" r:id="rId7"/>
    <sheet name="Adaptation" sheetId="10" r:id="rId8"/>
    <sheet name="Extremes" sheetId="15" r:id="rId9"/>
    <sheet name="Dynamics" sheetId="3" r:id="rId10"/>
    <sheet name="Structural Parameters" sheetId="5" r:id="rId11"/>
    <sheet name="Damage Functions Labour" sheetId="12" r:id="rId12"/>
    <sheet name="Damage Functions Capital" sheetId="13" r:id="rId13"/>
    <sheet name="Damage Functions TFP" sheetId="14" r:id="rId14"/>
  </sheets>
  <externalReferences>
    <externalReference r:id="rId15"/>
    <externalReference r:id="rId16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4" l="1"/>
  <c r="I1332" i="14"/>
  <c r="G117" i="2" l="1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F53" i="1"/>
  <c r="F38" i="1"/>
  <c r="G35" i="1"/>
  <c r="F36" i="1"/>
  <c r="B3" i="1" l="1"/>
  <c r="BK100" i="10" l="1"/>
  <c r="BJ100" i="10"/>
  <c r="BI100" i="10"/>
  <c r="BH100" i="10"/>
  <c r="BG100" i="10"/>
  <c r="BF100" i="10"/>
  <c r="BE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Q100" i="10"/>
  <c r="AP100" i="10"/>
  <c r="AO100" i="10"/>
  <c r="AN100" i="10"/>
  <c r="AM100" i="10"/>
  <c r="AL100" i="10"/>
  <c r="AK100" i="10"/>
  <c r="AJ100" i="10"/>
  <c r="AI100" i="10"/>
  <c r="AH100" i="10"/>
  <c r="BK99" i="10"/>
  <c r="BJ99" i="10"/>
  <c r="BI99" i="10"/>
  <c r="BH99" i="10"/>
  <c r="BG99" i="10"/>
  <c r="BF99" i="10"/>
  <c r="BE99" i="10"/>
  <c r="BD99" i="10"/>
  <c r="BC99" i="10"/>
  <c r="BB99" i="10"/>
  <c r="BA99" i="10"/>
  <c r="AZ99" i="10"/>
  <c r="AY99" i="10"/>
  <c r="AX99" i="10"/>
  <c r="AW99" i="10"/>
  <c r="AV99" i="10"/>
  <c r="AU99" i="10"/>
  <c r="AT99" i="10"/>
  <c r="AS99" i="10"/>
  <c r="AR99" i="10"/>
  <c r="AQ99" i="10"/>
  <c r="AP99" i="10"/>
  <c r="AO99" i="10"/>
  <c r="AN99" i="10"/>
  <c r="AM99" i="10"/>
  <c r="AL99" i="10"/>
  <c r="AK99" i="10"/>
  <c r="AJ99" i="10"/>
  <c r="AI99" i="10"/>
  <c r="AH99" i="10"/>
  <c r="BK98" i="10"/>
  <c r="BJ98" i="10"/>
  <c r="BI98" i="10"/>
  <c r="BH98" i="10"/>
  <c r="BG98" i="10"/>
  <c r="BF98" i="10"/>
  <c r="BE98" i="10"/>
  <c r="BD98" i="10"/>
  <c r="BC98" i="10"/>
  <c r="BB98" i="10"/>
  <c r="BA98" i="10"/>
  <c r="AZ98" i="10"/>
  <c r="AY98" i="10"/>
  <c r="AX98" i="10"/>
  <c r="AW98" i="10"/>
  <c r="AV98" i="10"/>
  <c r="AU98" i="10"/>
  <c r="AT98" i="10"/>
  <c r="AS98" i="10"/>
  <c r="AR98" i="10"/>
  <c r="AQ98" i="10"/>
  <c r="AP98" i="10"/>
  <c r="AO98" i="10"/>
  <c r="AN98" i="10"/>
  <c r="AM98" i="10"/>
  <c r="AL98" i="10"/>
  <c r="AK98" i="10"/>
  <c r="AJ98" i="10"/>
  <c r="AI98" i="10"/>
  <c r="AH98" i="10"/>
  <c r="BK97" i="10"/>
  <c r="BJ97" i="10"/>
  <c r="BI97" i="10"/>
  <c r="BH97" i="10"/>
  <c r="BG97" i="10"/>
  <c r="BF97" i="10"/>
  <c r="BE97" i="10"/>
  <c r="BD97" i="10"/>
  <c r="BC97" i="10"/>
  <c r="BB97" i="10"/>
  <c r="BA97" i="10"/>
  <c r="AZ97" i="10"/>
  <c r="AY97" i="10"/>
  <c r="AX97" i="10"/>
  <c r="AW97" i="10"/>
  <c r="AV97" i="10"/>
  <c r="AU97" i="10"/>
  <c r="AT97" i="10"/>
  <c r="AS97" i="10"/>
  <c r="AR97" i="10"/>
  <c r="AQ97" i="10"/>
  <c r="AP97" i="10"/>
  <c r="AO97" i="10"/>
  <c r="AN97" i="10"/>
  <c r="AM97" i="10"/>
  <c r="AL97" i="10"/>
  <c r="AK97" i="10"/>
  <c r="AJ97" i="10"/>
  <c r="AI97" i="10"/>
  <c r="AH97" i="10"/>
  <c r="BK96" i="10"/>
  <c r="BJ96" i="10"/>
  <c r="BI96" i="10"/>
  <c r="BH96" i="10"/>
  <c r="BG96" i="10"/>
  <c r="BF96" i="10"/>
  <c r="BE96" i="10"/>
  <c r="BD96" i="10"/>
  <c r="BC96" i="10"/>
  <c r="BB96" i="10"/>
  <c r="BA96" i="10"/>
  <c r="AZ96" i="10"/>
  <c r="AY96" i="10"/>
  <c r="AX96" i="10"/>
  <c r="AW96" i="10"/>
  <c r="AV96" i="10"/>
  <c r="AU96" i="10"/>
  <c r="AT96" i="10"/>
  <c r="AS96" i="10"/>
  <c r="AR96" i="10"/>
  <c r="AQ96" i="10"/>
  <c r="AP96" i="10"/>
  <c r="AO96" i="10"/>
  <c r="AN96" i="10"/>
  <c r="AM96" i="10"/>
  <c r="AL96" i="10"/>
  <c r="AK96" i="10"/>
  <c r="AJ96" i="10"/>
  <c r="AI96" i="10"/>
  <c r="AH96" i="10"/>
  <c r="BK95" i="10"/>
  <c r="BJ95" i="10"/>
  <c r="BI95" i="10"/>
  <c r="BH95" i="10"/>
  <c r="BG95" i="10"/>
  <c r="BF95" i="10"/>
  <c r="BE95" i="10"/>
  <c r="BD95" i="10"/>
  <c r="BC95" i="10"/>
  <c r="BB95" i="10"/>
  <c r="BA95" i="10"/>
  <c r="AZ95" i="10"/>
  <c r="AY95" i="10"/>
  <c r="AX95" i="10"/>
  <c r="AW95" i="10"/>
  <c r="AV95" i="10"/>
  <c r="AU95" i="10"/>
  <c r="AT95" i="10"/>
  <c r="AS95" i="10"/>
  <c r="AR95" i="10"/>
  <c r="AQ95" i="10"/>
  <c r="AP95" i="10"/>
  <c r="AO95" i="10"/>
  <c r="AN95" i="10"/>
  <c r="AM95" i="10"/>
  <c r="AL95" i="10"/>
  <c r="AK95" i="10"/>
  <c r="AJ95" i="10"/>
  <c r="AI95" i="10"/>
  <c r="AH95" i="10"/>
  <c r="BK94" i="10"/>
  <c r="BJ94" i="10"/>
  <c r="BI94" i="10"/>
  <c r="BH94" i="10"/>
  <c r="BG94" i="10"/>
  <c r="BF94" i="10"/>
  <c r="BE94" i="10"/>
  <c r="BD94" i="10"/>
  <c r="BC94" i="10"/>
  <c r="BB94" i="10"/>
  <c r="BA94" i="10"/>
  <c r="AZ94" i="10"/>
  <c r="AY94" i="10"/>
  <c r="AX94" i="10"/>
  <c r="AW94" i="10"/>
  <c r="AV94" i="10"/>
  <c r="AU94" i="10"/>
  <c r="AT94" i="10"/>
  <c r="AS94" i="10"/>
  <c r="AR94" i="10"/>
  <c r="AQ94" i="10"/>
  <c r="AP94" i="10"/>
  <c r="AO94" i="10"/>
  <c r="AN94" i="10"/>
  <c r="AM94" i="10"/>
  <c r="AL94" i="10"/>
  <c r="AK94" i="10"/>
  <c r="AJ94" i="10"/>
  <c r="AI94" i="10"/>
  <c r="AH94" i="10"/>
  <c r="BK93" i="10"/>
  <c r="BJ93" i="10"/>
  <c r="BI93" i="10"/>
  <c r="BH93" i="10"/>
  <c r="BG93" i="10"/>
  <c r="BF93" i="10"/>
  <c r="BE93" i="10"/>
  <c r="BD93" i="10"/>
  <c r="BC93" i="10"/>
  <c r="BB93" i="10"/>
  <c r="BA93" i="10"/>
  <c r="AZ93" i="10"/>
  <c r="AY93" i="10"/>
  <c r="AX93" i="10"/>
  <c r="AW93" i="10"/>
  <c r="AV93" i="10"/>
  <c r="AU93" i="10"/>
  <c r="AT93" i="10"/>
  <c r="AS93" i="10"/>
  <c r="AR93" i="10"/>
  <c r="AQ93" i="10"/>
  <c r="AP93" i="10"/>
  <c r="AO93" i="10"/>
  <c r="AN93" i="10"/>
  <c r="AM93" i="10"/>
  <c r="AL93" i="10"/>
  <c r="AK93" i="10"/>
  <c r="AJ93" i="10"/>
  <c r="AI93" i="10"/>
  <c r="AH93" i="10"/>
  <c r="BK92" i="10"/>
  <c r="BJ92" i="10"/>
  <c r="BI92" i="10"/>
  <c r="BH92" i="10"/>
  <c r="BG92" i="10"/>
  <c r="BF92" i="10"/>
  <c r="BE92" i="10"/>
  <c r="BD92" i="10"/>
  <c r="BC92" i="10"/>
  <c r="BB92" i="10"/>
  <c r="BA92" i="10"/>
  <c r="AZ92" i="10"/>
  <c r="AY92" i="10"/>
  <c r="AX92" i="10"/>
  <c r="AW92" i="10"/>
  <c r="AV92" i="10"/>
  <c r="AU92" i="10"/>
  <c r="AT92" i="10"/>
  <c r="AS92" i="10"/>
  <c r="AR92" i="10"/>
  <c r="AQ92" i="10"/>
  <c r="AP92" i="10"/>
  <c r="AO92" i="10"/>
  <c r="AN92" i="10"/>
  <c r="AM92" i="10"/>
  <c r="AL92" i="10"/>
  <c r="AK92" i="10"/>
  <c r="AJ92" i="10"/>
  <c r="AI92" i="10"/>
  <c r="AH92" i="10"/>
  <c r="BK91" i="10"/>
  <c r="BJ91" i="10"/>
  <c r="BI91" i="10"/>
  <c r="BH91" i="10"/>
  <c r="BG91" i="10"/>
  <c r="BF91" i="10"/>
  <c r="BE91" i="10"/>
  <c r="BD91" i="10"/>
  <c r="BC91" i="10"/>
  <c r="BB91" i="10"/>
  <c r="BA91" i="10"/>
  <c r="AZ91" i="10"/>
  <c r="AY91" i="10"/>
  <c r="AX91" i="10"/>
  <c r="AW91" i="10"/>
  <c r="AV91" i="10"/>
  <c r="AU91" i="10"/>
  <c r="AT91" i="10"/>
  <c r="AS91" i="10"/>
  <c r="AR91" i="10"/>
  <c r="AQ91" i="10"/>
  <c r="AP91" i="10"/>
  <c r="AO91" i="10"/>
  <c r="AN91" i="10"/>
  <c r="AM91" i="10"/>
  <c r="AL91" i="10"/>
  <c r="AK91" i="10"/>
  <c r="AJ91" i="10"/>
  <c r="AI91" i="10"/>
  <c r="AH91" i="10"/>
  <c r="BK90" i="10"/>
  <c r="BJ90" i="10"/>
  <c r="BI90" i="10"/>
  <c r="BH90" i="10"/>
  <c r="BG90" i="10"/>
  <c r="BF90" i="10"/>
  <c r="BE90" i="10"/>
  <c r="BD90" i="10"/>
  <c r="BC90" i="10"/>
  <c r="BB90" i="10"/>
  <c r="BA90" i="10"/>
  <c r="AZ90" i="10"/>
  <c r="AY90" i="10"/>
  <c r="AX90" i="10"/>
  <c r="AW90" i="10"/>
  <c r="AV90" i="10"/>
  <c r="AU90" i="10"/>
  <c r="AT90" i="10"/>
  <c r="AS90" i="10"/>
  <c r="AR90" i="10"/>
  <c r="AQ90" i="10"/>
  <c r="AP90" i="10"/>
  <c r="AO90" i="10"/>
  <c r="AN90" i="10"/>
  <c r="AM90" i="10"/>
  <c r="AL90" i="10"/>
  <c r="AK90" i="10"/>
  <c r="AJ90" i="10"/>
  <c r="AI90" i="10"/>
  <c r="AH90" i="10"/>
  <c r="BK89" i="10"/>
  <c r="BJ89" i="10"/>
  <c r="BI89" i="10"/>
  <c r="BH89" i="10"/>
  <c r="BG89" i="10"/>
  <c r="BF89" i="10"/>
  <c r="BE89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BK88" i="10"/>
  <c r="BJ88" i="10"/>
  <c r="BI88" i="10"/>
  <c r="BH88" i="10"/>
  <c r="BG88" i="10"/>
  <c r="BF88" i="10"/>
  <c r="BE88" i="10"/>
  <c r="BD88" i="10"/>
  <c r="BC88" i="10"/>
  <c r="BB88" i="10"/>
  <c r="BA88" i="10"/>
  <c r="AZ88" i="10"/>
  <c r="AY88" i="10"/>
  <c r="AX88" i="10"/>
  <c r="AW88" i="10"/>
  <c r="AV88" i="10"/>
  <c r="AU88" i="10"/>
  <c r="AT88" i="10"/>
  <c r="AS88" i="10"/>
  <c r="AR88" i="10"/>
  <c r="AQ88" i="10"/>
  <c r="AP88" i="10"/>
  <c r="AO88" i="10"/>
  <c r="AN88" i="10"/>
  <c r="AM88" i="10"/>
  <c r="AL88" i="10"/>
  <c r="AK88" i="10"/>
  <c r="AJ88" i="10"/>
  <c r="AI88" i="10"/>
  <c r="AH88" i="10"/>
  <c r="BK87" i="10"/>
  <c r="BJ87" i="10"/>
  <c r="BI87" i="10"/>
  <c r="BH87" i="10"/>
  <c r="BG87" i="10"/>
  <c r="BF87" i="10"/>
  <c r="BE87" i="10"/>
  <c r="BD87" i="10"/>
  <c r="BC87" i="10"/>
  <c r="BB87" i="10"/>
  <c r="BA87" i="10"/>
  <c r="AZ87" i="10"/>
  <c r="AY87" i="10"/>
  <c r="AX87" i="10"/>
  <c r="AW87" i="10"/>
  <c r="AV87" i="10"/>
  <c r="AU87" i="10"/>
  <c r="AT87" i="10"/>
  <c r="AS87" i="10"/>
  <c r="AR87" i="10"/>
  <c r="AQ87" i="10"/>
  <c r="AP87" i="10"/>
  <c r="AO87" i="10"/>
  <c r="AN87" i="10"/>
  <c r="AM87" i="10"/>
  <c r="AL87" i="10"/>
  <c r="AK87" i="10"/>
  <c r="AJ87" i="10"/>
  <c r="AI87" i="10"/>
  <c r="AH87" i="10"/>
  <c r="BK86" i="10"/>
  <c r="BJ86" i="10"/>
  <c r="BI86" i="10"/>
  <c r="BH86" i="10"/>
  <c r="BG86" i="10"/>
  <c r="BF86" i="10"/>
  <c r="BE86" i="10"/>
  <c r="BD86" i="10"/>
  <c r="BC86" i="10"/>
  <c r="BB86" i="10"/>
  <c r="BA86" i="10"/>
  <c r="AZ86" i="10"/>
  <c r="AY86" i="10"/>
  <c r="AX86" i="10"/>
  <c r="AW86" i="10"/>
  <c r="AV86" i="10"/>
  <c r="AU86" i="10"/>
  <c r="AT86" i="10"/>
  <c r="AS86" i="10"/>
  <c r="AR86" i="10"/>
  <c r="AQ86" i="10"/>
  <c r="AP86" i="10"/>
  <c r="AO86" i="10"/>
  <c r="AN86" i="10"/>
  <c r="AM86" i="10"/>
  <c r="AL86" i="10"/>
  <c r="AK86" i="10"/>
  <c r="AJ86" i="10"/>
  <c r="AI86" i="10"/>
  <c r="AH86" i="10"/>
  <c r="BK85" i="10"/>
  <c r="BJ85" i="10"/>
  <c r="BI85" i="10"/>
  <c r="BH85" i="10"/>
  <c r="BG85" i="10"/>
  <c r="BF85" i="10"/>
  <c r="BE85" i="10"/>
  <c r="BD85" i="10"/>
  <c r="BC85" i="10"/>
  <c r="BB85" i="10"/>
  <c r="BA85" i="10"/>
  <c r="AZ85" i="10"/>
  <c r="AY85" i="10"/>
  <c r="AX85" i="10"/>
  <c r="AW85" i="10"/>
  <c r="AV85" i="10"/>
  <c r="AU85" i="10"/>
  <c r="AT85" i="10"/>
  <c r="AS85" i="10"/>
  <c r="AR85" i="10"/>
  <c r="AQ85" i="10"/>
  <c r="AP85" i="10"/>
  <c r="AO85" i="10"/>
  <c r="AN85" i="10"/>
  <c r="AM85" i="10"/>
  <c r="AL85" i="10"/>
  <c r="AK85" i="10"/>
  <c r="AJ85" i="10"/>
  <c r="AI85" i="10"/>
  <c r="AH85" i="10"/>
  <c r="BK84" i="10"/>
  <c r="BJ84" i="10"/>
  <c r="BI84" i="10"/>
  <c r="BH84" i="10"/>
  <c r="BG84" i="10"/>
  <c r="BF84" i="10"/>
  <c r="BE84" i="10"/>
  <c r="BD84" i="10"/>
  <c r="BC84" i="10"/>
  <c r="BB84" i="10"/>
  <c r="BA84" i="10"/>
  <c r="AZ84" i="10"/>
  <c r="AY84" i="10"/>
  <c r="AX84" i="10"/>
  <c r="AW84" i="10"/>
  <c r="AV84" i="10"/>
  <c r="AU84" i="10"/>
  <c r="AT84" i="10"/>
  <c r="AS84" i="10"/>
  <c r="AR84" i="10"/>
  <c r="AQ84" i="10"/>
  <c r="AP84" i="10"/>
  <c r="AO84" i="10"/>
  <c r="AN84" i="10"/>
  <c r="AM84" i="10"/>
  <c r="AL84" i="10"/>
  <c r="AK84" i="10"/>
  <c r="AJ84" i="10"/>
  <c r="AI84" i="10"/>
  <c r="AH84" i="10"/>
  <c r="BK83" i="10"/>
  <c r="BJ83" i="10"/>
  <c r="BI83" i="10"/>
  <c r="BH83" i="10"/>
  <c r="BG83" i="10"/>
  <c r="BF83" i="10"/>
  <c r="BE83" i="10"/>
  <c r="BD83" i="10"/>
  <c r="BC83" i="10"/>
  <c r="BB83" i="10"/>
  <c r="BA83" i="10"/>
  <c r="AZ83" i="10"/>
  <c r="AY83" i="10"/>
  <c r="AX83" i="10"/>
  <c r="AW83" i="10"/>
  <c r="AV83" i="10"/>
  <c r="AU83" i="10"/>
  <c r="AT83" i="10"/>
  <c r="AS83" i="10"/>
  <c r="AR83" i="10"/>
  <c r="AQ83" i="10"/>
  <c r="AP83" i="10"/>
  <c r="AO83" i="10"/>
  <c r="AN83" i="10"/>
  <c r="AM83" i="10"/>
  <c r="AL83" i="10"/>
  <c r="AK83" i="10"/>
  <c r="AJ83" i="10"/>
  <c r="AI83" i="10"/>
  <c r="AH83" i="10"/>
  <c r="BK82" i="10"/>
  <c r="BJ82" i="10"/>
  <c r="BI82" i="10"/>
  <c r="BH82" i="10"/>
  <c r="BG82" i="10"/>
  <c r="BF82" i="10"/>
  <c r="BE82" i="10"/>
  <c r="BD82" i="10"/>
  <c r="BC82" i="10"/>
  <c r="BB82" i="10"/>
  <c r="BA82" i="10"/>
  <c r="AZ82" i="10"/>
  <c r="AY82" i="10"/>
  <c r="AX82" i="10"/>
  <c r="AW82" i="10"/>
  <c r="AV82" i="10"/>
  <c r="AU82" i="10"/>
  <c r="AT82" i="10"/>
  <c r="AS82" i="10"/>
  <c r="AR82" i="10"/>
  <c r="AQ82" i="10"/>
  <c r="AP82" i="10"/>
  <c r="AO82" i="10"/>
  <c r="AN82" i="10"/>
  <c r="AM82" i="10"/>
  <c r="AL82" i="10"/>
  <c r="AK82" i="10"/>
  <c r="AJ82" i="10"/>
  <c r="AI82" i="10"/>
  <c r="AH82" i="10"/>
  <c r="BK81" i="10"/>
  <c r="BJ81" i="10"/>
  <c r="BI81" i="10"/>
  <c r="BH81" i="10"/>
  <c r="BG81" i="10"/>
  <c r="BF81" i="10"/>
  <c r="BE81" i="10"/>
  <c r="BD81" i="10"/>
  <c r="BC81" i="10"/>
  <c r="BB81" i="10"/>
  <c r="BA81" i="10"/>
  <c r="AZ81" i="10"/>
  <c r="AY81" i="10"/>
  <c r="AX81" i="10"/>
  <c r="AW81" i="10"/>
  <c r="AV81" i="10"/>
  <c r="AU81" i="10"/>
  <c r="AT81" i="10"/>
  <c r="AS81" i="10"/>
  <c r="AR81" i="10"/>
  <c r="AQ81" i="10"/>
  <c r="AP81" i="10"/>
  <c r="AO81" i="10"/>
  <c r="AN81" i="10"/>
  <c r="AM81" i="10"/>
  <c r="AL81" i="10"/>
  <c r="AK81" i="10"/>
  <c r="AJ81" i="10"/>
  <c r="AI81" i="10"/>
  <c r="AH81" i="10"/>
  <c r="BK80" i="10"/>
  <c r="BJ80" i="10"/>
  <c r="BI80" i="10"/>
  <c r="BH80" i="10"/>
  <c r="BG80" i="10"/>
  <c r="BF80" i="10"/>
  <c r="BE80" i="10"/>
  <c r="BD80" i="10"/>
  <c r="BC80" i="10"/>
  <c r="BB80" i="10"/>
  <c r="BA80" i="10"/>
  <c r="AZ80" i="10"/>
  <c r="AY80" i="10"/>
  <c r="AX80" i="10"/>
  <c r="AW80" i="10"/>
  <c r="AV80" i="10"/>
  <c r="AU80" i="10"/>
  <c r="AT80" i="10"/>
  <c r="AS80" i="10"/>
  <c r="AR80" i="10"/>
  <c r="AQ80" i="10"/>
  <c r="AP80" i="10"/>
  <c r="AO80" i="10"/>
  <c r="AN80" i="10"/>
  <c r="AM80" i="10"/>
  <c r="AL80" i="10"/>
  <c r="AK80" i="10"/>
  <c r="AJ80" i="10"/>
  <c r="AI80" i="10"/>
  <c r="AH80" i="10"/>
  <c r="BK79" i="10"/>
  <c r="BJ79" i="10"/>
  <c r="BI79" i="10"/>
  <c r="BH79" i="10"/>
  <c r="BG79" i="10"/>
  <c r="BF79" i="10"/>
  <c r="BE79" i="10"/>
  <c r="BD79" i="10"/>
  <c r="BC79" i="10"/>
  <c r="BB79" i="10"/>
  <c r="BA79" i="10"/>
  <c r="AZ79" i="10"/>
  <c r="AY79" i="10"/>
  <c r="AX79" i="10"/>
  <c r="AW79" i="10"/>
  <c r="AV79" i="10"/>
  <c r="AU79" i="10"/>
  <c r="AT79" i="10"/>
  <c r="AS79" i="10"/>
  <c r="AR79" i="10"/>
  <c r="AQ79" i="10"/>
  <c r="AP79" i="10"/>
  <c r="AO79" i="10"/>
  <c r="AN79" i="10"/>
  <c r="AM79" i="10"/>
  <c r="AL79" i="10"/>
  <c r="AK79" i="10"/>
  <c r="AJ79" i="10"/>
  <c r="AI79" i="10"/>
  <c r="AH79" i="10"/>
  <c r="BK78" i="10"/>
  <c r="BJ78" i="10"/>
  <c r="BI78" i="10"/>
  <c r="BH78" i="10"/>
  <c r="BG78" i="10"/>
  <c r="BF78" i="10"/>
  <c r="BE78" i="10"/>
  <c r="BD78" i="10"/>
  <c r="BC78" i="10"/>
  <c r="BB78" i="10"/>
  <c r="BA78" i="10"/>
  <c r="AZ78" i="10"/>
  <c r="AY78" i="10"/>
  <c r="AX78" i="10"/>
  <c r="AW78" i="10"/>
  <c r="AV78" i="10"/>
  <c r="AU78" i="10"/>
  <c r="AT78" i="10"/>
  <c r="AS78" i="10"/>
  <c r="AR78" i="10"/>
  <c r="AQ78" i="10"/>
  <c r="AP78" i="10"/>
  <c r="AO78" i="10"/>
  <c r="AN78" i="10"/>
  <c r="AM78" i="10"/>
  <c r="AL78" i="10"/>
  <c r="AK78" i="10"/>
  <c r="AJ78" i="10"/>
  <c r="AI78" i="10"/>
  <c r="AH78" i="10"/>
  <c r="BK77" i="10"/>
  <c r="BJ77" i="10"/>
  <c r="BI77" i="10"/>
  <c r="BH77" i="10"/>
  <c r="BG77" i="10"/>
  <c r="BF77" i="10"/>
  <c r="BE77" i="10"/>
  <c r="BD77" i="10"/>
  <c r="BC77" i="10"/>
  <c r="BB77" i="10"/>
  <c r="BA77" i="10"/>
  <c r="AZ77" i="10"/>
  <c r="AY77" i="10"/>
  <c r="AX77" i="10"/>
  <c r="AW77" i="10"/>
  <c r="AV77" i="10"/>
  <c r="AU77" i="10"/>
  <c r="AT77" i="10"/>
  <c r="AS77" i="10"/>
  <c r="AR77" i="10"/>
  <c r="AQ77" i="10"/>
  <c r="AP77" i="10"/>
  <c r="AO77" i="10"/>
  <c r="AN77" i="10"/>
  <c r="AM77" i="10"/>
  <c r="AL77" i="10"/>
  <c r="AK77" i="10"/>
  <c r="AJ77" i="10"/>
  <c r="AI77" i="10"/>
  <c r="AH77" i="10"/>
  <c r="BK76" i="10"/>
  <c r="BJ76" i="10"/>
  <c r="BI76" i="10"/>
  <c r="BH76" i="10"/>
  <c r="BG76" i="10"/>
  <c r="BF76" i="10"/>
  <c r="BE76" i="10"/>
  <c r="BD76" i="10"/>
  <c r="BC76" i="10"/>
  <c r="BB76" i="10"/>
  <c r="BA76" i="10"/>
  <c r="AZ76" i="10"/>
  <c r="AY76" i="10"/>
  <c r="AX76" i="10"/>
  <c r="AW76" i="10"/>
  <c r="AV76" i="10"/>
  <c r="AU76" i="10"/>
  <c r="AT76" i="10"/>
  <c r="AS76" i="10"/>
  <c r="AR76" i="10"/>
  <c r="AQ76" i="10"/>
  <c r="AP76" i="10"/>
  <c r="AO76" i="10"/>
  <c r="AN76" i="10"/>
  <c r="AM76" i="10"/>
  <c r="AL76" i="10"/>
  <c r="AK76" i="10"/>
  <c r="AJ76" i="10"/>
  <c r="AI76" i="10"/>
  <c r="AH76" i="10"/>
  <c r="BK75" i="10"/>
  <c r="BJ75" i="10"/>
  <c r="BI75" i="10"/>
  <c r="BH75" i="10"/>
  <c r="BG75" i="10"/>
  <c r="BF75" i="10"/>
  <c r="BE75" i="10"/>
  <c r="BD75" i="10"/>
  <c r="BC75" i="10"/>
  <c r="BB75" i="10"/>
  <c r="BA75" i="10"/>
  <c r="AZ75" i="10"/>
  <c r="AY75" i="10"/>
  <c r="AX75" i="10"/>
  <c r="AW75" i="10"/>
  <c r="AV75" i="10"/>
  <c r="AU75" i="10"/>
  <c r="AT75" i="10"/>
  <c r="AS75" i="10"/>
  <c r="AR75" i="10"/>
  <c r="AQ75" i="10"/>
  <c r="AP75" i="10"/>
  <c r="AO75" i="10"/>
  <c r="AN75" i="10"/>
  <c r="AM75" i="10"/>
  <c r="AL75" i="10"/>
  <c r="AK75" i="10"/>
  <c r="AJ75" i="10"/>
  <c r="AI75" i="10"/>
  <c r="AH75" i="10"/>
  <c r="BK74" i="10"/>
  <c r="BJ74" i="10"/>
  <c r="BI74" i="10"/>
  <c r="BH74" i="10"/>
  <c r="BG74" i="10"/>
  <c r="BF74" i="10"/>
  <c r="BE74" i="10"/>
  <c r="BD74" i="10"/>
  <c r="BC74" i="10"/>
  <c r="BB74" i="10"/>
  <c r="BA74" i="10"/>
  <c r="AZ74" i="10"/>
  <c r="AY74" i="10"/>
  <c r="AX74" i="10"/>
  <c r="AW74" i="10"/>
  <c r="AV74" i="10"/>
  <c r="AU74" i="10"/>
  <c r="AT74" i="10"/>
  <c r="AS74" i="10"/>
  <c r="AR74" i="10"/>
  <c r="AQ74" i="10"/>
  <c r="AP74" i="10"/>
  <c r="AO74" i="10"/>
  <c r="AN74" i="10"/>
  <c r="AM74" i="10"/>
  <c r="AL74" i="10"/>
  <c r="AK74" i="10"/>
  <c r="AJ74" i="10"/>
  <c r="AI74" i="10"/>
  <c r="AH74" i="10"/>
  <c r="BK73" i="10"/>
  <c r="BJ73" i="10"/>
  <c r="BI73" i="10"/>
  <c r="BH73" i="10"/>
  <c r="BG73" i="10"/>
  <c r="BF73" i="10"/>
  <c r="BE73" i="10"/>
  <c r="BD73" i="10"/>
  <c r="BC73" i="10"/>
  <c r="BB73" i="10"/>
  <c r="BA73" i="10"/>
  <c r="AZ73" i="10"/>
  <c r="AY73" i="10"/>
  <c r="AX73" i="10"/>
  <c r="AW73" i="10"/>
  <c r="AV73" i="10"/>
  <c r="AU73" i="10"/>
  <c r="AT73" i="10"/>
  <c r="AS73" i="10"/>
  <c r="AR73" i="10"/>
  <c r="AQ73" i="10"/>
  <c r="AP73" i="10"/>
  <c r="AO73" i="10"/>
  <c r="AN73" i="10"/>
  <c r="AM73" i="10"/>
  <c r="AL73" i="10"/>
  <c r="AK73" i="10"/>
  <c r="AJ73" i="10"/>
  <c r="AI73" i="10"/>
  <c r="AH73" i="10"/>
  <c r="BK72" i="10"/>
  <c r="BJ72" i="10"/>
  <c r="BI72" i="10"/>
  <c r="BH72" i="10"/>
  <c r="BG72" i="10"/>
  <c r="BF72" i="10"/>
  <c r="BE72" i="10"/>
  <c r="BD72" i="10"/>
  <c r="BC72" i="10"/>
  <c r="BB72" i="10"/>
  <c r="BA72" i="10"/>
  <c r="AZ72" i="10"/>
  <c r="AY72" i="10"/>
  <c r="AX72" i="10"/>
  <c r="AW72" i="10"/>
  <c r="AV72" i="10"/>
  <c r="AU72" i="10"/>
  <c r="AT72" i="10"/>
  <c r="AS72" i="10"/>
  <c r="AR72" i="10"/>
  <c r="AQ72" i="10"/>
  <c r="AP72" i="10"/>
  <c r="AO72" i="10"/>
  <c r="AN72" i="10"/>
  <c r="AM72" i="10"/>
  <c r="AL72" i="10"/>
  <c r="AK72" i="10"/>
  <c r="AJ72" i="10"/>
  <c r="AI72" i="10"/>
  <c r="AH72" i="10"/>
  <c r="BK71" i="10"/>
  <c r="BJ71" i="10"/>
  <c r="BI71" i="10"/>
  <c r="BH71" i="10"/>
  <c r="BG71" i="10"/>
  <c r="BF71" i="10"/>
  <c r="BE71" i="10"/>
  <c r="BD71" i="10"/>
  <c r="BC71" i="10"/>
  <c r="BB71" i="10"/>
  <c r="BA71" i="10"/>
  <c r="AZ71" i="10"/>
  <c r="AY71" i="10"/>
  <c r="AX71" i="10"/>
  <c r="AW71" i="10"/>
  <c r="AV71" i="10"/>
  <c r="AU71" i="10"/>
  <c r="AT71" i="10"/>
  <c r="AS71" i="10"/>
  <c r="AR71" i="10"/>
  <c r="AQ71" i="10"/>
  <c r="AP71" i="10"/>
  <c r="AO71" i="10"/>
  <c r="AN71" i="10"/>
  <c r="AM71" i="10"/>
  <c r="AL71" i="10"/>
  <c r="AK71" i="10"/>
  <c r="AJ71" i="10"/>
  <c r="AI71" i="10"/>
  <c r="AH71" i="10"/>
  <c r="BK70" i="10"/>
  <c r="BJ70" i="10"/>
  <c r="BI70" i="10"/>
  <c r="BH70" i="10"/>
  <c r="BG70" i="10"/>
  <c r="BF70" i="10"/>
  <c r="BE70" i="10"/>
  <c r="BD70" i="10"/>
  <c r="BC70" i="10"/>
  <c r="BB70" i="10"/>
  <c r="BA70" i="10"/>
  <c r="AZ70" i="10"/>
  <c r="AY70" i="10"/>
  <c r="AX70" i="10"/>
  <c r="AW70" i="10"/>
  <c r="AV70" i="10"/>
  <c r="AU70" i="10"/>
  <c r="AT70" i="10"/>
  <c r="AS70" i="10"/>
  <c r="AR70" i="10"/>
  <c r="AQ70" i="10"/>
  <c r="AP70" i="10"/>
  <c r="AO70" i="10"/>
  <c r="AN70" i="10"/>
  <c r="AM70" i="10"/>
  <c r="AL70" i="10"/>
  <c r="AK70" i="10"/>
  <c r="AJ70" i="10"/>
  <c r="AI70" i="10"/>
  <c r="AH70" i="10"/>
  <c r="BK69" i="10"/>
  <c r="BJ69" i="10"/>
  <c r="BI69" i="10"/>
  <c r="BH69" i="10"/>
  <c r="BG69" i="10"/>
  <c r="BF69" i="10"/>
  <c r="BE69" i="10"/>
  <c r="BD69" i="10"/>
  <c r="BC69" i="10"/>
  <c r="BB69" i="10"/>
  <c r="BA69" i="10"/>
  <c r="AZ69" i="10"/>
  <c r="AY69" i="10"/>
  <c r="AX69" i="10"/>
  <c r="AW69" i="10"/>
  <c r="AV69" i="10"/>
  <c r="AU69" i="10"/>
  <c r="AT69" i="10"/>
  <c r="AS69" i="10"/>
  <c r="AR69" i="10"/>
  <c r="AQ69" i="10"/>
  <c r="AP69" i="10"/>
  <c r="AO69" i="10"/>
  <c r="AN69" i="10"/>
  <c r="AM69" i="10"/>
  <c r="AL69" i="10"/>
  <c r="AK69" i="10"/>
  <c r="AJ69" i="10"/>
  <c r="AI69" i="10"/>
  <c r="AH69" i="10"/>
  <c r="BK68" i="10"/>
  <c r="BJ68" i="10"/>
  <c r="BI68" i="10"/>
  <c r="BH68" i="10"/>
  <c r="BG68" i="10"/>
  <c r="BF68" i="10"/>
  <c r="BE68" i="10"/>
  <c r="BD68" i="10"/>
  <c r="BC68" i="10"/>
  <c r="BB68" i="10"/>
  <c r="BA68" i="10"/>
  <c r="AZ68" i="10"/>
  <c r="AY68" i="10"/>
  <c r="AX68" i="10"/>
  <c r="AW68" i="10"/>
  <c r="AV68" i="10"/>
  <c r="AU68" i="10"/>
  <c r="AT68" i="10"/>
  <c r="AS68" i="10"/>
  <c r="AR68" i="10"/>
  <c r="AQ68" i="10"/>
  <c r="AP68" i="10"/>
  <c r="AO68" i="10"/>
  <c r="AN68" i="10"/>
  <c r="AM68" i="10"/>
  <c r="AL68" i="10"/>
  <c r="AK68" i="10"/>
  <c r="AJ68" i="10"/>
  <c r="AI68" i="10"/>
  <c r="AH68" i="10"/>
  <c r="BK67" i="10"/>
  <c r="BJ67" i="10"/>
  <c r="BI67" i="10"/>
  <c r="BH67" i="10"/>
  <c r="BG67" i="10"/>
  <c r="BF67" i="10"/>
  <c r="BE67" i="10"/>
  <c r="BD67" i="10"/>
  <c r="BC67" i="10"/>
  <c r="BB67" i="10"/>
  <c r="BA67" i="10"/>
  <c r="AZ67" i="10"/>
  <c r="AY67" i="10"/>
  <c r="AX67" i="10"/>
  <c r="AW67" i="10"/>
  <c r="AV67" i="10"/>
  <c r="AU67" i="10"/>
  <c r="AT67" i="10"/>
  <c r="AS67" i="10"/>
  <c r="AR67" i="10"/>
  <c r="AQ67" i="10"/>
  <c r="AP67" i="10"/>
  <c r="AO67" i="10"/>
  <c r="AN67" i="10"/>
  <c r="AM67" i="10"/>
  <c r="AL67" i="10"/>
  <c r="AK67" i="10"/>
  <c r="AJ67" i="10"/>
  <c r="AI67" i="10"/>
  <c r="AH67" i="10"/>
  <c r="BK66" i="10"/>
  <c r="BJ66" i="10"/>
  <c r="BI66" i="10"/>
  <c r="BH66" i="10"/>
  <c r="BG66" i="10"/>
  <c r="BF66" i="10"/>
  <c r="BE66" i="10"/>
  <c r="BD66" i="10"/>
  <c r="BC66" i="10"/>
  <c r="BB66" i="10"/>
  <c r="BA66" i="10"/>
  <c r="AZ66" i="10"/>
  <c r="AY66" i="10"/>
  <c r="AX66" i="10"/>
  <c r="AW66" i="10"/>
  <c r="AV66" i="10"/>
  <c r="AU66" i="10"/>
  <c r="AT66" i="10"/>
  <c r="AS66" i="10"/>
  <c r="AR66" i="10"/>
  <c r="AQ66" i="10"/>
  <c r="AP66" i="10"/>
  <c r="AO66" i="10"/>
  <c r="AN66" i="10"/>
  <c r="AM66" i="10"/>
  <c r="AL66" i="10"/>
  <c r="AK66" i="10"/>
  <c r="AJ66" i="10"/>
  <c r="AI66" i="10"/>
  <c r="AH66" i="10"/>
  <c r="BK65" i="10"/>
  <c r="BJ65" i="10"/>
  <c r="BI65" i="10"/>
  <c r="BH65" i="10"/>
  <c r="BG65" i="10"/>
  <c r="BF65" i="10"/>
  <c r="BE65" i="10"/>
  <c r="BD65" i="10"/>
  <c r="BC65" i="10"/>
  <c r="BB65" i="10"/>
  <c r="BA65" i="10"/>
  <c r="AZ65" i="10"/>
  <c r="AY65" i="10"/>
  <c r="AX65" i="10"/>
  <c r="AW65" i="10"/>
  <c r="AV65" i="10"/>
  <c r="AU65" i="10"/>
  <c r="AT65" i="10"/>
  <c r="AS65" i="10"/>
  <c r="AR65" i="10"/>
  <c r="AQ65" i="10"/>
  <c r="AP65" i="10"/>
  <c r="AO65" i="10"/>
  <c r="AN65" i="10"/>
  <c r="AM65" i="10"/>
  <c r="AL65" i="10"/>
  <c r="AK65" i="10"/>
  <c r="AJ65" i="10"/>
  <c r="AI65" i="10"/>
  <c r="AH65" i="10"/>
  <c r="BK64" i="10"/>
  <c r="BJ64" i="10"/>
  <c r="BI64" i="10"/>
  <c r="BH64" i="10"/>
  <c r="BG64" i="10"/>
  <c r="BF64" i="10"/>
  <c r="BE64" i="10"/>
  <c r="BD64" i="10"/>
  <c r="BC64" i="10"/>
  <c r="BB64" i="10"/>
  <c r="BA64" i="10"/>
  <c r="AZ64" i="10"/>
  <c r="AY64" i="10"/>
  <c r="AX64" i="10"/>
  <c r="AW64" i="10"/>
  <c r="AV64" i="10"/>
  <c r="AU64" i="10"/>
  <c r="AT64" i="10"/>
  <c r="AS64" i="10"/>
  <c r="AR64" i="10"/>
  <c r="AQ64" i="10"/>
  <c r="AP64" i="10"/>
  <c r="AO64" i="10"/>
  <c r="AN64" i="10"/>
  <c r="AM64" i="10"/>
  <c r="AL64" i="10"/>
  <c r="AK64" i="10"/>
  <c r="AJ64" i="10"/>
  <c r="AI64" i="10"/>
  <c r="AH64" i="10"/>
  <c r="BK63" i="10"/>
  <c r="BJ63" i="10"/>
  <c r="BI63" i="10"/>
  <c r="BH63" i="10"/>
  <c r="BG63" i="10"/>
  <c r="BF63" i="10"/>
  <c r="BE63" i="10"/>
  <c r="BD63" i="10"/>
  <c r="BC63" i="10"/>
  <c r="BB63" i="10"/>
  <c r="BA63" i="10"/>
  <c r="AZ63" i="10"/>
  <c r="AY63" i="10"/>
  <c r="AX63" i="10"/>
  <c r="AW63" i="10"/>
  <c r="AV63" i="10"/>
  <c r="AU63" i="10"/>
  <c r="AT63" i="10"/>
  <c r="AS63" i="10"/>
  <c r="AR63" i="10"/>
  <c r="AQ63" i="10"/>
  <c r="AP63" i="10"/>
  <c r="AO63" i="10"/>
  <c r="AN63" i="10"/>
  <c r="AM63" i="10"/>
  <c r="AL63" i="10"/>
  <c r="AK63" i="10"/>
  <c r="AJ63" i="10"/>
  <c r="AI63" i="10"/>
  <c r="AH63" i="10"/>
  <c r="BK62" i="10"/>
  <c r="BJ62" i="10"/>
  <c r="BI62" i="10"/>
  <c r="BH62" i="10"/>
  <c r="BG62" i="10"/>
  <c r="BF62" i="10"/>
  <c r="BE62" i="10"/>
  <c r="BD62" i="10"/>
  <c r="BC62" i="10"/>
  <c r="BB62" i="10"/>
  <c r="BA62" i="10"/>
  <c r="AZ62" i="10"/>
  <c r="AY62" i="10"/>
  <c r="AX62" i="10"/>
  <c r="AW62" i="10"/>
  <c r="AV62" i="10"/>
  <c r="AU62" i="10"/>
  <c r="AT62" i="10"/>
  <c r="AS62" i="10"/>
  <c r="AR62" i="10"/>
  <c r="AQ62" i="10"/>
  <c r="AP62" i="10"/>
  <c r="AO62" i="10"/>
  <c r="AN62" i="10"/>
  <c r="AM62" i="10"/>
  <c r="AL62" i="10"/>
  <c r="AK62" i="10"/>
  <c r="AJ62" i="10"/>
  <c r="AI62" i="10"/>
  <c r="AH62" i="10"/>
  <c r="BK61" i="10"/>
  <c r="BJ61" i="10"/>
  <c r="BI61" i="10"/>
  <c r="BH61" i="10"/>
  <c r="BG61" i="10"/>
  <c r="BF61" i="10"/>
  <c r="BE61" i="10"/>
  <c r="BD61" i="10"/>
  <c r="BC61" i="10"/>
  <c r="BB61" i="10"/>
  <c r="BA61" i="10"/>
  <c r="AZ61" i="10"/>
  <c r="AY61" i="10"/>
  <c r="AX61" i="10"/>
  <c r="AW61" i="10"/>
  <c r="AV61" i="10"/>
  <c r="AU61" i="10"/>
  <c r="AT61" i="10"/>
  <c r="AS61" i="10"/>
  <c r="AR61" i="10"/>
  <c r="AQ61" i="10"/>
  <c r="AP61" i="10"/>
  <c r="AO61" i="10"/>
  <c r="AN61" i="10"/>
  <c r="AM61" i="10"/>
  <c r="AL61" i="10"/>
  <c r="AK61" i="10"/>
  <c r="AJ61" i="10"/>
  <c r="AI61" i="10"/>
  <c r="AH61" i="10"/>
  <c r="BK60" i="10"/>
  <c r="BJ60" i="10"/>
  <c r="BI60" i="10"/>
  <c r="BH60" i="10"/>
  <c r="BG60" i="10"/>
  <c r="BF60" i="10"/>
  <c r="BE60" i="10"/>
  <c r="BD60" i="10"/>
  <c r="BC60" i="10"/>
  <c r="BB60" i="10"/>
  <c r="BA60" i="10"/>
  <c r="AZ60" i="10"/>
  <c r="AY60" i="10"/>
  <c r="AX60" i="10"/>
  <c r="AW60" i="10"/>
  <c r="AV60" i="10"/>
  <c r="AU60" i="10"/>
  <c r="AT60" i="10"/>
  <c r="AS60" i="10"/>
  <c r="AR60" i="10"/>
  <c r="AQ60" i="10"/>
  <c r="AP60" i="10"/>
  <c r="AO60" i="10"/>
  <c r="AN60" i="10"/>
  <c r="AM60" i="10"/>
  <c r="AL60" i="10"/>
  <c r="AK60" i="10"/>
  <c r="AJ60" i="10"/>
  <c r="AI60" i="10"/>
  <c r="AH60" i="10"/>
  <c r="BK59" i="10"/>
  <c r="BJ59" i="10"/>
  <c r="BI59" i="10"/>
  <c r="BH59" i="10"/>
  <c r="BG59" i="10"/>
  <c r="BF59" i="10"/>
  <c r="BE59" i="10"/>
  <c r="BD59" i="10"/>
  <c r="BC59" i="10"/>
  <c r="BB59" i="10"/>
  <c r="BA59" i="10"/>
  <c r="AZ59" i="10"/>
  <c r="AY59" i="10"/>
  <c r="AX59" i="10"/>
  <c r="AW59" i="10"/>
  <c r="AV59" i="10"/>
  <c r="AU59" i="10"/>
  <c r="AT59" i="10"/>
  <c r="AS59" i="10"/>
  <c r="AR59" i="10"/>
  <c r="AQ59" i="10"/>
  <c r="AP59" i="10"/>
  <c r="AO59" i="10"/>
  <c r="AN59" i="10"/>
  <c r="AM59" i="10"/>
  <c r="AL59" i="10"/>
  <c r="AK59" i="10"/>
  <c r="AJ59" i="10"/>
  <c r="AI59" i="10"/>
  <c r="AH59" i="10"/>
  <c r="BK58" i="10"/>
  <c r="BJ58" i="10"/>
  <c r="BI58" i="10"/>
  <c r="BH58" i="10"/>
  <c r="BG58" i="10"/>
  <c r="BF58" i="10"/>
  <c r="BE58" i="10"/>
  <c r="BD58" i="10"/>
  <c r="BC58" i="10"/>
  <c r="BB58" i="10"/>
  <c r="BA58" i="10"/>
  <c r="AZ58" i="10"/>
  <c r="AY58" i="10"/>
  <c r="AX58" i="10"/>
  <c r="AW58" i="10"/>
  <c r="AV58" i="10"/>
  <c r="AU58" i="10"/>
  <c r="AT58" i="10"/>
  <c r="AS58" i="10"/>
  <c r="AR58" i="10"/>
  <c r="AQ58" i="10"/>
  <c r="AP58" i="10"/>
  <c r="AO58" i="10"/>
  <c r="AN58" i="10"/>
  <c r="AM58" i="10"/>
  <c r="AL58" i="10"/>
  <c r="AK58" i="10"/>
  <c r="AJ58" i="10"/>
  <c r="AI58" i="10"/>
  <c r="AH58" i="10"/>
  <c r="BK57" i="10"/>
  <c r="BJ57" i="10"/>
  <c r="BI57" i="10"/>
  <c r="BH57" i="10"/>
  <c r="BG57" i="10"/>
  <c r="BF57" i="10"/>
  <c r="BE57" i="10"/>
  <c r="BD57" i="10"/>
  <c r="BC57" i="10"/>
  <c r="BB57" i="10"/>
  <c r="BA57" i="10"/>
  <c r="AZ57" i="10"/>
  <c r="AY57" i="10"/>
  <c r="AX57" i="10"/>
  <c r="AW57" i="10"/>
  <c r="AV57" i="10"/>
  <c r="AU57" i="10"/>
  <c r="AT57" i="10"/>
  <c r="AS57" i="10"/>
  <c r="AR57" i="10"/>
  <c r="AQ57" i="10"/>
  <c r="AP57" i="10"/>
  <c r="AO57" i="10"/>
  <c r="AN57" i="10"/>
  <c r="AM57" i="10"/>
  <c r="AL57" i="10"/>
  <c r="AK57" i="10"/>
  <c r="AJ57" i="10"/>
  <c r="AI57" i="10"/>
  <c r="AH57" i="10"/>
  <c r="BK56" i="10"/>
  <c r="BJ56" i="10"/>
  <c r="BI56" i="10"/>
  <c r="BH56" i="10"/>
  <c r="BG56" i="10"/>
  <c r="BF56" i="10"/>
  <c r="BE56" i="10"/>
  <c r="BD56" i="10"/>
  <c r="BC56" i="10"/>
  <c r="BB56" i="10"/>
  <c r="BA56" i="10"/>
  <c r="AZ56" i="10"/>
  <c r="AY56" i="10"/>
  <c r="AX56" i="10"/>
  <c r="AW56" i="10"/>
  <c r="AV56" i="10"/>
  <c r="AU56" i="10"/>
  <c r="AT56" i="10"/>
  <c r="AS56" i="10"/>
  <c r="AR56" i="10"/>
  <c r="AQ56" i="10"/>
  <c r="AP56" i="10"/>
  <c r="AO56" i="10"/>
  <c r="AN56" i="10"/>
  <c r="AM56" i="10"/>
  <c r="AL56" i="10"/>
  <c r="AK56" i="10"/>
  <c r="AJ56" i="10"/>
  <c r="AI56" i="10"/>
  <c r="AH56" i="10"/>
  <c r="BK55" i="10"/>
  <c r="BJ55" i="10"/>
  <c r="BI55" i="10"/>
  <c r="BH55" i="10"/>
  <c r="BG55" i="10"/>
  <c r="BF55" i="10"/>
  <c r="BE55" i="10"/>
  <c r="BD55" i="10"/>
  <c r="BC55" i="10"/>
  <c r="BB55" i="10"/>
  <c r="BA55" i="10"/>
  <c r="AZ55" i="10"/>
  <c r="AY55" i="10"/>
  <c r="AX55" i="10"/>
  <c r="AW55" i="10"/>
  <c r="AV55" i="10"/>
  <c r="AU55" i="10"/>
  <c r="AT55" i="10"/>
  <c r="AS55" i="10"/>
  <c r="AR55" i="10"/>
  <c r="AQ55" i="10"/>
  <c r="AP55" i="10"/>
  <c r="AO55" i="10"/>
  <c r="AN55" i="10"/>
  <c r="AM55" i="10"/>
  <c r="AL55" i="10"/>
  <c r="AK55" i="10"/>
  <c r="AJ55" i="10"/>
  <c r="AI55" i="10"/>
  <c r="AH55" i="10"/>
  <c r="BK54" i="10"/>
  <c r="BJ54" i="10"/>
  <c r="BI54" i="10"/>
  <c r="BH54" i="10"/>
  <c r="BG54" i="10"/>
  <c r="BF54" i="10"/>
  <c r="BE54" i="10"/>
  <c r="BD54" i="10"/>
  <c r="BC54" i="10"/>
  <c r="BB54" i="10"/>
  <c r="BA54" i="10"/>
  <c r="AZ54" i="10"/>
  <c r="AY54" i="10"/>
  <c r="AX54" i="10"/>
  <c r="AW54" i="10"/>
  <c r="AV54" i="10"/>
  <c r="AU54" i="10"/>
  <c r="AT54" i="10"/>
  <c r="AS54" i="10"/>
  <c r="AR54" i="10"/>
  <c r="AQ54" i="10"/>
  <c r="AP54" i="10"/>
  <c r="AO54" i="10"/>
  <c r="AN54" i="10"/>
  <c r="AM54" i="10"/>
  <c r="AL54" i="10"/>
  <c r="AK54" i="10"/>
  <c r="AJ54" i="10"/>
  <c r="AI54" i="10"/>
  <c r="AH54" i="10"/>
  <c r="BK53" i="10"/>
  <c r="BJ53" i="10"/>
  <c r="BI53" i="10"/>
  <c r="BH53" i="10"/>
  <c r="BG53" i="10"/>
  <c r="BF53" i="10"/>
  <c r="BE53" i="10"/>
  <c r="BD53" i="10"/>
  <c r="BC53" i="10"/>
  <c r="BB53" i="10"/>
  <c r="BA53" i="10"/>
  <c r="AZ53" i="10"/>
  <c r="AY53" i="10"/>
  <c r="AX53" i="10"/>
  <c r="AW53" i="10"/>
  <c r="AV53" i="10"/>
  <c r="AU53" i="10"/>
  <c r="AT53" i="10"/>
  <c r="AS53" i="10"/>
  <c r="AR53" i="10"/>
  <c r="AQ53" i="10"/>
  <c r="AP53" i="10"/>
  <c r="AO53" i="10"/>
  <c r="AN53" i="10"/>
  <c r="AM53" i="10"/>
  <c r="AL53" i="10"/>
  <c r="AK53" i="10"/>
  <c r="AJ53" i="10"/>
  <c r="AI53" i="10"/>
  <c r="AH53" i="10"/>
  <c r="BK52" i="10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BK51" i="10"/>
  <c r="BJ51" i="10"/>
  <c r="BI51" i="10"/>
  <c r="BH51" i="10"/>
  <c r="BG51" i="10"/>
  <c r="BF51" i="10"/>
  <c r="BE51" i="10"/>
  <c r="BD51" i="10"/>
  <c r="BC51" i="10"/>
  <c r="BB51" i="10"/>
  <c r="BA51" i="10"/>
  <c r="AZ51" i="10"/>
  <c r="AY51" i="10"/>
  <c r="AX51" i="10"/>
  <c r="AW51" i="10"/>
  <c r="AV51" i="10"/>
  <c r="AU51" i="10"/>
  <c r="AT51" i="10"/>
  <c r="AS51" i="10"/>
  <c r="AR51" i="10"/>
  <c r="AQ51" i="10"/>
  <c r="AP51" i="10"/>
  <c r="AO51" i="10"/>
  <c r="AN51" i="10"/>
  <c r="AM51" i="10"/>
  <c r="AL51" i="10"/>
  <c r="AK51" i="10"/>
  <c r="AJ51" i="10"/>
  <c r="AI51" i="10"/>
  <c r="AH51" i="10"/>
  <c r="BK50" i="10"/>
  <c r="BJ50" i="10"/>
  <c r="BI50" i="10"/>
  <c r="BH50" i="10"/>
  <c r="BG50" i="10"/>
  <c r="BF50" i="10"/>
  <c r="BE50" i="10"/>
  <c r="BD50" i="10"/>
  <c r="BC50" i="10"/>
  <c r="BB50" i="10"/>
  <c r="BA50" i="10"/>
  <c r="AZ50" i="10"/>
  <c r="AY50" i="10"/>
  <c r="AX50" i="10"/>
  <c r="AW50" i="10"/>
  <c r="AV50" i="10"/>
  <c r="AU50" i="10"/>
  <c r="AT50" i="10"/>
  <c r="AS50" i="10"/>
  <c r="AR50" i="10"/>
  <c r="AQ50" i="10"/>
  <c r="AP50" i="10"/>
  <c r="AO50" i="10"/>
  <c r="AN50" i="10"/>
  <c r="AM50" i="10"/>
  <c r="AL50" i="10"/>
  <c r="AK50" i="10"/>
  <c r="AJ50" i="10"/>
  <c r="AI50" i="10"/>
  <c r="AH50" i="10"/>
  <c r="BK49" i="10"/>
  <c r="BJ49" i="10"/>
  <c r="BI49" i="10"/>
  <c r="BH49" i="10"/>
  <c r="BG49" i="10"/>
  <c r="BF49" i="10"/>
  <c r="BE49" i="10"/>
  <c r="BD49" i="10"/>
  <c r="BC49" i="10"/>
  <c r="BB49" i="10"/>
  <c r="BA49" i="10"/>
  <c r="AZ49" i="10"/>
  <c r="AY49" i="10"/>
  <c r="AX49" i="10"/>
  <c r="AW49" i="10"/>
  <c r="AV49" i="10"/>
  <c r="AU49" i="10"/>
  <c r="AT49" i="10"/>
  <c r="AS49" i="10"/>
  <c r="AR49" i="10"/>
  <c r="AQ49" i="10"/>
  <c r="AP49" i="10"/>
  <c r="AO49" i="10"/>
  <c r="AN49" i="10"/>
  <c r="AM49" i="10"/>
  <c r="AL49" i="10"/>
  <c r="AK49" i="10"/>
  <c r="AJ49" i="10"/>
  <c r="AI49" i="10"/>
  <c r="AH49" i="10"/>
  <c r="BK48" i="10"/>
  <c r="BJ48" i="10"/>
  <c r="BI48" i="10"/>
  <c r="BH48" i="10"/>
  <c r="BG48" i="10"/>
  <c r="BF48" i="10"/>
  <c r="BE48" i="10"/>
  <c r="BD48" i="10"/>
  <c r="BC48" i="10"/>
  <c r="BB48" i="10"/>
  <c r="BA48" i="10"/>
  <c r="AZ48" i="10"/>
  <c r="AY48" i="10"/>
  <c r="AX48" i="10"/>
  <c r="AW48" i="10"/>
  <c r="AV48" i="10"/>
  <c r="AU48" i="10"/>
  <c r="AT48" i="10"/>
  <c r="AS48" i="10"/>
  <c r="AR48" i="10"/>
  <c r="AQ48" i="10"/>
  <c r="AP48" i="10"/>
  <c r="AO48" i="10"/>
  <c r="AN48" i="10"/>
  <c r="AM48" i="10"/>
  <c r="AL48" i="10"/>
  <c r="AK48" i="10"/>
  <c r="AJ48" i="10"/>
  <c r="AI48" i="10"/>
  <c r="AH48" i="10"/>
  <c r="BK47" i="10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BK46" i="10"/>
  <c r="BJ46" i="10"/>
  <c r="BI46" i="10"/>
  <c r="BH46" i="10"/>
  <c r="BG46" i="10"/>
  <c r="BF46" i="10"/>
  <c r="BE46" i="10"/>
  <c r="BD46" i="10"/>
  <c r="BC46" i="10"/>
  <c r="BB46" i="10"/>
  <c r="BA46" i="10"/>
  <c r="AZ46" i="10"/>
  <c r="AY46" i="10"/>
  <c r="AX46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BK45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BK44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BK43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BK42" i="10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BK41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BK40" i="10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BK39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BK38" i="10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BK37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BK36" i="10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BK35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BK34" i="10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BK33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BK32" i="10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BK25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BK24" i="10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BK23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BK19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BK3" i="10"/>
  <c r="BJ3" i="10"/>
  <c r="BI3" i="10"/>
  <c r="BH3" i="10"/>
  <c r="BG3" i="10"/>
  <c r="BF3" i="10"/>
  <c r="BE3" i="10"/>
  <c r="BD3" i="10"/>
  <c r="BC3" i="10"/>
  <c r="BB3" i="10"/>
  <c r="BA3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BK2" i="10"/>
  <c r="BJ2" i="10"/>
  <c r="BI2" i="10"/>
  <c r="BH2" i="10"/>
  <c r="BG2" i="10"/>
  <c r="BF2" i="10"/>
  <c r="BE2" i="10"/>
  <c r="BD2" i="10"/>
  <c r="BC2" i="10"/>
  <c r="BB2" i="10"/>
  <c r="BA2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I2" i="8"/>
  <c r="H2" i="8"/>
  <c r="G2" i="8"/>
  <c r="F2" i="8"/>
  <c r="E2" i="8"/>
  <c r="D2" i="8"/>
  <c r="C2" i="8"/>
  <c r="H2" i="7"/>
  <c r="G2" i="7"/>
  <c r="F2" i="7"/>
  <c r="E2" i="7"/>
  <c r="D2" i="7"/>
  <c r="F1328" i="13" l="1"/>
  <c r="A1328" i="13"/>
  <c r="F1303" i="13"/>
  <c r="A1303" i="13"/>
  <c r="F1278" i="13"/>
  <c r="A1278" i="13"/>
  <c r="F1253" i="13"/>
  <c r="A1253" i="13"/>
  <c r="F1228" i="13"/>
  <c r="A1228" i="13"/>
  <c r="F1203" i="13"/>
  <c r="A1203" i="13"/>
  <c r="F1178" i="13"/>
  <c r="A1178" i="13"/>
  <c r="F1153" i="13"/>
  <c r="A1153" i="13"/>
  <c r="F1128" i="13"/>
  <c r="A1128" i="13"/>
  <c r="F1103" i="13"/>
  <c r="A1103" i="13"/>
  <c r="F1078" i="13"/>
  <c r="A1078" i="13"/>
  <c r="F1053" i="13"/>
  <c r="A1053" i="13"/>
  <c r="F1028" i="13"/>
  <c r="A1028" i="13"/>
  <c r="F1003" i="13"/>
  <c r="A1003" i="13"/>
  <c r="F978" i="13"/>
  <c r="A978" i="13"/>
  <c r="F953" i="13"/>
  <c r="A953" i="13"/>
  <c r="F928" i="13"/>
  <c r="A928" i="13"/>
  <c r="F903" i="13"/>
  <c r="A903" i="13"/>
  <c r="F878" i="13"/>
  <c r="A878" i="13"/>
  <c r="F853" i="13"/>
  <c r="A853" i="13"/>
  <c r="F828" i="13"/>
  <c r="A828" i="13"/>
  <c r="F803" i="13"/>
  <c r="A803" i="13"/>
  <c r="F778" i="13" l="1"/>
  <c r="A778" i="13"/>
  <c r="F753" i="13"/>
  <c r="A753" i="13"/>
  <c r="F728" i="13"/>
  <c r="A728" i="13"/>
  <c r="F703" i="13"/>
  <c r="A703" i="13"/>
  <c r="F678" i="13"/>
  <c r="A678" i="13"/>
  <c r="F653" i="13"/>
  <c r="A653" i="13"/>
  <c r="F628" i="13"/>
  <c r="A628" i="13"/>
  <c r="F603" i="13"/>
  <c r="A603" i="13"/>
  <c r="F578" i="13"/>
  <c r="A578" i="13"/>
  <c r="F553" i="13"/>
  <c r="A553" i="13"/>
  <c r="F528" i="13"/>
  <c r="A528" i="13"/>
  <c r="F503" i="13"/>
  <c r="A503" i="13"/>
  <c r="F478" i="13"/>
  <c r="A478" i="13"/>
  <c r="F453" i="13"/>
  <c r="A453" i="13"/>
  <c r="F428" i="13"/>
  <c r="A428" i="13"/>
  <c r="F403" i="13"/>
  <c r="A403" i="13"/>
  <c r="F378" i="13"/>
  <c r="A378" i="13"/>
  <c r="F353" i="13"/>
  <c r="A353" i="13"/>
  <c r="F328" i="13"/>
  <c r="A328" i="13"/>
  <c r="F303" i="13"/>
  <c r="A303" i="13"/>
  <c r="F278" i="13"/>
  <c r="A278" i="13"/>
  <c r="F253" i="13"/>
  <c r="A253" i="13"/>
  <c r="F228" i="13"/>
  <c r="A228" i="13"/>
  <c r="F203" i="13"/>
  <c r="A203" i="13"/>
  <c r="F178" i="13"/>
  <c r="A178" i="13"/>
  <c r="F153" i="13"/>
  <c r="A153" i="13"/>
  <c r="F153" i="14"/>
  <c r="A153" i="14"/>
  <c r="F1328" i="14"/>
  <c r="A1328" i="14"/>
  <c r="F1303" i="14"/>
  <c r="A1303" i="14"/>
  <c r="F1278" i="14"/>
  <c r="A1278" i="14"/>
  <c r="F1253" i="14"/>
  <c r="A1253" i="14"/>
  <c r="F1228" i="14"/>
  <c r="A1228" i="14"/>
  <c r="F1203" i="14"/>
  <c r="A1203" i="14"/>
  <c r="F1178" i="14"/>
  <c r="A1178" i="14"/>
  <c r="F1153" i="14"/>
  <c r="A1153" i="14"/>
  <c r="F1128" i="14"/>
  <c r="A1128" i="14"/>
  <c r="F1103" i="14"/>
  <c r="A1103" i="14"/>
  <c r="F1078" i="14"/>
  <c r="A1078" i="14"/>
  <c r="F1053" i="14"/>
  <c r="A1053" i="14"/>
  <c r="F1028" i="14"/>
  <c r="A1028" i="14"/>
  <c r="F1003" i="14"/>
  <c r="A1003" i="14"/>
  <c r="F978" i="14"/>
  <c r="A978" i="14"/>
  <c r="F953" i="14"/>
  <c r="A953" i="14"/>
  <c r="F928" i="14"/>
  <c r="A928" i="14"/>
  <c r="F903" i="14"/>
  <c r="A903" i="14"/>
  <c r="F878" i="14"/>
  <c r="A878" i="14"/>
  <c r="F853" i="14"/>
  <c r="A853" i="14"/>
  <c r="F828" i="14"/>
  <c r="A828" i="14"/>
  <c r="F803" i="14"/>
  <c r="A803" i="14"/>
  <c r="F778" i="14"/>
  <c r="A778" i="14"/>
  <c r="F753" i="14"/>
  <c r="A753" i="14"/>
  <c r="F728" i="14"/>
  <c r="A728" i="14"/>
  <c r="F703" i="14"/>
  <c r="A703" i="14"/>
  <c r="F678" i="14"/>
  <c r="A678" i="14"/>
  <c r="F653" i="14"/>
  <c r="A653" i="14"/>
  <c r="F628" i="14"/>
  <c r="A628" i="14"/>
  <c r="F603" i="14"/>
  <c r="A603" i="14"/>
  <c r="F578" i="14"/>
  <c r="A578" i="14"/>
  <c r="F553" i="14"/>
  <c r="A553" i="14"/>
  <c r="F528" i="14"/>
  <c r="A528" i="14"/>
  <c r="F503" i="14"/>
  <c r="A503" i="14"/>
  <c r="F478" i="14"/>
  <c r="A478" i="14"/>
  <c r="F453" i="14"/>
  <c r="A453" i="14"/>
  <c r="F428" i="14"/>
  <c r="A428" i="14"/>
  <c r="F403" i="14"/>
  <c r="A403" i="14"/>
  <c r="F378" i="14"/>
  <c r="A378" i="14"/>
  <c r="F353" i="14"/>
  <c r="A353" i="14"/>
  <c r="F328" i="14"/>
  <c r="A328" i="14"/>
  <c r="F303" i="14"/>
  <c r="A303" i="14"/>
  <c r="F278" i="14"/>
  <c r="A278" i="14"/>
  <c r="F253" i="14"/>
  <c r="A253" i="14"/>
  <c r="F228" i="14"/>
  <c r="A228" i="14"/>
  <c r="F203" i="14"/>
  <c r="A203" i="14"/>
  <c r="F178" i="14"/>
  <c r="A178" i="14"/>
  <c r="H1357" i="11"/>
  <c r="I1357" i="11" s="1"/>
  <c r="F1329" i="12"/>
  <c r="A1329" i="12"/>
  <c r="F1304" i="12"/>
  <c r="A1304" i="12"/>
  <c r="F1279" i="12"/>
  <c r="A1279" i="12"/>
  <c r="F1254" i="12"/>
  <c r="A1254" i="12"/>
  <c r="F1229" i="12"/>
  <c r="A1229" i="12"/>
  <c r="F1204" i="12"/>
  <c r="A1204" i="12"/>
  <c r="BK100" i="15"/>
  <c r="BJ100" i="15"/>
  <c r="BI100" i="15"/>
  <c r="BH100" i="15"/>
  <c r="BG100" i="15"/>
  <c r="BF100" i="15"/>
  <c r="BE100" i="15"/>
  <c r="BD100" i="15"/>
  <c r="BC100" i="15"/>
  <c r="BB100" i="15"/>
  <c r="BA100" i="15"/>
  <c r="AZ100" i="15"/>
  <c r="AY100" i="15"/>
  <c r="AX100" i="15"/>
  <c r="AW100" i="15"/>
  <c r="AV100" i="15"/>
  <c r="AU100" i="15"/>
  <c r="AT100" i="15"/>
  <c r="AS100" i="15"/>
  <c r="AR100" i="15"/>
  <c r="AQ100" i="15"/>
  <c r="AP100" i="15"/>
  <c r="AO100" i="15"/>
  <c r="AN100" i="15"/>
  <c r="AM100" i="15"/>
  <c r="AL100" i="15"/>
  <c r="AK100" i="15"/>
  <c r="AJ100" i="15"/>
  <c r="AI100" i="15"/>
  <c r="AH100" i="15"/>
  <c r="AG100" i="15"/>
  <c r="AF100" i="15"/>
  <c r="AE100" i="15"/>
  <c r="AD100" i="15"/>
  <c r="AC100" i="15"/>
  <c r="AB100" i="15"/>
  <c r="AA100" i="15"/>
  <c r="Z100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I100" i="15"/>
  <c r="H100" i="15"/>
  <c r="G100" i="15"/>
  <c r="F100" i="15"/>
  <c r="E100" i="15"/>
  <c r="D100" i="15"/>
  <c r="C100" i="15"/>
  <c r="BK99" i="15"/>
  <c r="BJ99" i="15"/>
  <c r="BI99" i="15"/>
  <c r="BH99" i="15"/>
  <c r="BG99" i="15"/>
  <c r="BF99" i="15"/>
  <c r="BE99" i="15"/>
  <c r="BD99" i="15"/>
  <c r="BC99" i="15"/>
  <c r="BB99" i="15"/>
  <c r="BA99" i="15"/>
  <c r="AZ99" i="15"/>
  <c r="AY99" i="15"/>
  <c r="AX99" i="15"/>
  <c r="AW99" i="15"/>
  <c r="AV99" i="15"/>
  <c r="AU99" i="15"/>
  <c r="AT99" i="15"/>
  <c r="AS99" i="15"/>
  <c r="AR99" i="15"/>
  <c r="AQ99" i="15"/>
  <c r="AP99" i="15"/>
  <c r="AO99" i="15"/>
  <c r="AN99" i="15"/>
  <c r="AM99" i="15"/>
  <c r="AL99" i="15"/>
  <c r="AK99" i="15"/>
  <c r="AJ99" i="15"/>
  <c r="AI99" i="15"/>
  <c r="AH99" i="15"/>
  <c r="AG99" i="15"/>
  <c r="AF99" i="15"/>
  <c r="AE99" i="15"/>
  <c r="AD99" i="15"/>
  <c r="AC99" i="15"/>
  <c r="AB99" i="15"/>
  <c r="AA99" i="15"/>
  <c r="Z99" i="15"/>
  <c r="Y99" i="15"/>
  <c r="X99" i="15"/>
  <c r="W99" i="15"/>
  <c r="V99" i="15"/>
  <c r="U99" i="15"/>
  <c r="T99" i="15"/>
  <c r="S99" i="15"/>
  <c r="R99" i="15"/>
  <c r="Q99" i="15"/>
  <c r="P99" i="15"/>
  <c r="O99" i="15"/>
  <c r="N99" i="15"/>
  <c r="M99" i="15"/>
  <c r="L99" i="15"/>
  <c r="K99" i="15"/>
  <c r="J99" i="15"/>
  <c r="I99" i="15"/>
  <c r="H99" i="15"/>
  <c r="G99" i="15"/>
  <c r="F99" i="15"/>
  <c r="E99" i="15"/>
  <c r="D99" i="15"/>
  <c r="C99" i="15"/>
  <c r="BK98" i="15"/>
  <c r="BJ98" i="15"/>
  <c r="BI98" i="15"/>
  <c r="BH98" i="15"/>
  <c r="BG98" i="15"/>
  <c r="BF98" i="15"/>
  <c r="BE98" i="15"/>
  <c r="BD98" i="15"/>
  <c r="BC98" i="15"/>
  <c r="BB98" i="15"/>
  <c r="BA98" i="15"/>
  <c r="AZ98" i="15"/>
  <c r="AY98" i="15"/>
  <c r="AX98" i="15"/>
  <c r="AW98" i="15"/>
  <c r="AV98" i="15"/>
  <c r="AU98" i="15"/>
  <c r="AT98" i="15"/>
  <c r="AS98" i="15"/>
  <c r="AR98" i="15"/>
  <c r="AQ98" i="15"/>
  <c r="AP98" i="15"/>
  <c r="AO98" i="15"/>
  <c r="AN98" i="15"/>
  <c r="AM98" i="15"/>
  <c r="AL98" i="15"/>
  <c r="AK98" i="15"/>
  <c r="AJ98" i="15"/>
  <c r="AI98" i="15"/>
  <c r="AH98" i="15"/>
  <c r="AG98" i="15"/>
  <c r="AF98" i="15"/>
  <c r="AE98" i="15"/>
  <c r="AD98" i="15"/>
  <c r="AC98" i="15"/>
  <c r="AB98" i="15"/>
  <c r="AA98" i="15"/>
  <c r="Z98" i="15"/>
  <c r="Y98" i="15"/>
  <c r="X98" i="15"/>
  <c r="W98" i="15"/>
  <c r="V98" i="15"/>
  <c r="U98" i="15"/>
  <c r="T98" i="15"/>
  <c r="S98" i="15"/>
  <c r="R98" i="15"/>
  <c r="Q98" i="15"/>
  <c r="P98" i="15"/>
  <c r="O98" i="15"/>
  <c r="N98" i="15"/>
  <c r="M98" i="15"/>
  <c r="L98" i="15"/>
  <c r="K98" i="15"/>
  <c r="J98" i="15"/>
  <c r="I98" i="15"/>
  <c r="H98" i="15"/>
  <c r="G98" i="15"/>
  <c r="F98" i="15"/>
  <c r="E98" i="15"/>
  <c r="D98" i="15"/>
  <c r="C98" i="15"/>
  <c r="BK97" i="15"/>
  <c r="BJ97" i="15"/>
  <c r="BI97" i="15"/>
  <c r="BH97" i="15"/>
  <c r="BG97" i="15"/>
  <c r="BF97" i="15"/>
  <c r="BE97" i="15"/>
  <c r="BD97" i="15"/>
  <c r="BC97" i="15"/>
  <c r="BB97" i="15"/>
  <c r="BA97" i="15"/>
  <c r="AZ97" i="15"/>
  <c r="AY97" i="15"/>
  <c r="AX97" i="15"/>
  <c r="AW97" i="15"/>
  <c r="AV97" i="15"/>
  <c r="AU97" i="15"/>
  <c r="AT97" i="15"/>
  <c r="AS97" i="15"/>
  <c r="AR97" i="15"/>
  <c r="AQ97" i="15"/>
  <c r="AP97" i="15"/>
  <c r="AO97" i="15"/>
  <c r="AN97" i="15"/>
  <c r="AM97" i="15"/>
  <c r="AL97" i="15"/>
  <c r="AK97" i="15"/>
  <c r="AJ97" i="15"/>
  <c r="AI97" i="15"/>
  <c r="AH97" i="15"/>
  <c r="AG97" i="15"/>
  <c r="AF97" i="15"/>
  <c r="AE97" i="15"/>
  <c r="AD97" i="15"/>
  <c r="AC97" i="15"/>
  <c r="AB97" i="15"/>
  <c r="AA97" i="15"/>
  <c r="Z97" i="15"/>
  <c r="Y97" i="15"/>
  <c r="X97" i="15"/>
  <c r="W97" i="15"/>
  <c r="V97" i="15"/>
  <c r="U97" i="15"/>
  <c r="T97" i="15"/>
  <c r="S97" i="15"/>
  <c r="R97" i="15"/>
  <c r="Q97" i="15"/>
  <c r="P97" i="15"/>
  <c r="O97" i="15"/>
  <c r="N97" i="15"/>
  <c r="M97" i="15"/>
  <c r="L97" i="15"/>
  <c r="K97" i="15"/>
  <c r="J97" i="15"/>
  <c r="I97" i="15"/>
  <c r="H97" i="15"/>
  <c r="G97" i="15"/>
  <c r="F97" i="15"/>
  <c r="E97" i="15"/>
  <c r="D97" i="15"/>
  <c r="C97" i="15"/>
  <c r="BK96" i="15"/>
  <c r="BJ96" i="15"/>
  <c r="BI96" i="15"/>
  <c r="BH96" i="15"/>
  <c r="BG96" i="15"/>
  <c r="BF96" i="15"/>
  <c r="BE96" i="15"/>
  <c r="BD96" i="15"/>
  <c r="BC96" i="15"/>
  <c r="BB96" i="15"/>
  <c r="BA96" i="15"/>
  <c r="AZ96" i="15"/>
  <c r="AY96" i="15"/>
  <c r="AX96" i="15"/>
  <c r="AW96" i="15"/>
  <c r="AV96" i="15"/>
  <c r="AU96" i="15"/>
  <c r="AT96" i="15"/>
  <c r="AS96" i="15"/>
  <c r="AR96" i="15"/>
  <c r="AQ96" i="15"/>
  <c r="AP96" i="15"/>
  <c r="AO96" i="15"/>
  <c r="AN96" i="15"/>
  <c r="AM96" i="15"/>
  <c r="AL96" i="15"/>
  <c r="AK96" i="15"/>
  <c r="AJ96" i="15"/>
  <c r="AI96" i="15"/>
  <c r="AH96" i="15"/>
  <c r="AG96" i="15"/>
  <c r="AF96" i="15"/>
  <c r="AE96" i="15"/>
  <c r="AD96" i="15"/>
  <c r="AC96" i="15"/>
  <c r="AB96" i="15"/>
  <c r="AA96" i="15"/>
  <c r="Z96" i="15"/>
  <c r="Y96" i="15"/>
  <c r="X96" i="15"/>
  <c r="W96" i="15"/>
  <c r="V96" i="15"/>
  <c r="U96" i="15"/>
  <c r="T96" i="15"/>
  <c r="S96" i="15"/>
  <c r="R96" i="15"/>
  <c r="Q96" i="15"/>
  <c r="P96" i="15"/>
  <c r="O96" i="15"/>
  <c r="N96" i="15"/>
  <c r="M96" i="15"/>
  <c r="L96" i="15"/>
  <c r="K96" i="15"/>
  <c r="J96" i="15"/>
  <c r="I96" i="15"/>
  <c r="H96" i="15"/>
  <c r="G96" i="15"/>
  <c r="F96" i="15"/>
  <c r="E96" i="15"/>
  <c r="D96" i="15"/>
  <c r="C96" i="15"/>
  <c r="BK95" i="15"/>
  <c r="BJ95" i="15"/>
  <c r="BI95" i="15"/>
  <c r="BH95" i="15"/>
  <c r="BG95" i="15"/>
  <c r="BF95" i="15"/>
  <c r="BE95" i="15"/>
  <c r="BD95" i="15"/>
  <c r="BC95" i="15"/>
  <c r="BB95" i="15"/>
  <c r="BA95" i="15"/>
  <c r="AZ95" i="15"/>
  <c r="AY95" i="15"/>
  <c r="AX95" i="15"/>
  <c r="AW95" i="15"/>
  <c r="AV95" i="15"/>
  <c r="AU95" i="15"/>
  <c r="AT95" i="15"/>
  <c r="AS95" i="15"/>
  <c r="AR95" i="15"/>
  <c r="AQ95" i="15"/>
  <c r="AP95" i="15"/>
  <c r="AO95" i="15"/>
  <c r="AN95" i="15"/>
  <c r="AM95" i="15"/>
  <c r="AL95" i="15"/>
  <c r="AK95" i="15"/>
  <c r="AJ95" i="15"/>
  <c r="AI95" i="15"/>
  <c r="AH95" i="15"/>
  <c r="AG95" i="15"/>
  <c r="AF95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H95" i="15"/>
  <c r="G95" i="15"/>
  <c r="F95" i="15"/>
  <c r="E95" i="15"/>
  <c r="D95" i="15"/>
  <c r="C95" i="15"/>
  <c r="BK94" i="15"/>
  <c r="BJ94" i="15"/>
  <c r="BI94" i="15"/>
  <c r="BH94" i="15"/>
  <c r="BG94" i="15"/>
  <c r="BF94" i="15"/>
  <c r="BE94" i="15"/>
  <c r="BD94" i="15"/>
  <c r="BC94" i="15"/>
  <c r="BB94" i="15"/>
  <c r="BA94" i="15"/>
  <c r="AZ94" i="15"/>
  <c r="AY94" i="15"/>
  <c r="AX94" i="15"/>
  <c r="AW94" i="15"/>
  <c r="AV94" i="15"/>
  <c r="AU94" i="15"/>
  <c r="AT94" i="15"/>
  <c r="AS94" i="15"/>
  <c r="AR94" i="15"/>
  <c r="AQ94" i="15"/>
  <c r="AP94" i="15"/>
  <c r="AO94" i="15"/>
  <c r="AN94" i="15"/>
  <c r="AM94" i="15"/>
  <c r="AL94" i="15"/>
  <c r="AK94" i="15"/>
  <c r="AJ94" i="15"/>
  <c r="AI94" i="15"/>
  <c r="AH94" i="15"/>
  <c r="AG94" i="15"/>
  <c r="AF94" i="15"/>
  <c r="AE94" i="15"/>
  <c r="AD94" i="15"/>
  <c r="AC94" i="15"/>
  <c r="AB94" i="15"/>
  <c r="AA94" i="15"/>
  <c r="Z94" i="15"/>
  <c r="Y94" i="15"/>
  <c r="X94" i="15"/>
  <c r="W94" i="15"/>
  <c r="V94" i="15"/>
  <c r="U94" i="15"/>
  <c r="T94" i="15"/>
  <c r="S94" i="15"/>
  <c r="R94" i="15"/>
  <c r="Q94" i="15"/>
  <c r="P94" i="15"/>
  <c r="O94" i="15"/>
  <c r="N94" i="15"/>
  <c r="M94" i="15"/>
  <c r="L94" i="15"/>
  <c r="K94" i="15"/>
  <c r="J94" i="15"/>
  <c r="I94" i="15"/>
  <c r="H94" i="15"/>
  <c r="G94" i="15"/>
  <c r="F94" i="15"/>
  <c r="E94" i="15"/>
  <c r="D94" i="15"/>
  <c r="C94" i="15"/>
  <c r="BK93" i="15"/>
  <c r="BJ93" i="15"/>
  <c r="BI93" i="15"/>
  <c r="BH93" i="15"/>
  <c r="BG93" i="15"/>
  <c r="BF93" i="15"/>
  <c r="BE93" i="15"/>
  <c r="BD93" i="15"/>
  <c r="BC93" i="15"/>
  <c r="BB93" i="15"/>
  <c r="BA93" i="15"/>
  <c r="AZ93" i="15"/>
  <c r="AY93" i="15"/>
  <c r="AX93" i="15"/>
  <c r="AW93" i="15"/>
  <c r="AV93" i="15"/>
  <c r="AU93" i="15"/>
  <c r="AT93" i="15"/>
  <c r="AS93" i="15"/>
  <c r="AR93" i="15"/>
  <c r="AQ93" i="15"/>
  <c r="AP93" i="15"/>
  <c r="AO93" i="15"/>
  <c r="AN93" i="15"/>
  <c r="AM93" i="15"/>
  <c r="AL93" i="15"/>
  <c r="AK93" i="15"/>
  <c r="AJ93" i="15"/>
  <c r="AI93" i="15"/>
  <c r="AH93" i="15"/>
  <c r="AG93" i="15"/>
  <c r="AF93" i="15"/>
  <c r="AE93" i="15"/>
  <c r="AD93" i="15"/>
  <c r="AC93" i="15"/>
  <c r="AB93" i="15"/>
  <c r="AA93" i="15"/>
  <c r="Z93" i="15"/>
  <c r="Y93" i="15"/>
  <c r="X93" i="15"/>
  <c r="W93" i="15"/>
  <c r="V93" i="15"/>
  <c r="U93" i="15"/>
  <c r="T93" i="15"/>
  <c r="S93" i="15"/>
  <c r="R93" i="15"/>
  <c r="Q93" i="15"/>
  <c r="P93" i="15"/>
  <c r="O93" i="15"/>
  <c r="N93" i="15"/>
  <c r="M93" i="15"/>
  <c r="L93" i="15"/>
  <c r="K93" i="15"/>
  <c r="J93" i="15"/>
  <c r="I93" i="15"/>
  <c r="H93" i="15"/>
  <c r="G93" i="15"/>
  <c r="F93" i="15"/>
  <c r="E93" i="15"/>
  <c r="D93" i="15"/>
  <c r="C93" i="15"/>
  <c r="BK92" i="15"/>
  <c r="BJ92" i="15"/>
  <c r="BI92" i="15"/>
  <c r="BH92" i="15"/>
  <c r="BG92" i="15"/>
  <c r="BF92" i="15"/>
  <c r="BE92" i="15"/>
  <c r="BD92" i="15"/>
  <c r="BC92" i="15"/>
  <c r="BB92" i="15"/>
  <c r="BA92" i="15"/>
  <c r="AZ92" i="15"/>
  <c r="AY92" i="15"/>
  <c r="AX92" i="15"/>
  <c r="AW92" i="15"/>
  <c r="AV92" i="15"/>
  <c r="AU92" i="15"/>
  <c r="AT92" i="15"/>
  <c r="AS92" i="15"/>
  <c r="AR92" i="15"/>
  <c r="AQ92" i="15"/>
  <c r="AP92" i="15"/>
  <c r="AO92" i="15"/>
  <c r="AN92" i="15"/>
  <c r="AM92" i="15"/>
  <c r="AL92" i="15"/>
  <c r="AK92" i="15"/>
  <c r="AJ92" i="15"/>
  <c r="AI92" i="15"/>
  <c r="AH92" i="15"/>
  <c r="AG92" i="15"/>
  <c r="AF92" i="15"/>
  <c r="AE92" i="15"/>
  <c r="AD92" i="15"/>
  <c r="AC92" i="15"/>
  <c r="AB92" i="15"/>
  <c r="AA92" i="15"/>
  <c r="Z92" i="15"/>
  <c r="Y92" i="15"/>
  <c r="X92" i="15"/>
  <c r="W92" i="15"/>
  <c r="V92" i="15"/>
  <c r="U92" i="15"/>
  <c r="T92" i="15"/>
  <c r="S92" i="15"/>
  <c r="R92" i="15"/>
  <c r="Q92" i="15"/>
  <c r="P92" i="15"/>
  <c r="O92" i="15"/>
  <c r="N92" i="15"/>
  <c r="M92" i="15"/>
  <c r="L92" i="15"/>
  <c r="K92" i="15"/>
  <c r="J92" i="15"/>
  <c r="I92" i="15"/>
  <c r="H92" i="15"/>
  <c r="G92" i="15"/>
  <c r="F92" i="15"/>
  <c r="E92" i="15"/>
  <c r="D92" i="15"/>
  <c r="C92" i="15"/>
  <c r="BK91" i="15"/>
  <c r="BJ91" i="15"/>
  <c r="BI91" i="15"/>
  <c r="BH91" i="15"/>
  <c r="BG91" i="15"/>
  <c r="BF91" i="15"/>
  <c r="BE91" i="15"/>
  <c r="BD91" i="15"/>
  <c r="BC91" i="15"/>
  <c r="BB91" i="15"/>
  <c r="BA91" i="15"/>
  <c r="AZ91" i="15"/>
  <c r="AY91" i="15"/>
  <c r="AX91" i="15"/>
  <c r="AW91" i="15"/>
  <c r="AV91" i="15"/>
  <c r="AU91" i="15"/>
  <c r="AT91" i="15"/>
  <c r="AS91" i="15"/>
  <c r="AR91" i="15"/>
  <c r="AQ91" i="15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V91" i="15"/>
  <c r="U91" i="15"/>
  <c r="T91" i="15"/>
  <c r="S91" i="15"/>
  <c r="R91" i="15"/>
  <c r="Q91" i="15"/>
  <c r="P91" i="15"/>
  <c r="O91" i="15"/>
  <c r="N91" i="15"/>
  <c r="M91" i="15"/>
  <c r="L91" i="15"/>
  <c r="K91" i="15"/>
  <c r="J91" i="15"/>
  <c r="I91" i="15"/>
  <c r="H91" i="15"/>
  <c r="G91" i="15"/>
  <c r="F91" i="15"/>
  <c r="E91" i="15"/>
  <c r="D91" i="15"/>
  <c r="C91" i="15"/>
  <c r="BK90" i="15"/>
  <c r="BJ90" i="15"/>
  <c r="BI90" i="15"/>
  <c r="BH90" i="15"/>
  <c r="BG90" i="15"/>
  <c r="BF90" i="15"/>
  <c r="BE90" i="15"/>
  <c r="BD90" i="15"/>
  <c r="BC90" i="15"/>
  <c r="BB90" i="15"/>
  <c r="BA90" i="15"/>
  <c r="AZ90" i="15"/>
  <c r="AY90" i="15"/>
  <c r="AX90" i="15"/>
  <c r="AW90" i="15"/>
  <c r="AV90" i="15"/>
  <c r="AU90" i="15"/>
  <c r="AT90" i="15"/>
  <c r="AS90" i="15"/>
  <c r="AR90" i="15"/>
  <c r="AQ90" i="15"/>
  <c r="AP90" i="15"/>
  <c r="AO90" i="15"/>
  <c r="AN90" i="15"/>
  <c r="AM90" i="15"/>
  <c r="AL90" i="15"/>
  <c r="AK90" i="15"/>
  <c r="AJ90" i="15"/>
  <c r="AI90" i="15"/>
  <c r="AH90" i="15"/>
  <c r="AG90" i="15"/>
  <c r="AF90" i="15"/>
  <c r="AE90" i="15"/>
  <c r="AD90" i="15"/>
  <c r="AC90" i="15"/>
  <c r="AB90" i="15"/>
  <c r="AA90" i="15"/>
  <c r="Z90" i="15"/>
  <c r="Y90" i="15"/>
  <c r="X90" i="15"/>
  <c r="W90" i="15"/>
  <c r="V90" i="15"/>
  <c r="U90" i="15"/>
  <c r="T90" i="15"/>
  <c r="S90" i="15"/>
  <c r="R90" i="15"/>
  <c r="Q90" i="15"/>
  <c r="P90" i="15"/>
  <c r="O90" i="15"/>
  <c r="N90" i="15"/>
  <c r="M90" i="15"/>
  <c r="L90" i="15"/>
  <c r="K90" i="15"/>
  <c r="J90" i="15"/>
  <c r="I90" i="15"/>
  <c r="H90" i="15"/>
  <c r="G90" i="15"/>
  <c r="F90" i="15"/>
  <c r="E90" i="15"/>
  <c r="D90" i="15"/>
  <c r="C90" i="15"/>
  <c r="BK89" i="15"/>
  <c r="BJ89" i="15"/>
  <c r="BI89" i="15"/>
  <c r="BH89" i="15"/>
  <c r="BG89" i="15"/>
  <c r="BF89" i="15"/>
  <c r="BE89" i="15"/>
  <c r="BD89" i="15"/>
  <c r="BC89" i="15"/>
  <c r="BB89" i="15"/>
  <c r="BA89" i="15"/>
  <c r="AZ89" i="15"/>
  <c r="AY89" i="15"/>
  <c r="AX89" i="15"/>
  <c r="AW89" i="15"/>
  <c r="AV89" i="15"/>
  <c r="AU89" i="15"/>
  <c r="AT89" i="15"/>
  <c r="AS89" i="15"/>
  <c r="AR89" i="15"/>
  <c r="AQ89" i="15"/>
  <c r="AP89" i="15"/>
  <c r="AO89" i="15"/>
  <c r="AN89" i="15"/>
  <c r="AM89" i="15"/>
  <c r="AL89" i="15"/>
  <c r="AK89" i="15"/>
  <c r="AJ89" i="15"/>
  <c r="AI89" i="15"/>
  <c r="AH89" i="15"/>
  <c r="AG89" i="15"/>
  <c r="AF89" i="15"/>
  <c r="AE89" i="15"/>
  <c r="AD89" i="15"/>
  <c r="AC89" i="15"/>
  <c r="AB89" i="15"/>
  <c r="AA89" i="15"/>
  <c r="Z89" i="15"/>
  <c r="Y89" i="15"/>
  <c r="X89" i="15"/>
  <c r="W89" i="15"/>
  <c r="V89" i="15"/>
  <c r="U89" i="15"/>
  <c r="T89" i="15"/>
  <c r="S89" i="15"/>
  <c r="R89" i="15"/>
  <c r="Q89" i="15"/>
  <c r="P89" i="15"/>
  <c r="O89" i="15"/>
  <c r="N89" i="15"/>
  <c r="M89" i="15"/>
  <c r="L89" i="15"/>
  <c r="K89" i="15"/>
  <c r="J89" i="15"/>
  <c r="I89" i="15"/>
  <c r="H89" i="15"/>
  <c r="G89" i="15"/>
  <c r="F89" i="15"/>
  <c r="E89" i="15"/>
  <c r="D89" i="15"/>
  <c r="C89" i="15"/>
  <c r="BK88" i="15"/>
  <c r="BJ88" i="15"/>
  <c r="BI88" i="15"/>
  <c r="BH88" i="15"/>
  <c r="BG88" i="15"/>
  <c r="BF88" i="15"/>
  <c r="BE88" i="15"/>
  <c r="BD88" i="15"/>
  <c r="BC88" i="15"/>
  <c r="BB88" i="15"/>
  <c r="BA88" i="15"/>
  <c r="AZ88" i="15"/>
  <c r="AY88" i="15"/>
  <c r="AX88" i="15"/>
  <c r="AW88" i="15"/>
  <c r="AV88" i="15"/>
  <c r="AU88" i="15"/>
  <c r="AT88" i="15"/>
  <c r="AS88" i="15"/>
  <c r="AR88" i="15"/>
  <c r="AQ88" i="15"/>
  <c r="AP88" i="15"/>
  <c r="AO88" i="15"/>
  <c r="AN88" i="15"/>
  <c r="AM88" i="15"/>
  <c r="AL88" i="15"/>
  <c r="AK88" i="15"/>
  <c r="AJ88" i="15"/>
  <c r="AI88" i="15"/>
  <c r="AH88" i="15"/>
  <c r="AG88" i="15"/>
  <c r="AF88" i="15"/>
  <c r="AE88" i="15"/>
  <c r="AD88" i="15"/>
  <c r="AC88" i="15"/>
  <c r="AB88" i="15"/>
  <c r="AA88" i="15"/>
  <c r="Z88" i="15"/>
  <c r="Y88" i="15"/>
  <c r="X88" i="15"/>
  <c r="W88" i="15"/>
  <c r="V88" i="15"/>
  <c r="U88" i="15"/>
  <c r="T88" i="15"/>
  <c r="S88" i="15"/>
  <c r="R88" i="15"/>
  <c r="Q88" i="15"/>
  <c r="P88" i="15"/>
  <c r="O88" i="15"/>
  <c r="N88" i="15"/>
  <c r="M88" i="15"/>
  <c r="L88" i="15"/>
  <c r="K88" i="15"/>
  <c r="J88" i="15"/>
  <c r="I88" i="15"/>
  <c r="H88" i="15"/>
  <c r="G88" i="15"/>
  <c r="F88" i="15"/>
  <c r="E88" i="15"/>
  <c r="D88" i="15"/>
  <c r="C88" i="15"/>
  <c r="BK87" i="15"/>
  <c r="BJ87" i="15"/>
  <c r="BI87" i="15"/>
  <c r="BH87" i="15"/>
  <c r="BG87" i="15"/>
  <c r="BF87" i="15"/>
  <c r="BE87" i="15"/>
  <c r="BD87" i="15"/>
  <c r="BC87" i="15"/>
  <c r="BB87" i="15"/>
  <c r="BA87" i="15"/>
  <c r="AZ87" i="15"/>
  <c r="AY87" i="15"/>
  <c r="AX87" i="15"/>
  <c r="AW87" i="15"/>
  <c r="AV87" i="15"/>
  <c r="AU87" i="15"/>
  <c r="AT87" i="15"/>
  <c r="AS87" i="15"/>
  <c r="AR87" i="15"/>
  <c r="AQ87" i="15"/>
  <c r="AP87" i="15"/>
  <c r="AO87" i="15"/>
  <c r="AN87" i="15"/>
  <c r="AM87" i="15"/>
  <c r="AL87" i="15"/>
  <c r="AK87" i="15"/>
  <c r="AJ87" i="15"/>
  <c r="AI87" i="15"/>
  <c r="AH87" i="15"/>
  <c r="AG87" i="15"/>
  <c r="AF87" i="15"/>
  <c r="AE87" i="15"/>
  <c r="AD87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Q87" i="15"/>
  <c r="P87" i="15"/>
  <c r="O87" i="15"/>
  <c r="N87" i="15"/>
  <c r="M87" i="15"/>
  <c r="L87" i="15"/>
  <c r="K87" i="15"/>
  <c r="J87" i="15"/>
  <c r="I87" i="15"/>
  <c r="H87" i="15"/>
  <c r="G87" i="15"/>
  <c r="F87" i="15"/>
  <c r="E87" i="15"/>
  <c r="D87" i="15"/>
  <c r="C87" i="15"/>
  <c r="BK86" i="15"/>
  <c r="BJ86" i="15"/>
  <c r="BI86" i="15"/>
  <c r="BH86" i="15"/>
  <c r="BG86" i="15"/>
  <c r="BF86" i="15"/>
  <c r="BE86" i="15"/>
  <c r="BD86" i="15"/>
  <c r="BC86" i="15"/>
  <c r="BB86" i="15"/>
  <c r="BA86" i="15"/>
  <c r="AZ86" i="15"/>
  <c r="AY86" i="15"/>
  <c r="AX86" i="15"/>
  <c r="AW86" i="15"/>
  <c r="AV86" i="15"/>
  <c r="AU86" i="15"/>
  <c r="AT86" i="15"/>
  <c r="AS86" i="15"/>
  <c r="AR86" i="15"/>
  <c r="AQ86" i="15"/>
  <c r="AP86" i="15"/>
  <c r="AO86" i="15"/>
  <c r="AN86" i="15"/>
  <c r="AM86" i="15"/>
  <c r="AL86" i="15"/>
  <c r="AK86" i="15"/>
  <c r="AJ86" i="15"/>
  <c r="AI86" i="15"/>
  <c r="AH86" i="15"/>
  <c r="AG86" i="15"/>
  <c r="AF86" i="15"/>
  <c r="AE86" i="15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L86" i="15"/>
  <c r="K86" i="15"/>
  <c r="J86" i="15"/>
  <c r="I86" i="15"/>
  <c r="H86" i="15"/>
  <c r="G86" i="15"/>
  <c r="F86" i="15"/>
  <c r="E86" i="15"/>
  <c r="D86" i="15"/>
  <c r="C86" i="15"/>
  <c r="BK85" i="15"/>
  <c r="BJ85" i="15"/>
  <c r="BI85" i="15"/>
  <c r="BH85" i="15"/>
  <c r="BG85" i="15"/>
  <c r="BF85" i="15"/>
  <c r="BE85" i="15"/>
  <c r="BD85" i="15"/>
  <c r="BC85" i="15"/>
  <c r="BB85" i="15"/>
  <c r="BA85" i="15"/>
  <c r="AZ85" i="15"/>
  <c r="AY85" i="15"/>
  <c r="AX85" i="15"/>
  <c r="AW85" i="15"/>
  <c r="AV85" i="15"/>
  <c r="AU85" i="15"/>
  <c r="AT85" i="15"/>
  <c r="AS85" i="15"/>
  <c r="AR85" i="15"/>
  <c r="AQ85" i="15"/>
  <c r="AP85" i="15"/>
  <c r="AO85" i="15"/>
  <c r="AN85" i="15"/>
  <c r="AM85" i="15"/>
  <c r="AL85" i="15"/>
  <c r="AK85" i="15"/>
  <c r="AJ85" i="15"/>
  <c r="AI85" i="15"/>
  <c r="AH85" i="15"/>
  <c r="AG85" i="15"/>
  <c r="AF85" i="15"/>
  <c r="AE85" i="15"/>
  <c r="AD85" i="15"/>
  <c r="AC85" i="15"/>
  <c r="AB85" i="15"/>
  <c r="AA85" i="15"/>
  <c r="Z85" i="15"/>
  <c r="Y85" i="15"/>
  <c r="X85" i="15"/>
  <c r="W85" i="15"/>
  <c r="V85" i="15"/>
  <c r="U85" i="15"/>
  <c r="T85" i="15"/>
  <c r="S85" i="15"/>
  <c r="R85" i="15"/>
  <c r="Q85" i="15"/>
  <c r="P85" i="15"/>
  <c r="O85" i="15"/>
  <c r="N85" i="15"/>
  <c r="M85" i="15"/>
  <c r="L85" i="15"/>
  <c r="K85" i="15"/>
  <c r="J85" i="15"/>
  <c r="I85" i="15"/>
  <c r="H85" i="15"/>
  <c r="G85" i="15"/>
  <c r="F85" i="15"/>
  <c r="E85" i="15"/>
  <c r="D85" i="15"/>
  <c r="C85" i="15"/>
  <c r="BK84" i="15"/>
  <c r="BJ84" i="15"/>
  <c r="BI84" i="15"/>
  <c r="BH84" i="15"/>
  <c r="BG84" i="15"/>
  <c r="BF84" i="15"/>
  <c r="BE84" i="15"/>
  <c r="BD84" i="15"/>
  <c r="BC84" i="15"/>
  <c r="BB84" i="15"/>
  <c r="BA84" i="15"/>
  <c r="AZ84" i="15"/>
  <c r="AY84" i="15"/>
  <c r="AX84" i="15"/>
  <c r="AW84" i="15"/>
  <c r="AV84" i="15"/>
  <c r="AU84" i="15"/>
  <c r="AT84" i="15"/>
  <c r="AS84" i="15"/>
  <c r="AR84" i="15"/>
  <c r="AQ84" i="15"/>
  <c r="AP84" i="15"/>
  <c r="AO84" i="15"/>
  <c r="AN84" i="15"/>
  <c r="AM84" i="15"/>
  <c r="AL84" i="15"/>
  <c r="AK84" i="15"/>
  <c r="AJ84" i="15"/>
  <c r="AI84" i="15"/>
  <c r="AH84" i="15"/>
  <c r="AG84" i="15"/>
  <c r="AF84" i="15"/>
  <c r="AE84" i="15"/>
  <c r="AD84" i="15"/>
  <c r="AC84" i="15"/>
  <c r="AB84" i="15"/>
  <c r="AA84" i="15"/>
  <c r="Z84" i="15"/>
  <c r="Y84" i="15"/>
  <c r="X84" i="15"/>
  <c r="W84" i="15"/>
  <c r="V84" i="15"/>
  <c r="U84" i="15"/>
  <c r="T84" i="15"/>
  <c r="S84" i="15"/>
  <c r="R84" i="15"/>
  <c r="Q84" i="15"/>
  <c r="P84" i="15"/>
  <c r="O84" i="15"/>
  <c r="N84" i="15"/>
  <c r="M84" i="15"/>
  <c r="L84" i="15"/>
  <c r="K84" i="15"/>
  <c r="J84" i="15"/>
  <c r="I84" i="15"/>
  <c r="H84" i="15"/>
  <c r="G84" i="15"/>
  <c r="F84" i="15"/>
  <c r="E84" i="15"/>
  <c r="D84" i="15"/>
  <c r="C84" i="15"/>
  <c r="BK83" i="15"/>
  <c r="BJ83" i="15"/>
  <c r="BI83" i="15"/>
  <c r="BH83" i="15"/>
  <c r="BG83" i="15"/>
  <c r="BF83" i="15"/>
  <c r="BE83" i="15"/>
  <c r="BD83" i="15"/>
  <c r="BC83" i="15"/>
  <c r="BB83" i="15"/>
  <c r="BA83" i="15"/>
  <c r="AZ83" i="15"/>
  <c r="AY83" i="15"/>
  <c r="AX83" i="15"/>
  <c r="AW83" i="15"/>
  <c r="AV83" i="15"/>
  <c r="AU83" i="15"/>
  <c r="AT83" i="15"/>
  <c r="AS83" i="15"/>
  <c r="AR83" i="15"/>
  <c r="AQ83" i="15"/>
  <c r="AP83" i="15"/>
  <c r="AO83" i="15"/>
  <c r="AN83" i="15"/>
  <c r="AM83" i="15"/>
  <c r="AL83" i="15"/>
  <c r="AK83" i="15"/>
  <c r="AJ83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L83" i="15"/>
  <c r="K83" i="15"/>
  <c r="J83" i="15"/>
  <c r="I83" i="15"/>
  <c r="H83" i="15"/>
  <c r="G83" i="15"/>
  <c r="F83" i="15"/>
  <c r="E83" i="15"/>
  <c r="D83" i="15"/>
  <c r="C83" i="15"/>
  <c r="BK82" i="15"/>
  <c r="BJ82" i="15"/>
  <c r="BI82" i="15"/>
  <c r="BH82" i="15"/>
  <c r="BG82" i="15"/>
  <c r="BF82" i="15"/>
  <c r="BE82" i="15"/>
  <c r="BD82" i="15"/>
  <c r="BC82" i="15"/>
  <c r="BB82" i="15"/>
  <c r="BA82" i="15"/>
  <c r="AZ82" i="15"/>
  <c r="AY82" i="15"/>
  <c r="AX82" i="15"/>
  <c r="AW82" i="15"/>
  <c r="AV82" i="15"/>
  <c r="AU82" i="15"/>
  <c r="AT82" i="15"/>
  <c r="AS82" i="15"/>
  <c r="AR82" i="15"/>
  <c r="AQ82" i="15"/>
  <c r="AP82" i="15"/>
  <c r="AO82" i="15"/>
  <c r="AN82" i="15"/>
  <c r="AM82" i="15"/>
  <c r="AL82" i="15"/>
  <c r="AK82" i="15"/>
  <c r="AJ82" i="15"/>
  <c r="AI82" i="15"/>
  <c r="AH82" i="15"/>
  <c r="AG82" i="15"/>
  <c r="AF82" i="15"/>
  <c r="AE82" i="15"/>
  <c r="AD82" i="15"/>
  <c r="AC82" i="15"/>
  <c r="AB82" i="15"/>
  <c r="AA82" i="15"/>
  <c r="Z82" i="15"/>
  <c r="Y82" i="15"/>
  <c r="X82" i="15"/>
  <c r="W82" i="15"/>
  <c r="V82" i="15"/>
  <c r="U82" i="15"/>
  <c r="T82" i="15"/>
  <c r="S82" i="15"/>
  <c r="R82" i="15"/>
  <c r="Q82" i="15"/>
  <c r="P82" i="15"/>
  <c r="O82" i="15"/>
  <c r="N82" i="15"/>
  <c r="M82" i="15"/>
  <c r="L82" i="15"/>
  <c r="K82" i="15"/>
  <c r="J82" i="15"/>
  <c r="I82" i="15"/>
  <c r="H82" i="15"/>
  <c r="G82" i="15"/>
  <c r="F82" i="15"/>
  <c r="E82" i="15"/>
  <c r="D82" i="15"/>
  <c r="C82" i="15"/>
  <c r="BK81" i="15"/>
  <c r="BJ81" i="15"/>
  <c r="BI81" i="15"/>
  <c r="BH81" i="15"/>
  <c r="BG81" i="15"/>
  <c r="BF81" i="15"/>
  <c r="BE81" i="15"/>
  <c r="BD81" i="15"/>
  <c r="BC81" i="15"/>
  <c r="BB81" i="15"/>
  <c r="BA81" i="15"/>
  <c r="AZ81" i="15"/>
  <c r="AY81" i="15"/>
  <c r="AX81" i="15"/>
  <c r="AW81" i="15"/>
  <c r="AV81" i="15"/>
  <c r="AU81" i="15"/>
  <c r="AT81" i="15"/>
  <c r="AS81" i="15"/>
  <c r="AR81" i="15"/>
  <c r="AQ81" i="15"/>
  <c r="AP81" i="15"/>
  <c r="AO81" i="15"/>
  <c r="AN81" i="15"/>
  <c r="AM81" i="15"/>
  <c r="AL81" i="15"/>
  <c r="AK81" i="15"/>
  <c r="AJ81" i="15"/>
  <c r="AI81" i="15"/>
  <c r="AH81" i="15"/>
  <c r="AG81" i="15"/>
  <c r="AF81" i="15"/>
  <c r="AE81" i="15"/>
  <c r="AD81" i="15"/>
  <c r="AC81" i="15"/>
  <c r="AB81" i="15"/>
  <c r="AA81" i="15"/>
  <c r="Z81" i="15"/>
  <c r="Y81" i="15"/>
  <c r="X81" i="15"/>
  <c r="W81" i="15"/>
  <c r="V81" i="15"/>
  <c r="U81" i="15"/>
  <c r="T81" i="15"/>
  <c r="S81" i="15"/>
  <c r="R81" i="15"/>
  <c r="Q81" i="15"/>
  <c r="P81" i="15"/>
  <c r="O81" i="15"/>
  <c r="N81" i="15"/>
  <c r="M81" i="15"/>
  <c r="L81" i="15"/>
  <c r="K81" i="15"/>
  <c r="J81" i="15"/>
  <c r="I81" i="15"/>
  <c r="H81" i="15"/>
  <c r="G81" i="15"/>
  <c r="F81" i="15"/>
  <c r="E81" i="15"/>
  <c r="D81" i="15"/>
  <c r="C81" i="15"/>
  <c r="BK80" i="15"/>
  <c r="BJ80" i="15"/>
  <c r="BI80" i="15"/>
  <c r="BH80" i="15"/>
  <c r="BG80" i="15"/>
  <c r="BF80" i="15"/>
  <c r="BE80" i="15"/>
  <c r="BD80" i="15"/>
  <c r="BC80" i="15"/>
  <c r="BB80" i="15"/>
  <c r="BA80" i="15"/>
  <c r="AZ80" i="15"/>
  <c r="AY80" i="15"/>
  <c r="AX80" i="15"/>
  <c r="AW80" i="15"/>
  <c r="AV80" i="15"/>
  <c r="AU80" i="15"/>
  <c r="AT80" i="15"/>
  <c r="AS80" i="15"/>
  <c r="AR80" i="15"/>
  <c r="AQ80" i="15"/>
  <c r="AP80" i="15"/>
  <c r="AO80" i="15"/>
  <c r="AN80" i="15"/>
  <c r="AM80" i="15"/>
  <c r="AL80" i="15"/>
  <c r="AK80" i="15"/>
  <c r="AJ80" i="15"/>
  <c r="AI80" i="15"/>
  <c r="AH80" i="15"/>
  <c r="AG80" i="15"/>
  <c r="AF80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L80" i="15"/>
  <c r="K80" i="15"/>
  <c r="J80" i="15"/>
  <c r="I80" i="15"/>
  <c r="H80" i="15"/>
  <c r="G80" i="15"/>
  <c r="F80" i="15"/>
  <c r="E80" i="15"/>
  <c r="D80" i="15"/>
  <c r="C80" i="15"/>
  <c r="BK79" i="15"/>
  <c r="BJ79" i="15"/>
  <c r="BI79" i="15"/>
  <c r="BH79" i="15"/>
  <c r="BG79" i="15"/>
  <c r="BF79" i="15"/>
  <c r="BE79" i="15"/>
  <c r="BD79" i="15"/>
  <c r="BC79" i="15"/>
  <c r="BB79" i="15"/>
  <c r="BA79" i="15"/>
  <c r="AZ79" i="15"/>
  <c r="AY79" i="15"/>
  <c r="AX79" i="15"/>
  <c r="AW79" i="15"/>
  <c r="AV79" i="15"/>
  <c r="AU79" i="15"/>
  <c r="AT79" i="15"/>
  <c r="AS79" i="15"/>
  <c r="AR79" i="15"/>
  <c r="AQ79" i="15"/>
  <c r="AP79" i="15"/>
  <c r="AO79" i="15"/>
  <c r="AN79" i="15"/>
  <c r="AM79" i="15"/>
  <c r="AL79" i="15"/>
  <c r="AK79" i="15"/>
  <c r="AJ79" i="15"/>
  <c r="AI79" i="15"/>
  <c r="AH79" i="15"/>
  <c r="AG79" i="15"/>
  <c r="AF79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L79" i="15"/>
  <c r="K79" i="15"/>
  <c r="J79" i="15"/>
  <c r="I79" i="15"/>
  <c r="H79" i="15"/>
  <c r="G79" i="15"/>
  <c r="F79" i="15"/>
  <c r="E79" i="15"/>
  <c r="D79" i="15"/>
  <c r="C79" i="15"/>
  <c r="BK78" i="15"/>
  <c r="BJ78" i="15"/>
  <c r="BI78" i="15"/>
  <c r="BH78" i="15"/>
  <c r="BG78" i="15"/>
  <c r="BF78" i="15"/>
  <c r="BE78" i="15"/>
  <c r="BD78" i="15"/>
  <c r="BC78" i="15"/>
  <c r="BB78" i="15"/>
  <c r="BA78" i="15"/>
  <c r="AZ78" i="15"/>
  <c r="AY78" i="15"/>
  <c r="AX78" i="15"/>
  <c r="AW78" i="15"/>
  <c r="AV78" i="15"/>
  <c r="AU78" i="15"/>
  <c r="AT78" i="15"/>
  <c r="AS78" i="15"/>
  <c r="AR78" i="15"/>
  <c r="AQ78" i="15"/>
  <c r="AP78" i="15"/>
  <c r="AO78" i="15"/>
  <c r="AN78" i="15"/>
  <c r="AM78" i="15"/>
  <c r="AL78" i="15"/>
  <c r="AK78" i="15"/>
  <c r="AJ78" i="15"/>
  <c r="AI78" i="15"/>
  <c r="AH78" i="15"/>
  <c r="AG78" i="15"/>
  <c r="AF78" i="15"/>
  <c r="AE78" i="15"/>
  <c r="AD78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N78" i="15"/>
  <c r="M78" i="15"/>
  <c r="L78" i="15"/>
  <c r="K78" i="15"/>
  <c r="J78" i="15"/>
  <c r="I78" i="15"/>
  <c r="H78" i="15"/>
  <c r="G78" i="15"/>
  <c r="F78" i="15"/>
  <c r="E78" i="15"/>
  <c r="D78" i="15"/>
  <c r="C78" i="15"/>
  <c r="BK77" i="15"/>
  <c r="BJ77" i="15"/>
  <c r="BI77" i="15"/>
  <c r="BH77" i="15"/>
  <c r="BG77" i="15"/>
  <c r="BF77" i="15"/>
  <c r="BE77" i="15"/>
  <c r="BD77" i="15"/>
  <c r="BC77" i="15"/>
  <c r="BB77" i="15"/>
  <c r="BA77" i="15"/>
  <c r="AZ77" i="15"/>
  <c r="AY77" i="15"/>
  <c r="AX77" i="15"/>
  <c r="AW77" i="15"/>
  <c r="AV77" i="15"/>
  <c r="AU77" i="15"/>
  <c r="AT77" i="15"/>
  <c r="AS77" i="15"/>
  <c r="AR77" i="15"/>
  <c r="AQ77" i="15"/>
  <c r="AP77" i="15"/>
  <c r="AO77" i="15"/>
  <c r="AN77" i="15"/>
  <c r="AM77" i="15"/>
  <c r="AL77" i="15"/>
  <c r="AK77" i="15"/>
  <c r="AJ77" i="15"/>
  <c r="AI77" i="15"/>
  <c r="AH77" i="15"/>
  <c r="AG77" i="15"/>
  <c r="AF77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L77" i="15"/>
  <c r="K77" i="15"/>
  <c r="J77" i="15"/>
  <c r="I77" i="15"/>
  <c r="H77" i="15"/>
  <c r="G77" i="15"/>
  <c r="F77" i="15"/>
  <c r="E77" i="15"/>
  <c r="D77" i="15"/>
  <c r="C77" i="15"/>
  <c r="BK76" i="15"/>
  <c r="BJ76" i="15"/>
  <c r="BI76" i="15"/>
  <c r="BH76" i="15"/>
  <c r="BG76" i="15"/>
  <c r="BF76" i="15"/>
  <c r="BE76" i="15"/>
  <c r="BD76" i="15"/>
  <c r="BC76" i="15"/>
  <c r="BB76" i="15"/>
  <c r="BA76" i="15"/>
  <c r="AZ76" i="15"/>
  <c r="AY76" i="15"/>
  <c r="AX76" i="15"/>
  <c r="AW76" i="15"/>
  <c r="AV76" i="15"/>
  <c r="AU76" i="15"/>
  <c r="AT76" i="15"/>
  <c r="AS76" i="15"/>
  <c r="AR76" i="15"/>
  <c r="AQ76" i="15"/>
  <c r="AP76" i="15"/>
  <c r="AO76" i="15"/>
  <c r="AN76" i="15"/>
  <c r="AM76" i="15"/>
  <c r="AL76" i="15"/>
  <c r="AK76" i="15"/>
  <c r="AJ76" i="15"/>
  <c r="AI76" i="15"/>
  <c r="AH76" i="15"/>
  <c r="AG76" i="15"/>
  <c r="AF76" i="15"/>
  <c r="AE76" i="15"/>
  <c r="AD76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N76" i="15"/>
  <c r="M76" i="15"/>
  <c r="L76" i="15"/>
  <c r="K76" i="15"/>
  <c r="J76" i="15"/>
  <c r="I76" i="15"/>
  <c r="H76" i="15"/>
  <c r="G76" i="15"/>
  <c r="F76" i="15"/>
  <c r="E76" i="15"/>
  <c r="D76" i="15"/>
  <c r="C76" i="15"/>
  <c r="BK75" i="15"/>
  <c r="BJ75" i="15"/>
  <c r="BI75" i="15"/>
  <c r="BH75" i="15"/>
  <c r="BG75" i="15"/>
  <c r="BF75" i="15"/>
  <c r="BE75" i="15"/>
  <c r="BD75" i="15"/>
  <c r="BC75" i="15"/>
  <c r="BB75" i="15"/>
  <c r="BA75" i="15"/>
  <c r="AZ75" i="15"/>
  <c r="AY75" i="15"/>
  <c r="AX75" i="15"/>
  <c r="AW75" i="15"/>
  <c r="AV75" i="15"/>
  <c r="AU75" i="15"/>
  <c r="AT75" i="15"/>
  <c r="AS75" i="15"/>
  <c r="AR75" i="15"/>
  <c r="AQ75" i="15"/>
  <c r="AP75" i="15"/>
  <c r="AO75" i="15"/>
  <c r="AN75" i="15"/>
  <c r="AM75" i="15"/>
  <c r="AL75" i="15"/>
  <c r="AK75" i="15"/>
  <c r="AJ75" i="15"/>
  <c r="AI75" i="15"/>
  <c r="AH75" i="15"/>
  <c r="AG75" i="15"/>
  <c r="AF75" i="15"/>
  <c r="AE75" i="15"/>
  <c r="AD75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N75" i="15"/>
  <c r="M75" i="15"/>
  <c r="L75" i="15"/>
  <c r="K75" i="15"/>
  <c r="J75" i="15"/>
  <c r="I75" i="15"/>
  <c r="H75" i="15"/>
  <c r="G75" i="15"/>
  <c r="F75" i="15"/>
  <c r="E75" i="15"/>
  <c r="D75" i="15"/>
  <c r="C75" i="15"/>
  <c r="BK74" i="15"/>
  <c r="BJ74" i="15"/>
  <c r="BI74" i="15"/>
  <c r="BH74" i="15"/>
  <c r="BG74" i="15"/>
  <c r="BF74" i="15"/>
  <c r="BE74" i="15"/>
  <c r="BD74" i="15"/>
  <c r="BC74" i="15"/>
  <c r="BB74" i="15"/>
  <c r="BA74" i="15"/>
  <c r="AZ74" i="15"/>
  <c r="AY74" i="15"/>
  <c r="AX74" i="15"/>
  <c r="AW74" i="15"/>
  <c r="AV74" i="15"/>
  <c r="AU74" i="15"/>
  <c r="AT74" i="15"/>
  <c r="AS74" i="15"/>
  <c r="AR74" i="15"/>
  <c r="AQ74" i="15"/>
  <c r="AP74" i="15"/>
  <c r="AO74" i="15"/>
  <c r="AN74" i="15"/>
  <c r="AM74" i="15"/>
  <c r="AL74" i="15"/>
  <c r="AK74" i="15"/>
  <c r="AJ74" i="15"/>
  <c r="AI74" i="15"/>
  <c r="AH74" i="15"/>
  <c r="AG74" i="15"/>
  <c r="AF74" i="15"/>
  <c r="AE74" i="15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L74" i="15"/>
  <c r="K74" i="15"/>
  <c r="J74" i="15"/>
  <c r="I74" i="15"/>
  <c r="H74" i="15"/>
  <c r="G74" i="15"/>
  <c r="F74" i="15"/>
  <c r="E74" i="15"/>
  <c r="D74" i="15"/>
  <c r="C74" i="15"/>
  <c r="BK73" i="15"/>
  <c r="BJ73" i="15"/>
  <c r="BI73" i="15"/>
  <c r="BH73" i="15"/>
  <c r="BG73" i="15"/>
  <c r="BF73" i="15"/>
  <c r="BE73" i="15"/>
  <c r="BD73" i="15"/>
  <c r="BC73" i="15"/>
  <c r="BB73" i="15"/>
  <c r="BA73" i="15"/>
  <c r="AZ73" i="15"/>
  <c r="AY73" i="15"/>
  <c r="AX73" i="15"/>
  <c r="AW73" i="15"/>
  <c r="AV73" i="15"/>
  <c r="AU73" i="15"/>
  <c r="AT73" i="15"/>
  <c r="AS73" i="15"/>
  <c r="AR73" i="15"/>
  <c r="AQ73" i="15"/>
  <c r="AP73" i="15"/>
  <c r="AO73" i="15"/>
  <c r="AN73" i="15"/>
  <c r="AM73" i="15"/>
  <c r="AL73" i="15"/>
  <c r="AK73" i="15"/>
  <c r="AJ73" i="15"/>
  <c r="AI73" i="15"/>
  <c r="AH73" i="15"/>
  <c r="AG73" i="15"/>
  <c r="AF73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N73" i="15"/>
  <c r="M73" i="15"/>
  <c r="L73" i="15"/>
  <c r="K73" i="15"/>
  <c r="J73" i="15"/>
  <c r="I73" i="15"/>
  <c r="H73" i="15"/>
  <c r="G73" i="15"/>
  <c r="F73" i="15"/>
  <c r="E73" i="15"/>
  <c r="D73" i="15"/>
  <c r="C73" i="15"/>
  <c r="BK72" i="15"/>
  <c r="BJ72" i="15"/>
  <c r="BI72" i="15"/>
  <c r="BH72" i="15"/>
  <c r="BG72" i="15"/>
  <c r="BF72" i="15"/>
  <c r="BE72" i="15"/>
  <c r="BD72" i="15"/>
  <c r="BC72" i="15"/>
  <c r="BB72" i="15"/>
  <c r="BA72" i="15"/>
  <c r="AZ72" i="15"/>
  <c r="AY72" i="15"/>
  <c r="AX72" i="15"/>
  <c r="AW72" i="15"/>
  <c r="AV72" i="15"/>
  <c r="AU72" i="15"/>
  <c r="AT72" i="15"/>
  <c r="AS72" i="15"/>
  <c r="AR72" i="15"/>
  <c r="AQ72" i="15"/>
  <c r="AP72" i="15"/>
  <c r="AO72" i="15"/>
  <c r="AN72" i="15"/>
  <c r="AM72" i="15"/>
  <c r="AL72" i="15"/>
  <c r="AK72" i="15"/>
  <c r="AJ72" i="15"/>
  <c r="AI72" i="15"/>
  <c r="AH72" i="15"/>
  <c r="AG72" i="15"/>
  <c r="AF72" i="15"/>
  <c r="AE72" i="15"/>
  <c r="AD72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N72" i="15"/>
  <c r="M72" i="15"/>
  <c r="L72" i="15"/>
  <c r="K72" i="15"/>
  <c r="J72" i="15"/>
  <c r="I72" i="15"/>
  <c r="H72" i="15"/>
  <c r="G72" i="15"/>
  <c r="F72" i="15"/>
  <c r="E72" i="15"/>
  <c r="D72" i="15"/>
  <c r="C72" i="15"/>
  <c r="BK71" i="15"/>
  <c r="BJ71" i="15"/>
  <c r="BI71" i="15"/>
  <c r="BH71" i="15"/>
  <c r="BG71" i="15"/>
  <c r="BF71" i="15"/>
  <c r="BE71" i="15"/>
  <c r="BD71" i="15"/>
  <c r="BC71" i="15"/>
  <c r="BB71" i="15"/>
  <c r="BA71" i="15"/>
  <c r="AZ71" i="15"/>
  <c r="AY71" i="15"/>
  <c r="AX71" i="15"/>
  <c r="AW71" i="15"/>
  <c r="AV71" i="15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H71" i="15"/>
  <c r="G71" i="15"/>
  <c r="F71" i="15"/>
  <c r="E71" i="15"/>
  <c r="D71" i="15"/>
  <c r="C71" i="15"/>
  <c r="BK70" i="15"/>
  <c r="BJ70" i="15"/>
  <c r="BI70" i="15"/>
  <c r="BH70" i="15"/>
  <c r="BG70" i="15"/>
  <c r="BF70" i="15"/>
  <c r="BE70" i="15"/>
  <c r="BD70" i="15"/>
  <c r="BC70" i="15"/>
  <c r="BB70" i="15"/>
  <c r="BA70" i="15"/>
  <c r="AZ70" i="15"/>
  <c r="AY70" i="15"/>
  <c r="AX70" i="15"/>
  <c r="AW70" i="15"/>
  <c r="AV70" i="15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BK69" i="15"/>
  <c r="BJ69" i="15"/>
  <c r="BI69" i="15"/>
  <c r="BH69" i="15"/>
  <c r="BG69" i="15"/>
  <c r="BF69" i="15"/>
  <c r="BE69" i="15"/>
  <c r="BD69" i="15"/>
  <c r="BC69" i="15"/>
  <c r="BB69" i="15"/>
  <c r="BA69" i="15"/>
  <c r="AZ69" i="15"/>
  <c r="AY69" i="15"/>
  <c r="AX69" i="15"/>
  <c r="AW69" i="15"/>
  <c r="AV69" i="15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BK68" i="15"/>
  <c r="BJ68" i="15"/>
  <c r="BI68" i="15"/>
  <c r="BH68" i="15"/>
  <c r="BG68" i="15"/>
  <c r="BF68" i="15"/>
  <c r="BE68" i="15"/>
  <c r="BD68" i="15"/>
  <c r="BC68" i="15"/>
  <c r="BB68" i="15"/>
  <c r="BA68" i="15"/>
  <c r="AZ68" i="15"/>
  <c r="AY68" i="15"/>
  <c r="AX68" i="15"/>
  <c r="AW68" i="15"/>
  <c r="AV68" i="15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BK67" i="15"/>
  <c r="BJ67" i="15"/>
  <c r="BI67" i="15"/>
  <c r="BH67" i="15"/>
  <c r="BG67" i="15"/>
  <c r="BF67" i="15"/>
  <c r="BE67" i="15"/>
  <c r="BD67" i="15"/>
  <c r="BC67" i="15"/>
  <c r="BB67" i="15"/>
  <c r="BA67" i="15"/>
  <c r="AZ67" i="15"/>
  <c r="AY67" i="15"/>
  <c r="AX67" i="15"/>
  <c r="AW67" i="15"/>
  <c r="AV67" i="15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BK66" i="15"/>
  <c r="BJ66" i="15"/>
  <c r="BI66" i="15"/>
  <c r="BH66" i="15"/>
  <c r="BG66" i="15"/>
  <c r="BF66" i="15"/>
  <c r="BE66" i="15"/>
  <c r="BD66" i="15"/>
  <c r="BC66" i="15"/>
  <c r="BB66" i="15"/>
  <c r="BA66" i="15"/>
  <c r="AZ66" i="15"/>
  <c r="AY66" i="15"/>
  <c r="AX66" i="15"/>
  <c r="AW66" i="15"/>
  <c r="AV66" i="15"/>
  <c r="AU66" i="15"/>
  <c r="AT66" i="15"/>
  <c r="AS66" i="15"/>
  <c r="AR66" i="15"/>
  <c r="AQ66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BK65" i="15"/>
  <c r="BJ65" i="15"/>
  <c r="BI65" i="15"/>
  <c r="BH65" i="15"/>
  <c r="BG65" i="15"/>
  <c r="BF65" i="15"/>
  <c r="BE65" i="15"/>
  <c r="BD65" i="15"/>
  <c r="BC65" i="15"/>
  <c r="BB65" i="15"/>
  <c r="BA65" i="15"/>
  <c r="AZ65" i="15"/>
  <c r="AY65" i="15"/>
  <c r="AX65" i="15"/>
  <c r="AW65" i="15"/>
  <c r="AV65" i="15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BK64" i="15"/>
  <c r="BJ64" i="15"/>
  <c r="BI64" i="15"/>
  <c r="BH64" i="15"/>
  <c r="BG64" i="15"/>
  <c r="BF64" i="15"/>
  <c r="BE64" i="15"/>
  <c r="BD64" i="15"/>
  <c r="BC64" i="15"/>
  <c r="BB64" i="15"/>
  <c r="BA64" i="15"/>
  <c r="AZ64" i="15"/>
  <c r="AY64" i="15"/>
  <c r="AX64" i="15"/>
  <c r="AW64" i="15"/>
  <c r="AV64" i="15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BK63" i="15"/>
  <c r="BJ63" i="15"/>
  <c r="BI63" i="15"/>
  <c r="BH63" i="15"/>
  <c r="BG63" i="15"/>
  <c r="BF63" i="15"/>
  <c r="BE63" i="15"/>
  <c r="BD63" i="15"/>
  <c r="BC63" i="15"/>
  <c r="BB63" i="15"/>
  <c r="BA63" i="15"/>
  <c r="AZ63" i="15"/>
  <c r="AY63" i="15"/>
  <c r="AX63" i="15"/>
  <c r="AW63" i="15"/>
  <c r="AV63" i="15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BK62" i="15"/>
  <c r="BJ62" i="15"/>
  <c r="BI62" i="15"/>
  <c r="BH62" i="15"/>
  <c r="BG62" i="15"/>
  <c r="BF62" i="15"/>
  <c r="BE62" i="15"/>
  <c r="BD62" i="15"/>
  <c r="BC62" i="15"/>
  <c r="BB62" i="15"/>
  <c r="BA62" i="15"/>
  <c r="AZ62" i="15"/>
  <c r="AY62" i="15"/>
  <c r="AX62" i="15"/>
  <c r="AW62" i="15"/>
  <c r="AV62" i="15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BK61" i="15"/>
  <c r="BJ61" i="15"/>
  <c r="BI61" i="15"/>
  <c r="BH61" i="15"/>
  <c r="BG61" i="15"/>
  <c r="BF61" i="15"/>
  <c r="BE61" i="15"/>
  <c r="BD61" i="15"/>
  <c r="BC61" i="15"/>
  <c r="BB61" i="15"/>
  <c r="BA61" i="15"/>
  <c r="AZ61" i="15"/>
  <c r="AY61" i="15"/>
  <c r="AX61" i="15"/>
  <c r="AW61" i="15"/>
  <c r="AV61" i="15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BK60" i="15"/>
  <c r="BJ60" i="15"/>
  <c r="BI60" i="15"/>
  <c r="BH60" i="15"/>
  <c r="BG60" i="15"/>
  <c r="BF60" i="15"/>
  <c r="BE60" i="15"/>
  <c r="BD60" i="15"/>
  <c r="BC60" i="15"/>
  <c r="BB60" i="15"/>
  <c r="BA60" i="15"/>
  <c r="AZ60" i="15"/>
  <c r="AY60" i="15"/>
  <c r="AX60" i="15"/>
  <c r="AW60" i="15"/>
  <c r="AV60" i="15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BK59" i="15"/>
  <c r="BJ59" i="15"/>
  <c r="BI59" i="15"/>
  <c r="BH59" i="15"/>
  <c r="BG59" i="15"/>
  <c r="BF59" i="15"/>
  <c r="BE59" i="15"/>
  <c r="BD59" i="15"/>
  <c r="BC59" i="15"/>
  <c r="BB59" i="15"/>
  <c r="BA59" i="15"/>
  <c r="AZ59" i="15"/>
  <c r="AY59" i="15"/>
  <c r="AX59" i="15"/>
  <c r="AW59" i="15"/>
  <c r="AV59" i="15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BK58" i="15"/>
  <c r="BJ58" i="15"/>
  <c r="BI58" i="15"/>
  <c r="BH58" i="15"/>
  <c r="BG58" i="15"/>
  <c r="BF58" i="15"/>
  <c r="BE58" i="15"/>
  <c r="BD58" i="15"/>
  <c r="BC58" i="15"/>
  <c r="BB58" i="15"/>
  <c r="BA58" i="15"/>
  <c r="AZ58" i="15"/>
  <c r="AY58" i="15"/>
  <c r="AX58" i="15"/>
  <c r="AW58" i="15"/>
  <c r="AV58" i="15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BK57" i="15"/>
  <c r="BJ57" i="15"/>
  <c r="BI57" i="15"/>
  <c r="BH57" i="15"/>
  <c r="BG57" i="15"/>
  <c r="BF57" i="15"/>
  <c r="BE57" i="15"/>
  <c r="BD57" i="15"/>
  <c r="BC57" i="15"/>
  <c r="BB57" i="15"/>
  <c r="BA57" i="15"/>
  <c r="AZ57" i="15"/>
  <c r="AY57" i="15"/>
  <c r="AX57" i="15"/>
  <c r="AW57" i="15"/>
  <c r="AV57" i="15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BK55" i="15"/>
  <c r="BJ55" i="15"/>
  <c r="BI55" i="15"/>
  <c r="BH55" i="15"/>
  <c r="BG55" i="15"/>
  <c r="BF55" i="15"/>
  <c r="BE55" i="15"/>
  <c r="BD55" i="15"/>
  <c r="BC55" i="15"/>
  <c r="BB55" i="15"/>
  <c r="BA55" i="15"/>
  <c r="AZ55" i="15"/>
  <c r="AY55" i="15"/>
  <c r="AX55" i="15"/>
  <c r="AW55" i="15"/>
  <c r="AV55" i="15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BK54" i="15"/>
  <c r="BJ54" i="15"/>
  <c r="BI54" i="15"/>
  <c r="BH54" i="15"/>
  <c r="BG54" i="15"/>
  <c r="BF54" i="15"/>
  <c r="BE54" i="15"/>
  <c r="BD54" i="15"/>
  <c r="BC54" i="15"/>
  <c r="BB54" i="15"/>
  <c r="BA54" i="15"/>
  <c r="AZ54" i="15"/>
  <c r="AY54" i="15"/>
  <c r="AX54" i="15"/>
  <c r="AW54" i="15"/>
  <c r="AV54" i="15"/>
  <c r="AU54" i="15"/>
  <c r="AT54" i="15"/>
  <c r="AS54" i="15"/>
  <c r="AR54" i="15"/>
  <c r="AQ54" i="15"/>
  <c r="AP54" i="15"/>
  <c r="AO54" i="15"/>
  <c r="AN54" i="15"/>
  <c r="AM54" i="15"/>
  <c r="AL54" i="15"/>
  <c r="AK54" i="15"/>
  <c r="AJ54" i="15"/>
  <c r="AI54" i="15"/>
  <c r="AH54" i="15"/>
  <c r="AG54" i="15"/>
  <c r="AF54" i="15"/>
  <c r="AE54" i="15"/>
  <c r="AD54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BK53" i="15"/>
  <c r="BJ53" i="15"/>
  <c r="BI53" i="15"/>
  <c r="BH53" i="15"/>
  <c r="BG53" i="15"/>
  <c r="BF53" i="15"/>
  <c r="BE53" i="15"/>
  <c r="BD53" i="15"/>
  <c r="BC53" i="15"/>
  <c r="BB53" i="15"/>
  <c r="BA53" i="15"/>
  <c r="AZ53" i="15"/>
  <c r="AY53" i="15"/>
  <c r="AX53" i="15"/>
  <c r="AW53" i="15"/>
  <c r="AV53" i="15"/>
  <c r="AU53" i="15"/>
  <c r="AT53" i="15"/>
  <c r="AS53" i="15"/>
  <c r="AR53" i="15"/>
  <c r="AQ53" i="15"/>
  <c r="AP53" i="15"/>
  <c r="AO53" i="15"/>
  <c r="AN53" i="15"/>
  <c r="AM53" i="15"/>
  <c r="AL53" i="15"/>
  <c r="AK53" i="15"/>
  <c r="AJ53" i="15"/>
  <c r="AI53" i="15"/>
  <c r="AH53" i="15"/>
  <c r="AG53" i="15"/>
  <c r="AF53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BK52" i="15"/>
  <c r="BJ52" i="15"/>
  <c r="BI52" i="15"/>
  <c r="BH52" i="15"/>
  <c r="BG52" i="15"/>
  <c r="BF52" i="15"/>
  <c r="BE52" i="15"/>
  <c r="BD52" i="15"/>
  <c r="BC52" i="15"/>
  <c r="BB52" i="15"/>
  <c r="BA52" i="15"/>
  <c r="AZ52" i="15"/>
  <c r="AY52" i="15"/>
  <c r="AX52" i="15"/>
  <c r="AW52" i="15"/>
  <c r="AV52" i="15"/>
  <c r="AU52" i="15"/>
  <c r="AT52" i="15"/>
  <c r="AS52" i="15"/>
  <c r="AR52" i="15"/>
  <c r="AQ52" i="15"/>
  <c r="AP52" i="15"/>
  <c r="AO52" i="15"/>
  <c r="AN52" i="15"/>
  <c r="AM52" i="15"/>
  <c r="AL52" i="15"/>
  <c r="AK52" i="15"/>
  <c r="AJ52" i="15"/>
  <c r="AI52" i="15"/>
  <c r="AH52" i="15"/>
  <c r="AG52" i="15"/>
  <c r="AF52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D52" i="15"/>
  <c r="C52" i="15"/>
  <c r="BK51" i="15"/>
  <c r="BJ51" i="15"/>
  <c r="BI51" i="15"/>
  <c r="BH51" i="15"/>
  <c r="BG51" i="15"/>
  <c r="BF51" i="15"/>
  <c r="BE51" i="15"/>
  <c r="BD51" i="15"/>
  <c r="BC51" i="15"/>
  <c r="BB51" i="15"/>
  <c r="BA51" i="15"/>
  <c r="AZ51" i="15"/>
  <c r="AY51" i="15"/>
  <c r="AX51" i="15"/>
  <c r="AW51" i="15"/>
  <c r="AV51" i="15"/>
  <c r="AU51" i="15"/>
  <c r="AT51" i="15"/>
  <c r="AS51" i="15"/>
  <c r="AR51" i="15"/>
  <c r="AQ51" i="15"/>
  <c r="AP51" i="15"/>
  <c r="AO51" i="15"/>
  <c r="AN51" i="15"/>
  <c r="AM51" i="15"/>
  <c r="AL51" i="15"/>
  <c r="AK51" i="15"/>
  <c r="AJ51" i="15"/>
  <c r="AI51" i="15"/>
  <c r="AH51" i="15"/>
  <c r="AG51" i="15"/>
  <c r="AF51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BK49" i="15"/>
  <c r="BJ49" i="15"/>
  <c r="BI49" i="15"/>
  <c r="BH49" i="15"/>
  <c r="BG49" i="15"/>
  <c r="BF49" i="15"/>
  <c r="BE49" i="15"/>
  <c r="BD49" i="15"/>
  <c r="BC49" i="15"/>
  <c r="BB49" i="15"/>
  <c r="BA49" i="15"/>
  <c r="AZ49" i="15"/>
  <c r="AY49" i="15"/>
  <c r="AX49" i="15"/>
  <c r="AW49" i="15"/>
  <c r="AV49" i="15"/>
  <c r="AU49" i="15"/>
  <c r="AT49" i="15"/>
  <c r="AS49" i="15"/>
  <c r="AR49" i="15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E49" i="15"/>
  <c r="AD49" i="15"/>
  <c r="AC49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K44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BK43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BK41" i="15"/>
  <c r="BJ41" i="15"/>
  <c r="BI41" i="15"/>
  <c r="BH41" i="15"/>
  <c r="BG41" i="15"/>
  <c r="BF41" i="15"/>
  <c r="BE41" i="15"/>
  <c r="BD41" i="15"/>
  <c r="BC41" i="15"/>
  <c r="BB41" i="15"/>
  <c r="BA41" i="15"/>
  <c r="AZ41" i="15"/>
  <c r="AY41" i="15"/>
  <c r="AX41" i="15"/>
  <c r="AW41" i="15"/>
  <c r="AV41" i="15"/>
  <c r="AU41" i="15"/>
  <c r="AT41" i="15"/>
  <c r="AS41" i="15"/>
  <c r="AR41" i="15"/>
  <c r="AQ41" i="15"/>
  <c r="AP41" i="15"/>
  <c r="AO41" i="15"/>
  <c r="AN41" i="15"/>
  <c r="AM41" i="15"/>
  <c r="AL41" i="15"/>
  <c r="AK41" i="15"/>
  <c r="AJ41" i="15"/>
  <c r="AI41" i="15"/>
  <c r="AH41" i="15"/>
  <c r="AG41" i="15"/>
  <c r="AF41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BK40" i="15"/>
  <c r="BJ40" i="15"/>
  <c r="BI40" i="15"/>
  <c r="BH40" i="15"/>
  <c r="BG40" i="15"/>
  <c r="BF40" i="15"/>
  <c r="BE40" i="15"/>
  <c r="BD40" i="15"/>
  <c r="BC40" i="15"/>
  <c r="BB40" i="15"/>
  <c r="BA40" i="15"/>
  <c r="AZ40" i="15"/>
  <c r="AY40" i="15"/>
  <c r="AX40" i="15"/>
  <c r="AW40" i="15"/>
  <c r="AV40" i="15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BK39" i="15"/>
  <c r="BJ39" i="15"/>
  <c r="BI39" i="15"/>
  <c r="BH39" i="15"/>
  <c r="BG39" i="15"/>
  <c r="BF39" i="15"/>
  <c r="BE39" i="15"/>
  <c r="BD39" i="15"/>
  <c r="BC39" i="15"/>
  <c r="BB39" i="15"/>
  <c r="BA39" i="15"/>
  <c r="AZ39" i="15"/>
  <c r="AY39" i="15"/>
  <c r="AX39" i="15"/>
  <c r="AW39" i="15"/>
  <c r="AV39" i="15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BK38" i="15"/>
  <c r="BJ38" i="15"/>
  <c r="BI38" i="15"/>
  <c r="BH38" i="15"/>
  <c r="BG38" i="15"/>
  <c r="BF38" i="15"/>
  <c r="BE38" i="15"/>
  <c r="BD38" i="15"/>
  <c r="BC38" i="15"/>
  <c r="BB38" i="15"/>
  <c r="BA38" i="15"/>
  <c r="AZ38" i="15"/>
  <c r="AY38" i="15"/>
  <c r="AX38" i="15"/>
  <c r="AW38" i="15"/>
  <c r="AV38" i="15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K37" i="15"/>
  <c r="BJ37" i="15"/>
  <c r="BI37" i="15"/>
  <c r="BH37" i="15"/>
  <c r="BG37" i="15"/>
  <c r="BF37" i="15"/>
  <c r="BE37" i="15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K36" i="15"/>
  <c r="BJ36" i="15"/>
  <c r="BI36" i="15"/>
  <c r="BH36" i="15"/>
  <c r="BG36" i="15"/>
  <c r="BF36" i="15"/>
  <c r="BE36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K35" i="15"/>
  <c r="BJ35" i="15"/>
  <c r="BI35" i="15"/>
  <c r="BH35" i="15"/>
  <c r="BG35" i="15"/>
  <c r="BF35" i="15"/>
  <c r="BE35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K34" i="15"/>
  <c r="BJ34" i="15"/>
  <c r="BI34" i="15"/>
  <c r="BH34" i="15"/>
  <c r="BG34" i="15"/>
  <c r="BF34" i="15"/>
  <c r="BE34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K33" i="15"/>
  <c r="BJ33" i="15"/>
  <c r="BI33" i="15"/>
  <c r="BH33" i="15"/>
  <c r="BG33" i="15"/>
  <c r="BF33" i="15"/>
  <c r="BE33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K29" i="15"/>
  <c r="BJ29" i="15"/>
  <c r="BI29" i="15"/>
  <c r="BH29" i="15"/>
  <c r="BG29" i="15"/>
  <c r="BF29" i="15"/>
  <c r="BE29" i="15"/>
  <c r="BD29" i="15"/>
  <c r="BC29" i="15"/>
  <c r="BB29" i="15"/>
  <c r="BA29" i="15"/>
  <c r="AZ29" i="15"/>
  <c r="AY29" i="15"/>
  <c r="AX29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K28" i="15"/>
  <c r="BJ28" i="15"/>
  <c r="BI28" i="15"/>
  <c r="BH28" i="15"/>
  <c r="BG28" i="15"/>
  <c r="BF28" i="15"/>
  <c r="BE28" i="15"/>
  <c r="BD28" i="15"/>
  <c r="BC28" i="15"/>
  <c r="BB28" i="15"/>
  <c r="BA28" i="15"/>
  <c r="AZ28" i="15"/>
  <c r="AY28" i="15"/>
  <c r="AX28" i="15"/>
  <c r="AW28" i="15"/>
  <c r="AV28" i="15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BK27" i="15"/>
  <c r="BJ27" i="15"/>
  <c r="BI27" i="15"/>
  <c r="BH27" i="15"/>
  <c r="BG27" i="15"/>
  <c r="BF27" i="15"/>
  <c r="BE27" i="15"/>
  <c r="BD27" i="15"/>
  <c r="BC27" i="15"/>
  <c r="BB27" i="15"/>
  <c r="BA27" i="15"/>
  <c r="AZ27" i="15"/>
  <c r="AY27" i="15"/>
  <c r="AX27" i="15"/>
  <c r="AW27" i="15"/>
  <c r="AV27" i="15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BK26" i="15"/>
  <c r="BJ26" i="15"/>
  <c r="BI26" i="15"/>
  <c r="BH26" i="15"/>
  <c r="BG26" i="15"/>
  <c r="BF26" i="15"/>
  <c r="BE26" i="15"/>
  <c r="BD26" i="15"/>
  <c r="BC26" i="15"/>
  <c r="BB26" i="15"/>
  <c r="BA26" i="15"/>
  <c r="AZ26" i="15"/>
  <c r="AY26" i="15"/>
  <c r="AX26" i="15"/>
  <c r="AW26" i="15"/>
  <c r="AV26" i="15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BK24" i="15"/>
  <c r="BJ24" i="15"/>
  <c r="BI24" i="15"/>
  <c r="BH24" i="15"/>
  <c r="BG24" i="15"/>
  <c r="BF24" i="15"/>
  <c r="BE24" i="15"/>
  <c r="BD24" i="15"/>
  <c r="BC24" i="15"/>
  <c r="BB24" i="15"/>
  <c r="BA24" i="15"/>
  <c r="AZ24" i="15"/>
  <c r="AY24" i="15"/>
  <c r="AX24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BK22" i="15"/>
  <c r="BJ22" i="15"/>
  <c r="BI22" i="15"/>
  <c r="BH22" i="15"/>
  <c r="BG22" i="15"/>
  <c r="BF22" i="15"/>
  <c r="BE22" i="15"/>
  <c r="BD22" i="15"/>
  <c r="BC22" i="15"/>
  <c r="BB22" i="15"/>
  <c r="BA22" i="15"/>
  <c r="AZ22" i="15"/>
  <c r="AY22" i="15"/>
  <c r="AX22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BK21" i="15"/>
  <c r="BJ21" i="15"/>
  <c r="BI21" i="15"/>
  <c r="BH21" i="15"/>
  <c r="BG21" i="15"/>
  <c r="BF21" i="15"/>
  <c r="BE21" i="15"/>
  <c r="BD21" i="15"/>
  <c r="BC21" i="15"/>
  <c r="BB21" i="15"/>
  <c r="BA21" i="15"/>
  <c r="AZ21" i="15"/>
  <c r="AY21" i="15"/>
  <c r="AX21" i="15"/>
  <c r="AW21" i="15"/>
  <c r="AV21" i="15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K4" i="15"/>
  <c r="BJ4" i="15"/>
  <c r="BI4" i="15"/>
  <c r="BH4" i="15"/>
  <c r="BG4" i="15"/>
  <c r="BF4" i="15"/>
  <c r="BE4" i="15"/>
  <c r="BD4" i="15"/>
  <c r="BC4" i="15"/>
  <c r="BB4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K3" i="15"/>
  <c r="BJ3" i="15"/>
  <c r="BI3" i="15"/>
  <c r="BH3" i="15"/>
  <c r="BG3" i="15"/>
  <c r="BF3" i="15"/>
  <c r="BE3" i="15"/>
  <c r="BD3" i="15"/>
  <c r="BC3" i="15"/>
  <c r="BB3" i="15"/>
  <c r="BA3" i="15"/>
  <c r="AZ3" i="15"/>
  <c r="AY3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C3" i="15"/>
  <c r="AG100" i="10"/>
  <c r="AF100" i="10"/>
  <c r="AE100" i="10"/>
  <c r="AD100" i="10"/>
  <c r="AC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N100" i="10"/>
  <c r="M100" i="10"/>
  <c r="L100" i="10"/>
  <c r="K100" i="10"/>
  <c r="J100" i="10"/>
  <c r="I100" i="10"/>
  <c r="H100" i="10"/>
  <c r="G100" i="10"/>
  <c r="F100" i="10"/>
  <c r="E100" i="10"/>
  <c r="D100" i="10"/>
  <c r="C100" i="10"/>
  <c r="AG99" i="10"/>
  <c r="AF99" i="10"/>
  <c r="AE99" i="10"/>
  <c r="AD99" i="10"/>
  <c r="AC99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O99" i="10"/>
  <c r="N99" i="10"/>
  <c r="M99" i="10"/>
  <c r="L99" i="10"/>
  <c r="K99" i="10"/>
  <c r="J99" i="10"/>
  <c r="I99" i="10"/>
  <c r="H99" i="10"/>
  <c r="G99" i="10"/>
  <c r="F99" i="10"/>
  <c r="E99" i="10"/>
  <c r="D99" i="10"/>
  <c r="C99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O98" i="10"/>
  <c r="N98" i="10"/>
  <c r="M98" i="10"/>
  <c r="L98" i="10"/>
  <c r="K98" i="10"/>
  <c r="J98" i="10"/>
  <c r="I98" i="10"/>
  <c r="H98" i="10"/>
  <c r="G98" i="10"/>
  <c r="F98" i="10"/>
  <c r="E98" i="10"/>
  <c r="D98" i="10"/>
  <c r="C98" i="10"/>
  <c r="AG97" i="10"/>
  <c r="AF97" i="10"/>
  <c r="AE97" i="10"/>
  <c r="AD97" i="10"/>
  <c r="AC97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O97" i="10"/>
  <c r="N97" i="10"/>
  <c r="M97" i="10"/>
  <c r="L97" i="10"/>
  <c r="K97" i="10"/>
  <c r="J97" i="10"/>
  <c r="I97" i="10"/>
  <c r="H97" i="10"/>
  <c r="G97" i="10"/>
  <c r="F97" i="10"/>
  <c r="E97" i="10"/>
  <c r="D97" i="10"/>
  <c r="C97" i="10"/>
  <c r="AG96" i="10"/>
  <c r="AF96" i="10"/>
  <c r="AE96" i="10"/>
  <c r="AD96" i="10"/>
  <c r="AC96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I96" i="10"/>
  <c r="H96" i="10"/>
  <c r="G96" i="10"/>
  <c r="F96" i="10"/>
  <c r="E96" i="10"/>
  <c r="D96" i="10"/>
  <c r="C96" i="10"/>
  <c r="AG95" i="10"/>
  <c r="AF95" i="10"/>
  <c r="AE95" i="10"/>
  <c r="AD95" i="10"/>
  <c r="AC95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O95" i="10"/>
  <c r="N95" i="10"/>
  <c r="M95" i="10"/>
  <c r="L95" i="10"/>
  <c r="K95" i="10"/>
  <c r="J95" i="10"/>
  <c r="I95" i="10"/>
  <c r="H95" i="10"/>
  <c r="G95" i="10"/>
  <c r="F95" i="10"/>
  <c r="E95" i="10"/>
  <c r="D95" i="10"/>
  <c r="C95" i="10"/>
  <c r="AG94" i="10"/>
  <c r="AF94" i="10"/>
  <c r="AE94" i="10"/>
  <c r="AD94" i="10"/>
  <c r="AC94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H94" i="10"/>
  <c r="G94" i="10"/>
  <c r="F94" i="10"/>
  <c r="E94" i="10"/>
  <c r="D94" i="10"/>
  <c r="C94" i="10"/>
  <c r="AG93" i="10"/>
  <c r="AF93" i="10"/>
  <c r="AE93" i="10"/>
  <c r="AD93" i="10"/>
  <c r="AC93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O93" i="10"/>
  <c r="N93" i="10"/>
  <c r="M93" i="10"/>
  <c r="L93" i="10"/>
  <c r="K93" i="10"/>
  <c r="J93" i="10"/>
  <c r="I93" i="10"/>
  <c r="H93" i="10"/>
  <c r="G93" i="10"/>
  <c r="F93" i="10"/>
  <c r="E93" i="10"/>
  <c r="D93" i="10"/>
  <c r="C93" i="10"/>
  <c r="AG92" i="10"/>
  <c r="AF92" i="10"/>
  <c r="AE92" i="10"/>
  <c r="AD92" i="10"/>
  <c r="AC92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O92" i="10"/>
  <c r="N92" i="10"/>
  <c r="M92" i="10"/>
  <c r="L92" i="10"/>
  <c r="K92" i="10"/>
  <c r="J92" i="10"/>
  <c r="I92" i="10"/>
  <c r="H92" i="10"/>
  <c r="G92" i="10"/>
  <c r="F92" i="10"/>
  <c r="E92" i="10"/>
  <c r="D92" i="10"/>
  <c r="C92" i="10"/>
  <c r="AG91" i="10"/>
  <c r="AF91" i="10"/>
  <c r="AE91" i="10"/>
  <c r="AD91" i="10"/>
  <c r="AC91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O91" i="10"/>
  <c r="N91" i="10"/>
  <c r="M91" i="10"/>
  <c r="L91" i="10"/>
  <c r="K91" i="10"/>
  <c r="J91" i="10"/>
  <c r="I91" i="10"/>
  <c r="H91" i="10"/>
  <c r="G91" i="10"/>
  <c r="F91" i="10"/>
  <c r="E91" i="10"/>
  <c r="D91" i="10"/>
  <c r="C91" i="10"/>
  <c r="AG90" i="10"/>
  <c r="AF90" i="10"/>
  <c r="AE90" i="10"/>
  <c r="AD90" i="10"/>
  <c r="AC90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H90" i="10"/>
  <c r="G90" i="10"/>
  <c r="F90" i="10"/>
  <c r="E90" i="10"/>
  <c r="D90" i="10"/>
  <c r="C90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C89" i="10"/>
  <c r="AG88" i="10"/>
  <c r="AF88" i="10"/>
  <c r="AE88" i="10"/>
  <c r="AD88" i="10"/>
  <c r="AC88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C88" i="10"/>
  <c r="AG87" i="10"/>
  <c r="AF87" i="10"/>
  <c r="AE87" i="10"/>
  <c r="AD87" i="10"/>
  <c r="AC87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C87" i="10"/>
  <c r="AG86" i="10"/>
  <c r="AF86" i="10"/>
  <c r="AE86" i="10"/>
  <c r="AD86" i="10"/>
  <c r="AC86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C86" i="10"/>
  <c r="AG85" i="10"/>
  <c r="AF85" i="10"/>
  <c r="AE85" i="10"/>
  <c r="AD85" i="10"/>
  <c r="AC85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C85" i="10"/>
  <c r="AG84" i="10"/>
  <c r="AF84" i="10"/>
  <c r="AE84" i="10"/>
  <c r="AD84" i="10"/>
  <c r="AC84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C84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H83" i="10"/>
  <c r="G83" i="10"/>
  <c r="F83" i="10"/>
  <c r="E83" i="10"/>
  <c r="D83" i="10"/>
  <c r="C83" i="10"/>
  <c r="AG82" i="10"/>
  <c r="AF82" i="10"/>
  <c r="AE82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I82" i="10"/>
  <c r="H82" i="10"/>
  <c r="G82" i="10"/>
  <c r="F82" i="10"/>
  <c r="E82" i="10"/>
  <c r="D82" i="10"/>
  <c r="C82" i="10"/>
  <c r="AG81" i="10"/>
  <c r="AF81" i="10"/>
  <c r="AE81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H81" i="10"/>
  <c r="G81" i="10"/>
  <c r="F81" i="10"/>
  <c r="E81" i="10"/>
  <c r="D81" i="10"/>
  <c r="C81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H80" i="10"/>
  <c r="G80" i="10"/>
  <c r="F80" i="10"/>
  <c r="E80" i="10"/>
  <c r="D80" i="10"/>
  <c r="C80" i="10"/>
  <c r="AG79" i="10"/>
  <c r="AF79" i="10"/>
  <c r="AE79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I79" i="10"/>
  <c r="H79" i="10"/>
  <c r="G79" i="10"/>
  <c r="F79" i="10"/>
  <c r="E79" i="10"/>
  <c r="D79" i="10"/>
  <c r="C79" i="10"/>
  <c r="AG78" i="10"/>
  <c r="AF78" i="10"/>
  <c r="AE78" i="10"/>
  <c r="AD78" i="10"/>
  <c r="AC78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C78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C77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C76" i="10"/>
  <c r="AG75" i="10"/>
  <c r="AF75" i="10"/>
  <c r="AE75" i="10"/>
  <c r="AD75" i="10"/>
  <c r="AC75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I75" i="10"/>
  <c r="H75" i="10"/>
  <c r="G75" i="10"/>
  <c r="F75" i="10"/>
  <c r="E75" i="10"/>
  <c r="D75" i="10"/>
  <c r="C75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H74" i="10"/>
  <c r="G74" i="10"/>
  <c r="F74" i="10"/>
  <c r="E74" i="10"/>
  <c r="D74" i="10"/>
  <c r="C74" i="10"/>
  <c r="AG73" i="10"/>
  <c r="AF73" i="10"/>
  <c r="AE73" i="10"/>
  <c r="AD73" i="10"/>
  <c r="AC73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C73" i="10"/>
  <c r="AG72" i="10"/>
  <c r="AF72" i="10"/>
  <c r="AE72" i="10"/>
  <c r="AD72" i="10"/>
  <c r="AC72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AG71" i="10"/>
  <c r="AF71" i="10"/>
  <c r="AE71" i="10"/>
  <c r="AD71" i="10"/>
  <c r="AC71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AG69" i="10"/>
  <c r="AF69" i="10"/>
  <c r="AE69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F69" i="10"/>
  <c r="E69" i="10"/>
  <c r="D69" i="10"/>
  <c r="C69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F67" i="10"/>
  <c r="E67" i="10"/>
  <c r="D67" i="10"/>
  <c r="C67" i="10"/>
  <c r="AG66" i="10"/>
  <c r="AF66" i="10"/>
  <c r="AE66" i="10"/>
  <c r="AD66" i="10"/>
  <c r="AC66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AG65" i="10"/>
  <c r="AF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H65" i="10"/>
  <c r="G65" i="10"/>
  <c r="F65" i="10"/>
  <c r="E65" i="10"/>
  <c r="D65" i="10"/>
  <c r="C65" i="10"/>
  <c r="AG64" i="10"/>
  <c r="AF64" i="10"/>
  <c r="AE64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C61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E59" i="10"/>
  <c r="D59" i="10"/>
  <c r="C59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AG55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AG51" i="10"/>
  <c r="AF51" i="10"/>
  <c r="AE51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AG49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I100" i="8"/>
  <c r="H100" i="8"/>
  <c r="G100" i="8"/>
  <c r="F100" i="8"/>
  <c r="E100" i="8"/>
  <c r="D100" i="8"/>
  <c r="I99" i="8"/>
  <c r="H99" i="8"/>
  <c r="G99" i="8"/>
  <c r="F99" i="8"/>
  <c r="E99" i="8"/>
  <c r="D99" i="8"/>
  <c r="C99" i="8"/>
  <c r="I98" i="8"/>
  <c r="H98" i="8"/>
  <c r="G98" i="8"/>
  <c r="F98" i="8"/>
  <c r="E98" i="8"/>
  <c r="D98" i="8"/>
  <c r="C98" i="8"/>
  <c r="I97" i="8"/>
  <c r="H97" i="8"/>
  <c r="G97" i="8"/>
  <c r="F97" i="8"/>
  <c r="E97" i="8"/>
  <c r="D97" i="8"/>
  <c r="C97" i="8"/>
  <c r="I96" i="8"/>
  <c r="H96" i="8"/>
  <c r="G96" i="8"/>
  <c r="F96" i="8"/>
  <c r="E96" i="8"/>
  <c r="D96" i="8"/>
  <c r="C96" i="8"/>
  <c r="I95" i="8"/>
  <c r="H95" i="8"/>
  <c r="G95" i="8"/>
  <c r="F95" i="8"/>
  <c r="E95" i="8"/>
  <c r="D95" i="8"/>
  <c r="C95" i="8"/>
  <c r="I94" i="8"/>
  <c r="H94" i="8"/>
  <c r="G94" i="8"/>
  <c r="F94" i="8"/>
  <c r="E94" i="8"/>
  <c r="D94" i="8"/>
  <c r="C94" i="8"/>
  <c r="I93" i="8"/>
  <c r="H93" i="8"/>
  <c r="G93" i="8"/>
  <c r="F93" i="8"/>
  <c r="E93" i="8"/>
  <c r="D93" i="8"/>
  <c r="C93" i="8"/>
  <c r="I92" i="8"/>
  <c r="H92" i="8"/>
  <c r="G92" i="8"/>
  <c r="F92" i="8"/>
  <c r="E92" i="8"/>
  <c r="D92" i="8"/>
  <c r="C92" i="8"/>
  <c r="I91" i="8"/>
  <c r="H91" i="8"/>
  <c r="G91" i="8"/>
  <c r="F91" i="8"/>
  <c r="E91" i="8"/>
  <c r="D91" i="8"/>
  <c r="C91" i="8"/>
  <c r="I90" i="8"/>
  <c r="H90" i="8"/>
  <c r="G90" i="8"/>
  <c r="F90" i="8"/>
  <c r="E90" i="8"/>
  <c r="D90" i="8"/>
  <c r="C90" i="8"/>
  <c r="I89" i="8"/>
  <c r="H89" i="8"/>
  <c r="G89" i="8"/>
  <c r="F89" i="8"/>
  <c r="E89" i="8"/>
  <c r="D89" i="8"/>
  <c r="C89" i="8"/>
  <c r="I88" i="8"/>
  <c r="H88" i="8"/>
  <c r="G88" i="8"/>
  <c r="F88" i="8"/>
  <c r="E88" i="8"/>
  <c r="D88" i="8"/>
  <c r="C88" i="8"/>
  <c r="I87" i="8"/>
  <c r="H87" i="8"/>
  <c r="G87" i="8"/>
  <c r="F87" i="8"/>
  <c r="E87" i="8"/>
  <c r="D87" i="8"/>
  <c r="C87" i="8"/>
  <c r="I86" i="8"/>
  <c r="H86" i="8"/>
  <c r="G86" i="8"/>
  <c r="F86" i="8"/>
  <c r="E86" i="8"/>
  <c r="D86" i="8"/>
  <c r="C86" i="8"/>
  <c r="I85" i="8"/>
  <c r="H85" i="8"/>
  <c r="G85" i="8"/>
  <c r="F85" i="8"/>
  <c r="E85" i="8"/>
  <c r="D85" i="8"/>
  <c r="C85" i="8"/>
  <c r="I84" i="8"/>
  <c r="H84" i="8"/>
  <c r="G84" i="8"/>
  <c r="F84" i="8"/>
  <c r="E84" i="8"/>
  <c r="D84" i="8"/>
  <c r="C84" i="8"/>
  <c r="I83" i="8"/>
  <c r="H83" i="8"/>
  <c r="G83" i="8"/>
  <c r="F83" i="8"/>
  <c r="E83" i="8"/>
  <c r="D83" i="8"/>
  <c r="C83" i="8"/>
  <c r="I82" i="8"/>
  <c r="H82" i="8"/>
  <c r="G82" i="8"/>
  <c r="F82" i="8"/>
  <c r="E82" i="8"/>
  <c r="D82" i="8"/>
  <c r="C82" i="8"/>
  <c r="I81" i="8"/>
  <c r="H81" i="8"/>
  <c r="G81" i="8"/>
  <c r="F81" i="8"/>
  <c r="E81" i="8"/>
  <c r="D81" i="8"/>
  <c r="C81" i="8"/>
  <c r="I80" i="8"/>
  <c r="H80" i="8"/>
  <c r="G80" i="8"/>
  <c r="F80" i="8"/>
  <c r="E80" i="8"/>
  <c r="D80" i="8"/>
  <c r="C80" i="8"/>
  <c r="I79" i="8"/>
  <c r="H79" i="8"/>
  <c r="G79" i="8"/>
  <c r="F79" i="8"/>
  <c r="E79" i="8"/>
  <c r="D79" i="8"/>
  <c r="C79" i="8"/>
  <c r="I78" i="8"/>
  <c r="H78" i="8"/>
  <c r="G78" i="8"/>
  <c r="F78" i="8"/>
  <c r="E78" i="8"/>
  <c r="D78" i="8"/>
  <c r="C78" i="8"/>
  <c r="I77" i="8"/>
  <c r="H77" i="8"/>
  <c r="G77" i="8"/>
  <c r="F77" i="8"/>
  <c r="E77" i="8"/>
  <c r="D77" i="8"/>
  <c r="C77" i="8"/>
  <c r="I76" i="8"/>
  <c r="H76" i="8"/>
  <c r="G76" i="8"/>
  <c r="F76" i="8"/>
  <c r="E76" i="8"/>
  <c r="D76" i="8"/>
  <c r="C76" i="8"/>
  <c r="I75" i="8"/>
  <c r="H75" i="8"/>
  <c r="G75" i="8"/>
  <c r="F75" i="8"/>
  <c r="E75" i="8"/>
  <c r="D75" i="8"/>
  <c r="C75" i="8"/>
  <c r="I74" i="8"/>
  <c r="H74" i="8"/>
  <c r="G74" i="8"/>
  <c r="F74" i="8"/>
  <c r="E74" i="8"/>
  <c r="D74" i="8"/>
  <c r="C74" i="8"/>
  <c r="I73" i="8"/>
  <c r="H73" i="8"/>
  <c r="G73" i="8"/>
  <c r="F73" i="8"/>
  <c r="E73" i="8"/>
  <c r="D73" i="8"/>
  <c r="C73" i="8"/>
  <c r="I72" i="8"/>
  <c r="H72" i="8"/>
  <c r="G72" i="8"/>
  <c r="F72" i="8"/>
  <c r="E72" i="8"/>
  <c r="D72" i="8"/>
  <c r="C72" i="8"/>
  <c r="I71" i="8"/>
  <c r="H71" i="8"/>
  <c r="G71" i="8"/>
  <c r="F71" i="8"/>
  <c r="E71" i="8"/>
  <c r="D71" i="8"/>
  <c r="C71" i="8"/>
  <c r="I70" i="8"/>
  <c r="H70" i="8"/>
  <c r="G70" i="8"/>
  <c r="F70" i="8"/>
  <c r="E70" i="8"/>
  <c r="D70" i="8"/>
  <c r="C70" i="8"/>
  <c r="I69" i="8"/>
  <c r="H69" i="8"/>
  <c r="G69" i="8"/>
  <c r="F69" i="8"/>
  <c r="E69" i="8"/>
  <c r="D69" i="8"/>
  <c r="C69" i="8"/>
  <c r="I68" i="8"/>
  <c r="H68" i="8"/>
  <c r="G68" i="8"/>
  <c r="F68" i="8"/>
  <c r="E68" i="8"/>
  <c r="D68" i="8"/>
  <c r="C68" i="8"/>
  <c r="I67" i="8"/>
  <c r="H67" i="8"/>
  <c r="G67" i="8"/>
  <c r="F67" i="8"/>
  <c r="E67" i="8"/>
  <c r="D67" i="8"/>
  <c r="C67" i="8"/>
  <c r="I66" i="8"/>
  <c r="H66" i="8"/>
  <c r="G66" i="8"/>
  <c r="F66" i="8"/>
  <c r="E66" i="8"/>
  <c r="D66" i="8"/>
  <c r="C66" i="8"/>
  <c r="I65" i="8"/>
  <c r="H65" i="8"/>
  <c r="G65" i="8"/>
  <c r="F65" i="8"/>
  <c r="E65" i="8"/>
  <c r="D65" i="8"/>
  <c r="C65" i="8"/>
  <c r="I64" i="8"/>
  <c r="H64" i="8"/>
  <c r="G64" i="8"/>
  <c r="F64" i="8"/>
  <c r="E64" i="8"/>
  <c r="D64" i="8"/>
  <c r="C64" i="8"/>
  <c r="I63" i="8"/>
  <c r="H63" i="8"/>
  <c r="G63" i="8"/>
  <c r="F63" i="8"/>
  <c r="E63" i="8"/>
  <c r="D63" i="8"/>
  <c r="C63" i="8"/>
  <c r="I62" i="8"/>
  <c r="H62" i="8"/>
  <c r="G62" i="8"/>
  <c r="F62" i="8"/>
  <c r="E62" i="8"/>
  <c r="D62" i="8"/>
  <c r="C62" i="8"/>
  <c r="I61" i="8"/>
  <c r="H61" i="8"/>
  <c r="G61" i="8"/>
  <c r="F61" i="8"/>
  <c r="E61" i="8"/>
  <c r="D61" i="8"/>
  <c r="C61" i="8"/>
  <c r="I60" i="8"/>
  <c r="H60" i="8"/>
  <c r="G60" i="8"/>
  <c r="F60" i="8"/>
  <c r="E60" i="8"/>
  <c r="D60" i="8"/>
  <c r="C60" i="8"/>
  <c r="I59" i="8"/>
  <c r="H59" i="8"/>
  <c r="G59" i="8"/>
  <c r="F59" i="8"/>
  <c r="E59" i="8"/>
  <c r="D59" i="8"/>
  <c r="C59" i="8"/>
  <c r="I58" i="8"/>
  <c r="H58" i="8"/>
  <c r="G58" i="8"/>
  <c r="F58" i="8"/>
  <c r="E58" i="8"/>
  <c r="D58" i="8"/>
  <c r="C58" i="8"/>
  <c r="I57" i="8"/>
  <c r="H57" i="8"/>
  <c r="G57" i="8"/>
  <c r="F57" i="8"/>
  <c r="E57" i="8"/>
  <c r="D57" i="8"/>
  <c r="C57" i="8"/>
  <c r="I56" i="8"/>
  <c r="H56" i="8"/>
  <c r="G56" i="8"/>
  <c r="F56" i="8"/>
  <c r="E56" i="8"/>
  <c r="D56" i="8"/>
  <c r="C56" i="8"/>
  <c r="I55" i="8"/>
  <c r="H55" i="8"/>
  <c r="G55" i="8"/>
  <c r="F55" i="8"/>
  <c r="E55" i="8"/>
  <c r="D55" i="8"/>
  <c r="C55" i="8"/>
  <c r="I54" i="8"/>
  <c r="H54" i="8"/>
  <c r="G54" i="8"/>
  <c r="F54" i="8"/>
  <c r="E54" i="8"/>
  <c r="D54" i="8"/>
  <c r="C54" i="8"/>
  <c r="I53" i="8"/>
  <c r="H53" i="8"/>
  <c r="G53" i="8"/>
  <c r="F53" i="8"/>
  <c r="E53" i="8"/>
  <c r="D53" i="8"/>
  <c r="C53" i="8"/>
  <c r="I52" i="8"/>
  <c r="H52" i="8"/>
  <c r="G52" i="8"/>
  <c r="F52" i="8"/>
  <c r="E52" i="8"/>
  <c r="D52" i="8"/>
  <c r="C52" i="8"/>
  <c r="I51" i="8"/>
  <c r="H51" i="8"/>
  <c r="G51" i="8"/>
  <c r="F51" i="8"/>
  <c r="E51" i="8"/>
  <c r="D51" i="8"/>
  <c r="C51" i="8"/>
  <c r="I50" i="8"/>
  <c r="H50" i="8"/>
  <c r="G50" i="8"/>
  <c r="F50" i="8"/>
  <c r="E50" i="8"/>
  <c r="D50" i="8"/>
  <c r="C50" i="8"/>
  <c r="I49" i="8"/>
  <c r="H49" i="8"/>
  <c r="G49" i="8"/>
  <c r="F49" i="8"/>
  <c r="E49" i="8"/>
  <c r="D49" i="8"/>
  <c r="C49" i="8"/>
  <c r="I48" i="8"/>
  <c r="H48" i="8"/>
  <c r="G48" i="8"/>
  <c r="F48" i="8"/>
  <c r="E48" i="8"/>
  <c r="D48" i="8"/>
  <c r="C48" i="8"/>
  <c r="I47" i="8"/>
  <c r="H47" i="8"/>
  <c r="G47" i="8"/>
  <c r="F47" i="8"/>
  <c r="E47" i="8"/>
  <c r="D47" i="8"/>
  <c r="C47" i="8"/>
  <c r="I46" i="8"/>
  <c r="H46" i="8"/>
  <c r="G46" i="8"/>
  <c r="F46" i="8"/>
  <c r="E46" i="8"/>
  <c r="D46" i="8"/>
  <c r="C46" i="8"/>
  <c r="I45" i="8"/>
  <c r="H45" i="8"/>
  <c r="G45" i="8"/>
  <c r="F45" i="8"/>
  <c r="E45" i="8"/>
  <c r="D45" i="8"/>
  <c r="C45" i="8"/>
  <c r="I44" i="8"/>
  <c r="H44" i="8"/>
  <c r="G44" i="8"/>
  <c r="F44" i="8"/>
  <c r="E44" i="8"/>
  <c r="D44" i="8"/>
  <c r="C44" i="8"/>
  <c r="I43" i="8"/>
  <c r="H43" i="8"/>
  <c r="G43" i="8"/>
  <c r="F43" i="8"/>
  <c r="E43" i="8"/>
  <c r="D43" i="8"/>
  <c r="C43" i="8"/>
  <c r="I42" i="8"/>
  <c r="H42" i="8"/>
  <c r="G42" i="8"/>
  <c r="F42" i="8"/>
  <c r="E42" i="8"/>
  <c r="D42" i="8"/>
  <c r="C42" i="8"/>
  <c r="I41" i="8"/>
  <c r="H41" i="8"/>
  <c r="G41" i="8"/>
  <c r="F41" i="8"/>
  <c r="E41" i="8"/>
  <c r="D41" i="8"/>
  <c r="C41" i="8"/>
  <c r="I40" i="8"/>
  <c r="H40" i="8"/>
  <c r="G40" i="8"/>
  <c r="F40" i="8"/>
  <c r="E40" i="8"/>
  <c r="D40" i="8"/>
  <c r="C40" i="8"/>
  <c r="I39" i="8"/>
  <c r="H39" i="8"/>
  <c r="G39" i="8"/>
  <c r="F39" i="8"/>
  <c r="E39" i="8"/>
  <c r="D39" i="8"/>
  <c r="C39" i="8"/>
  <c r="I38" i="8"/>
  <c r="H38" i="8"/>
  <c r="G38" i="8"/>
  <c r="F38" i="8"/>
  <c r="E38" i="8"/>
  <c r="D38" i="8"/>
  <c r="C38" i="8"/>
  <c r="I37" i="8"/>
  <c r="H37" i="8"/>
  <c r="G37" i="8"/>
  <c r="F37" i="8"/>
  <c r="E37" i="8"/>
  <c r="D37" i="8"/>
  <c r="C37" i="8"/>
  <c r="I36" i="8"/>
  <c r="H36" i="8"/>
  <c r="G36" i="8"/>
  <c r="F36" i="8"/>
  <c r="E36" i="8"/>
  <c r="D36" i="8"/>
  <c r="C36" i="8"/>
  <c r="I35" i="8"/>
  <c r="H35" i="8"/>
  <c r="G35" i="8"/>
  <c r="F35" i="8"/>
  <c r="E35" i="8"/>
  <c r="D35" i="8"/>
  <c r="C35" i="8"/>
  <c r="I34" i="8"/>
  <c r="H34" i="8"/>
  <c r="G34" i="8"/>
  <c r="F34" i="8"/>
  <c r="E34" i="8"/>
  <c r="D34" i="8"/>
  <c r="C34" i="8"/>
  <c r="I33" i="8"/>
  <c r="H33" i="8"/>
  <c r="G33" i="8"/>
  <c r="F33" i="8"/>
  <c r="E33" i="8"/>
  <c r="D33" i="8"/>
  <c r="C33" i="8"/>
  <c r="I32" i="8"/>
  <c r="H32" i="8"/>
  <c r="G32" i="8"/>
  <c r="F32" i="8"/>
  <c r="E32" i="8"/>
  <c r="D32" i="8"/>
  <c r="C32" i="8"/>
  <c r="I31" i="8"/>
  <c r="H31" i="8"/>
  <c r="G31" i="8"/>
  <c r="F31" i="8"/>
  <c r="E31" i="8"/>
  <c r="D31" i="8"/>
  <c r="C31" i="8"/>
  <c r="I30" i="8"/>
  <c r="H30" i="8"/>
  <c r="G30" i="8"/>
  <c r="F30" i="8"/>
  <c r="E30" i="8"/>
  <c r="D30" i="8"/>
  <c r="C30" i="8"/>
  <c r="I29" i="8"/>
  <c r="H29" i="8"/>
  <c r="G29" i="8"/>
  <c r="F29" i="8"/>
  <c r="E29" i="8"/>
  <c r="D29" i="8"/>
  <c r="C29" i="8"/>
  <c r="I28" i="8"/>
  <c r="H28" i="8"/>
  <c r="G28" i="8"/>
  <c r="F28" i="8"/>
  <c r="E28" i="8"/>
  <c r="D28" i="8"/>
  <c r="C28" i="8"/>
  <c r="I27" i="8"/>
  <c r="H27" i="8"/>
  <c r="G27" i="8"/>
  <c r="F27" i="8"/>
  <c r="E27" i="8"/>
  <c r="D27" i="8"/>
  <c r="C27" i="8"/>
  <c r="I26" i="8"/>
  <c r="H26" i="8"/>
  <c r="G26" i="8"/>
  <c r="F26" i="8"/>
  <c r="E26" i="8"/>
  <c r="D26" i="8"/>
  <c r="C26" i="8"/>
  <c r="I25" i="8"/>
  <c r="H25" i="8"/>
  <c r="G25" i="8"/>
  <c r="F25" i="8"/>
  <c r="E25" i="8"/>
  <c r="D25" i="8"/>
  <c r="C25" i="8"/>
  <c r="I24" i="8"/>
  <c r="H24" i="8"/>
  <c r="G24" i="8"/>
  <c r="F24" i="8"/>
  <c r="E24" i="8"/>
  <c r="D24" i="8"/>
  <c r="C24" i="8"/>
  <c r="I23" i="8"/>
  <c r="H23" i="8"/>
  <c r="G23" i="8"/>
  <c r="F23" i="8"/>
  <c r="E23" i="8"/>
  <c r="D23" i="8"/>
  <c r="C23" i="8"/>
  <c r="I22" i="8"/>
  <c r="H22" i="8"/>
  <c r="G22" i="8"/>
  <c r="F22" i="8"/>
  <c r="E22" i="8"/>
  <c r="D22" i="8"/>
  <c r="C22" i="8"/>
  <c r="I21" i="8"/>
  <c r="H21" i="8"/>
  <c r="G21" i="8"/>
  <c r="F21" i="8"/>
  <c r="E21" i="8"/>
  <c r="D21" i="8"/>
  <c r="C21" i="8"/>
  <c r="I20" i="8"/>
  <c r="H20" i="8"/>
  <c r="G20" i="8"/>
  <c r="F20" i="8"/>
  <c r="E20" i="8"/>
  <c r="D20" i="8"/>
  <c r="C20" i="8"/>
  <c r="I19" i="8"/>
  <c r="H19" i="8"/>
  <c r="G19" i="8"/>
  <c r="F19" i="8"/>
  <c r="E19" i="8"/>
  <c r="D19" i="8"/>
  <c r="C19" i="8"/>
  <c r="I18" i="8"/>
  <c r="H18" i="8"/>
  <c r="G18" i="8"/>
  <c r="F18" i="8"/>
  <c r="E18" i="8"/>
  <c r="D18" i="8"/>
  <c r="C18" i="8"/>
  <c r="I17" i="8"/>
  <c r="H17" i="8"/>
  <c r="G17" i="8"/>
  <c r="F17" i="8"/>
  <c r="E17" i="8"/>
  <c r="D17" i="8"/>
  <c r="C17" i="8"/>
  <c r="I16" i="8"/>
  <c r="H16" i="8"/>
  <c r="G16" i="8"/>
  <c r="F16" i="8"/>
  <c r="E16" i="8"/>
  <c r="D16" i="8"/>
  <c r="C16" i="8"/>
  <c r="I15" i="8"/>
  <c r="H15" i="8"/>
  <c r="G15" i="8"/>
  <c r="F15" i="8"/>
  <c r="E15" i="8"/>
  <c r="D15" i="8"/>
  <c r="C15" i="8"/>
  <c r="I14" i="8"/>
  <c r="H14" i="8"/>
  <c r="G14" i="8"/>
  <c r="F14" i="8"/>
  <c r="E14" i="8"/>
  <c r="D14" i="8"/>
  <c r="C14" i="8"/>
  <c r="I13" i="8"/>
  <c r="H13" i="8"/>
  <c r="G13" i="8"/>
  <c r="F13" i="8"/>
  <c r="E13" i="8"/>
  <c r="D13" i="8"/>
  <c r="C13" i="8"/>
  <c r="I12" i="8"/>
  <c r="H12" i="8"/>
  <c r="G12" i="8"/>
  <c r="F12" i="8"/>
  <c r="E12" i="8"/>
  <c r="D12" i="8"/>
  <c r="C12" i="8"/>
  <c r="I11" i="8"/>
  <c r="H11" i="8"/>
  <c r="G11" i="8"/>
  <c r="F11" i="8"/>
  <c r="E11" i="8"/>
  <c r="D11" i="8"/>
  <c r="C11" i="8"/>
  <c r="I10" i="8"/>
  <c r="H10" i="8"/>
  <c r="G10" i="8"/>
  <c r="F10" i="8"/>
  <c r="E10" i="8"/>
  <c r="D10" i="8"/>
  <c r="C10" i="8"/>
  <c r="I9" i="8"/>
  <c r="H9" i="8"/>
  <c r="G9" i="8"/>
  <c r="F9" i="8"/>
  <c r="E9" i="8"/>
  <c r="D9" i="8"/>
  <c r="C9" i="8"/>
  <c r="I8" i="8"/>
  <c r="H8" i="8"/>
  <c r="G8" i="8"/>
  <c r="F8" i="8"/>
  <c r="E8" i="8"/>
  <c r="D8" i="8"/>
  <c r="C8" i="8"/>
  <c r="I7" i="8"/>
  <c r="H7" i="8"/>
  <c r="G7" i="8"/>
  <c r="F7" i="8"/>
  <c r="E7" i="8"/>
  <c r="D7" i="8"/>
  <c r="C7" i="8"/>
  <c r="I6" i="8"/>
  <c r="H6" i="8"/>
  <c r="G6" i="8"/>
  <c r="F6" i="8"/>
  <c r="E6" i="8"/>
  <c r="D6" i="8"/>
  <c r="C6" i="8"/>
  <c r="I5" i="8"/>
  <c r="H5" i="8"/>
  <c r="G5" i="8"/>
  <c r="F5" i="8"/>
  <c r="E5" i="8"/>
  <c r="D5" i="8"/>
  <c r="C5" i="8"/>
  <c r="I4" i="8"/>
  <c r="H4" i="8"/>
  <c r="G4" i="8"/>
  <c r="F4" i="8"/>
  <c r="E4" i="8"/>
  <c r="D4" i="8"/>
  <c r="C4" i="8"/>
  <c r="I3" i="8"/>
  <c r="H3" i="8"/>
  <c r="G3" i="8"/>
  <c r="F3" i="8"/>
  <c r="E3" i="8"/>
  <c r="D3" i="8"/>
  <c r="C3" i="8"/>
  <c r="C100" i="8"/>
  <c r="H100" i="7"/>
  <c r="G100" i="7"/>
  <c r="F100" i="7"/>
  <c r="E100" i="7"/>
  <c r="D100" i="7"/>
  <c r="C100" i="7"/>
  <c r="H99" i="7"/>
  <c r="G99" i="7"/>
  <c r="F99" i="7"/>
  <c r="E99" i="7"/>
  <c r="D99" i="7"/>
  <c r="C99" i="7"/>
  <c r="H98" i="7"/>
  <c r="G98" i="7"/>
  <c r="F98" i="7"/>
  <c r="E98" i="7"/>
  <c r="D98" i="7"/>
  <c r="C98" i="7"/>
  <c r="H97" i="7"/>
  <c r="G97" i="7"/>
  <c r="F97" i="7"/>
  <c r="E97" i="7"/>
  <c r="D97" i="7"/>
  <c r="C97" i="7"/>
  <c r="H96" i="7"/>
  <c r="G96" i="7"/>
  <c r="F96" i="7"/>
  <c r="E96" i="7"/>
  <c r="D96" i="7"/>
  <c r="C96" i="7"/>
  <c r="H95" i="7"/>
  <c r="G95" i="7"/>
  <c r="F95" i="7"/>
  <c r="E95" i="7"/>
  <c r="D95" i="7"/>
  <c r="C95" i="7"/>
  <c r="H94" i="7"/>
  <c r="G94" i="7"/>
  <c r="F94" i="7"/>
  <c r="E94" i="7"/>
  <c r="D94" i="7"/>
  <c r="C94" i="7"/>
  <c r="H93" i="7"/>
  <c r="G93" i="7"/>
  <c r="F93" i="7"/>
  <c r="E93" i="7"/>
  <c r="D93" i="7"/>
  <c r="C93" i="7"/>
  <c r="H92" i="7"/>
  <c r="G92" i="7"/>
  <c r="F92" i="7"/>
  <c r="E92" i="7"/>
  <c r="D92" i="7"/>
  <c r="C92" i="7"/>
  <c r="H91" i="7"/>
  <c r="G91" i="7"/>
  <c r="F91" i="7"/>
  <c r="E91" i="7"/>
  <c r="D91" i="7"/>
  <c r="C91" i="7"/>
  <c r="H90" i="7"/>
  <c r="G90" i="7"/>
  <c r="F90" i="7"/>
  <c r="E90" i="7"/>
  <c r="D90" i="7"/>
  <c r="C90" i="7"/>
  <c r="H89" i="7"/>
  <c r="G89" i="7"/>
  <c r="F89" i="7"/>
  <c r="E89" i="7"/>
  <c r="D89" i="7"/>
  <c r="C89" i="7"/>
  <c r="H88" i="7"/>
  <c r="G88" i="7"/>
  <c r="F88" i="7"/>
  <c r="E88" i="7"/>
  <c r="D88" i="7"/>
  <c r="C88" i="7"/>
  <c r="H87" i="7"/>
  <c r="G87" i="7"/>
  <c r="F87" i="7"/>
  <c r="E87" i="7"/>
  <c r="D87" i="7"/>
  <c r="C87" i="7"/>
  <c r="H86" i="7"/>
  <c r="G86" i="7"/>
  <c r="F86" i="7"/>
  <c r="E86" i="7"/>
  <c r="D86" i="7"/>
  <c r="C86" i="7"/>
  <c r="H85" i="7"/>
  <c r="G85" i="7"/>
  <c r="F85" i="7"/>
  <c r="E85" i="7"/>
  <c r="D85" i="7"/>
  <c r="C85" i="7"/>
  <c r="H84" i="7"/>
  <c r="G84" i="7"/>
  <c r="F84" i="7"/>
  <c r="E84" i="7"/>
  <c r="D84" i="7"/>
  <c r="C84" i="7"/>
  <c r="H83" i="7"/>
  <c r="G83" i="7"/>
  <c r="F83" i="7"/>
  <c r="E83" i="7"/>
  <c r="D83" i="7"/>
  <c r="C83" i="7"/>
  <c r="H82" i="7"/>
  <c r="G82" i="7"/>
  <c r="F82" i="7"/>
  <c r="E82" i="7"/>
  <c r="D82" i="7"/>
  <c r="C82" i="7"/>
  <c r="H81" i="7"/>
  <c r="G81" i="7"/>
  <c r="F81" i="7"/>
  <c r="E81" i="7"/>
  <c r="D81" i="7"/>
  <c r="C81" i="7"/>
  <c r="H80" i="7"/>
  <c r="G80" i="7"/>
  <c r="F80" i="7"/>
  <c r="E80" i="7"/>
  <c r="D80" i="7"/>
  <c r="C80" i="7"/>
  <c r="H79" i="7"/>
  <c r="G79" i="7"/>
  <c r="F79" i="7"/>
  <c r="E79" i="7"/>
  <c r="D79" i="7"/>
  <c r="C79" i="7"/>
  <c r="H78" i="7"/>
  <c r="G78" i="7"/>
  <c r="F78" i="7"/>
  <c r="E78" i="7"/>
  <c r="D78" i="7"/>
  <c r="C78" i="7"/>
  <c r="H77" i="7"/>
  <c r="G77" i="7"/>
  <c r="F77" i="7"/>
  <c r="E77" i="7"/>
  <c r="D77" i="7"/>
  <c r="C77" i="7"/>
  <c r="H76" i="7"/>
  <c r="G76" i="7"/>
  <c r="F76" i="7"/>
  <c r="E76" i="7"/>
  <c r="D76" i="7"/>
  <c r="C76" i="7"/>
  <c r="H75" i="7"/>
  <c r="G75" i="7"/>
  <c r="F75" i="7"/>
  <c r="E75" i="7"/>
  <c r="D75" i="7"/>
  <c r="C75" i="7"/>
  <c r="H74" i="7"/>
  <c r="G74" i="7"/>
  <c r="F74" i="7"/>
  <c r="E74" i="7"/>
  <c r="D74" i="7"/>
  <c r="C74" i="7"/>
  <c r="H73" i="7"/>
  <c r="G73" i="7"/>
  <c r="F73" i="7"/>
  <c r="E73" i="7"/>
  <c r="D73" i="7"/>
  <c r="C73" i="7"/>
  <c r="H72" i="7"/>
  <c r="G72" i="7"/>
  <c r="F72" i="7"/>
  <c r="E72" i="7"/>
  <c r="D72" i="7"/>
  <c r="C72" i="7"/>
  <c r="H71" i="7"/>
  <c r="G71" i="7"/>
  <c r="F71" i="7"/>
  <c r="E71" i="7"/>
  <c r="D71" i="7"/>
  <c r="C71" i="7"/>
  <c r="H70" i="7"/>
  <c r="G70" i="7"/>
  <c r="F70" i="7"/>
  <c r="E70" i="7"/>
  <c r="D70" i="7"/>
  <c r="C70" i="7"/>
  <c r="H69" i="7"/>
  <c r="G69" i="7"/>
  <c r="F69" i="7"/>
  <c r="E69" i="7"/>
  <c r="D69" i="7"/>
  <c r="C69" i="7"/>
  <c r="H68" i="7"/>
  <c r="G68" i="7"/>
  <c r="F68" i="7"/>
  <c r="E68" i="7"/>
  <c r="D68" i="7"/>
  <c r="C68" i="7"/>
  <c r="H67" i="7"/>
  <c r="G67" i="7"/>
  <c r="F67" i="7"/>
  <c r="E67" i="7"/>
  <c r="D67" i="7"/>
  <c r="C67" i="7"/>
  <c r="H66" i="7"/>
  <c r="G66" i="7"/>
  <c r="F66" i="7"/>
  <c r="E66" i="7"/>
  <c r="D66" i="7"/>
  <c r="C66" i="7"/>
  <c r="H65" i="7"/>
  <c r="G65" i="7"/>
  <c r="F65" i="7"/>
  <c r="E65" i="7"/>
  <c r="D65" i="7"/>
  <c r="C65" i="7"/>
  <c r="H64" i="7"/>
  <c r="G64" i="7"/>
  <c r="F64" i="7"/>
  <c r="E64" i="7"/>
  <c r="D64" i="7"/>
  <c r="C64" i="7"/>
  <c r="H63" i="7"/>
  <c r="G63" i="7"/>
  <c r="F63" i="7"/>
  <c r="E63" i="7"/>
  <c r="D63" i="7"/>
  <c r="C63" i="7"/>
  <c r="H62" i="7"/>
  <c r="G62" i="7"/>
  <c r="F62" i="7"/>
  <c r="E62" i="7"/>
  <c r="D62" i="7"/>
  <c r="C62" i="7"/>
  <c r="H61" i="7"/>
  <c r="G61" i="7"/>
  <c r="F61" i="7"/>
  <c r="E61" i="7"/>
  <c r="D61" i="7"/>
  <c r="C61" i="7"/>
  <c r="H60" i="7"/>
  <c r="G60" i="7"/>
  <c r="F60" i="7"/>
  <c r="E60" i="7"/>
  <c r="D60" i="7"/>
  <c r="C60" i="7"/>
  <c r="H59" i="7"/>
  <c r="G59" i="7"/>
  <c r="F59" i="7"/>
  <c r="E59" i="7"/>
  <c r="D59" i="7"/>
  <c r="C59" i="7"/>
  <c r="H58" i="7"/>
  <c r="G58" i="7"/>
  <c r="F58" i="7"/>
  <c r="E58" i="7"/>
  <c r="D58" i="7"/>
  <c r="C58" i="7"/>
  <c r="H57" i="7"/>
  <c r="G57" i="7"/>
  <c r="F57" i="7"/>
  <c r="E57" i="7"/>
  <c r="D57" i="7"/>
  <c r="C57" i="7"/>
  <c r="H56" i="7"/>
  <c r="G56" i="7"/>
  <c r="F56" i="7"/>
  <c r="E56" i="7"/>
  <c r="D56" i="7"/>
  <c r="C56" i="7"/>
  <c r="H55" i="7"/>
  <c r="G55" i="7"/>
  <c r="F55" i="7"/>
  <c r="E55" i="7"/>
  <c r="D55" i="7"/>
  <c r="C55" i="7"/>
  <c r="H54" i="7"/>
  <c r="G54" i="7"/>
  <c r="F54" i="7"/>
  <c r="E54" i="7"/>
  <c r="D54" i="7"/>
  <c r="C54" i="7"/>
  <c r="H53" i="7"/>
  <c r="G53" i="7"/>
  <c r="F53" i="7"/>
  <c r="E53" i="7"/>
  <c r="D53" i="7"/>
  <c r="C53" i="7"/>
  <c r="H52" i="7"/>
  <c r="G52" i="7"/>
  <c r="F52" i="7"/>
  <c r="E52" i="7"/>
  <c r="D52" i="7"/>
  <c r="C52" i="7"/>
  <c r="H51" i="7"/>
  <c r="G51" i="7"/>
  <c r="F51" i="7"/>
  <c r="E51" i="7"/>
  <c r="D51" i="7"/>
  <c r="C51" i="7"/>
  <c r="H50" i="7"/>
  <c r="G50" i="7"/>
  <c r="F50" i="7"/>
  <c r="E50" i="7"/>
  <c r="D50" i="7"/>
  <c r="C50" i="7"/>
  <c r="H49" i="7"/>
  <c r="G49" i="7"/>
  <c r="F49" i="7"/>
  <c r="E49" i="7"/>
  <c r="D49" i="7"/>
  <c r="C49" i="7"/>
  <c r="H48" i="7"/>
  <c r="G48" i="7"/>
  <c r="F48" i="7"/>
  <c r="E48" i="7"/>
  <c r="D48" i="7"/>
  <c r="C48" i="7"/>
  <c r="H47" i="7"/>
  <c r="G47" i="7"/>
  <c r="F47" i="7"/>
  <c r="E47" i="7"/>
  <c r="D47" i="7"/>
  <c r="C47" i="7"/>
  <c r="H46" i="7"/>
  <c r="G46" i="7"/>
  <c r="F46" i="7"/>
  <c r="E46" i="7"/>
  <c r="D46" i="7"/>
  <c r="C46" i="7"/>
  <c r="H45" i="7"/>
  <c r="G45" i="7"/>
  <c r="F45" i="7"/>
  <c r="E45" i="7"/>
  <c r="D45" i="7"/>
  <c r="C45" i="7"/>
  <c r="H44" i="7"/>
  <c r="G44" i="7"/>
  <c r="F44" i="7"/>
  <c r="E44" i="7"/>
  <c r="D44" i="7"/>
  <c r="C44" i="7"/>
  <c r="H43" i="7"/>
  <c r="G43" i="7"/>
  <c r="F43" i="7"/>
  <c r="E43" i="7"/>
  <c r="D43" i="7"/>
  <c r="C43" i="7"/>
  <c r="H42" i="7"/>
  <c r="G42" i="7"/>
  <c r="F42" i="7"/>
  <c r="E42" i="7"/>
  <c r="D42" i="7"/>
  <c r="C42" i="7"/>
  <c r="H41" i="7"/>
  <c r="G41" i="7"/>
  <c r="F41" i="7"/>
  <c r="E41" i="7"/>
  <c r="D41" i="7"/>
  <c r="C41" i="7"/>
  <c r="H40" i="7"/>
  <c r="G40" i="7"/>
  <c r="F40" i="7"/>
  <c r="E40" i="7"/>
  <c r="D40" i="7"/>
  <c r="C40" i="7"/>
  <c r="H39" i="7"/>
  <c r="G39" i="7"/>
  <c r="F39" i="7"/>
  <c r="E39" i="7"/>
  <c r="D39" i="7"/>
  <c r="C39" i="7"/>
  <c r="H38" i="7"/>
  <c r="G38" i="7"/>
  <c r="F38" i="7"/>
  <c r="E38" i="7"/>
  <c r="D38" i="7"/>
  <c r="C38" i="7"/>
  <c r="H37" i="7"/>
  <c r="G37" i="7"/>
  <c r="F37" i="7"/>
  <c r="E37" i="7"/>
  <c r="D37" i="7"/>
  <c r="C37" i="7"/>
  <c r="H36" i="7"/>
  <c r="G36" i="7"/>
  <c r="F36" i="7"/>
  <c r="E36" i="7"/>
  <c r="D36" i="7"/>
  <c r="C36" i="7"/>
  <c r="H35" i="7"/>
  <c r="G35" i="7"/>
  <c r="F35" i="7"/>
  <c r="E35" i="7"/>
  <c r="D35" i="7"/>
  <c r="C35" i="7"/>
  <c r="H34" i="7"/>
  <c r="G34" i="7"/>
  <c r="F34" i="7"/>
  <c r="E34" i="7"/>
  <c r="D34" i="7"/>
  <c r="C34" i="7"/>
  <c r="H33" i="7"/>
  <c r="G33" i="7"/>
  <c r="F33" i="7"/>
  <c r="E33" i="7"/>
  <c r="D33" i="7"/>
  <c r="C33" i="7"/>
  <c r="H32" i="7"/>
  <c r="G32" i="7"/>
  <c r="F32" i="7"/>
  <c r="E32" i="7"/>
  <c r="D32" i="7"/>
  <c r="C32" i="7"/>
  <c r="H31" i="7"/>
  <c r="G31" i="7"/>
  <c r="F31" i="7"/>
  <c r="E31" i="7"/>
  <c r="D31" i="7"/>
  <c r="C31" i="7"/>
  <c r="H30" i="7"/>
  <c r="G30" i="7"/>
  <c r="F30" i="7"/>
  <c r="E30" i="7"/>
  <c r="D30" i="7"/>
  <c r="C30" i="7"/>
  <c r="H29" i="7"/>
  <c r="G29" i="7"/>
  <c r="F29" i="7"/>
  <c r="E29" i="7"/>
  <c r="D29" i="7"/>
  <c r="C29" i="7"/>
  <c r="H28" i="7"/>
  <c r="G28" i="7"/>
  <c r="F28" i="7"/>
  <c r="E28" i="7"/>
  <c r="D28" i="7"/>
  <c r="C28" i="7"/>
  <c r="H27" i="7"/>
  <c r="G27" i="7"/>
  <c r="F27" i="7"/>
  <c r="E27" i="7"/>
  <c r="D27" i="7"/>
  <c r="C27" i="7"/>
  <c r="H26" i="7"/>
  <c r="G26" i="7"/>
  <c r="F26" i="7"/>
  <c r="E26" i="7"/>
  <c r="D26" i="7"/>
  <c r="C26" i="7"/>
  <c r="H25" i="7"/>
  <c r="G25" i="7"/>
  <c r="F25" i="7"/>
  <c r="E25" i="7"/>
  <c r="D25" i="7"/>
  <c r="C25" i="7"/>
  <c r="H24" i="7"/>
  <c r="G24" i="7"/>
  <c r="F24" i="7"/>
  <c r="E24" i="7"/>
  <c r="D24" i="7"/>
  <c r="C24" i="7"/>
  <c r="H23" i="7"/>
  <c r="G23" i="7"/>
  <c r="F23" i="7"/>
  <c r="E23" i="7"/>
  <c r="D23" i="7"/>
  <c r="C23" i="7"/>
  <c r="H22" i="7"/>
  <c r="G22" i="7"/>
  <c r="F22" i="7"/>
  <c r="E22" i="7"/>
  <c r="D22" i="7"/>
  <c r="C22" i="7"/>
  <c r="H21" i="7"/>
  <c r="G21" i="7"/>
  <c r="F21" i="7"/>
  <c r="E21" i="7"/>
  <c r="D21" i="7"/>
  <c r="C21" i="7"/>
  <c r="H20" i="7"/>
  <c r="G20" i="7"/>
  <c r="F20" i="7"/>
  <c r="E20" i="7"/>
  <c r="D20" i="7"/>
  <c r="C20" i="7"/>
  <c r="H19" i="7"/>
  <c r="G19" i="7"/>
  <c r="F19" i="7"/>
  <c r="E19" i="7"/>
  <c r="D19" i="7"/>
  <c r="C19" i="7"/>
  <c r="H18" i="7"/>
  <c r="G18" i="7"/>
  <c r="F18" i="7"/>
  <c r="E18" i="7"/>
  <c r="D18" i="7"/>
  <c r="C18" i="7"/>
  <c r="H17" i="7"/>
  <c r="G17" i="7"/>
  <c r="F17" i="7"/>
  <c r="E17" i="7"/>
  <c r="D17" i="7"/>
  <c r="C17" i="7"/>
  <c r="H16" i="7"/>
  <c r="G16" i="7"/>
  <c r="F16" i="7"/>
  <c r="E16" i="7"/>
  <c r="D16" i="7"/>
  <c r="C16" i="7"/>
  <c r="H15" i="7"/>
  <c r="G15" i="7"/>
  <c r="F15" i="7"/>
  <c r="E15" i="7"/>
  <c r="D15" i="7"/>
  <c r="C15" i="7"/>
  <c r="H14" i="7"/>
  <c r="G14" i="7"/>
  <c r="F14" i="7"/>
  <c r="E14" i="7"/>
  <c r="D14" i="7"/>
  <c r="C14" i="7"/>
  <c r="H13" i="7"/>
  <c r="G13" i="7"/>
  <c r="F13" i="7"/>
  <c r="E13" i="7"/>
  <c r="D13" i="7"/>
  <c r="C13" i="7"/>
  <c r="H12" i="7"/>
  <c r="G12" i="7"/>
  <c r="F12" i="7"/>
  <c r="E12" i="7"/>
  <c r="D12" i="7"/>
  <c r="C12" i="7"/>
  <c r="H11" i="7"/>
  <c r="G11" i="7"/>
  <c r="F11" i="7"/>
  <c r="E11" i="7"/>
  <c r="D11" i="7"/>
  <c r="C11" i="7"/>
  <c r="H10" i="7"/>
  <c r="G10" i="7"/>
  <c r="F10" i="7"/>
  <c r="E10" i="7"/>
  <c r="D10" i="7"/>
  <c r="C10" i="7"/>
  <c r="H9" i="7"/>
  <c r="G9" i="7"/>
  <c r="F9" i="7"/>
  <c r="E9" i="7"/>
  <c r="D9" i="7"/>
  <c r="C9" i="7"/>
  <c r="H8" i="7"/>
  <c r="G8" i="7"/>
  <c r="F8" i="7"/>
  <c r="E8" i="7"/>
  <c r="D8" i="7"/>
  <c r="C8" i="7"/>
  <c r="H7" i="7"/>
  <c r="G7" i="7"/>
  <c r="F7" i="7"/>
  <c r="E7" i="7"/>
  <c r="D7" i="7"/>
  <c r="C7" i="7"/>
  <c r="H6" i="7"/>
  <c r="G6" i="7"/>
  <c r="F6" i="7"/>
  <c r="E6" i="7"/>
  <c r="D6" i="7"/>
  <c r="C6" i="7"/>
  <c r="H5" i="7"/>
  <c r="G5" i="7"/>
  <c r="F5" i="7"/>
  <c r="E5" i="7"/>
  <c r="D5" i="7"/>
  <c r="C5" i="7"/>
  <c r="H4" i="7"/>
  <c r="G4" i="7"/>
  <c r="F4" i="7"/>
  <c r="E4" i="7"/>
  <c r="D4" i="7"/>
  <c r="C4" i="7"/>
  <c r="H3" i="7"/>
  <c r="G3" i="7"/>
  <c r="F3" i="7"/>
  <c r="E3" i="7"/>
  <c r="D3" i="7"/>
  <c r="C2" i="7"/>
  <c r="C3" i="7"/>
  <c r="F1179" i="12" l="1"/>
  <c r="A1179" i="12"/>
  <c r="F1154" i="12"/>
  <c r="A1154" i="12"/>
  <c r="F1129" i="12"/>
  <c r="A1129" i="12"/>
  <c r="F1104" i="12"/>
  <c r="A1104" i="12"/>
  <c r="F1079" i="12"/>
  <c r="A1079" i="12"/>
  <c r="F1054" i="12"/>
  <c r="A1054" i="12"/>
  <c r="F1029" i="12"/>
  <c r="A1029" i="12"/>
  <c r="F1004" i="12"/>
  <c r="A1004" i="12"/>
  <c r="F979" i="12"/>
  <c r="A979" i="12"/>
  <c r="F954" i="12"/>
  <c r="A954" i="12"/>
  <c r="F929" i="12"/>
  <c r="A929" i="12"/>
  <c r="F904" i="12"/>
  <c r="A904" i="12"/>
  <c r="F879" i="12"/>
  <c r="A879" i="12"/>
  <c r="F854" i="12"/>
  <c r="A854" i="12"/>
  <c r="F829" i="12"/>
  <c r="A829" i="12"/>
  <c r="F804" i="12"/>
  <c r="A804" i="12"/>
  <c r="F779" i="12"/>
  <c r="A779" i="12"/>
  <c r="F754" i="12"/>
  <c r="A754" i="12"/>
  <c r="F729" i="12"/>
  <c r="A729" i="12"/>
  <c r="F704" i="12"/>
  <c r="A704" i="12"/>
  <c r="F679" i="12"/>
  <c r="A679" i="12"/>
  <c r="F654" i="12"/>
  <c r="A654" i="12"/>
  <c r="F629" i="12"/>
  <c r="A629" i="12"/>
  <c r="F604" i="12"/>
  <c r="A604" i="12"/>
  <c r="F579" i="12"/>
  <c r="A579" i="12"/>
  <c r="F554" i="12"/>
  <c r="A554" i="12"/>
  <c r="F529" i="12"/>
  <c r="A529" i="12"/>
  <c r="F504" i="12"/>
  <c r="A504" i="12"/>
  <c r="F479" i="12"/>
  <c r="A479" i="12"/>
  <c r="F454" i="12"/>
  <c r="A454" i="12"/>
  <c r="F429" i="12"/>
  <c r="A429" i="12"/>
  <c r="F404" i="12"/>
  <c r="A404" i="12"/>
  <c r="F379" i="12"/>
  <c r="A379" i="12"/>
  <c r="F354" i="12"/>
  <c r="A354" i="12"/>
  <c r="F328" i="12"/>
  <c r="A328" i="12"/>
  <c r="F303" i="12"/>
  <c r="A303" i="12"/>
  <c r="J283" i="12"/>
  <c r="F278" i="12"/>
  <c r="A278" i="12"/>
  <c r="F253" i="12"/>
  <c r="A253" i="12"/>
  <c r="F128" i="12"/>
  <c r="A128" i="12"/>
  <c r="F103" i="12"/>
  <c r="A103" i="12"/>
  <c r="F78" i="12"/>
  <c r="A78" i="12"/>
  <c r="F53" i="12"/>
  <c r="A53" i="12"/>
  <c r="F128" i="14"/>
  <c r="A128" i="14"/>
  <c r="F103" i="14"/>
  <c r="A103" i="14"/>
  <c r="F78" i="14"/>
  <c r="A78" i="14"/>
  <c r="F53" i="14"/>
  <c r="A53" i="14"/>
  <c r="F27" i="14"/>
  <c r="A27" i="14"/>
  <c r="F2" i="14"/>
  <c r="A2" i="14"/>
  <c r="F128" i="13"/>
  <c r="A128" i="13"/>
  <c r="F103" i="13"/>
  <c r="A103" i="13"/>
  <c r="F78" i="13"/>
  <c r="A78" i="13"/>
  <c r="F53" i="13"/>
  <c r="A53" i="13"/>
  <c r="F27" i="13"/>
  <c r="A27" i="13"/>
  <c r="F2" i="13"/>
  <c r="A2" i="13"/>
  <c r="F228" i="12"/>
  <c r="A228" i="12"/>
  <c r="F203" i="12"/>
  <c r="A203" i="12"/>
  <c r="F178" i="12"/>
  <c r="A178" i="12"/>
  <c r="F153" i="12"/>
  <c r="A153" i="12"/>
  <c r="F27" i="12"/>
  <c r="A27" i="12"/>
  <c r="I7" i="12"/>
  <c r="F2" i="12"/>
  <c r="A2" i="12"/>
  <c r="G42" i="2" l="1"/>
  <c r="G41" i="2"/>
  <c r="G20" i="2"/>
  <c r="G19" i="2"/>
  <c r="G18" i="2"/>
  <c r="G17" i="2"/>
  <c r="G16" i="2"/>
  <c r="G15" i="2"/>
  <c r="G14" i="2"/>
  <c r="G13" i="2"/>
  <c r="G12" i="2"/>
  <c r="G11" i="2"/>
  <c r="G10" i="2"/>
  <c r="G9" i="2"/>
  <c r="D59" i="11"/>
  <c r="G44" i="2" s="1"/>
  <c r="D58" i="11"/>
  <c r="G43" i="2" s="1"/>
  <c r="D57" i="11"/>
  <c r="G24" i="2" s="1"/>
  <c r="D56" i="11"/>
  <c r="G23" i="2" s="1"/>
  <c r="D55" i="11"/>
  <c r="G40" i="2" s="1"/>
  <c r="D54" i="11"/>
  <c r="G39" i="2" s="1"/>
  <c r="D53" i="11"/>
  <c r="F50" i="11"/>
  <c r="F49" i="11"/>
  <c r="F48" i="11"/>
  <c r="F47" i="11"/>
  <c r="F46" i="11"/>
  <c r="F45" i="11"/>
  <c r="F44" i="11"/>
  <c r="B5" i="2"/>
  <c r="E44" i="11"/>
  <c r="E45" i="11"/>
  <c r="E46" i="11"/>
  <c r="E47" i="11"/>
  <c r="E48" i="11"/>
  <c r="E49" i="11"/>
  <c r="E50" i="11"/>
  <c r="C62" i="11"/>
  <c r="C63" i="11"/>
  <c r="G27" i="2" s="1"/>
  <c r="C64" i="11"/>
  <c r="G28" i="2" s="1"/>
  <c r="C65" i="11"/>
  <c r="G29" i="2" s="1"/>
  <c r="C66" i="11"/>
  <c r="G30" i="2" s="1"/>
  <c r="C67" i="11"/>
  <c r="G31" i="2" s="1"/>
  <c r="C68" i="11"/>
  <c r="G32" i="2" s="1"/>
  <c r="D71" i="11"/>
  <c r="D72" i="11"/>
  <c r="G51" i="2" s="1"/>
  <c r="D73" i="11"/>
  <c r="G52" i="2" s="1"/>
  <c r="D74" i="11"/>
  <c r="G35" i="2" s="1"/>
  <c r="D75" i="11"/>
  <c r="G36" i="2" s="1"/>
  <c r="D76" i="11"/>
  <c r="G49" i="2" s="1"/>
  <c r="D77" i="11"/>
  <c r="G50" i="2" s="1"/>
  <c r="B30" i="11"/>
  <c r="I147" i="1" s="1"/>
  <c r="F189" i="1" s="1"/>
  <c r="B189" i="1" s="1"/>
  <c r="B29" i="11"/>
  <c r="I146" i="1" s="1"/>
  <c r="F185" i="1" s="1"/>
  <c r="B185" i="1" s="1"/>
  <c r="B28" i="11"/>
  <c r="I145" i="1" s="1"/>
  <c r="F177" i="1" s="1"/>
  <c r="B177" i="1" s="1"/>
  <c r="B27" i="11"/>
  <c r="I144" i="1" s="1"/>
  <c r="F173" i="1" s="1"/>
  <c r="B173" i="1" s="1"/>
  <c r="B26" i="11"/>
  <c r="I143" i="1" s="1"/>
  <c r="B25" i="11"/>
  <c r="I142" i="1" s="1"/>
  <c r="F161" i="1" s="1"/>
  <c r="B161" i="1" s="1"/>
  <c r="B24" i="11"/>
  <c r="I141" i="1" s="1"/>
  <c r="F153" i="1" s="1"/>
  <c r="B153" i="1" s="1"/>
  <c r="B23" i="11"/>
  <c r="I140" i="1" s="1"/>
  <c r="F149" i="1" s="1"/>
  <c r="B149" i="1" s="1"/>
  <c r="B22" i="11"/>
  <c r="I139" i="1" s="1"/>
  <c r="F141" i="1" s="1"/>
  <c r="B141" i="1" s="1"/>
  <c r="B20" i="11"/>
  <c r="I92" i="1" s="1"/>
  <c r="F137" i="1" s="1"/>
  <c r="B19" i="11"/>
  <c r="I91" i="1" s="1"/>
  <c r="F129" i="1" s="1"/>
  <c r="B18" i="11"/>
  <c r="I90" i="1" s="1"/>
  <c r="F125" i="1" s="1"/>
  <c r="B17" i="11"/>
  <c r="I89" i="1" s="1"/>
  <c r="F117" i="1" s="1"/>
  <c r="B16" i="11"/>
  <c r="I88" i="1" s="1"/>
  <c r="F113" i="1" s="1"/>
  <c r="B15" i="11"/>
  <c r="I87" i="1" s="1"/>
  <c r="F105" i="1" s="1"/>
  <c r="B14" i="11"/>
  <c r="I86" i="1" s="1"/>
  <c r="F101" i="1" s="1"/>
  <c r="B13" i="11"/>
  <c r="I85" i="1" s="1"/>
  <c r="F93" i="1" s="1"/>
  <c r="B12" i="11"/>
  <c r="I84" i="1" s="1"/>
  <c r="F89" i="1" s="1"/>
  <c r="B10" i="11"/>
  <c r="I37" i="1" s="1"/>
  <c r="B9" i="11"/>
  <c r="I36" i="1" s="1"/>
  <c r="B8" i="11"/>
  <c r="I35" i="1" s="1"/>
  <c r="B7" i="11"/>
  <c r="I34" i="1" s="1"/>
  <c r="B6" i="11"/>
  <c r="I33" i="1" s="1"/>
  <c r="B5" i="11"/>
  <c r="I32" i="1" s="1"/>
  <c r="B4" i="11"/>
  <c r="I31" i="1" s="1"/>
  <c r="B3" i="11"/>
  <c r="I30" i="1" s="1"/>
  <c r="B2" i="11"/>
  <c r="I29" i="1" s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A959" i="13" a="1"/>
  <c r="A506" i="13" a="1"/>
  <c r="A344" i="13" a="1"/>
  <c r="A198" i="14" a="1"/>
  <c r="A1181" i="14" a="1"/>
  <c r="A559" i="14" a="1"/>
  <c r="A498" i="13" a="1"/>
  <c r="A1052" i="14" a="1"/>
  <c r="A826" i="14" a="1"/>
  <c r="A263" i="13" a="1"/>
  <c r="A752" i="13" a="1"/>
  <c r="A1243" i="12" a="1"/>
  <c r="A469" i="13" a="1"/>
  <c r="A1332" i="14" a="1"/>
  <c r="A656" i="13" a="1"/>
  <c r="A910" i="14" a="1"/>
  <c r="A881" i="14" a="1"/>
  <c r="A892" i="14" a="1"/>
  <c r="A1131" i="13" a="1"/>
  <c r="A1188" i="14" a="1"/>
  <c r="A535" i="13" a="1"/>
  <c r="A1194" i="14" a="1"/>
  <c r="A1234" i="14" a="1"/>
  <c r="A596" i="14" a="1"/>
  <c r="A963" i="14" a="1"/>
  <c r="A335" i="14" a="1"/>
  <c r="A1180" i="14" a="1"/>
  <c r="A1210" i="13" a="1"/>
  <c r="A802" i="14" a="1"/>
  <c r="A1246" i="13" a="1"/>
  <c r="A771" i="14" a="1"/>
  <c r="A219" i="13" a="1"/>
  <c r="A497" i="14" a="1"/>
  <c r="A1301" i="13" a="1"/>
  <c r="A839" i="14" a="1"/>
  <c r="A576" i="14" a="1"/>
  <c r="A819" i="13" a="1"/>
  <c r="A439" i="13" a="1"/>
  <c r="A1267" i="13" a="1"/>
  <c r="A1048" i="13" a="1"/>
  <c r="A914" i="13" a="1"/>
  <c r="A1337" i="12" a="1"/>
  <c r="A690" i="14" a="1"/>
  <c r="A1259" i="13" a="1"/>
  <c r="A676" i="14" a="1"/>
  <c r="A261" i="13" a="1"/>
  <c r="A734" i="14" a="1"/>
  <c r="A1325" i="13" a="1"/>
  <c r="A238" i="14" a="1"/>
  <c r="A1125" i="14" a="1"/>
  <c r="A1351" i="13" a="1"/>
  <c r="A900" i="14" a="1"/>
  <c r="A859" i="13" a="1"/>
  <c r="A373" i="13" a="1"/>
  <c r="A1309" i="14" a="1"/>
  <c r="A363" i="13" a="1"/>
  <c r="A492" i="14" a="1"/>
  <c r="A885" i="13" a="1"/>
  <c r="A252" i="14" a="1"/>
  <c r="A530" i="13" a="1"/>
  <c r="A776" i="13" a="1"/>
  <c r="A289" i="13" a="1"/>
  <c r="A685" i="13" a="1"/>
  <c r="A373" i="14" a="1"/>
  <c r="A1348" i="13" a="1"/>
  <c r="A310" i="13" a="1"/>
  <c r="A739" i="13" a="1"/>
  <c r="A942" i="14" a="1"/>
  <c r="A597" i="13" a="1"/>
  <c r="A357" i="13" a="1"/>
  <c r="A848" i="14" a="1"/>
  <c r="A1042" i="13" a="1"/>
  <c r="A748" i="14" a="1"/>
  <c r="A681" i="13" a="1"/>
  <c r="A510" i="14" a="1"/>
  <c r="A330" i="14" a="1"/>
  <c r="A884" i="14" a="1"/>
  <c r="A906" i="14" a="1"/>
  <c r="A1090" i="13" a="1"/>
  <c r="A863" i="14" a="1"/>
  <c r="A921" i="14" a="1"/>
  <c r="A1323" i="12" a="1"/>
  <c r="A340" i="13" a="1"/>
  <c r="A1134" i="14" a="1"/>
  <c r="A944" i="14" a="1"/>
  <c r="A655" i="14" a="1"/>
  <c r="A1000" i="14" a="1"/>
  <c r="A375" i="13" a="1"/>
  <c r="A1077" i="13" a="1"/>
  <c r="A276" i="14" a="1"/>
  <c r="A717" i="13" a="1"/>
  <c r="A1215" i="12" a="1"/>
  <c r="A832" i="13" a="1"/>
  <c r="A446" i="14" a="1"/>
  <c r="A672" i="13" a="1"/>
  <c r="A1224" i="12" a="1"/>
  <c r="A434" i="13" a="1"/>
  <c r="A769" i="13" a="1"/>
  <c r="A661" i="14" a="1"/>
  <c r="A1236" i="13" a="1"/>
  <c r="A314" i="14" a="1"/>
  <c r="A348" i="13" a="1"/>
  <c r="A1169" i="13" a="1"/>
  <c r="A471" i="14" a="1"/>
  <c r="A814" i="14" a="1"/>
  <c r="A650" i="13" a="1"/>
  <c r="A1323" i="14" a="1"/>
  <c r="A1044" i="14" a="1"/>
  <c r="A1219" i="12" a="1"/>
  <c r="A1244" i="13" a="1"/>
  <c r="A1263" i="14" a="1"/>
  <c r="A1068" i="13" a="1"/>
  <c r="A1150" i="13" a="1"/>
  <c r="A996" i="13" a="1"/>
  <c r="A918" i="13" a="1"/>
  <c r="A1256" i="14" a="1"/>
  <c r="A210" i="14" a="1"/>
  <c r="A1315" i="14" a="1"/>
  <c r="A1288" i="14" a="1"/>
  <c r="A238" i="13" a="1"/>
  <c r="A335" i="13" a="1"/>
  <c r="A998" i="13" a="1"/>
  <c r="A1132" i="14" a="1"/>
  <c r="A1257" i="13" a="1"/>
  <c r="A722" i="14" a="1"/>
  <c r="A626" i="14" a="1"/>
  <c r="A1056" i="13" a="1"/>
  <c r="A1247" i="12" a="1"/>
  <c r="A625" i="14" a="1"/>
  <c r="A1157" i="13" a="1"/>
  <c r="A665" i="14" a="1"/>
  <c r="A319" i="13" a="1"/>
  <c r="A1192" i="14" a="1"/>
  <c r="A971" i="13" a="1"/>
  <c r="A1155" i="13" a="1"/>
  <c r="A422" i="14" a="1"/>
  <c r="A1159" i="14" a="1"/>
  <c r="A939" i="14" a="1"/>
  <c r="A700" i="13" a="1"/>
  <c r="A1102" i="14" a="1"/>
  <c r="A1317" i="14" a="1"/>
  <c r="A734" i="13" a="1"/>
  <c r="A296" i="13" a="1"/>
  <c r="A1335" i="12" a="1"/>
  <c r="A1207" i="13" a="1"/>
  <c r="A526" i="14" a="1"/>
  <c r="A794" i="14" a="1"/>
  <c r="A176" i="14" a="1"/>
  <c r="A181" i="13" a="1"/>
  <c r="A875" i="14" a="1"/>
  <c r="A465" i="14" a="1"/>
  <c r="A565" i="14" a="1"/>
  <c r="A1252" i="12" a="1"/>
  <c r="A1076" i="14" a="1"/>
  <c r="A172" i="13" a="1"/>
  <c r="A877" i="14" a="1"/>
  <c r="A494" i="14" a="1"/>
  <c r="A464" i="13" a="1"/>
  <c r="A725" i="13" a="1"/>
  <c r="A984" i="14" a="1"/>
  <c r="A213" i="13" a="1"/>
  <c r="A290" i="14" a="1"/>
  <c r="A455" i="14" a="1"/>
  <c r="A986" i="13" a="1"/>
  <c r="A560" i="13" a="1"/>
  <c r="A785" i="13" a="1"/>
  <c r="A1281" i="14" a="1"/>
  <c r="A569" i="13" a="1"/>
  <c r="A392" i="14" a="1"/>
  <c r="A1310" i="12" a="1"/>
  <c r="A1246" i="14" a="1"/>
  <c r="A1214" i="13" a="1"/>
  <c r="A1072" i="14" a="1"/>
  <c r="A917" i="13" a="1"/>
  <c r="A764" i="14" a="1"/>
  <c r="A889" i="14" a="1"/>
  <c r="A443" i="14" a="1"/>
  <c r="A1146" i="14" a="1"/>
  <c r="A1072" i="13" a="1"/>
  <c r="A660" i="14" a="1"/>
  <c r="A596" i="13" a="1"/>
  <c r="A417" i="14" a="1"/>
  <c r="A1034" i="13" a="1"/>
  <c r="A284" i="14" a="1"/>
  <c r="A1155" i="14" a="1"/>
  <c r="A352" i="14" a="1"/>
  <c r="A1263" i="13" a="1"/>
  <c r="A573" i="13" a="1"/>
  <c r="A1132" i="13" a="1"/>
  <c r="A468" i="13" a="1"/>
  <c r="A1057" i="14" a="1"/>
  <c r="A263" i="14" a="1"/>
  <c r="A473" i="13" a="1"/>
  <c r="A486" i="13" a="1"/>
  <c r="A425" i="13" a="1"/>
  <c r="A989" i="13" a="1"/>
  <c r="A1138" i="14" a="1"/>
  <c r="A1172" i="13" a="1"/>
  <c r="A1218" i="13" a="1"/>
  <c r="A864" i="13" a="1"/>
  <c r="A1232" i="12" a="1"/>
  <c r="A952" i="13" a="1"/>
  <c r="A747" i="13" a="1"/>
  <c r="A482" i="14" a="1"/>
  <c r="A594" i="14" a="1"/>
  <c r="A1205" i="13" a="1"/>
  <c r="A409" i="14" a="1"/>
  <c r="A943" i="13" a="1"/>
  <c r="A835" i="14" a="1"/>
  <c r="A644" i="13" a="1"/>
  <c r="A577" i="13" a="1"/>
  <c r="A1084" i="14" a="1"/>
  <c r="A1139" i="14" a="1"/>
  <c r="A873" i="13" a="1"/>
  <c r="A1119" i="13" a="1"/>
  <c r="A313" i="13" a="1"/>
  <c r="A1277" i="14" a="1"/>
  <c r="A1217" i="13" a="1"/>
  <c r="A155" i="14" a="1"/>
  <c r="A1152" i="14" a="1"/>
  <c r="A267" i="13" a="1"/>
  <c r="A1271" i="14" a="1"/>
  <c r="A1177" i="14" a="1"/>
  <c r="A1326" i="14" a="1"/>
  <c r="A1324" i="12" a="1"/>
  <c r="A246" i="13" a="1"/>
  <c r="A1146" i="13" a="1"/>
  <c r="A1040" i="13" a="1"/>
  <c r="A639" i="14" a="1"/>
  <c r="A686" i="14" a="1"/>
  <c r="A1164" i="14" a="1"/>
  <c r="A1048" i="14" a="1"/>
  <c r="A205" i="13" a="1"/>
  <c r="A740" i="13" a="1"/>
  <c r="A972" i="13" a="1"/>
  <c r="A496" i="14" a="1"/>
  <c r="A1257" i="14" a="1"/>
  <c r="A602" i="13" a="1"/>
  <c r="A186" i="14" a="1"/>
  <c r="A1096" i="14" a="1"/>
  <c r="A590" i="13" a="1"/>
  <c r="A748" i="13" a="1"/>
  <c r="A822" i="13" a="1"/>
  <c r="A438" i="13" a="1"/>
  <c r="A990" i="14" a="1"/>
  <c r="A1047" i="14" a="1"/>
  <c r="A1125" i="13" a="1"/>
  <c r="A1293" i="12" a="1"/>
  <c r="A940" i="14" a="1"/>
  <c r="A382" i="13" a="1"/>
  <c r="A564" i="13" a="1"/>
  <c r="A421" i="13" a="1"/>
  <c r="A1269" i="12" a="1"/>
  <c r="A298" i="13" a="1"/>
  <c r="A831" i="13" a="1"/>
  <c r="A363" i="14" a="1"/>
  <c r="A155" i="13" a="1"/>
  <c r="A1302" i="13" a="1"/>
  <c r="A297" i="14" a="1"/>
  <c r="A423" i="14" a="1"/>
  <c r="A688" i="13" a="1"/>
  <c r="A642" i="14" a="1"/>
  <c r="A647" i="14" a="1"/>
  <c r="A1140" i="14" a="1"/>
  <c r="A1307" i="14" a="1"/>
  <c r="A275" i="13" a="1"/>
  <c r="A298" i="14" a="1"/>
  <c r="A401" i="14" a="1"/>
  <c r="A1297" i="13" a="1"/>
  <c r="A402" i="14" a="1"/>
  <c r="A257" i="14" a="1"/>
  <c r="A738" i="14" a="1"/>
  <c r="A302" i="14" a="1"/>
  <c r="A394" i="14" a="1"/>
  <c r="A226" i="14" a="1"/>
  <c r="A1052" i="13" a="1"/>
  <c r="A1172" i="14" a="1"/>
  <c r="A1088" i="13" a="1"/>
  <c r="A847" i="13" a="1"/>
  <c r="A1167" i="13" a="1"/>
  <c r="A1242" i="14" a="1"/>
  <c r="A727" i="13" a="1"/>
  <c r="A1211" i="13" a="1"/>
  <c r="A1057" i="13" a="1"/>
  <c r="A1339" i="13" a="1"/>
  <c r="A1275" i="13" a="1"/>
  <c r="A1208" i="12" a="1"/>
  <c r="A793" i="14" a="1"/>
  <c r="A419" i="14" a="1"/>
  <c r="A980" i="13" a="1"/>
  <c r="A1335" i="14" a="1"/>
  <c r="A1010" i="14" a="1"/>
  <c r="A259" i="13" a="1"/>
  <c r="A843" i="13" a="1"/>
  <c r="A1023" i="13" a="1"/>
  <c r="A169" i="14" a="1"/>
  <c r="A281" i="14" a="1"/>
  <c r="A643" i="13" a="1"/>
  <c r="A168" i="14" a="1"/>
  <c r="A1200" i="14" a="1"/>
  <c r="A752" i="14" a="1"/>
  <c r="A697" i="13" a="1"/>
  <c r="A1036" i="14" a="1"/>
  <c r="A361" i="13" a="1"/>
  <c r="A785" i="14" a="1"/>
  <c r="A1050" i="14" a="1"/>
  <c r="A955" i="14" a="1"/>
  <c r="A1285" i="12" a="1"/>
  <c r="A975" i="13" a="1"/>
  <c r="A1282" i="12" a="1"/>
  <c r="A186" i="13" a="1"/>
  <c r="A1035" i="13" a="1"/>
  <c r="A1035" i="14" a="1"/>
  <c r="A306" i="13" a="1"/>
  <c r="A247" i="13" a="1"/>
  <c r="A652" i="14" a="1"/>
  <c r="A1276" i="12" a="1"/>
  <c r="A450" i="13" a="1"/>
  <c r="A636" i="13" a="1"/>
  <c r="A609" i="13" a="1"/>
  <c r="A1312" i="12" a="1"/>
  <c r="A517" i="13" a="1"/>
  <c r="A1189" i="14" a="1"/>
  <c r="A1264" i="14" a="1"/>
  <c r="A1021" i="14" a="1"/>
  <c r="A846" i="14" a="1"/>
  <c r="A346" i="14" a="1"/>
  <c r="A264" i="14" a="1"/>
  <c r="A1046" i="14" a="1"/>
  <c r="A607" i="13" a="1"/>
  <c r="A1265" i="13" a="1"/>
  <c r="A1244" i="14" a="1"/>
  <c r="A805" i="14" a="1"/>
  <c r="A619" i="14" a="1"/>
  <c r="A501" i="13" a="1"/>
  <c r="A706" i="13" a="1"/>
  <c r="A1286" i="14" a="1"/>
  <c r="A1185" i="13" a="1"/>
  <c r="A948" i="13" a="1"/>
  <c r="A1320" i="12" a="1"/>
  <c r="A201" i="13" a="1"/>
  <c r="A790" i="13" a="1"/>
  <c r="A486" i="14" a="1"/>
  <c r="A271" i="13" a="1"/>
  <c r="A880" i="13" a="1"/>
  <c r="A192" i="13" a="1"/>
  <c r="A765" i="14" a="1"/>
  <c r="A817" i="13" a="1"/>
  <c r="A1105" i="13" a="1"/>
  <c r="A396" i="14" a="1"/>
  <c r="A600" i="13" a="1"/>
  <c r="A1117" i="13" a="1"/>
  <c r="A1106" i="14" a="1"/>
  <c r="A1043" i="13" a="1"/>
  <c r="A755" i="14" a="1"/>
  <c r="A789" i="14" a="1"/>
  <c r="A217" i="14" a="1"/>
  <c r="A968" i="14" a="1"/>
  <c r="A1122" i="13" a="1"/>
  <c r="A539" i="14" a="1"/>
  <c r="A715" i="13" a="1"/>
  <c r="A1294" i="14" a="1"/>
  <c r="A836" i="14" a="1"/>
  <c r="A1247" i="14" a="1"/>
  <c r="A326" i="14" a="1"/>
  <c r="A1143" i="14" a="1"/>
  <c r="A1148" i="14" a="1"/>
  <c r="A1307" i="12" a="1"/>
  <c r="A661" i="13" a="1"/>
  <c r="A935" i="14" a="1"/>
  <c r="A1336" i="13" a="1"/>
  <c r="A1340" i="14" a="1"/>
  <c r="A1258" i="12" a="1"/>
  <c r="A997" i="13" a="1"/>
  <c r="A756" i="14" a="1"/>
  <c r="A290" i="13" a="1"/>
  <c r="A1073" i="14" a="1"/>
  <c r="A456" i="13" a="1"/>
  <c r="A931" i="13" a="1"/>
  <c r="A343" i="14" a="1"/>
  <c r="A1168" i="13" a="1"/>
  <c r="A301" i="14" a="1"/>
  <c r="A267" i="14" a="1"/>
  <c r="A542" i="13" a="1"/>
  <c r="A1334" i="13" a="1"/>
  <c r="A418" i="13" a="1"/>
  <c r="A932" i="14" a="1"/>
  <c r="A575" i="14" a="1"/>
  <c r="A507" i="14" a="1"/>
  <c r="A798" i="13" a="1"/>
  <c r="A1231" i="13" a="1"/>
  <c r="A321" i="13" a="1"/>
  <c r="A276" i="13" a="1"/>
  <c r="A627" i="13" a="1"/>
  <c r="A1313" i="14" a="1"/>
  <c r="A577" i="14" a="1"/>
  <c r="A894" i="14" a="1"/>
  <c r="A1061" i="14" a="1"/>
  <c r="A867" i="13" a="1"/>
  <c r="A423" i="13" a="1"/>
  <c r="A967" i="13" a="1"/>
  <c r="A450" i="14" a="1"/>
  <c r="A1239" i="12" a="1"/>
  <c r="A910" i="13" a="1"/>
  <c r="A301" i="13" a="1"/>
  <c r="A1110" i="14" a="1"/>
  <c r="A565" i="13" a="1"/>
  <c r="A1113" i="14" a="1"/>
  <c r="A1013" i="14" a="1"/>
  <c r="A1060" i="13" a="1"/>
  <c r="A1218" i="14" a="1"/>
  <c r="A893" i="13" a="1"/>
  <c r="A484" i="14" a="1"/>
  <c r="A960" i="13" a="1"/>
  <c r="A960" i="14" a="1"/>
  <c r="A1349" i="12" a="1"/>
  <c r="A1160" i="14" a="1"/>
  <c r="A364" i="13" a="1"/>
  <c r="A1215" i="13" a="1"/>
  <c r="A635" i="13" a="1"/>
  <c r="A1176" i="14" a="1"/>
  <c r="A1340" i="13" a="1"/>
  <c r="A811" i="13" a="1"/>
  <c r="A811" i="14" a="1"/>
  <c r="A273" i="14" a="1"/>
  <c r="A275" i="14" a="1"/>
  <c r="A1243" i="13" a="1"/>
  <c r="A1093" i="14" a="1"/>
  <c r="A348" i="14" a="1"/>
  <c r="A1093" i="13" a="1"/>
  <c r="A834" i="14" a="1"/>
  <c r="A1293" i="13" a="1"/>
  <c r="A285" i="13" a="1"/>
  <c r="A680" i="13" a="1"/>
  <c r="A663" i="13" a="1"/>
  <c r="A1275" i="14" a="1"/>
  <c r="A189" i="13" a="1"/>
  <c r="A251" i="14" a="1"/>
  <c r="A1069" i="14" a="1"/>
  <c r="A786" i="14" a="1"/>
  <c r="A1352" i="13" a="1"/>
  <c r="A1322" i="14" a="1"/>
  <c r="A676" i="13" a="1"/>
  <c r="A927" i="14" a="1"/>
  <c r="A207" i="13" a="1"/>
  <c r="A525" i="13" a="1"/>
  <c r="A618" i="14" a="1"/>
  <c r="A1305" i="13" a="1"/>
  <c r="A581" i="13" a="1"/>
  <c r="A838" i="13" a="1"/>
  <c r="A240" i="13" a="1"/>
  <c r="A744" i="13" a="1"/>
  <c r="A1082" i="14" a="1"/>
  <c r="A236" i="13" a="1"/>
  <c r="A760" i="14" a="1"/>
  <c r="A861" i="13" a="1"/>
  <c r="A309" i="13" a="1"/>
  <c r="A1173" i="13" a="1"/>
  <c r="A944" i="13" a="1"/>
  <c r="A1002" i="14" a="1"/>
  <c r="A498" i="14" a="1"/>
  <c r="A175" i="14" a="1"/>
  <c r="A632" i="14" a="1"/>
  <c r="A890" i="13" a="1"/>
  <c r="A1223" i="13" a="1"/>
  <c r="A688" i="14" a="1"/>
  <c r="A400" i="14" a="1"/>
  <c r="A605" i="14" a="1"/>
  <c r="A1067" i="14" a="1"/>
  <c r="A456" i="14" a="1"/>
  <c r="A1126" i="14" a="1"/>
  <c r="A947" i="14" a="1"/>
  <c r="A313" i="14" a="1"/>
  <c r="A302" i="13" a="1"/>
  <c r="A1211" i="14" a="1"/>
  <c r="A201" i="14" a="1"/>
  <c r="A393" i="14" a="1"/>
  <c r="A418" i="14" a="1"/>
  <c r="A710" i="14" a="1"/>
  <c r="A1136" i="13" a="1"/>
  <c r="A855" i="13" a="1"/>
  <c r="A434" i="14" a="1"/>
  <c r="A1127" i="14" a="1"/>
  <c r="A1255" i="13" a="1"/>
  <c r="A963" i="13" a="1"/>
  <c r="A405" i="14" a="1"/>
  <c r="A327" i="14" a="1"/>
  <c r="A907" i="13" a="1"/>
  <c r="A305" i="13" a="1"/>
  <c r="A1251" i="13" a="1"/>
  <c r="A598" i="13" a="1"/>
  <c r="A1321" i="13" a="1"/>
  <c r="A1327" i="14" a="1"/>
  <c r="A514" i="13" a="1"/>
  <c r="A161" i="14" a="1"/>
  <c r="A1325" i="14" a="1"/>
  <c r="A761" i="14" a="1"/>
  <c r="A946" i="14" a="1"/>
  <c r="A305" i="14" a="1"/>
  <c r="A171" i="13" a="1"/>
  <c r="A888" i="13" a="1"/>
  <c r="A232" i="13" a="1"/>
  <c r="A457" i="13" a="1"/>
  <c r="A835" i="13" a="1"/>
  <c r="A1027" i="13" a="1"/>
  <c r="A317" i="14" a="1"/>
  <c r="A448" i="13" a="1"/>
  <c r="A1088" i="14" a="1"/>
  <c r="A356" i="13" a="1"/>
  <c r="A1152" i="13" a="1"/>
  <c r="A757" i="14" a="1"/>
  <c r="A868" i="13" a="1"/>
  <c r="A725" i="14" a="1"/>
  <c r="A193" i="13" a="1"/>
  <c r="A798" i="14" a="1"/>
  <c r="A1075" i="14" a="1"/>
  <c r="A1334" i="14" a="1"/>
  <c r="A1156" i="14" a="1"/>
  <c r="A1018" i="14" a="1"/>
  <c r="A819" i="14" a="1"/>
  <c r="A1192" i="13" a="1"/>
  <c r="A527" i="13" a="1"/>
  <c r="A431" i="14" a="1"/>
  <c r="A361" i="14" a="1"/>
  <c r="A360" i="14" a="1"/>
  <c r="A389" i="14" a="1"/>
  <c r="A1225" i="14" a="1"/>
  <c r="A772" i="14" a="1"/>
  <c r="A294" i="13" a="1"/>
  <c r="A309" i="14" a="1"/>
  <c r="A1338" i="14" a="1"/>
  <c r="A1321" i="14" a="1"/>
  <c r="A1092" i="14" a="1"/>
  <c r="A850" i="13" a="1"/>
  <c r="A726" i="13" a="1"/>
  <c r="A851" i="13" a="1"/>
  <c r="A225" i="13" a="1"/>
  <c r="A255" i="14" a="1"/>
  <c r="A332" i="14" a="1"/>
  <c r="A481" i="14" a="1"/>
  <c r="A1055" i="13" a="1"/>
  <c r="A911" i="13" a="1"/>
  <c r="A627" i="14" a="1"/>
  <c r="A1184" i="13" a="1"/>
  <c r="A1261" i="13" a="1"/>
  <c r="A1248" i="14" a="1"/>
  <c r="A202" i="14" a="1"/>
  <c r="A1296" i="13" a="1"/>
  <c r="A671" i="13" a="1"/>
  <c r="A1151" i="13" a="1"/>
  <c r="A496" i="13" a="1"/>
  <c r="A605" i="13" a="1"/>
  <c r="A711" i="13" a="1"/>
  <c r="A502" i="13" a="1"/>
  <c r="A1206" i="12" a="1"/>
  <c r="A882" i="13" a="1"/>
  <c r="A744" i="14" a="1"/>
  <c r="A475" i="13" a="1"/>
  <c r="A682" i="14" a="1"/>
  <c r="A286" i="13" a="1"/>
  <c r="A1346" i="14" a="1"/>
  <c r="A1015" i="14" a="1"/>
  <c r="A763" i="14" a="1"/>
  <c r="A740" i="14" a="1"/>
  <c r="A1115" i="14" a="1"/>
  <c r="A630" i="13" a="1"/>
  <c r="A1216" i="12" a="1"/>
  <c r="A163" i="14" a="1"/>
  <c r="A690" i="13" a="1"/>
  <c r="A331" i="14" a="1"/>
  <c r="A422" i="13" a="1"/>
  <c r="A1118" i="13" a="1"/>
  <c r="A284" i="13" a="1"/>
  <c r="A177" i="13" a="1"/>
  <c r="A877" i="13" a="1"/>
  <c r="A593" i="13" a="1"/>
  <c r="A546" i="14" a="1"/>
  <c r="A761" i="13" a="1"/>
  <c r="A169" i="13" a="1"/>
  <c r="A159" i="13" a="1"/>
  <c r="A1017" i="13" a="1"/>
  <c r="A1098" i="13" a="1"/>
  <c r="A567" i="13" a="1"/>
  <c r="A571" i="13" a="1"/>
  <c r="A188" i="14" a="1"/>
  <c r="A1339" i="14" a="1"/>
  <c r="A736" i="13" a="1"/>
  <c r="A847" i="14" a="1"/>
  <c r="A1284" i="14" a="1"/>
  <c r="A1202" i="14" a="1"/>
  <c r="A1232" i="14" a="1"/>
  <c r="A809" i="14" a="1"/>
  <c r="A1107" i="14" a="1"/>
  <c r="A982" i="14" a="1"/>
  <c r="A444" i="14" a="1"/>
  <c r="A1352" i="14" a="1"/>
  <c r="A339" i="13" a="1"/>
  <c r="A1211" i="12" a="1"/>
  <c r="A1126" i="13" a="1"/>
  <c r="A1232" i="13" a="1"/>
  <c r="A522" i="13" a="1"/>
  <c r="A982" i="13" a="1"/>
  <c r="A488" i="13" a="1"/>
  <c r="A1262" i="12" a="1"/>
  <c r="A288" i="14" a="1"/>
  <c r="A644" i="14" a="1"/>
  <c r="A234" i="14" a="1"/>
  <c r="A297" i="13" a="1"/>
  <c r="A1194" i="13" a="1"/>
  <c r="A1086" i="13" a="1"/>
  <c r="A836" i="13" a="1"/>
  <c r="A339" i="14" a="1"/>
  <c r="A506" i="14" a="1"/>
  <c r="A376" i="14" a="1"/>
  <c r="A1335" i="13" a="1"/>
  <c r="A575" i="13" a="1"/>
  <c r="A705" i="14" a="1"/>
  <c r="A586" i="13" a="1"/>
  <c r="A861" i="14" a="1"/>
  <c r="A490" i="14" a="1"/>
  <c r="A1287" i="12" a="1"/>
  <c r="A580" i="13" a="1"/>
  <c r="A390" i="14" a="1"/>
  <c r="A1055" i="14" a="1"/>
  <c r="A407" i="13" a="1"/>
  <c r="A240" i="14" a="1"/>
  <c r="A857" i="14" a="1"/>
  <c r="A510" i="13" a="1"/>
  <c r="A589" i="14" a="1"/>
  <c r="A156" i="14" a="1"/>
  <c r="A896" i="13" a="1"/>
  <c r="A1019" i="14" a="1"/>
  <c r="A634" i="13" a="1"/>
  <c r="A581" i="14" a="1"/>
  <c r="A573" i="14" a="1"/>
  <c r="A794" i="13" a="1"/>
  <c r="A1239" i="14" a="1"/>
  <c r="A1060" i="14" a="1"/>
  <c r="A751" i="14" a="1"/>
  <c r="A681" i="14" a="1"/>
  <c r="A894" i="13" a="1"/>
  <c r="A893" i="14" a="1"/>
  <c r="A1130" i="14" a="1"/>
  <c r="A461" i="14" a="1"/>
  <c r="A925" i="14" a="1"/>
  <c r="A886" i="13" a="1"/>
  <c r="A1292" i="14" a="1"/>
  <c r="A714" i="14" a="1"/>
  <c r="A1272" i="12" a="1"/>
  <c r="A226" i="13" a="1"/>
  <c r="A256" i="14" a="1"/>
  <c r="A826" i="13" a="1"/>
  <c r="A825" i="14" a="1"/>
  <c r="A796" i="13" a="1"/>
  <c r="A497" i="13" a="1"/>
  <c r="A182" i="14" a="1"/>
  <c r="A342" i="13" a="1"/>
  <c r="A640" i="13" a="1"/>
  <c r="A689" i="13" a="1"/>
  <c r="A1238" i="14" a="1"/>
  <c r="A1165" i="13" a="1"/>
  <c r="A757" i="13" a="1"/>
  <c r="A184" i="13" a="1"/>
  <c r="A347" i="13" a="1"/>
  <c r="A543" i="13" a="1"/>
  <c r="A956" i="14" a="1"/>
  <c r="A1348" i="12" a="1"/>
  <c r="A1206" i="14" a="1"/>
  <c r="A380" i="13" a="1"/>
  <c r="A311" i="14" a="1"/>
  <c r="A165" i="14" a="1"/>
  <c r="A336" i="14" a="1"/>
  <c r="A1038" i="13" a="1"/>
  <c r="A989" i="14" a="1"/>
  <c r="A500" i="14" a="1"/>
  <c r="A802" i="13" a="1"/>
  <c r="A447" i="14" a="1"/>
  <c r="A1289" i="14" a="1"/>
  <c r="A325" i="14" a="1"/>
  <c r="A756" i="13" a="1"/>
  <c r="A692" i="14" a="1"/>
  <c r="A569" i="14" a="1"/>
  <c r="A902" i="14" a="1"/>
  <c r="A293" i="13" a="1"/>
  <c r="A1346" i="13" a="1"/>
  <c r="A300" i="13" a="1"/>
  <c r="A1284" i="13" a="1"/>
  <c r="A1353" i="12" a="1"/>
  <c r="A869" i="13" a="1"/>
  <c r="A961" i="14" a="1"/>
  <c r="A817" i="14" a="1"/>
  <c r="A461" i="13" a="1"/>
  <c r="A1322" i="12" a="1"/>
  <c r="A807" i="14" a="1"/>
  <c r="A409" i="13" a="1"/>
  <c r="A606" i="13" a="1"/>
  <c r="A897" i="13" a="1"/>
  <c r="A1039" i="14" a="1"/>
  <c r="A1143" i="13" a="1"/>
  <c r="A875" i="13" a="1"/>
  <c r="A584" i="13" a="1"/>
  <c r="A792" i="14" a="1"/>
  <c r="A1343" i="14" a="1"/>
  <c r="A1228" i="12" a="1"/>
  <c r="A211" i="13" a="1"/>
  <c r="A1171" i="13" a="1"/>
  <c r="A885" i="14" a="1"/>
  <c r="A531" i="13" a="1"/>
  <c r="A1344" i="13" a="1"/>
  <c r="A1096" i="13" a="1"/>
  <c r="A797" i="13" a="1"/>
  <c r="A1065" i="13" a="1"/>
  <c r="A810" i="13" a="1"/>
  <c r="A1253" i="12" a="1"/>
  <c r="A964" i="14" a="1"/>
  <c r="A1273" i="13" a="1"/>
  <c r="A351" i="14" a="1"/>
  <c r="A643" i="14" a="1"/>
  <c r="A336" i="13" a="1"/>
  <c r="A1230" i="14" a="1"/>
  <c r="A552" i="13" a="1"/>
  <c r="A615" i="13" a="1"/>
  <c r="A285" i="14" a="1"/>
  <c r="A484" i="13" a="1"/>
  <c r="A986" i="14" a="1"/>
  <c r="A711" i="14" a="1"/>
  <c r="A918" i="14" a="1"/>
  <c r="A927" i="13" a="1"/>
  <c r="A1239" i="13" a="1"/>
  <c r="A827" i="13" a="1"/>
  <c r="A780" i="13" a="1"/>
  <c r="A1184" i="14" a="1"/>
  <c r="A746" i="14" a="1"/>
  <c r="A606" i="14" a="1"/>
  <c r="A961" i="13" a="1"/>
  <c r="A1319" i="12" a="1"/>
  <c r="A1121" i="13" a="1"/>
  <c r="A1142" i="14" a="1"/>
  <c r="A1085" i="13" a="1"/>
  <c r="A344" i="14" a="1"/>
  <c r="A1215" i="14" a="1"/>
  <c r="A888" i="14" a="1"/>
  <c r="A806" i="14" a="1"/>
  <c r="A1217" i="14" a="1"/>
  <c r="A1303" i="12" a="1"/>
  <c r="A1201" i="14" a="1"/>
  <c r="A876" i="14" a="1"/>
  <c r="A196" i="13" a="1"/>
  <c r="A323" i="13" a="1"/>
  <c r="A856" i="14" a="1"/>
  <c r="A334" i="13" a="1"/>
  <c r="A1214" i="14" a="1"/>
  <c r="A559" i="13" a="1"/>
  <c r="A1252" i="13" a="1"/>
  <c r="A1314" i="13" a="1"/>
  <c r="A1245" i="12" a="1"/>
  <c r="A394" i="13" a="1"/>
  <c r="A1135" i="13" a="1"/>
  <c r="A343" i="13" a="1"/>
  <c r="A164" i="13" a="1"/>
  <c r="A1213" i="14" a="1"/>
  <c r="A1073" i="13" a="1"/>
  <c r="A480" i="14" a="1"/>
  <c r="A493" i="13" a="1"/>
  <c r="A1102" i="13" a="1"/>
  <c r="A250" i="13" a="1"/>
  <c r="A572" i="13" a="1"/>
  <c r="A860" i="13" a="1"/>
  <c r="A864" i="14" a="1"/>
  <c r="A1315" i="13" a="1"/>
  <c r="A252" i="13" a="1"/>
  <c r="A547" i="14" a="1"/>
  <c r="A789" i="13" a="1"/>
  <c r="A532" i="14" a="1"/>
  <c r="A1351" i="14" a="1"/>
  <c r="A1113" i="13" a="1"/>
  <c r="A1181" i="13" a="1"/>
  <c r="A251" i="13" a="1"/>
  <c r="A906" i="13" a="1"/>
  <c r="A255" i="13" a="1"/>
  <c r="A492" i="13" a="1"/>
  <c r="A622" i="13" a="1"/>
  <c r="A182" i="13" a="1"/>
  <c r="A1123" i="13" a="1"/>
  <c r="A719" i="13" a="1"/>
  <c r="A163" i="13" a="1"/>
  <c r="A852" i="14" a="1"/>
  <c r="A850" i="14" a="1"/>
  <c r="A1097" i="14" a="1"/>
  <c r="A664" i="13" a="1"/>
  <c r="A621" i="13" a="1"/>
  <c r="A1198" i="13" a="1"/>
  <c r="A1064" i="14" a="1"/>
  <c r="A1197" i="14" a="1"/>
  <c r="A1059" i="14" a="1"/>
  <c r="A1214" i="12" a="1"/>
  <c r="A1243" i="14" a="1"/>
  <c r="A1202" i="13" a="1"/>
  <c r="A388" i="14" a="1"/>
  <c r="A1190" i="13" a="1"/>
  <c r="A430" i="13" a="1"/>
  <c r="A440" i="13" a="1"/>
  <c r="A1173" i="14" a="1"/>
  <c r="A871" i="14" a="1"/>
  <c r="A1090" i="14" a="1"/>
  <c r="A638" i="14" a="1"/>
  <c r="A1251" i="14" a="1"/>
  <c r="A950" i="14" a="1"/>
  <c r="A315" i="14" a="1"/>
  <c r="A610" i="14" a="1"/>
  <c r="A1316" i="12" a="1"/>
  <c r="A1240" i="12" a="1"/>
  <c r="A1082" i="13" a="1"/>
  <c r="A642" i="13" a="1"/>
  <c r="A1265" i="14" a="1"/>
  <c r="A631" i="13" a="1"/>
  <c r="A1196" i="14" a="1"/>
  <c r="A611" i="13" a="1"/>
  <c r="A460" i="13" a="1"/>
  <c r="A743" i="13" a="1"/>
  <c r="A1286" i="12" a="1"/>
  <c r="A1302" i="14" a="1"/>
  <c r="A682" i="13" a="1"/>
  <c r="A564" i="14" a="1"/>
  <c r="A243" i="14" a="1"/>
  <c r="A1249" i="12" a="1"/>
  <c r="A1009" i="13" a="1"/>
  <c r="A967" i="14" a="1"/>
  <c r="A213" i="14" a="1"/>
  <c r="A1260" i="14" a="1"/>
  <c r="A480" i="13" a="1"/>
  <c r="A1273" i="12" a="1"/>
  <c r="A964" i="13" a="1"/>
  <c r="A485" i="13" a="1"/>
  <c r="A594" i="13" a="1"/>
  <c r="A1220" i="12" a="1"/>
  <c r="A1300" i="14" a="1"/>
  <c r="A1281" i="12" a="1"/>
  <c r="A194" i="13" a="1"/>
  <c r="A563" i="14" a="1"/>
  <c r="A900" i="13" a="1"/>
  <c r="A1064" i="13" a="1"/>
  <c r="A397" i="13" a="1"/>
  <c r="A371" i="13" a="1"/>
  <c r="A609" i="14" a="1"/>
  <c r="A273" i="13" a="1"/>
  <c r="A542" i="14" a="1"/>
  <c r="A638" i="13" a="1"/>
  <c r="A338" i="14" a="1"/>
  <c r="A965" i="14" a="1"/>
  <c r="A1298" i="12" a="1"/>
  <c r="A1034" i="14" a="1"/>
  <c r="A1121" i="14" a="1"/>
  <c r="A556" i="13" a="1"/>
  <c r="A1297" i="14" a="1"/>
  <c r="A686" i="13" a="1"/>
  <c r="A1260" i="13" a="1"/>
  <c r="A1277" i="12" a="1"/>
  <c r="A467" i="13" a="1"/>
  <c r="A913" i="13" a="1"/>
  <c r="A473" i="14" a="1"/>
  <c r="A243" i="13" a="1"/>
  <c r="A685" i="14" a="1"/>
  <c r="A619" i="13" a="1"/>
  <c r="A544" i="14" a="1"/>
  <c r="A205" i="14" a="1"/>
  <c r="A669" i="13" a="1"/>
  <c r="A1017" i="14" a="1"/>
  <c r="A571" i="14" a="1"/>
  <c r="A985" i="13" a="1"/>
  <c r="A198" i="13" a="1"/>
  <c r="A969" i="14" a="1"/>
  <c r="A235" i="14" a="1"/>
  <c r="A386" i="14" a="1"/>
  <c r="A421" i="14" a="1"/>
  <c r="A161" i="13" a="1"/>
  <c r="A592" i="13" a="1"/>
  <c r="A1319" i="13" a="1"/>
  <c r="A1222" i="12" a="1"/>
  <c r="A852" i="13" a="1"/>
  <c r="A675" i="13" a="1"/>
  <c r="A775" i="13" a="1"/>
  <c r="A180" i="14" a="1"/>
  <c r="A386" i="13" a="1"/>
  <c r="A222" i="13" a="1"/>
  <c r="A1109" i="14" a="1"/>
  <c r="A568" i="14" a="1"/>
  <c r="A1339" i="12" a="1"/>
  <c r="A782" i="13" a="1"/>
  <c r="A971" i="14" a="1"/>
  <c r="A672" i="14" a="1"/>
  <c r="A1109" i="13" a="1"/>
  <c r="A818" i="13" a="1"/>
  <c r="A277" i="14" a="1"/>
  <c r="A444" i="13" a="1"/>
  <c r="A1026" i="13" a="1"/>
  <c r="A823" i="14" a="1"/>
  <c r="A601" i="13" a="1"/>
  <c r="A1273" i="14" a="1"/>
  <c r="A617" i="13" a="1"/>
  <c r="A776" i="14" a="1"/>
  <c r="A947" i="13" a="1"/>
  <c r="A1250" i="13" a="1"/>
  <c r="A990" i="13" a="1"/>
  <c r="A1092" i="13" a="1"/>
  <c r="A939" i="13" a="1"/>
  <c r="A200" i="13" a="1"/>
  <c r="A914" i="14" a="1"/>
  <c r="A219" i="14" a="1"/>
  <c r="A310" i="14" a="1"/>
  <c r="A1021" i="13" a="1"/>
  <c r="A792" i="13" a="1"/>
  <c r="A731" i="14" a="1"/>
  <c r="A377" i="13" a="1"/>
  <c r="A668" i="14" a="1"/>
  <c r="A1336" i="14" a="1"/>
  <c r="A907" i="14" a="1"/>
  <c r="A1310" i="13" a="1"/>
  <c r="A992" i="13" a="1"/>
  <c r="A646" i="14" a="1"/>
  <c r="A909" i="14" a="1"/>
  <c r="A1270" i="12" a="1"/>
  <c r="A843" i="14" a="1"/>
  <c r="A1182" i="13" a="1"/>
  <c r="A650" i="14" a="1"/>
  <c r="A1094" i="14" a="1"/>
  <c r="A1235" i="13" a="1"/>
  <c r="A698" i="13" a="1"/>
  <c r="A992" i="14" a="1"/>
  <c r="A951" i="13" a="1"/>
  <c r="A884" i="13" a="1"/>
  <c r="A1230" i="13" a="1"/>
  <c r="A1110" i="13" a="1"/>
  <c r="A909" i="13" a="1"/>
  <c r="A227" i="13" a="1"/>
  <c r="A1285" i="13" a="1"/>
  <c r="A1301" i="14" a="1"/>
  <c r="A1248" i="13" a="1"/>
  <c r="A1075" i="13" a="1"/>
  <c r="A1043" i="14" a="1"/>
  <c r="A1255" i="14" a="1"/>
  <c r="A925" i="13" a="1"/>
  <c r="A1059" i="13" a="1"/>
  <c r="A600" i="14" a="1"/>
  <c r="A913" i="14" a="1"/>
  <c r="A1002" i="13" a="1"/>
  <c r="A407" i="14" a="1"/>
  <c r="A1350" i="13" a="1"/>
  <c r="A427" i="13" a="1"/>
  <c r="A1264" i="12" a="1"/>
  <c r="A972" i="14" a="1"/>
  <c r="A419" i="13" a="1"/>
  <c r="A1027" i="14" a="1"/>
  <c r="A532" i="13" a="1"/>
  <c r="A648" i="14" a="1"/>
  <c r="A700" i="14" a="1"/>
  <c r="A547" i="13" a="1"/>
  <c r="A443" i="13" a="1"/>
  <c r="A1094" i="13" a="1"/>
  <c r="A1341" i="12" a="1"/>
  <c r="A667" i="13" a="1"/>
  <c r="A1269" i="14" a="1"/>
  <c r="A1331" i="13" a="1"/>
  <c r="A934" i="13" a="1"/>
  <c r="A505" i="14" a="1"/>
  <c r="A764" i="13" a="1"/>
  <c r="A572" i="14" a="1"/>
  <c r="A414" i="13" a="1"/>
  <c r="A1223" i="14" a="1"/>
  <c r="A647" i="13" a="1"/>
  <c r="A1047" i="13" a="1"/>
  <c r="A538" i="14" a="1"/>
  <c r="A917" i="14" a="1"/>
  <c r="A1227" i="14" a="1"/>
  <c r="A317" i="13" a="1"/>
  <c r="A1069" i="13" a="1"/>
  <c r="A1163" i="14" a="1"/>
  <c r="A1328" i="12" a="1"/>
  <c r="A922" i="13" a="1"/>
  <c r="A1209" i="13" a="1"/>
  <c r="A1081" i="14" a="1"/>
  <c r="A1347" i="14" a="1"/>
  <c r="A160" i="13" a="1"/>
  <c r="A548" i="14" a="1"/>
  <c r="A1318" i="13" a="1"/>
  <c r="A610" i="13" a="1"/>
  <c r="A180" i="13" a="1"/>
  <c r="A231" i="13" a="1"/>
  <c r="A923" i="14" a="1"/>
  <c r="A432" i="14" a="1"/>
  <c r="A550" i="13" a="1"/>
  <c r="A261" i="14" a="1"/>
  <c r="A582" i="13" a="1"/>
  <c r="A930" i="14" a="1"/>
  <c r="A289" i="14" a="1"/>
  <c r="A1299" i="12" a="1"/>
  <c r="A490" i="13" a="1"/>
  <c r="A1176" i="13" a="1"/>
  <c r="A815" i="14" a="1"/>
  <c r="A1235" i="14" a="1"/>
  <c r="A156" i="13" a="1"/>
  <c r="A742" i="13" a="1"/>
  <c r="A940" i="13" a="1"/>
  <c r="A1276" i="13" a="1"/>
  <c r="A1080" i="14" a="1"/>
  <c r="A1289" i="13" a="1"/>
  <c r="A202" i="13" a="1"/>
  <c r="A1031" i="14" a="1"/>
  <c r="A442" i="13" a="1"/>
  <c r="A872" i="14" a="1"/>
  <c r="A1160" i="13" a="1"/>
  <c r="A659" i="13" a="1"/>
  <c r="A872" i="13" a="1"/>
  <c r="A314" i="13" a="1"/>
  <c r="A646" i="13" a="1"/>
  <c r="A1219" i="13" a="1"/>
  <c r="A1244" i="12" a="1"/>
  <c r="A1140" i="13" a="1"/>
  <c r="A750" i="14" a="1"/>
  <c r="A501" i="14" a="1"/>
  <c r="A257" i="13" a="1"/>
  <c r="A185" i="13" a="1"/>
  <c r="A1076" i="13" a="1"/>
  <c r="A157" i="14" a="1"/>
  <c r="A340" i="14" a="1"/>
  <c r="A926" i="13" a="1"/>
  <c r="A765" i="13" a="1"/>
  <c r="A923" i="13" a="1"/>
  <c r="A710" i="13" a="1"/>
  <c r="A915" i="13" a="1"/>
  <c r="A352" i="13" a="1"/>
  <c r="A626" i="13" a="1"/>
  <c r="A189" i="14" a="1"/>
  <c r="A1086" i="14" a="1"/>
  <c r="A1038" i="14" a="1"/>
  <c r="A417" i="13" a="1"/>
  <c r="A801" i="14" a="1"/>
  <c r="A951" i="14" a="1"/>
  <c r="A522" i="14" a="1"/>
  <c r="A593" i="14" a="1"/>
  <c r="A1014" i="13" a="1"/>
  <c r="A694" i="13" a="1"/>
  <c r="A630" i="14" a="1"/>
  <c r="A1182" i="14" a="1"/>
  <c r="A540" i="13" a="1"/>
  <c r="A935" i="13" a="1"/>
  <c r="A1223" i="12" a="1"/>
  <c r="A931" i="14" a="1"/>
  <c r="A472" i="14" a="1"/>
  <c r="A534" i="14" a="1"/>
  <c r="A1250" i="14" a="1"/>
  <c r="A168" i="13" a="1"/>
  <c r="A1347" i="12" a="1"/>
  <c r="A518" i="13" a="1"/>
  <c r="A1330" i="14" a="1"/>
  <c r="A1272" i="14" a="1"/>
  <c r="A469" i="14" a="1"/>
  <c r="A1123" i="14" a="1"/>
  <c r="A214" i="13" a="1"/>
  <c r="A590" i="14" a="1"/>
  <c r="A1269" i="13" a="1"/>
  <c r="A521" i="14" a="1"/>
  <c r="A269" i="13" a="1"/>
  <c r="A1006" i="14" a="1"/>
  <c r="A1051" i="13" a="1"/>
  <c r="A451" i="13" a="1"/>
  <c r="A623" i="14" a="1"/>
  <c r="A739" i="14" a="1"/>
  <c r="A1201" i="13" a="1"/>
  <c r="A326" i="13" a="1"/>
  <c r="A1326" i="13" a="1"/>
  <c r="A747" i="14" a="1"/>
  <c r="A1348" i="14" a="1"/>
  <c r="A723" i="13" a="1"/>
  <c r="A531" i="14" a="1"/>
  <c r="A742" i="14" a="1"/>
  <c r="A515" i="14" a="1"/>
  <c r="A1322" i="13" a="1"/>
  <c r="A807" i="13" a="1"/>
  <c r="A615" i="14" a="1"/>
  <c r="A730" i="14" a="1"/>
  <c r="A623" i="13" a="1"/>
  <c r="A881" i="13" a="1"/>
  <c r="A411" i="13" a="1"/>
  <c r="A360" i="13" a="1"/>
  <c r="A513" i="14" a="1"/>
  <c r="A568" i="13" a="1"/>
  <c r="A855" i="14" a="1"/>
  <c r="A1221" i="14" a="1"/>
  <c r="A652" i="13" a="1"/>
  <c r="A436" i="13" a="1"/>
  <c r="A880" i="14" a="1"/>
  <c r="A239" i="14" a="1"/>
  <c r="A1319" i="14" a="1"/>
  <c r="A171" i="14" a="1"/>
  <c r="A784" i="13" a="1"/>
  <c r="A331" i="13" a="1"/>
  <c r="A943" i="14" a="1"/>
  <c r="A1118" i="14" a="1"/>
  <c r="A743" i="14" a="1"/>
  <c r="A385" i="14" a="1"/>
  <c r="A1256" i="13" a="1"/>
  <c r="A511" i="14" a="1"/>
  <c r="A447" i="13" a="1"/>
  <c r="A561" i="13" a="1"/>
  <c r="A659" i="14" a="1"/>
  <c r="A1122" i="14" a="1"/>
  <c r="A1032" i="13" a="1"/>
  <c r="A502" i="14" a="1"/>
  <c r="A530" i="14" a="1"/>
  <c r="A380" i="14" a="1"/>
  <c r="A1207" i="14" a="1"/>
  <c r="A523" i="14" a="1"/>
  <c r="A882" i="14" a="1"/>
  <c r="A1010" i="13" a="1"/>
  <c r="A1306" i="12" a="1"/>
  <c r="A806" i="13" a="1"/>
  <c r="A342" i="14" a="1"/>
  <c r="A157" i="13" a="1"/>
  <c r="A673" i="13" a="1"/>
  <c r="A410" i="13" a="1"/>
  <c r="A1007" i="13" a="1"/>
  <c r="A701" i="14" a="1"/>
  <c r="A1261" i="12" a="1"/>
  <c r="A613" i="13" a="1"/>
  <c r="A560" i="14" a="1"/>
  <c r="A1226" i="12" a="1"/>
  <c r="A675" i="14" a="1"/>
  <c r="A521" i="13" a="1"/>
  <c r="A975" i="14" a="1"/>
  <c r="A167" i="14" a="1"/>
  <c r="A793" i="13" a="1"/>
  <c r="A369" i="13" a="1"/>
  <c r="A215" i="14" a="1"/>
  <c r="A1286" i="13" a="1"/>
  <c r="A715" i="14" a="1"/>
  <c r="A306" i="14" a="1"/>
  <c r="A517" i="14" a="1"/>
  <c r="A1290" i="12" a="1"/>
  <c r="A636" i="14" a="1"/>
  <c r="A713" i="13" a="1"/>
  <c r="A613" i="14" a="1"/>
  <c r="A976" i="14" a="1"/>
  <c r="A292" i="14" a="1"/>
  <c r="A1313" i="13" a="1"/>
  <c r="A614" i="13" a="1"/>
  <c r="A1242" i="13" a="1"/>
  <c r="A601" i="14" a="1"/>
  <c r="A505" i="13" a="1"/>
  <c r="A459" i="14" a="1"/>
  <c r="A702" i="14" a="1"/>
  <c r="A998" i="14" a="1"/>
  <c r="A985" i="14" a="1"/>
  <c r="A1019" i="13" a="1"/>
  <c r="A1298" i="13" a="1"/>
  <c r="A1100" i="14" a="1"/>
  <c r="A222" i="14" a="1"/>
  <c r="A938" i="14" a="1"/>
  <c r="A1032" i="14" a="1"/>
  <c r="A448" i="14" a="1"/>
  <c r="A755" i="13" a="1"/>
  <c r="A200" i="14" a="1"/>
  <c r="A206" i="13" a="1"/>
  <c r="A1333" i="12" a="1"/>
  <c r="A922" i="14" a="1"/>
  <c r="A821" i="13" a="1"/>
  <c r="A788" i="13" a="1"/>
  <c r="A1226" i="14" a="1"/>
  <c r="A1147" i="13" a="1"/>
  <c r="A446" i="13" a="1"/>
  <c r="A1185" i="14" a="1"/>
  <c r="A840" i="14" a="1"/>
  <c r="A827" i="14" a="1"/>
  <c r="A980" i="14" a="1"/>
  <c r="A1056" i="14" a="1"/>
  <c r="A1151" i="14" a="1"/>
  <c r="A234" i="13" a="1"/>
  <c r="A265" i="14" a="1"/>
  <c r="A777" i="13" a="1"/>
  <c r="A355" i="14" a="1"/>
  <c r="A1206" i="13" a="1"/>
  <c r="A988" i="14" a="1"/>
  <c r="A669" i="14" a="1"/>
  <c r="A235" i="13" a="1"/>
  <c r="A1117" i="14" a="1"/>
  <c r="A477" i="14" a="1"/>
  <c r="A1345" i="12" a="1"/>
  <c r="A430" i="14" a="1"/>
  <c r="A957" i="14" a="1"/>
  <c r="A1144" i="13" a="1"/>
  <c r="A280" i="13" a="1"/>
  <c r="A325" i="13" a="1"/>
  <c r="A367" i="14" a="1"/>
  <c r="A1236" i="12" a="1"/>
  <c r="A472" i="13" a="1"/>
  <c r="A911" i="14" a="1"/>
  <c r="A282" i="13" a="1"/>
  <c r="A842" i="13" a="1"/>
  <c r="A1237" i="12" a="1"/>
  <c r="A1196" i="13" a="1"/>
  <c r="A1221" i="13" a="1"/>
  <c r="A1165" i="14" a="1"/>
  <c r="A651" i="13" a="1"/>
  <c r="A548" i="13" a="1"/>
  <c r="A586" i="14" a="1"/>
  <c r="A1050" i="13" a="1"/>
  <c r="A1044" i="13" a="1"/>
  <c r="A526" i="13" a="1"/>
  <c r="A760" i="13" a="1"/>
  <c r="A367" i="13" a="1"/>
  <c r="A656" i="14" a="1"/>
  <c r="A738" i="13" a="1"/>
  <c r="A1157" i="14" a="1"/>
  <c r="A1300" i="13" a="1"/>
  <c r="A475" i="14" a="1"/>
  <c r="A815" i="13" a="1"/>
  <c r="A1018" i="13" a="1"/>
  <c r="A471" i="13" a="1"/>
  <c r="A1289" i="12" a="1"/>
  <c r="A1089" i="13" a="1"/>
  <c r="A1100" i="13" a="1"/>
  <c r="A655" i="13" a="1"/>
  <c r="A1222" i="14" a="1"/>
  <c r="A1350" i="14" a="1"/>
  <c r="A1314" i="14" a="1"/>
  <c r="A535" i="14" a="1"/>
  <c r="A230" i="14" a="1"/>
  <c r="A167" i="13" a="1"/>
  <c r="A260" i="13" a="1"/>
  <c r="A259" i="14" a="1"/>
  <c r="A540" i="14" a="1"/>
  <c r="A372" i="13" a="1"/>
  <c r="A467" i="14" a="1"/>
  <c r="A1135" i="14" a="1"/>
  <c r="A844" i="14" a="1"/>
  <c r="A897" i="14" a="1"/>
  <c r="A493" i="14" a="1"/>
  <c r="A607" i="14" a="1"/>
  <c r="A514" i="14" a="1"/>
  <c r="A244" i="14" a="1"/>
  <c r="A536" i="14" a="1"/>
  <c r="A518" i="14" a="1"/>
  <c r="A813" i="13" a="1"/>
  <c r="A396" i="13" a="1"/>
  <c r="A1148" i="13" a="1"/>
  <c r="A810" i="14" a="1"/>
  <c r="A264" i="13" a="1"/>
  <c r="A867" i="14" a="1"/>
  <c r="A381" i="13" a="1"/>
  <c r="A215" i="13" a="1"/>
  <c r="A1235" i="12" a="1"/>
  <c r="A1186" i="14" a="1"/>
  <c r="A576" i="13" a="1"/>
  <c r="A194" i="14" a="1"/>
  <c r="A1233" i="12" a="1"/>
  <c r="A260" i="14" a="1"/>
  <c r="A1282" i="14" a="1"/>
  <c r="A1163" i="13" a="1"/>
  <c r="A272" i="13" a="1"/>
  <c r="A555" i="14" a="1"/>
  <c r="A959" i="14" a="1"/>
  <c r="A994" i="14" a="1"/>
  <c r="A639" i="13" a="1"/>
  <c r="A926" i="14" a="1"/>
  <c r="A823" i="13" a="1"/>
  <c r="A919" i="13" a="1"/>
  <c r="A277" i="13" a="1"/>
  <c r="A1210" i="14" a="1"/>
  <c r="A973" i="14" a="1"/>
  <c r="A239" i="13" a="1"/>
  <c r="A871" i="13" a="1"/>
  <c r="A1139" i="13" a="1"/>
  <c r="A1290" i="13" a="1"/>
  <c r="A1131" i="14" a="1"/>
  <c r="A614" i="14" a="1"/>
  <c r="A1213" i="13" a="1"/>
  <c r="A936" i="14" a="1"/>
  <c r="A1306" i="14" a="1"/>
  <c r="A1071" i="13" a="1"/>
  <c r="A651" i="14" a="1"/>
  <c r="A1317" i="13" a="1"/>
  <c r="A834" i="13" a="1"/>
  <c r="A459" i="13" a="1"/>
  <c r="A1257" i="12" a="1"/>
  <c r="A1022" i="14" a="1"/>
  <c r="A1227" i="12" a="1"/>
  <c r="A1114" i="14" a="1"/>
  <c r="A585" i="14" a="1"/>
  <c r="A557" i="14" a="1"/>
  <c r="A389" i="13" a="1"/>
  <c r="A667" i="14" a="1"/>
  <c r="A1205" i="14" a="1"/>
  <c r="A723" i="14" a="1"/>
  <c r="A707" i="14" a="1"/>
  <c r="A602" i="14" a="1"/>
  <c r="A915" i="14" a="1"/>
  <c r="A731" i="13" a="1"/>
  <c r="A1025" i="13" a="1"/>
  <c r="A844" i="13" a="1"/>
  <c r="A485" i="14" a="1"/>
  <c r="A410" i="14" a="1"/>
  <c r="A777" i="14" a="1"/>
  <c r="A1307" i="13" a="1"/>
  <c r="A1295" i="12" a="1"/>
  <c r="A488" i="14" a="1"/>
  <c r="A468" i="14" a="1"/>
  <c r="A1036" i="13" a="1"/>
  <c r="A597" i="14" a="1"/>
  <c r="A956" i="13" a="1"/>
  <c r="A732" i="13" a="1"/>
  <c r="A1026" i="14" a="1"/>
  <c r="A242" i="14" a="1"/>
  <c r="A1186" i="13" a="1"/>
  <c r="A973" i="13" a="1"/>
  <c r="A1207" i="12" a="1"/>
  <c r="A567" i="14" a="1"/>
  <c r="A588" i="14" a="1"/>
  <c r="A1171" i="14" a="1"/>
  <c r="A1068" i="14" a="1"/>
  <c r="A439" i="14" a="1"/>
  <c r="A1297" i="12" a="1"/>
  <c r="A773" i="13" a="1"/>
  <c r="A965" i="13" a="1"/>
  <c r="A773" i="14" a="1"/>
  <c r="A173" i="14" a="1"/>
  <c r="A598" i="14" a="1"/>
  <c r="A1085" i="14" a="1"/>
  <c r="A1296" i="14" a="1"/>
  <c r="A477" i="13" a="1"/>
  <c r="A413" i="14" a="1"/>
  <c r="A376" i="13" a="1"/>
  <c r="A822" i="14" a="1"/>
  <c r="A1105" i="14" a="1"/>
  <c r="A390" i="13" a="1"/>
  <c r="A293" i="14" a="1"/>
  <c r="A718" i="13" a="1"/>
  <c r="A534" i="13" a="1"/>
  <c r="A1234" i="13" a="1"/>
  <c r="A1212" i="12" a="1"/>
  <c r="A994" i="13" a="1"/>
  <c r="A323" i="14" a="1"/>
  <c r="A1283" i="12" a="1"/>
  <c r="A1001" i="13" a="1"/>
  <c r="A930" i="13" a="1"/>
  <c r="A546" i="13" a="1"/>
  <c r="A455" i="13" a="1"/>
  <c r="A296" i="14" a="1"/>
  <c r="A1119" i="14" a="1"/>
  <c r="A1167" i="14" a="1"/>
  <c r="A771" i="13" a="1"/>
  <c r="A440" i="14" a="1"/>
  <c r="A1023" i="14" a="1"/>
  <c r="A527" i="14" a="1"/>
  <c r="A693" i="14" a="1"/>
  <c r="A1161" i="13" a="1"/>
  <c r="A411" i="14" a="1"/>
  <c r="A350" i="14" a="1"/>
  <c r="A1005" i="14" a="1"/>
  <c r="A680" i="14" a="1"/>
  <c r="A860" i="14" a="1"/>
  <c r="A1271" i="13" a="1"/>
  <c r="A1294" i="13" a="1"/>
  <c r="A993" i="13" a="1"/>
  <c r="A1039" i="13" a="1"/>
  <c r="A709" i="14" a="1"/>
  <c r="A552" i="14" a="1"/>
  <c r="A977" i="13" a="1"/>
  <c r="A460" i="14" a="1"/>
  <c r="A544" i="13" a="1"/>
  <c r="A207" i="14" a="1"/>
  <c r="A242" i="13" a="1"/>
  <c r="A635" i="14" a="1"/>
  <c r="A697" i="14" a="1"/>
  <c r="A230" i="13" a="1"/>
  <c r="A898" i="13" a="1"/>
  <c r="A384" i="13" a="1"/>
  <c r="A1323" i="13" a="1"/>
  <c r="A902" i="13" a="1"/>
  <c r="A172" i="14" a="1"/>
  <c r="A640" i="14" a="1"/>
  <c r="A319" i="14" a="1"/>
  <c r="A1011" i="14" a="1"/>
  <c r="A809" i="13" a="1"/>
  <c r="A768" i="14" a="1"/>
  <c r="A1077" i="14" a="1"/>
  <c r="A1288" i="13" a="1"/>
  <c r="A350" i="13" a="1"/>
  <c r="A244" i="13" a="1"/>
  <c r="A1332" i="13" a="1"/>
  <c r="A315" i="13" a="1"/>
  <c r="A735" i="13" a="1"/>
  <c r="A364" i="14" a="1"/>
  <c r="A946" i="13" a="1"/>
  <c r="A718" i="14" a="1"/>
  <c r="A976" i="13" a="1"/>
  <c r="A322" i="13" a="1"/>
  <c r="A1193" i="14" a="1"/>
  <c r="A371" i="14" a="1"/>
  <c r="A476" i="13" a="1"/>
  <c r="A1306" i="13" a="1"/>
  <c r="A1282" i="13" a="1"/>
  <c r="A232" i="14" a="1"/>
  <c r="A248" i="14" a="1"/>
  <c r="A192" i="14" a="1"/>
  <c r="A357" i="14" a="1"/>
  <c r="A751" i="13" a="1"/>
  <c r="A193" i="14" a="1"/>
  <c r="A272" i="14" a="1"/>
  <c r="A767" i="14" a="1"/>
  <c r="A584" i="14" a="1"/>
  <c r="A452" i="13" a="1"/>
  <c r="A1251" i="12" a="1"/>
  <c r="A997" i="14" a="1"/>
  <c r="A780" i="14" a="1"/>
  <c r="A1315" i="12" a="1"/>
  <c r="A397" i="14" a="1"/>
  <c r="A993" i="14" a="1"/>
  <c r="A632" i="13" a="1"/>
  <c r="A1268" i="14" a="1"/>
  <c r="A1013" i="13" a="1"/>
  <c r="A1236" i="14" a="1"/>
  <c r="A1011" i="13" a="1"/>
  <c r="A1327" i="12" a="1"/>
  <c r="A1169" i="14" a="1"/>
  <c r="A585" i="13" a="1"/>
  <c r="A831" i="14" a="1"/>
  <c r="A618" i="13" a="1"/>
  <c r="A1005" i="13" a="1"/>
  <c r="A515" i="13" a="1"/>
  <c r="A494" i="13" a="1"/>
  <c r="A759" i="14" a="1"/>
  <c r="A857" i="13" a="1"/>
  <c r="A840" i="13" a="1"/>
  <c r="A977" i="14" a="1"/>
  <c r="A400" i="13" a="1"/>
  <c r="A281" i="13" a="1"/>
  <c r="A1042" i="14" a="1"/>
  <c r="A536" i="13" a="1"/>
  <c r="A726" i="14" a="1"/>
  <c r="A1294" i="12" a="1"/>
  <c r="A377" i="14" a="1"/>
  <c r="A665" i="13" a="1"/>
  <c r="A781" i="13" a="1"/>
  <c r="A1219" i="14" a="1"/>
  <c r="A1136" i="14" a="1"/>
  <c r="A692" i="13" a="1"/>
  <c r="A722" i="13" a="1"/>
  <c r="A551" i="13" a="1"/>
  <c r="A509" i="13" a="1"/>
  <c r="A1342" i="14" a="1"/>
  <c r="A185" i="14" a="1"/>
  <c r="A1001" i="14" a="1"/>
  <c r="A513" i="13" a="1"/>
  <c r="A173" i="13" a="1"/>
  <c r="A214" i="14" a="1"/>
  <c r="A942" i="13" a="1"/>
  <c r="A1280" i="14" a="1"/>
  <c r="A1063" i="13" a="1"/>
  <c r="A1327" i="13" a="1"/>
  <c r="A406" i="13" a="1"/>
  <c r="A1089" i="14" a="1"/>
  <c r="A346" i="13" a="1"/>
  <c r="A932" i="13" a="1"/>
  <c r="A684" i="14" a="1"/>
  <c r="A1227" i="13" a="1"/>
  <c r="A406" i="14" a="1"/>
  <c r="A1240" i="14" a="1"/>
  <c r="A415" i="13" a="1"/>
  <c r="A221" i="14" a="1"/>
  <c r="A190" i="13" a="1"/>
  <c r="A388" i="13" a="1"/>
  <c r="A300" i="14" a="1"/>
  <c r="A677" i="13" a="1"/>
  <c r="A1200" i="13" a="1"/>
  <c r="A1308" i="12" a="1"/>
  <c r="A838" i="14" a="1"/>
  <c r="A372" i="14" a="1"/>
  <c r="A892" i="13" a="1"/>
  <c r="A209" i="14" a="1"/>
  <c r="A889" i="13" a="1"/>
  <c r="A1343" i="12" a="1"/>
  <c r="A227" i="14" a="1"/>
  <c r="A359" i="13" a="1"/>
  <c r="A1030" i="13" a="1"/>
  <c r="A1274" i="12" a="1"/>
  <c r="A1051" i="14" a="1"/>
  <c r="A210" i="13" a="1"/>
  <c r="A1063" i="14" a="1"/>
  <c r="A489" i="13" a="1"/>
  <c r="A1115" i="13" a="1"/>
  <c r="A197" i="14" a="1"/>
  <c r="A401" i="13" a="1"/>
  <c r="A288" i="13" a="1"/>
  <c r="A223" i="13" a="1"/>
  <c r="A452" i="14" a="1"/>
  <c r="A1130" i="13" a="1"/>
  <c r="A786" i="13" a="1"/>
  <c r="A868" i="14" a="1"/>
  <c r="A684" i="13" a="1"/>
  <c r="A442" i="14" a="1"/>
  <c r="A265" i="13" a="1"/>
  <c r="A463" i="14" a="1"/>
  <c r="A1114" i="13" a="1"/>
  <c r="A768" i="13" a="1"/>
  <c r="A759" i="13" a="1"/>
  <c r="A269" i="14" a="1"/>
  <c r="A1336" i="12" a="1"/>
  <c r="A519" i="13" a="1"/>
  <c r="A1291" i="12" a="1"/>
  <c r="A1071" i="14" a="1"/>
  <c r="A525" i="14" a="1"/>
  <c r="A1318" i="14" a="1"/>
  <c r="A248" i="13" a="1"/>
  <c r="A188" i="13" a="1"/>
  <c r="A221" i="13" a="1"/>
  <c r="A1022" i="13" a="1"/>
  <c r="A436" i="14" a="1"/>
  <c r="A1332" i="12" a="1"/>
  <c r="A431" i="13" a="1"/>
  <c r="A511" i="13" a="1"/>
  <c r="A818" i="14" a="1"/>
  <c r="A414" i="14" a="1"/>
  <c r="A247" i="14" a="1"/>
  <c r="A190" i="14" a="1"/>
  <c r="A775" i="14" a="1"/>
  <c r="A622" i="14" a="1"/>
  <c r="A1177" i="13" a="1"/>
  <c r="A701" i="13" a="1"/>
  <c r="A825" i="13" a="1"/>
  <c r="A1147" i="14" a="1"/>
  <c r="A948" i="14" a="1"/>
  <c r="A294" i="14" a="1"/>
  <c r="A334" i="14" a="1"/>
  <c r="A543" i="14" a="1"/>
  <c r="A356" i="14" a="1"/>
  <c r="A730" i="13" a="1"/>
  <c r="A767" i="13" a="1"/>
  <c r="A671" i="14" a="1"/>
  <c r="A1222" i="13" a="1"/>
  <c r="A981" i="14" a="1"/>
  <c r="A1025" i="14" a="1"/>
  <c r="A719" i="14" a="1"/>
  <c r="A713" i="14" a="1"/>
  <c r="A1030" i="14" a="1"/>
  <c r="A282" i="14" a="1"/>
  <c r="A1259" i="14" a="1"/>
  <c r="A1138" i="13" a="1"/>
  <c r="A160" i="14" a="1"/>
  <c r="A1084" i="13" a="1"/>
  <c r="A1285" i="14" a="1"/>
  <c r="A709" i="13" a="1"/>
  <c r="A223" i="14" a="1"/>
  <c r="A611" i="14" a="1"/>
  <c r="A750" i="13" a="1"/>
  <c r="A1209" i="14" a="1"/>
  <c r="A869" i="14" a="1"/>
  <c r="A368" i="13" a="1"/>
  <c r="A1142" i="13" a="1"/>
  <c r="A832" i="14" a="1"/>
  <c r="A184" i="14" a="1"/>
  <c r="A381" i="14" a="1"/>
  <c r="A801" i="13" a="1"/>
  <c r="A1180" i="13" a="1"/>
  <c r="A934" i="14" a="1"/>
  <c r="A561" i="14" a="1"/>
  <c r="A426" i="13" a="1"/>
  <c r="A268" i="13" a="1"/>
  <c r="A1107" i="13" a="1"/>
  <c r="A1309" i="13" a="1"/>
  <c r="A842" i="14" a="1"/>
  <c r="A1301" i="12" a="1"/>
  <c r="A1210" i="12" a="1"/>
  <c r="A435" i="14" a="1"/>
  <c r="A746" i="13" a="1"/>
  <c r="A921" i="13" a="1"/>
  <c r="A1261" i="14" a="1"/>
  <c r="A1164" i="13" a="1"/>
  <c r="A368" i="14" a="1"/>
  <c r="A1106" i="13" a="1"/>
  <c r="A1175" i="14" a="1"/>
  <c r="A286" i="14" a="1"/>
  <c r="A476" i="14" a="1"/>
  <c r="A814" i="13" a="1"/>
  <c r="A426" i="14" a="1"/>
  <c r="A1247" i="13" a="1"/>
  <c r="A1061" i="13" a="1"/>
  <c r="A1280" i="13" a="1"/>
  <c r="A375" i="14" a="1"/>
  <c r="A369" i="14" a="1"/>
  <c r="A435" i="13" a="1"/>
  <c r="A851" i="14" a="1"/>
  <c r="A813" i="14" a="1"/>
  <c r="A347" i="14" a="1"/>
  <c r="A1331" i="14" a="1"/>
  <c r="A1268" i="12" a="1"/>
  <c r="A217" i="13" a="1"/>
  <c r="A164" i="14" a="1"/>
  <c r="A1344" i="14" a="1"/>
  <c r="A557" i="13" a="1"/>
  <c r="A509" i="14" a="1"/>
  <c r="A634" i="14" a="1"/>
  <c r="A805" i="13" a="1"/>
  <c r="A1159" i="13" a="1"/>
  <c r="A706" i="14" a="1"/>
  <c r="A1352" i="12" a="1"/>
  <c r="A1190" i="14" a="1"/>
  <c r="A489" i="14" a="1"/>
  <c r="A1101" i="14" a="1"/>
  <c r="A1276" i="14" a="1"/>
  <c r="A1314" i="12" a="1"/>
  <c r="A763" i="13" a="1"/>
  <c r="A1311" i="13" a="1"/>
  <c r="A648" i="13" a="1"/>
  <c r="A1266" i="12" a="1"/>
  <c r="A451" i="14" a="1"/>
  <c r="A717" i="14" a="1"/>
  <c r="A1240" i="13" a="1"/>
  <c r="A271" i="14" a="1"/>
  <c r="A1272" i="13" a="1"/>
  <c r="A936" i="13" a="1"/>
  <c r="A772" i="13" a="1"/>
  <c r="A523" i="13" a="1"/>
  <c r="A311" i="13" a="1"/>
  <c r="A1278" i="12" a="1"/>
  <c r="A292" i="13" a="1"/>
  <c r="A890" i="14" a="1"/>
  <c r="A1330" i="13" a="1"/>
  <c r="A1009" i="14" a="1"/>
  <c r="A338" i="13" a="1"/>
  <c r="A588" i="13" a="1"/>
  <c r="A1344" i="12" a="1"/>
  <c r="A556" i="14" a="1"/>
  <c r="A781" i="14" a="1"/>
  <c r="A984" i="13" a="1"/>
  <c r="A318" i="13" a="1"/>
  <c r="A848" i="13" a="1"/>
  <c r="A846" i="13" a="1"/>
  <c r="A1150" i="14" a="1"/>
  <c r="A551" i="14" a="1"/>
  <c r="A800" i="14" a="1"/>
  <c r="A735" i="14" a="1"/>
  <c r="A209" i="13" a="1"/>
  <c r="A176" i="13" a="1"/>
  <c r="A415" i="14" a="1"/>
  <c r="A1351" i="12" a="1"/>
  <c r="A280" i="14" a="1"/>
  <c r="A905" i="13" a="1"/>
  <c r="A664" i="14" a="1"/>
  <c r="A621" i="14" a="1"/>
  <c r="A1347" i="13" a="1"/>
  <c r="A673" i="14" a="1"/>
  <c r="A689" i="14" a="1"/>
  <c r="A1046" i="13" a="1"/>
  <c r="A1067" i="13" a="1"/>
  <c r="A384" i="14" a="1"/>
  <c r="A231" i="14" a="1"/>
  <c r="A1311" i="14" a="1"/>
  <c r="A1248" i="12" a="1"/>
  <c r="A1260" i="12" a="1"/>
  <c r="A582" i="14" a="1"/>
  <c r="A821" i="14" a="1"/>
  <c r="A1097" i="13" a="1"/>
  <c r="A218" i="14" a="1"/>
  <c r="A550" i="14" a="1"/>
  <c r="A981" i="13" a="1"/>
  <c r="A1127" i="13" a="1"/>
  <c r="A438" i="14" a="1"/>
  <c r="A365" i="13" a="1"/>
  <c r="A1198" i="14" a="1"/>
  <c r="A1241" i="12" a="1"/>
  <c r="A790" i="14" a="1"/>
  <c r="A464" i="14" a="1"/>
  <c r="A592" i="14" a="1"/>
  <c r="A321" i="14" a="1"/>
  <c r="A236" i="14" a="1"/>
  <c r="A797" i="14" a="1"/>
  <c r="A1111" i="14" a="1"/>
  <c r="A322" i="14" a="1"/>
  <c r="A330" i="13" a="1"/>
  <c r="A555" i="13" a="1"/>
  <c r="A1281" i="13" a="1"/>
  <c r="A432" i="13" a="1"/>
  <c r="A465" i="13" a="1"/>
  <c r="A365" i="14" a="1"/>
  <c r="A698" i="14" a="1"/>
  <c r="A1338" i="13" a="1"/>
  <c r="A165" i="13" a="1"/>
  <c r="A1252" i="14" a="1"/>
  <c r="A159" i="14" a="1"/>
  <c r="A1298" i="14" a="1"/>
  <c r="A398" i="14" a="1"/>
  <c r="A1238" i="13" a="1"/>
  <c r="A206" i="14" a="1"/>
  <c r="A873" i="14" a="1"/>
  <c r="A721" i="14" a="1"/>
  <c r="A1292" i="13" a="1"/>
  <c r="A988" i="13" a="1"/>
  <c r="A865" i="13" a="1"/>
  <c r="A307" i="14" a="1"/>
  <c r="A1188" i="13" a="1"/>
  <c r="A1318" i="12" a="1"/>
  <c r="A955" i="13" a="1"/>
  <c r="A427" i="14" a="1"/>
  <c r="A1225" i="13" a="1"/>
  <c r="A727" i="14" a="1"/>
  <c r="A500" i="13" a="1"/>
  <c r="A1156" i="13" a="1"/>
  <c r="A732" i="14" a="1"/>
  <c r="A657" i="13" a="1"/>
  <c r="A1302" i="12" a="1"/>
  <c r="A1340" i="12" a="1"/>
  <c r="A694" i="14" a="1"/>
  <c r="A657" i="14" a="1"/>
  <c r="A696" i="13" a="1"/>
  <c r="A538" i="13" a="1"/>
  <c r="A1226" i="13" a="1"/>
  <c r="A896" i="14" a="1"/>
  <c r="A519" i="14" a="1"/>
  <c r="A218" i="13" a="1"/>
  <c r="A968" i="13" a="1"/>
  <c r="A318" i="14" a="1"/>
  <c r="A996" i="14" a="1"/>
  <c r="A351" i="13" a="1"/>
  <c r="A782" i="14" a="1"/>
  <c r="A1144" i="14" a="1"/>
  <c r="A1305" i="14" a="1"/>
  <c r="A696" i="14" a="1"/>
  <c r="A938" i="13" a="1"/>
  <c r="A539" i="13" a="1"/>
  <c r="A1040" i="14" a="1"/>
  <c r="A919" i="14" a="1"/>
  <c r="A1264" i="13" a="1"/>
  <c r="A1231" i="12" a="1"/>
  <c r="A736" i="14" a="1"/>
  <c r="A1268" i="13" a="1"/>
  <c r="A1189" i="13" a="1"/>
  <c r="A617" i="14" a="1"/>
  <c r="A1311" i="12" a="1"/>
  <c r="A1014" i="14" a="1"/>
  <c r="A1293" i="14" a="1"/>
  <c r="A1081" i="13" a="1"/>
  <c r="A705" i="13" a="1"/>
  <c r="A175" i="13" a="1"/>
  <c r="A382" i="14" a="1"/>
  <c r="A856" i="13" a="1"/>
  <c r="A405" i="13" a="1"/>
  <c r="A1000" i="13" a="1"/>
  <c r="A707" i="13" a="1"/>
  <c r="A1007" i="14" a="1"/>
  <c r="A1265" i="12" a="1"/>
  <c r="A589" i="13" a="1"/>
  <c r="A268" i="14" a="1"/>
  <c r="A457" i="14" a="1"/>
  <c r="A1331" i="12" a="1"/>
  <c r="A197" i="13" a="1"/>
  <c r="A784" i="14" a="1"/>
  <c r="A1161" i="14" a="1"/>
  <c r="A211" i="14" a="1"/>
  <c r="A1310" i="14" a="1"/>
  <c r="A1326" i="12" a="1"/>
  <c r="A898" i="14" a="1"/>
  <c r="A563" i="13" a="1"/>
  <c r="A246" i="14" a="1"/>
  <c r="A256" i="13" a="1"/>
  <c r="A1031" i="13" a="1"/>
  <c r="A886" i="14" a="1"/>
  <c r="A1080" i="13" a="1"/>
  <c r="A1193" i="13" a="1"/>
  <c r="A714" i="13" a="1"/>
  <c r="A901" i="14" a="1"/>
  <c r="A1218" i="12" a="1"/>
  <c r="A359" i="14" a="1"/>
  <c r="A425" i="14" a="1"/>
  <c r="A1343" i="13" a="1"/>
  <c r="A1098" i="14" a="1"/>
  <c r="A402" i="13" a="1"/>
  <c r="A677" i="14" a="1"/>
  <c r="A863" i="13" a="1"/>
  <c r="A392" i="13" a="1"/>
  <c r="A702" i="13" a="1"/>
  <c r="A1175" i="13" a="1"/>
  <c r="A181" i="14" a="1"/>
  <c r="A1231" i="14" a="1"/>
  <c r="A327" i="13" a="1"/>
  <c r="A876" i="13" a="1"/>
  <c r="A196" i="14" a="1"/>
  <c r="A905" i="14" a="1"/>
  <c r="A385" i="13" a="1"/>
  <c r="A969" i="13" a="1"/>
  <c r="A660" i="13" a="1"/>
  <c r="A1111" i="13" a="1"/>
  <c r="A1290" i="14" a="1"/>
  <c r="A950" i="13" a="1"/>
  <c r="A625" i="13" a="1"/>
  <c r="A1342" i="13" a="1"/>
  <c r="A952" i="14" a="1"/>
  <c r="A1256" i="12" a="1"/>
  <c r="A398" i="13" a="1"/>
  <c r="A788" i="14" a="1"/>
  <c r="A663" i="14" a="1"/>
  <c r="A307" i="13" a="1"/>
  <c r="A481" i="13" a="1"/>
  <c r="A631" i="14" a="1"/>
  <c r="A507" i="13" a="1"/>
  <c r="A413" i="13" a="1"/>
  <c r="A332" i="13" a="1"/>
  <c r="A769" i="14" a="1"/>
  <c r="A225" i="14" a="1"/>
  <c r="A1197" i="13" a="1"/>
  <c r="A668" i="13" a="1"/>
  <c r="A393" i="13" a="1"/>
  <c r="A1015" i="13" a="1"/>
  <c r="A796" i="14" a="1"/>
  <c r="A693" i="13" a="1"/>
  <c r="A250" i="14" a="1"/>
  <c r="A1006" i="13" a="1"/>
  <c r="A580" i="14" a="1"/>
  <c r="A355" i="13" a="1"/>
  <c r="A830" i="14" a="1"/>
  <c r="A839" i="13" a="1"/>
  <c r="A463" i="13" a="1"/>
  <c r="A800" i="13" a="1"/>
  <c r="A1101" i="13" a="1"/>
  <c r="A901" i="13" a="1"/>
  <c r="A859" i="14" a="1"/>
  <c r="A830" i="13" a="1"/>
  <c r="A1065" i="14" a="1"/>
  <c r="A482" i="13" a="1"/>
  <c r="A1168" i="14" a="1"/>
  <c r="A177" i="14" a="1"/>
  <c r="A865" i="14" a="1"/>
  <c r="A1267" i="14" a="1"/>
  <c r="A1277" i="13" a="1"/>
  <c r="A957" i="13" a="1"/>
  <c r="A1134" i="13" a="1"/>
  <c r="A721" i="13" a="1"/>
  <c r="A411" i="13" l="1"/>
  <c r="A881" i="13"/>
  <c r="A700" i="14"/>
  <c r="A594" i="13"/>
  <c r="A1253" i="12"/>
  <c r="A1107" i="14"/>
  <c r="A186" i="14"/>
  <c r="A1043" i="13"/>
  <c r="A1257" i="14"/>
  <c r="A381" i="13"/>
  <c r="A918" i="13"/>
  <c r="A889" i="13"/>
  <c r="A476" i="13"/>
  <c r="A439" i="14"/>
  <c r="A264" i="13"/>
  <c r="A721" i="13"/>
  <c r="A1221" i="13"/>
  <c r="A623" i="13"/>
  <c r="A648" i="14"/>
  <c r="A485" i="13"/>
  <c r="A810" i="13"/>
  <c r="A809" i="14"/>
  <c r="A602" i="13"/>
  <c r="A1106" i="14"/>
  <c r="A496" i="14"/>
  <c r="A693" i="14"/>
  <c r="A996" i="13"/>
  <c r="A876" i="13"/>
  <c r="A1005" i="13"/>
  <c r="A323" i="14"/>
  <c r="A1080" i="13"/>
  <c r="A1285" i="14"/>
  <c r="A755" i="14"/>
  <c r="A730" i="14"/>
  <c r="A532" i="13"/>
  <c r="A964" i="13"/>
  <c r="A1065" i="13"/>
  <c r="A1232" i="14"/>
  <c r="A201" i="14"/>
  <c r="A1117" i="13"/>
  <c r="A972" i="13"/>
  <c r="A1084" i="13"/>
  <c r="A1150" i="13"/>
  <c r="A1186" i="14"/>
  <c r="A1150" i="14"/>
  <c r="A1235" i="12"/>
  <c r="A1306" i="13"/>
  <c r="A209" i="14"/>
  <c r="A964" i="14"/>
  <c r="A615" i="14"/>
  <c r="A1027" i="14"/>
  <c r="A1273" i="12"/>
  <c r="A797" i="13"/>
  <c r="A1202" i="14"/>
  <c r="A1211" i="14"/>
  <c r="A600" i="13"/>
  <c r="A740" i="13"/>
  <c r="A371" i="14"/>
  <c r="A1068" i="13"/>
  <c r="A1068" i="14"/>
  <c r="A810" i="14"/>
  <c r="A694" i="14"/>
  <c r="A1326" i="12"/>
  <c r="A1167" i="14"/>
  <c r="A443" i="13"/>
  <c r="A807" i="13"/>
  <c r="A419" i="13"/>
  <c r="A480" i="13"/>
  <c r="A1096" i="13"/>
  <c r="A1284" i="14"/>
  <c r="A302" i="13"/>
  <c r="A396" i="14"/>
  <c r="A205" i="13"/>
  <c r="A392" i="13"/>
  <c r="A1263" i="14"/>
  <c r="A555" i="13"/>
  <c r="A790" i="14"/>
  <c r="A452" i="13"/>
  <c r="A621" i="14"/>
  <c r="A248" i="14"/>
  <c r="A547" i="13"/>
  <c r="A1322" i="13"/>
  <c r="A972" i="14"/>
  <c r="A1260" i="14"/>
  <c r="A1344" i="13"/>
  <c r="A847" i="14"/>
  <c r="A313" i="14"/>
  <c r="A1105" i="13"/>
  <c r="A1048" i="14"/>
  <c r="A846" i="13"/>
  <c r="A1244" i="13"/>
  <c r="A232" i="14"/>
  <c r="A867" i="14"/>
  <c r="A892" i="13"/>
  <c r="A1193" i="14"/>
  <c r="A1171" i="14"/>
  <c r="A1196" i="13"/>
  <c r="A515" i="14"/>
  <c r="A1264" i="12"/>
  <c r="A213" i="14"/>
  <c r="A531" i="13"/>
  <c r="A736" i="13"/>
  <c r="A947" i="14"/>
  <c r="A817" i="13"/>
  <c r="A1164" i="14"/>
  <c r="A1148" i="13"/>
  <c r="A1219" i="12"/>
  <c r="A651" i="14"/>
  <c r="A955" i="13"/>
  <c r="A206" i="14"/>
  <c r="A482" i="13"/>
  <c r="A425" i="14"/>
  <c r="A1237" i="12"/>
  <c r="A742" i="14"/>
  <c r="A427" i="13"/>
  <c r="A967" i="14"/>
  <c r="A885" i="14"/>
  <c r="A1339" i="14"/>
  <c r="A1126" i="14"/>
  <c r="A765" i="14"/>
  <c r="A686" i="14"/>
  <c r="A1101" i="13"/>
  <c r="A1044" i="14"/>
  <c r="A598" i="14"/>
  <c r="A1007" i="14"/>
  <c r="A856" i="13"/>
  <c r="A848" i="13"/>
  <c r="A282" i="14"/>
  <c r="A842" i="13"/>
  <c r="A531" i="14"/>
  <c r="A1350" i="13"/>
  <c r="A1009" i="13"/>
  <c r="A1171" i="13"/>
  <c r="A188" i="14"/>
  <c r="A456" i="14"/>
  <c r="A192" i="13"/>
  <c r="A639" i="14"/>
  <c r="A1030" i="14"/>
  <c r="A1323" i="14"/>
  <c r="A372" i="14"/>
  <c r="A322" i="13"/>
  <c r="A588" i="14"/>
  <c r="A396" i="13"/>
  <c r="A1336" i="12"/>
  <c r="A282" i="13"/>
  <c r="A723" i="13"/>
  <c r="A407" i="14"/>
  <c r="A1249" i="12"/>
  <c r="A211" i="13"/>
  <c r="A571" i="13"/>
  <c r="A1067" i="14"/>
  <c r="A880" i="13"/>
  <c r="A1040" i="13"/>
  <c r="A1180" i="13"/>
  <c r="A650" i="13"/>
  <c r="A977" i="14"/>
  <c r="A277" i="13"/>
  <c r="A489" i="13"/>
  <c r="A780" i="14"/>
  <c r="A463" i="13"/>
  <c r="A911" i="14"/>
  <c r="A1348" i="14"/>
  <c r="A1002" i="13"/>
  <c r="A243" i="14"/>
  <c r="A1228" i="12"/>
  <c r="A567" i="13"/>
  <c r="A605" i="14"/>
  <c r="A271" i="13"/>
  <c r="A1146" i="13"/>
  <c r="A173" i="14"/>
  <c r="A814" i="14"/>
  <c r="A209" i="13"/>
  <c r="A318" i="13"/>
  <c r="A215" i="13"/>
  <c r="A713" i="14"/>
  <c r="A838" i="14"/>
  <c r="A472" i="13"/>
  <c r="A747" i="14"/>
  <c r="A913" i="14"/>
  <c r="A564" i="14"/>
  <c r="A1343" i="14"/>
  <c r="A1098" i="13"/>
  <c r="A400" i="14"/>
  <c r="A486" i="14"/>
  <c r="A246" i="13"/>
  <c r="A976" i="13"/>
  <c r="A471" i="14"/>
  <c r="A567" i="14"/>
  <c r="A813" i="13"/>
  <c r="A256" i="13"/>
  <c r="A1318" i="12"/>
  <c r="A784" i="14"/>
  <c r="A1236" i="12"/>
  <c r="A1326" i="13"/>
  <c r="A600" i="14"/>
  <c r="A682" i="13"/>
  <c r="A792" i="14"/>
  <c r="A1017" i="13"/>
  <c r="A688" i="14"/>
  <c r="A790" i="13"/>
  <c r="A1324" i="12"/>
  <c r="A1338" i="13"/>
  <c r="A1169" i="13"/>
  <c r="A639" i="13"/>
  <c r="A1241" i="12"/>
  <c r="A1265" i="12"/>
  <c r="A1031" i="13"/>
  <c r="A735" i="14"/>
  <c r="A367" i="14"/>
  <c r="A326" i="13"/>
  <c r="A1059" i="13"/>
  <c r="A1302" i="14"/>
  <c r="A584" i="13"/>
  <c r="A159" i="13"/>
  <c r="A1223" i="13"/>
  <c r="A201" i="13"/>
  <c r="A1326" i="14"/>
  <c r="A984" i="13"/>
  <c r="A348" i="13"/>
  <c r="A1268" i="12"/>
  <c r="A719" i="14"/>
  <c r="A1308" i="12"/>
  <c r="A718" i="14"/>
  <c r="A1207" i="12"/>
  <c r="A325" i="13"/>
  <c r="A1201" i="13"/>
  <c r="A925" i="13"/>
  <c r="A1286" i="12"/>
  <c r="A875" i="13"/>
  <c r="A169" i="13"/>
  <c r="A890" i="13"/>
  <c r="A1320" i="12"/>
  <c r="A1177" i="14"/>
  <c r="A518" i="14"/>
  <c r="A314" i="14"/>
  <c r="A1340" i="12"/>
  <c r="A1188" i="13"/>
  <c r="A871" i="13"/>
  <c r="A457" i="14"/>
  <c r="A611" i="14"/>
  <c r="A280" i="13"/>
  <c r="A739" i="14"/>
  <c r="A1255" i="14"/>
  <c r="A743" i="13"/>
  <c r="A1143" i="13"/>
  <c r="A761" i="13"/>
  <c r="A632" i="14"/>
  <c r="A948" i="13"/>
  <c r="A1271" i="14"/>
  <c r="A886" i="14"/>
  <c r="A1236" i="13"/>
  <c r="A1051" i="14"/>
  <c r="A1163" i="13"/>
  <c r="A800" i="14"/>
  <c r="A781" i="14"/>
  <c r="A1282" i="13"/>
  <c r="A1144" i="13"/>
  <c r="A623" i="14"/>
  <c r="A1043" i="14"/>
  <c r="A460" i="13"/>
  <c r="A1039" i="14"/>
  <c r="A546" i="14"/>
  <c r="A175" i="14"/>
  <c r="A1185" i="13"/>
  <c r="A267" i="13"/>
  <c r="A1025" i="14"/>
  <c r="A661" i="14"/>
  <c r="A1200" i="13"/>
  <c r="A946" i="13"/>
  <c r="A973" i="13"/>
  <c r="A536" i="14"/>
  <c r="A1294" i="12"/>
  <c r="A957" i="14"/>
  <c r="A451" i="13"/>
  <c r="A1075" i="13"/>
  <c r="A611" i="13"/>
  <c r="A897" i="13"/>
  <c r="A593" i="13"/>
  <c r="A498" i="14"/>
  <c r="A1286" i="14"/>
  <c r="A1152" i="14"/>
  <c r="A614" i="14"/>
  <c r="A769" i="13"/>
  <c r="A177" i="14"/>
  <c r="A618" i="13"/>
  <c r="A330" i="13"/>
  <c r="A997" i="14"/>
  <c r="A272" i="13"/>
  <c r="A430" i="14"/>
  <c r="A1051" i="13"/>
  <c r="A1248" i="13"/>
  <c r="A1196" i="14"/>
  <c r="A606" i="13"/>
  <c r="A877" i="13"/>
  <c r="A1002" i="14"/>
  <c r="A706" i="13"/>
  <c r="A155" i="14"/>
  <c r="A767" i="14"/>
  <c r="A434" i="13"/>
  <c r="A382" i="14"/>
  <c r="A556" i="14"/>
  <c r="A1297" i="12"/>
  <c r="A981" i="14"/>
  <c r="A677" i="13"/>
  <c r="A1345" i="12"/>
  <c r="A1006" i="14"/>
  <c r="A1301" i="14"/>
  <c r="A631" i="13"/>
  <c r="A409" i="13"/>
  <c r="A177" i="13"/>
  <c r="A944" i="13"/>
  <c r="A501" i="13"/>
  <c r="A1217" i="13"/>
  <c r="A364" i="14"/>
  <c r="A1224" i="12"/>
  <c r="A1186" i="13"/>
  <c r="A244" i="14"/>
  <c r="A680" i="14"/>
  <c r="A265" i="13"/>
  <c r="A327" i="13"/>
  <c r="A477" i="14"/>
  <c r="A269" i="13"/>
  <c r="A1285" i="13"/>
  <c r="A1265" i="14"/>
  <c r="A807" i="14"/>
  <c r="A284" i="13"/>
  <c r="A1173" i="13"/>
  <c r="A619" i="14"/>
  <c r="A1277" i="14"/>
  <c r="A546" i="13"/>
  <c r="A672" i="13"/>
  <c r="A1236" i="14"/>
  <c r="A1198" i="14"/>
  <c r="A1347" i="13"/>
  <c r="A1274" i="12"/>
  <c r="A551" i="14"/>
  <c r="A1117" i="14"/>
  <c r="A521" i="14"/>
  <c r="A227" i="13"/>
  <c r="A642" i="13"/>
  <c r="A1322" i="12"/>
  <c r="A1118" i="13"/>
  <c r="A309" i="13"/>
  <c r="A805" i="14"/>
  <c r="A313" i="13"/>
  <c r="A1344" i="12"/>
  <c r="A446" i="14"/>
  <c r="A1343" i="12"/>
  <c r="A1222" i="13"/>
  <c r="A300" i="14"/>
  <c r="A735" i="13"/>
  <c r="A242" i="14"/>
  <c r="A235" i="13"/>
  <c r="A1269" i="13"/>
  <c r="A909" i="13"/>
  <c r="A1082" i="13"/>
  <c r="A461" i="13"/>
  <c r="A422" i="13"/>
  <c r="A861" i="13"/>
  <c r="A1244" i="14"/>
  <c r="A1119" i="13"/>
  <c r="A514" i="14"/>
  <c r="A832" i="13"/>
  <c r="A1071" i="13"/>
  <c r="A527" i="14"/>
  <c r="A786" i="13"/>
  <c r="A288" i="13"/>
  <c r="A830" i="13"/>
  <c r="A669" i="14"/>
  <c r="A590" i="14"/>
  <c r="A1110" i="13"/>
  <c r="A1240" i="12"/>
  <c r="A817" i="14"/>
  <c r="A331" i="14"/>
  <c r="A760" i="14"/>
  <c r="A1265" i="13"/>
  <c r="A873" i="13"/>
  <c r="A718" i="13"/>
  <c r="A1215" i="12"/>
  <c r="A584" i="14"/>
  <c r="A664" i="14"/>
  <c r="A175" i="13"/>
  <c r="A588" i="13"/>
  <c r="A1331" i="14"/>
  <c r="A988" i="14"/>
  <c r="A214" i="13"/>
  <c r="A1230" i="13"/>
  <c r="A1316" i="12"/>
  <c r="A961" i="14"/>
  <c r="A690" i="13"/>
  <c r="A236" i="13"/>
  <c r="A607" i="13"/>
  <c r="A1139" i="14"/>
  <c r="A671" i="14"/>
  <c r="A717" i="13"/>
  <c r="A388" i="13"/>
  <c r="A315" i="13"/>
  <c r="A1026" i="14"/>
  <c r="A607" i="14"/>
  <c r="A269" i="14"/>
  <c r="A1206" i="13"/>
  <c r="A1123" i="14"/>
  <c r="A884" i="13"/>
  <c r="A610" i="14"/>
  <c r="A869" i="13"/>
  <c r="A163" i="14"/>
  <c r="A1082" i="14"/>
  <c r="A1046" i="14"/>
  <c r="A1084" i="14"/>
  <c r="A1310" i="14"/>
  <c r="A276" i="14"/>
  <c r="A1238" i="13"/>
  <c r="A869" i="14"/>
  <c r="A994" i="13"/>
  <c r="A555" i="14"/>
  <c r="A557" i="13"/>
  <c r="A355" i="14"/>
  <c r="A469" i="14"/>
  <c r="A951" i="13"/>
  <c r="A315" i="14"/>
  <c r="A1353" i="12"/>
  <c r="A1216" i="12"/>
  <c r="A744" i="13"/>
  <c r="A264" i="14"/>
  <c r="A577" i="13"/>
  <c r="A1344" i="14"/>
  <c r="A1077" i="13"/>
  <c r="A705" i="13"/>
  <c r="A338" i="13"/>
  <c r="A347" i="14"/>
  <c r="A767" i="13"/>
  <c r="A190" i="13"/>
  <c r="A777" i="13"/>
  <c r="A1272" i="14"/>
  <c r="A992" i="14"/>
  <c r="A950" i="14"/>
  <c r="A1284" i="13"/>
  <c r="A630" i="13"/>
  <c r="A240" i="13"/>
  <c r="A346" i="14"/>
  <c r="A644" i="13"/>
  <c r="A1332" i="13"/>
  <c r="A375" i="13"/>
  <c r="A732" i="13"/>
  <c r="A493" i="14"/>
  <c r="A1302" i="12"/>
  <c r="A307" i="14"/>
  <c r="A832" i="14"/>
  <c r="A265" i="14"/>
  <c r="A1330" i="14"/>
  <c r="A698" i="13"/>
  <c r="A1251" i="14"/>
  <c r="A300" i="13"/>
  <c r="A1115" i="14"/>
  <c r="A838" i="13"/>
  <c r="A846" i="14"/>
  <c r="A835" i="14"/>
  <c r="A863" i="13"/>
  <c r="A1000" i="14"/>
  <c r="A359" i="14"/>
  <c r="A365" i="13"/>
  <c r="A839" i="13"/>
  <c r="A1282" i="14"/>
  <c r="A1081" i="13"/>
  <c r="A234" i="13"/>
  <c r="A518" i="13"/>
  <c r="A1235" i="13"/>
  <c r="A638" i="14"/>
  <c r="A1346" i="13"/>
  <c r="A740" i="14"/>
  <c r="A581" i="13"/>
  <c r="A1021" i="14"/>
  <c r="A943" i="13"/>
  <c r="A1009" i="14"/>
  <c r="A655" i="14"/>
  <c r="A813" i="14"/>
  <c r="A730" i="13"/>
  <c r="A221" i="14"/>
  <c r="A244" i="13"/>
  <c r="A956" i="13"/>
  <c r="A1151" i="14"/>
  <c r="A1347" i="12"/>
  <c r="A1094" i="14"/>
  <c r="A1090" i="14"/>
  <c r="A293" i="13"/>
  <c r="A763" i="14"/>
  <c r="A1305" i="13"/>
  <c r="A1264" i="14"/>
  <c r="A409" i="14"/>
  <c r="A897" i="14"/>
  <c r="A944" i="14"/>
  <c r="A246" i="14"/>
  <c r="A801" i="13"/>
  <c r="A840" i="13"/>
  <c r="A698" i="14"/>
  <c r="A322" i="14"/>
  <c r="A1056" i="14"/>
  <c r="A168" i="13"/>
  <c r="A650" i="14"/>
  <c r="A871" i="14"/>
  <c r="A902" i="14"/>
  <c r="A1015" i="14"/>
  <c r="A618" i="14"/>
  <c r="A1189" i="14"/>
  <c r="A1205" i="13"/>
  <c r="A800" i="13"/>
  <c r="A1134" i="14"/>
  <c r="A830" i="14"/>
  <c r="A272" i="14"/>
  <c r="A1293" i="14"/>
  <c r="A1330" i="13"/>
  <c r="A851" i="14"/>
  <c r="A980" i="14"/>
  <c r="A1250" i="14"/>
  <c r="A1182" i="13"/>
  <c r="A1173" i="14"/>
  <c r="A569" i="14"/>
  <c r="A1346" i="14"/>
  <c r="A525" i="13"/>
  <c r="A517" i="13"/>
  <c r="A594" i="14"/>
  <c r="A356" i="14"/>
  <c r="A340" i="13"/>
  <c r="A415" i="13"/>
  <c r="A350" i="13"/>
  <c r="A597" i="14"/>
  <c r="A844" i="14"/>
  <c r="A1134" i="13"/>
  <c r="A827" i="14"/>
  <c r="A534" i="14"/>
  <c r="A843" i="14"/>
  <c r="A440" i="13"/>
  <c r="A692" i="14"/>
  <c r="A286" i="13"/>
  <c r="A207" i="13"/>
  <c r="A1312" i="12"/>
  <c r="A482" i="14"/>
  <c r="A1267" i="14"/>
  <c r="A1323" i="12"/>
  <c r="A398" i="14"/>
  <c r="A831" i="14"/>
  <c r="A1013" i="13"/>
  <c r="A438" i="14"/>
  <c r="A355" i="13"/>
  <c r="A840" i="14"/>
  <c r="A472" i="14"/>
  <c r="A1270" i="12"/>
  <c r="A430" i="13"/>
  <c r="A756" i="13"/>
  <c r="A682" i="14"/>
  <c r="A927" i="14"/>
  <c r="A609" i="13"/>
  <c r="A747" i="13"/>
  <c r="A707" i="13"/>
  <c r="A921" i="14"/>
  <c r="A1014" i="14"/>
  <c r="A890" i="14"/>
  <c r="A435" i="13"/>
  <c r="A543" i="14"/>
  <c r="A1240" i="14"/>
  <c r="A1185" i="14"/>
  <c r="A931" i="14"/>
  <c r="A909" i="14"/>
  <c r="A1190" i="13"/>
  <c r="A325" i="14"/>
  <c r="A475" i="13"/>
  <c r="A676" i="13"/>
  <c r="A636" i="13"/>
  <c r="A952" i="13"/>
  <c r="A1288" i="13"/>
  <c r="A863" i="14"/>
  <c r="A1036" i="13"/>
  <c r="A1135" i="14"/>
  <c r="A657" i="13"/>
  <c r="A865" i="13"/>
  <c r="A1231" i="14"/>
  <c r="A446" i="13"/>
  <c r="A1223" i="12"/>
  <c r="A646" i="14"/>
  <c r="A388" i="14"/>
  <c r="A1289" i="14"/>
  <c r="A744" i="14"/>
  <c r="A1322" i="14"/>
  <c r="A450" i="13"/>
  <c r="A1232" i="12"/>
  <c r="A919" i="13"/>
  <c r="A1090" i="13"/>
  <c r="A1063" i="14"/>
  <c r="A1127" i="13"/>
  <c r="A580" i="14"/>
  <c r="A160" i="14"/>
  <c r="A1311" i="12"/>
  <c r="A1147" i="13"/>
  <c r="A935" i="13"/>
  <c r="A992" i="13"/>
  <c r="A1202" i="13"/>
  <c r="A447" i="14"/>
  <c r="A882" i="13"/>
  <c r="A1352" i="13"/>
  <c r="A1276" i="12"/>
  <c r="A864" i="13"/>
  <c r="A292" i="13"/>
  <c r="A906" i="14"/>
  <c r="A369" i="14"/>
  <c r="A334" i="14"/>
  <c r="A406" i="14"/>
  <c r="A1077" i="14"/>
  <c r="A468" i="14"/>
  <c r="A1226" i="14"/>
  <c r="A540" i="13"/>
  <c r="A1310" i="13"/>
  <c r="A1243" i="14"/>
  <c r="A802" i="13"/>
  <c r="A1206" i="12"/>
  <c r="A786" i="14"/>
  <c r="A652" i="14"/>
  <c r="A1218" i="13"/>
  <c r="A467" i="14"/>
  <c r="A884" i="14"/>
  <c r="A1005" i="14"/>
  <c r="A969" i="13"/>
  <c r="A1119" i="14"/>
  <c r="A677" i="14"/>
  <c r="A1111" i="14"/>
  <c r="A788" i="13"/>
  <c r="A1182" i="14"/>
  <c r="A907" i="14"/>
  <c r="A1214" i="12"/>
  <c r="A500" i="14"/>
  <c r="A502" i="13"/>
  <c r="A1069" i="14"/>
  <c r="A247" i="13"/>
  <c r="A1172" i="13"/>
  <c r="A1251" i="12"/>
  <c r="A330" i="14"/>
  <c r="A1006" i="13"/>
  <c r="A905" i="13"/>
  <c r="A617" i="14"/>
  <c r="A1278" i="12"/>
  <c r="A375" i="14"/>
  <c r="A821" i="13"/>
  <c r="A630" i="14"/>
  <c r="A1336" i="14"/>
  <c r="A1059" i="14"/>
  <c r="A989" i="14"/>
  <c r="A711" i="13"/>
  <c r="A251" i="14"/>
  <c r="A306" i="13"/>
  <c r="A1138" i="14"/>
  <c r="A294" i="14"/>
  <c r="A510" i="14"/>
  <c r="A1227" i="13"/>
  <c r="A768" i="14"/>
  <c r="A488" i="14"/>
  <c r="A372" i="13"/>
  <c r="A1306" i="14"/>
  <c r="A922" i="14"/>
  <c r="A694" i="13"/>
  <c r="A668" i="14"/>
  <c r="A1197" i="14"/>
  <c r="A1038" i="13"/>
  <c r="A605" i="13"/>
  <c r="A189" i="13"/>
  <c r="A1035" i="14"/>
  <c r="A989" i="13"/>
  <c r="A1131" i="14"/>
  <c r="A681" i="13"/>
  <c r="A239" i="13"/>
  <c r="A365" i="14"/>
  <c r="A994" i="14"/>
  <c r="A981" i="13"/>
  <c r="A250" i="14"/>
  <c r="A1333" i="12"/>
  <c r="A1014" i="13"/>
  <c r="A377" i="13"/>
  <c r="A1064" i="14"/>
  <c r="A336" i="14"/>
  <c r="A496" i="13"/>
  <c r="A1275" i="14"/>
  <c r="A1035" i="13"/>
  <c r="A425" i="13"/>
  <c r="A773" i="14"/>
  <c r="A748" i="14"/>
  <c r="A1189" i="13"/>
  <c r="A311" i="13"/>
  <c r="A1280" i="13"/>
  <c r="A948" i="14"/>
  <c r="A684" i="14"/>
  <c r="A206" i="13"/>
  <c r="A593" i="14"/>
  <c r="A731" i="14"/>
  <c r="A1198" i="13"/>
  <c r="A165" i="14"/>
  <c r="A1151" i="13"/>
  <c r="A663" i="13"/>
  <c r="A186" i="13"/>
  <c r="A486" i="13"/>
  <c r="A809" i="13"/>
  <c r="A1042" i="13"/>
  <c r="A1295" i="12"/>
  <c r="A540" i="14"/>
  <c r="A1111" i="13"/>
  <c r="A442" i="14"/>
  <c r="A857" i="13"/>
  <c r="A200" i="14"/>
  <c r="A522" i="14"/>
  <c r="A792" i="13"/>
  <c r="A621" i="13"/>
  <c r="A311" i="14"/>
  <c r="A671" i="13"/>
  <c r="A680" i="13"/>
  <c r="A1282" i="12"/>
  <c r="A473" i="13"/>
  <c r="A401" i="13"/>
  <c r="A848" i="14"/>
  <c r="A1212" i="12"/>
  <c r="A550" i="14"/>
  <c r="A693" i="13"/>
  <c r="A260" i="14"/>
  <c r="A1268" i="13"/>
  <c r="A755" i="13"/>
  <c r="A951" i="14"/>
  <c r="A1021" i="13"/>
  <c r="A664" i="13"/>
  <c r="A380" i="13"/>
  <c r="A1296" i="13"/>
  <c r="A285" i="13"/>
  <c r="A975" i="13"/>
  <c r="A263" i="14"/>
  <c r="A523" i="13"/>
  <c r="A357" i="13"/>
  <c r="A1061" i="13"/>
  <c r="A1147" i="14"/>
  <c r="A932" i="13"/>
  <c r="A1011" i="14"/>
  <c r="A1307" i="13"/>
  <c r="A448" i="14"/>
  <c r="A801" i="14"/>
  <c r="A310" i="14"/>
  <c r="A1097" i="14"/>
  <c r="A1206" i="14"/>
  <c r="A202" i="14"/>
  <c r="A1293" i="13"/>
  <c r="A1285" i="12"/>
  <c r="A1057" i="14"/>
  <c r="A259" i="14"/>
  <c r="A597" i="13"/>
  <c r="A759" i="13"/>
  <c r="A988" i="13"/>
  <c r="A1130" i="13"/>
  <c r="A930" i="13"/>
  <c r="A1218" i="12"/>
  <c r="A1032" i="14"/>
  <c r="A417" i="13"/>
  <c r="A219" i="14"/>
  <c r="A850" i="14"/>
  <c r="A1348" i="12"/>
  <c r="A1248" i="14"/>
  <c r="A834" i="14"/>
  <c r="A955" i="14"/>
  <c r="A468" i="13"/>
  <c r="A218" i="14"/>
  <c r="A942" i="14"/>
  <c r="A796" i="14"/>
  <c r="A1030" i="13"/>
  <c r="A736" i="14"/>
  <c r="A772" i="13"/>
  <c r="A1247" i="13"/>
  <c r="A938" i="14"/>
  <c r="A1038" i="14"/>
  <c r="A914" i="14"/>
  <c r="A852" i="14"/>
  <c r="A956" i="14"/>
  <c r="A1261" i="13"/>
  <c r="A1093" i="13"/>
  <c r="A1050" i="14"/>
  <c r="A1132" i="13"/>
  <c r="A825" i="13"/>
  <c r="A739" i="13"/>
  <c r="A346" i="13"/>
  <c r="A319" i="14"/>
  <c r="A777" i="14"/>
  <c r="A260" i="13"/>
  <c r="A732" i="14"/>
  <c r="A222" i="14"/>
  <c r="A1086" i="14"/>
  <c r="A200" i="13"/>
  <c r="A163" i="13"/>
  <c r="A543" i="13"/>
  <c r="A1184" i="13"/>
  <c r="A348" i="14"/>
  <c r="A785" i="14"/>
  <c r="A573" i="13"/>
  <c r="A1023" i="14"/>
  <c r="A310" i="13"/>
  <c r="A197" i="13"/>
  <c r="A1209" i="14"/>
  <c r="A1268" i="14"/>
  <c r="A293" i="14"/>
  <c r="A1015" i="13"/>
  <c r="A1100" i="14"/>
  <c r="A189" i="14"/>
  <c r="A939" i="13"/>
  <c r="A719" i="13"/>
  <c r="A347" i="13"/>
  <c r="A627" i="14"/>
  <c r="A1093" i="14"/>
  <c r="A361" i="13"/>
  <c r="A1263" i="13"/>
  <c r="A193" i="14"/>
  <c r="A1348" i="13"/>
  <c r="A1231" i="12"/>
  <c r="A936" i="13"/>
  <c r="A426" i="14"/>
  <c r="A701" i="13"/>
  <c r="A1089" i="14"/>
  <c r="A1298" i="13"/>
  <c r="A626" i="13"/>
  <c r="A1092" i="13"/>
  <c r="A1123" i="13"/>
  <c r="A184" i="13"/>
  <c r="A911" i="13"/>
  <c r="A1243" i="13"/>
  <c r="A1036" i="14"/>
  <c r="A352" i="14"/>
  <c r="A640" i="14"/>
  <c r="A373" i="14"/>
  <c r="A410" i="14"/>
  <c r="A167" i="13"/>
  <c r="A726" i="14"/>
  <c r="A211" i="14"/>
  <c r="A1298" i="14"/>
  <c r="A1019" i="13"/>
  <c r="A352" i="13"/>
  <c r="A990" i="13"/>
  <c r="A182" i="13"/>
  <c r="A757" i="13"/>
  <c r="A1055" i="13"/>
  <c r="A275" i="14"/>
  <c r="A697" i="13"/>
  <c r="A1155" i="14"/>
  <c r="A585" i="13"/>
  <c r="A685" i="13"/>
  <c r="A223" i="14"/>
  <c r="A1097" i="13"/>
  <c r="A393" i="13"/>
  <c r="A280" i="14"/>
  <c r="A1264" i="13"/>
  <c r="A985" i="14"/>
  <c r="A915" i="13"/>
  <c r="A1250" i="13"/>
  <c r="A622" i="13"/>
  <c r="A1165" i="13"/>
  <c r="A481" i="14"/>
  <c r="A273" i="14"/>
  <c r="A752" i="14"/>
  <c r="A284" i="14"/>
  <c r="A1272" i="13"/>
  <c r="A289" i="13"/>
  <c r="A814" i="13"/>
  <c r="A1177" i="13"/>
  <c r="A406" i="13"/>
  <c r="A172" i="14"/>
  <c r="A485" i="14"/>
  <c r="A998" i="14"/>
  <c r="A710" i="13"/>
  <c r="A947" i="13"/>
  <c r="A492" i="13"/>
  <c r="A1238" i="14"/>
  <c r="A332" i="14"/>
  <c r="A811" i="14"/>
  <c r="A1200" i="14"/>
  <c r="A1034" i="13"/>
  <c r="A230" i="14"/>
  <c r="A776" i="13"/>
  <c r="A563" i="13"/>
  <c r="A1042" i="14"/>
  <c r="A1142" i="13"/>
  <c r="A268" i="14"/>
  <c r="A797" i="14"/>
  <c r="A702" i="14"/>
  <c r="A923" i="13"/>
  <c r="A776" i="14"/>
  <c r="A255" i="13"/>
  <c r="A689" i="13"/>
  <c r="A255" i="14"/>
  <c r="A811" i="13"/>
  <c r="A168" i="14"/>
  <c r="A417" i="14"/>
  <c r="A821" i="14"/>
  <c r="A530" i="13"/>
  <c r="A668" i="13"/>
  <c r="A164" i="14"/>
  <c r="A919" i="14"/>
  <c r="A271" i="14"/>
  <c r="A476" i="14"/>
  <c r="A459" i="14"/>
  <c r="A765" i="13"/>
  <c r="A617" i="13"/>
  <c r="A906" i="13"/>
  <c r="A640" i="13"/>
  <c r="A225" i="13"/>
  <c r="A1340" i="13"/>
  <c r="A643" i="13"/>
  <c r="A596" i="13"/>
  <c r="A622" i="14"/>
  <c r="A252" i="14"/>
  <c r="A1327" i="13"/>
  <c r="A902" i="13"/>
  <c r="A844" i="13"/>
  <c r="A535" i="14"/>
  <c r="A1156" i="13"/>
  <c r="A505" i="13"/>
  <c r="A926" i="13"/>
  <c r="A1273" i="14"/>
  <c r="A251" i="13"/>
  <c r="A342" i="13"/>
  <c r="A851" i="13"/>
  <c r="A1176" i="14"/>
  <c r="A281" i="14"/>
  <c r="A660" i="14"/>
  <c r="A385" i="13"/>
  <c r="A885" i="13"/>
  <c r="A759" i="14"/>
  <c r="A1065" i="14"/>
  <c r="A901" i="14"/>
  <c r="A390" i="13"/>
  <c r="A1197" i="13"/>
  <c r="A601" i="14"/>
  <c r="A340" i="14"/>
  <c r="A601" i="13"/>
  <c r="A1181" i="13"/>
  <c r="A182" i="14"/>
  <c r="A726" i="13"/>
  <c r="A635" i="13"/>
  <c r="A169" i="14"/>
  <c r="A1072" i="13"/>
  <c r="A1000" i="13"/>
  <c r="A492" i="14"/>
  <c r="A1040" i="14"/>
  <c r="A1240" i="13"/>
  <c r="A286" i="14"/>
  <c r="A775" i="14"/>
  <c r="A1063" i="13"/>
  <c r="A1242" i="13"/>
  <c r="A157" i="14"/>
  <c r="A823" i="14"/>
  <c r="A1113" i="13"/>
  <c r="A497" i="13"/>
  <c r="A850" i="13"/>
  <c r="A1215" i="13"/>
  <c r="A1023" i="13"/>
  <c r="A1146" i="14"/>
  <c r="A1323" i="13"/>
  <c r="A363" i="13"/>
  <c r="A1025" i="13"/>
  <c r="A1314" i="14"/>
  <c r="A350" i="14"/>
  <c r="A381" i="14"/>
  <c r="A526" i="13"/>
  <c r="A614" i="13"/>
  <c r="A1076" i="13"/>
  <c r="A1026" i="13"/>
  <c r="A1351" i="14"/>
  <c r="A796" i="13"/>
  <c r="A1092" i="14"/>
  <c r="A364" i="13"/>
  <c r="A843" i="13"/>
  <c r="A443" i="14"/>
  <c r="A181" i="14"/>
  <c r="A1309" i="14"/>
  <c r="A402" i="13"/>
  <c r="A859" i="14"/>
  <c r="A582" i="14"/>
  <c r="A225" i="14"/>
  <c r="A1233" i="12"/>
  <c r="A1313" i="13"/>
  <c r="A185" i="13"/>
  <c r="A444" i="13"/>
  <c r="A532" i="14"/>
  <c r="A825" i="14"/>
  <c r="A1321" i="14"/>
  <c r="A1160" i="14"/>
  <c r="A259" i="13"/>
  <c r="A889" i="14"/>
  <c r="A539" i="13"/>
  <c r="A373" i="13"/>
  <c r="A717" i="14"/>
  <c r="A1175" i="14"/>
  <c r="A190" i="14"/>
  <c r="A1280" i="14"/>
  <c r="A384" i="13"/>
  <c r="A292" i="14"/>
  <c r="A257" i="13"/>
  <c r="A277" i="14"/>
  <c r="A789" i="13"/>
  <c r="A826" i="13"/>
  <c r="A1338" i="14"/>
  <c r="A1349" i="12"/>
  <c r="A1010" i="14"/>
  <c r="A764" i="14"/>
  <c r="A731" i="13"/>
  <c r="A859" i="13"/>
  <c r="A1350" i="14"/>
  <c r="A936" i="14"/>
  <c r="A865" i="14"/>
  <c r="A973" i="14"/>
  <c r="A465" i="13"/>
  <c r="A976" i="14"/>
  <c r="A501" i="14"/>
  <c r="A818" i="13"/>
  <c r="A547" i="14"/>
  <c r="A256" i="14"/>
  <c r="A309" i="14"/>
  <c r="A960" i="14"/>
  <c r="A1335" i="14"/>
  <c r="A917" i="13"/>
  <c r="A632" i="13"/>
  <c r="A900" i="14"/>
  <c r="A1260" i="12"/>
  <c r="A769" i="14"/>
  <c r="A965" i="13"/>
  <c r="A938" i="13"/>
  <c r="A451" i="14"/>
  <c r="A613" i="14"/>
  <c r="A750" i="14"/>
  <c r="A1109" i="13"/>
  <c r="A252" i="13"/>
  <c r="A226" i="13"/>
  <c r="A294" i="13"/>
  <c r="A960" i="13"/>
  <c r="A980" i="13"/>
  <c r="A1072" i="14"/>
  <c r="A1106" i="13"/>
  <c r="A1351" i="13"/>
  <c r="A247" i="14"/>
  <c r="A942" i="13"/>
  <c r="A898" i="13"/>
  <c r="A915" i="14"/>
  <c r="A1044" i="13"/>
  <c r="A713" i="13"/>
  <c r="A1140" i="13"/>
  <c r="A672" i="14"/>
  <c r="A1315" i="13"/>
  <c r="A1272" i="12"/>
  <c r="A772" i="14"/>
  <c r="A484" i="14"/>
  <c r="A419" i="14"/>
  <c r="A1214" i="13"/>
  <c r="A1222" i="14"/>
  <c r="A1125" i="14"/>
  <c r="A957" i="13"/>
  <c r="A1292" i="13"/>
  <c r="A159" i="14"/>
  <c r="A823" i="13"/>
  <c r="A1126" i="13"/>
  <c r="A636" i="14"/>
  <c r="A1244" i="12"/>
  <c r="A971" i="14"/>
  <c r="A864" i="14"/>
  <c r="A714" i="14"/>
  <c r="A1225" i="14"/>
  <c r="A893" i="13"/>
  <c r="A793" i="14"/>
  <c r="A1246" i="14"/>
  <c r="A236" i="14"/>
  <c r="A238" i="14"/>
  <c r="A1105" i="14"/>
  <c r="A332" i="13"/>
  <c r="A751" i="13"/>
  <c r="A696" i="14"/>
  <c r="A836" i="14"/>
  <c r="A1290" i="12"/>
  <c r="A1219" i="13"/>
  <c r="A782" i="13"/>
  <c r="A860" i="13"/>
  <c r="A1292" i="14"/>
  <c r="A389" i="14"/>
  <c r="A1218" i="14"/>
  <c r="A1208" i="12"/>
  <c r="A1310" i="12"/>
  <c r="A1266" i="12"/>
  <c r="A1325" i="13"/>
  <c r="A368" i="14"/>
  <c r="A414" i="14"/>
  <c r="A214" i="14"/>
  <c r="A230" i="13"/>
  <c r="A414" i="13"/>
  <c r="A517" i="14"/>
  <c r="A646" i="13"/>
  <c r="A1339" i="12"/>
  <c r="A572" i="13"/>
  <c r="A886" i="13"/>
  <c r="A360" i="14"/>
  <c r="A1060" i="13"/>
  <c r="A1275" i="13"/>
  <c r="A392" i="14"/>
  <c r="A602" i="14"/>
  <c r="A734" i="14"/>
  <c r="A655" i="13"/>
  <c r="A768" i="13"/>
  <c r="A1290" i="13"/>
  <c r="A296" i="14"/>
  <c r="A900" i="13"/>
  <c r="A306" i="14"/>
  <c r="A314" i="13"/>
  <c r="A568" i="14"/>
  <c r="A250" i="13"/>
  <c r="A925" i="14"/>
  <c r="A361" i="14"/>
  <c r="A1013" i="14"/>
  <c r="A1339" i="13"/>
  <c r="A569" i="13"/>
  <c r="A1169" i="14"/>
  <c r="A261" i="13"/>
  <c r="A1234" i="13"/>
  <c r="A1248" i="12"/>
  <c r="A413" i="13"/>
  <c r="A1138" i="13"/>
  <c r="A436" i="13"/>
  <c r="A715" i="14"/>
  <c r="A872" i="13"/>
  <c r="A1109" i="14"/>
  <c r="A1102" i="13"/>
  <c r="A461" i="14"/>
  <c r="A431" i="14"/>
  <c r="A1113" i="14"/>
  <c r="A1057" i="13"/>
  <c r="A1281" i="14"/>
  <c r="A1305" i="14"/>
  <c r="A676" i="14"/>
  <c r="A648" i="13"/>
  <c r="A1164" i="13"/>
  <c r="A818" i="14"/>
  <c r="A173" i="13"/>
  <c r="A1050" i="13"/>
  <c r="A1286" i="13"/>
  <c r="A659" i="13"/>
  <c r="A222" i="13"/>
  <c r="A493" i="13"/>
  <c r="A1130" i="14"/>
  <c r="A527" i="13"/>
  <c r="A565" i="13"/>
  <c r="A1211" i="13"/>
  <c r="A785" i="13"/>
  <c r="A697" i="14"/>
  <c r="A1259" i="13"/>
  <c r="A707" i="14"/>
  <c r="A1100" i="13"/>
  <c r="A500" i="13"/>
  <c r="A684" i="13"/>
  <c r="A1230" i="14"/>
  <c r="A215" i="14"/>
  <c r="A1160" i="13"/>
  <c r="A386" i="13"/>
  <c r="A480" i="14"/>
  <c r="A893" i="14"/>
  <c r="A1192" i="13"/>
  <c r="A1110" i="14"/>
  <c r="A727" i="13"/>
  <c r="A560" i="13"/>
  <c r="A452" i="14"/>
  <c r="A690" i="14"/>
  <c r="A197" i="14"/>
  <c r="A714" i="13"/>
  <c r="A822" i="14"/>
  <c r="A507" i="13"/>
  <c r="A1211" i="12"/>
  <c r="A369" i="13"/>
  <c r="A872" i="14"/>
  <c r="A180" i="14"/>
  <c r="A1073" i="13"/>
  <c r="A894" i="13"/>
  <c r="A819" i="14"/>
  <c r="A301" i="13"/>
  <c r="A1242" i="14"/>
  <c r="A986" i="13"/>
  <c r="A1351" i="12"/>
  <c r="A1337" i="12"/>
  <c r="A1144" i="14"/>
  <c r="A1311" i="13"/>
  <c r="A1261" i="14"/>
  <c r="A511" i="13"/>
  <c r="A572" i="14"/>
  <c r="A793" i="13"/>
  <c r="A442" i="13"/>
  <c r="A775" i="13"/>
  <c r="A1213" i="14"/>
  <c r="A681" i="14"/>
  <c r="A1018" i="14"/>
  <c r="A910" i="13"/>
  <c r="A1167" i="13"/>
  <c r="A455" i="14"/>
  <c r="A513" i="13"/>
  <c r="A914" i="13"/>
  <c r="A635" i="14"/>
  <c r="A723" i="14"/>
  <c r="A1089" i="13"/>
  <c r="A660" i="13"/>
  <c r="A418" i="14"/>
  <c r="A167" i="14"/>
  <c r="A1031" i="14"/>
  <c r="A675" i="13"/>
  <c r="A164" i="13"/>
  <c r="A751" i="14"/>
  <c r="A1156" i="14"/>
  <c r="A1239" i="12"/>
  <c r="A847" i="13"/>
  <c r="A290" i="14"/>
  <c r="A281" i="13"/>
  <c r="A1048" i="13"/>
  <c r="A1331" i="12"/>
  <c r="A1001" i="13"/>
  <c r="A993" i="14"/>
  <c r="A376" i="13"/>
  <c r="A1294" i="14"/>
  <c r="A975" i="14"/>
  <c r="A202" i="13"/>
  <c r="A852" i="13"/>
  <c r="A343" i="13"/>
  <c r="A1060" i="14"/>
  <c r="A1334" i="14"/>
  <c r="A450" i="14"/>
  <c r="A1088" i="13"/>
  <c r="A213" i="13"/>
  <c r="A631" i="14"/>
  <c r="A1267" i="13"/>
  <c r="A359" i="13"/>
  <c r="A782" i="14"/>
  <c r="A763" i="13"/>
  <c r="A921" i="13"/>
  <c r="A586" i="14"/>
  <c r="A521" i="13"/>
  <c r="A1289" i="13"/>
  <c r="A1222" i="12"/>
  <c r="A1135" i="13"/>
  <c r="A1239" i="14"/>
  <c r="A1075" i="14"/>
  <c r="A967" i="13"/>
  <c r="A1172" i="14"/>
  <c r="A984" i="14"/>
  <c r="A431" i="13"/>
  <c r="A439" i="13"/>
  <c r="A1001" i="14"/>
  <c r="A242" i="13"/>
  <c r="A1205" i="14"/>
  <c r="A1289" i="12"/>
  <c r="A652" i="13"/>
  <c r="A675" i="14"/>
  <c r="A1080" i="14"/>
  <c r="A1319" i="13"/>
  <c r="A394" i="13"/>
  <c r="A794" i="13"/>
  <c r="A798" i="14"/>
  <c r="A423" i="13"/>
  <c r="A1052" i="13"/>
  <c r="A725" i="13"/>
  <c r="A536" i="13"/>
  <c r="A819" i="13"/>
  <c r="A905" i="14"/>
  <c r="A494" i="13"/>
  <c r="A750" i="13"/>
  <c r="A321" i="14"/>
  <c r="A563" i="14"/>
  <c r="A1226" i="12"/>
  <c r="A1276" i="13"/>
  <c r="A592" i="13"/>
  <c r="A1245" i="12"/>
  <c r="A573" i="14"/>
  <c r="A193" i="13"/>
  <c r="A867" i="13"/>
  <c r="A226" i="14"/>
  <c r="A464" i="13"/>
  <c r="A1311" i="14"/>
  <c r="A576" i="14"/>
  <c r="A481" i="13"/>
  <c r="A194" i="14"/>
  <c r="A351" i="13"/>
  <c r="A1314" i="12"/>
  <c r="A764" i="13"/>
  <c r="A560" i="14"/>
  <c r="A940" i="13"/>
  <c r="A161" i="13"/>
  <c r="A1314" i="13"/>
  <c r="A581" i="14"/>
  <c r="A725" i="14"/>
  <c r="A1061" i="14"/>
  <c r="A394" i="14"/>
  <c r="A494" i="14"/>
  <c r="A746" i="13"/>
  <c r="A839" i="14"/>
  <c r="A1332" i="12"/>
  <c r="A185" i="14"/>
  <c r="A207" i="14"/>
  <c r="A667" i="14"/>
  <c r="A339" i="13"/>
  <c r="A613" i="13"/>
  <c r="A742" i="13"/>
  <c r="A421" i="14"/>
  <c r="A1252" i="13"/>
  <c r="A634" i="13"/>
  <c r="A868" i="13"/>
  <c r="A894" i="14"/>
  <c r="A302" i="14"/>
  <c r="A877" i="14"/>
  <c r="A471" i="13"/>
  <c r="A1301" i="13"/>
  <c r="A898" i="14"/>
  <c r="A440" i="14"/>
  <c r="A1175" i="13"/>
  <c r="A432" i="13"/>
  <c r="A336" i="13"/>
  <c r="A1261" i="12"/>
  <c r="A156" i="13"/>
  <c r="A386" i="14"/>
  <c r="A559" i="13"/>
  <c r="A1019" i="14"/>
  <c r="A757" i="14"/>
  <c r="A577" i="14"/>
  <c r="A738" i="14"/>
  <c r="A172" i="13"/>
  <c r="A959" i="14"/>
  <c r="A497" i="14"/>
  <c r="A413" i="14"/>
  <c r="A307" i="13"/>
  <c r="A357" i="14"/>
  <c r="A996" i="14"/>
  <c r="A548" i="13"/>
  <c r="A701" i="14"/>
  <c r="A1235" i="14"/>
  <c r="A235" i="14"/>
  <c r="A1214" i="14"/>
  <c r="A896" i="13"/>
  <c r="A1152" i="13"/>
  <c r="A1313" i="14"/>
  <c r="A257" i="14"/>
  <c r="A1076" i="14"/>
  <c r="A1276" i="14"/>
  <c r="A219" i="13"/>
  <c r="A435" i="14"/>
  <c r="A436" i="14"/>
  <c r="A1342" i="14"/>
  <c r="A544" i="13"/>
  <c r="A715" i="13"/>
  <c r="A1007" i="13"/>
  <c r="A815" i="14"/>
  <c r="A969" i="14"/>
  <c r="A334" i="13"/>
  <c r="A156" i="14"/>
  <c r="A356" i="13"/>
  <c r="A627" i="13"/>
  <c r="A402" i="14"/>
  <c r="A1252" i="12"/>
  <c r="A389" i="13"/>
  <c r="A771" i="14"/>
  <c r="A1018" i="13"/>
  <c r="A727" i="14"/>
  <c r="A1161" i="14"/>
  <c r="A1168" i="14"/>
  <c r="A505" i="14"/>
  <c r="A410" i="13"/>
  <c r="A1176" i="13"/>
  <c r="A198" i="13"/>
  <c r="A856" i="14"/>
  <c r="A589" i="14"/>
  <c r="A1088" i="14"/>
  <c r="A276" i="13"/>
  <c r="A1297" i="13"/>
  <c r="A565" i="14"/>
  <c r="A1098" i="14"/>
  <c r="A1246" i="13"/>
  <c r="A210" i="13"/>
  <c r="A231" i="14"/>
  <c r="A663" i="14"/>
  <c r="A405" i="13"/>
  <c r="A1221" i="14"/>
  <c r="A673" i="13"/>
  <c r="A490" i="13"/>
  <c r="A985" i="13"/>
  <c r="A323" i="13"/>
  <c r="A510" i="13"/>
  <c r="A448" i="13"/>
  <c r="A321" i="13"/>
  <c r="A401" i="14"/>
  <c r="A465" i="14"/>
  <c r="A318" i="14"/>
  <c r="A802" i="14"/>
  <c r="A1101" i="14"/>
  <c r="A1210" i="12"/>
  <c r="A1022" i="13"/>
  <c r="A509" i="13"/>
  <c r="A194" i="13"/>
  <c r="A157" i="13"/>
  <c r="A1299" i="12"/>
  <c r="A571" i="14"/>
  <c r="A196" i="13"/>
  <c r="A857" i="14"/>
  <c r="A317" i="14"/>
  <c r="A1231" i="13"/>
  <c r="A298" i="14"/>
  <c r="A875" i="14"/>
  <c r="A460" i="14"/>
  <c r="A1210" i="13"/>
  <c r="A557" i="14"/>
  <c r="A815" i="13"/>
  <c r="A411" i="14"/>
  <c r="A721" i="14"/>
  <c r="A651" i="13"/>
  <c r="A342" i="14"/>
  <c r="A289" i="14"/>
  <c r="A1017" i="14"/>
  <c r="A876" i="14"/>
  <c r="A240" i="14"/>
  <c r="A1027" i="13"/>
  <c r="A798" i="13"/>
  <c r="A275" i="13"/>
  <c r="A181" i="13"/>
  <c r="A1252" i="14"/>
  <c r="A1180" i="14"/>
  <c r="A1327" i="12"/>
  <c r="A592" i="14"/>
  <c r="A477" i="13"/>
  <c r="A788" i="14"/>
  <c r="A539" i="14"/>
  <c r="A806" i="13"/>
  <c r="A930" i="14"/>
  <c r="A669" i="13"/>
  <c r="A1201" i="14"/>
  <c r="A407" i="13"/>
  <c r="A835" i="13"/>
  <c r="A507" i="14"/>
  <c r="A1307" i="14"/>
  <c r="A176" i="14"/>
  <c r="A217" i="13"/>
  <c r="A335" i="14"/>
  <c r="A968" i="13"/>
  <c r="A489" i="14"/>
  <c r="A1301" i="12"/>
  <c r="A221" i="13"/>
  <c r="A934" i="13"/>
  <c r="A1306" i="12"/>
  <c r="A582" i="13"/>
  <c r="A205" i="14"/>
  <c r="A1303" i="12"/>
  <c r="A1055" i="14"/>
  <c r="A457" i="13"/>
  <c r="A575" i="14"/>
  <c r="A1140" i="14"/>
  <c r="A794" i="14"/>
  <c r="A551" i="13"/>
  <c r="A963" i="14"/>
  <c r="A977" i="13"/>
  <c r="A585" i="14"/>
  <c r="A475" i="14"/>
  <c r="A1114" i="13"/>
  <c r="A643" i="14"/>
  <c r="A1010" i="13"/>
  <c r="A261" i="14"/>
  <c r="A544" i="14"/>
  <c r="A1217" i="14"/>
  <c r="A390" i="14"/>
  <c r="A232" i="13"/>
  <c r="A932" i="14"/>
  <c r="A647" i="14"/>
  <c r="A526" i="14"/>
  <c r="A184" i="14"/>
  <c r="A596" i="14"/>
  <c r="A368" i="13"/>
  <c r="A926" i="14"/>
  <c r="A397" i="14"/>
  <c r="A384" i="14"/>
  <c r="A1352" i="14"/>
  <c r="A882" i="14"/>
  <c r="A550" i="13"/>
  <c r="A619" i="13"/>
  <c r="A806" i="14"/>
  <c r="A580" i="13"/>
  <c r="A888" i="13"/>
  <c r="A418" i="13"/>
  <c r="A642" i="14"/>
  <c r="A1207" i="13"/>
  <c r="A398" i="13"/>
  <c r="A1234" i="14"/>
  <c r="A415" i="14"/>
  <c r="A218" i="13"/>
  <c r="A1190" i="14"/>
  <c r="A842" i="14"/>
  <c r="A393" i="14"/>
  <c r="A523" i="14"/>
  <c r="A432" i="14"/>
  <c r="A685" i="14"/>
  <c r="A888" i="14"/>
  <c r="A1287" i="12"/>
  <c r="A171" i="13"/>
  <c r="A1334" i="13"/>
  <c r="A688" i="13"/>
  <c r="A1335" i="12"/>
  <c r="A188" i="13"/>
  <c r="A1194" i="14"/>
  <c r="A722" i="13"/>
  <c r="A552" i="14"/>
  <c r="A1114" i="14"/>
  <c r="A1300" i="13"/>
  <c r="A855" i="14"/>
  <c r="A1207" i="14"/>
  <c r="A923" i="14"/>
  <c r="A243" i="13"/>
  <c r="A1215" i="14"/>
  <c r="A490" i="14"/>
  <c r="A305" i="14"/>
  <c r="A542" i="13"/>
  <c r="A423" i="14"/>
  <c r="A296" i="13"/>
  <c r="A1213" i="13"/>
  <c r="A535" i="13"/>
  <c r="A400" i="13"/>
  <c r="A515" i="13"/>
  <c r="A1281" i="13"/>
  <c r="A709" i="13"/>
  <c r="A1281" i="12"/>
  <c r="A380" i="14"/>
  <c r="A231" i="13"/>
  <c r="A473" i="14"/>
  <c r="A344" i="14"/>
  <c r="A861" i="14"/>
  <c r="A946" i="14"/>
  <c r="A267" i="14"/>
  <c r="A297" i="14"/>
  <c r="A734" i="13"/>
  <c r="A1296" i="14"/>
  <c r="A1188" i="14"/>
  <c r="A1256" i="12"/>
  <c r="A773" i="13"/>
  <c r="A519" i="14"/>
  <c r="A1352" i="12"/>
  <c r="A1331" i="13"/>
  <c r="A530" i="14"/>
  <c r="A180" i="13"/>
  <c r="A913" i="13"/>
  <c r="A1085" i="13"/>
  <c r="A586" i="13"/>
  <c r="A761" i="14"/>
  <c r="A301" i="14"/>
  <c r="A1302" i="13"/>
  <c r="A1317" i="14"/>
  <c r="A1309" i="13"/>
  <c r="A1131" i="13"/>
  <c r="A248" i="13"/>
  <c r="A692" i="13"/>
  <c r="A709" i="14"/>
  <c r="A1227" i="12"/>
  <c r="A1122" i="13"/>
  <c r="A502" i="14"/>
  <c r="A610" i="13"/>
  <c r="A467" i="13"/>
  <c r="A1142" i="14"/>
  <c r="A705" i="14"/>
  <c r="A1325" i="14"/>
  <c r="A1168" i="13"/>
  <c r="A155" i="13"/>
  <c r="A1102" i="14"/>
  <c r="A1157" i="14"/>
  <c r="A892" i="14"/>
  <c r="A1225" i="13"/>
  <c r="A196" i="14"/>
  <c r="A702" i="13"/>
  <c r="A1115" i="13"/>
  <c r="A1165" i="14"/>
  <c r="A1032" i="13"/>
  <c r="A1318" i="13"/>
  <c r="A1277" i="12"/>
  <c r="A1121" i="13"/>
  <c r="A575" i="13"/>
  <c r="A161" i="14"/>
  <c r="A343" i="14"/>
  <c r="A363" i="14"/>
  <c r="A700" i="13"/>
  <c r="A901" i="13"/>
  <c r="A881" i="14"/>
  <c r="A1067" i="13"/>
  <c r="A952" i="14"/>
  <c r="A576" i="13"/>
  <c r="A896" i="14"/>
  <c r="A1269" i="14"/>
  <c r="A1122" i="14"/>
  <c r="A548" i="14"/>
  <c r="A1260" i="13"/>
  <c r="A1319" i="12"/>
  <c r="A1335" i="13"/>
  <c r="A514" i="13"/>
  <c r="A931" i="13"/>
  <c r="A831" i="13"/>
  <c r="A939" i="14"/>
  <c r="A706" i="14"/>
  <c r="A910" i="14"/>
  <c r="A1107" i="13"/>
  <c r="A1318" i="14"/>
  <c r="A1136" i="14"/>
  <c r="A1039" i="13"/>
  <c r="A568" i="13"/>
  <c r="A659" i="14"/>
  <c r="A160" i="13"/>
  <c r="A686" i="13"/>
  <c r="A961" i="13"/>
  <c r="A376" i="14"/>
  <c r="A1327" i="14"/>
  <c r="A456" i="13"/>
  <c r="A298" i="13"/>
  <c r="A1159" i="14"/>
  <c r="A1022" i="14"/>
  <c r="A656" i="13"/>
  <c r="A738" i="13"/>
  <c r="A1277" i="13"/>
  <c r="A1139" i="13"/>
  <c r="A1210" i="14"/>
  <c r="A351" i="14"/>
  <c r="A561" i="13"/>
  <c r="A1347" i="14"/>
  <c r="A1297" i="14"/>
  <c r="A606" i="14"/>
  <c r="A506" i="14"/>
  <c r="A1321" i="13"/>
  <c r="A1073" i="14"/>
  <c r="A1269" i="12"/>
  <c r="A422" i="14"/>
  <c r="A1283" i="12"/>
  <c r="A1332" i="14"/>
  <c r="A1193" i="13"/>
  <c r="A1046" i="13"/>
  <c r="A1342" i="13"/>
  <c r="A1259" i="14"/>
  <c r="A968" i="14"/>
  <c r="A447" i="13"/>
  <c r="A1081" i="14"/>
  <c r="A556" i="13"/>
  <c r="A746" i="14"/>
  <c r="A339" i="14"/>
  <c r="A598" i="13"/>
  <c r="A290" i="13"/>
  <c r="A421" i="13"/>
  <c r="A1155" i="13"/>
  <c r="A1226" i="13"/>
  <c r="A469" i="13"/>
  <c r="A1159" i="13"/>
  <c r="A268" i="13"/>
  <c r="A525" i="14"/>
  <c r="A1219" i="14"/>
  <c r="A1300" i="14"/>
  <c r="A511" i="14"/>
  <c r="A1209" i="13"/>
  <c r="A1121" i="14"/>
  <c r="A1184" i="14"/>
  <c r="A836" i="13"/>
  <c r="A1251" i="13"/>
  <c r="A756" i="14"/>
  <c r="A564" i="13"/>
  <c r="A971" i="13"/>
  <c r="A993" i="13"/>
  <c r="A1243" i="12"/>
  <c r="A1257" i="12"/>
  <c r="A656" i="14"/>
  <c r="A1161" i="13"/>
  <c r="A873" i="14"/>
  <c r="A444" i="14"/>
  <c r="A1256" i="13"/>
  <c r="A922" i="13"/>
  <c r="A1034" i="14"/>
  <c r="A780" i="13"/>
  <c r="A1086" i="13"/>
  <c r="A305" i="13"/>
  <c r="A997" i="13"/>
  <c r="A382" i="13"/>
  <c r="A1192" i="14"/>
  <c r="A455" i="13"/>
  <c r="A752" i="13"/>
  <c r="A1343" i="13"/>
  <c r="A534" i="13"/>
  <c r="A1085" i="14"/>
  <c r="A625" i="13"/>
  <c r="A667" i="13"/>
  <c r="A385" i="14"/>
  <c r="A1328" i="12"/>
  <c r="A1298" i="12"/>
  <c r="A827" i="13"/>
  <c r="A1194" i="13"/>
  <c r="A907" i="13"/>
  <c r="A1258" i="12"/>
  <c r="A940" i="14"/>
  <c r="A319" i="13"/>
  <c r="A192" i="14"/>
  <c r="A263" i="13"/>
  <c r="A538" i="13"/>
  <c r="A805" i="13"/>
  <c r="A426" i="13"/>
  <c r="A1071" i="14"/>
  <c r="A513" i="14"/>
  <c r="A743" i="14"/>
  <c r="A1163" i="14"/>
  <c r="A965" i="14"/>
  <c r="A1239" i="13"/>
  <c r="A297" i="13"/>
  <c r="A327" i="14"/>
  <c r="A1340" i="14"/>
  <c r="A1293" i="12"/>
  <c r="A665" i="14"/>
  <c r="A781" i="13"/>
  <c r="A826" i="14"/>
  <c r="A1294" i="13"/>
  <c r="A459" i="13"/>
  <c r="A367" i="13"/>
  <c r="A427" i="14"/>
  <c r="A217" i="14"/>
  <c r="A1118" i="14"/>
  <c r="A1069" i="13"/>
  <c r="A338" i="14"/>
  <c r="A927" i="13"/>
  <c r="A234" i="14"/>
  <c r="A405" i="14"/>
  <c r="A1336" i="13"/>
  <c r="A1125" i="13"/>
  <c r="A1157" i="13"/>
  <c r="A868" i="14"/>
  <c r="A1052" i="14"/>
  <c r="A223" i="13"/>
  <c r="A589" i="13"/>
  <c r="A464" i="14"/>
  <c r="A689" i="14"/>
  <c r="A1341" i="12"/>
  <c r="A943" i="14"/>
  <c r="A317" i="13"/>
  <c r="A638" i="13"/>
  <c r="A918" i="14"/>
  <c r="A644" i="14"/>
  <c r="A963" i="13"/>
  <c r="A935" i="14"/>
  <c r="A1047" i="14"/>
  <c r="A625" i="14"/>
  <c r="A998" i="13"/>
  <c r="A498" i="13"/>
  <c r="A950" i="13"/>
  <c r="A227" i="14"/>
  <c r="A696" i="13"/>
  <c r="A634" i="14"/>
  <c r="A1273" i="13"/>
  <c r="A331" i="13"/>
  <c r="A1227" i="14"/>
  <c r="A542" i="14"/>
  <c r="A711" i="14"/>
  <c r="A288" i="14"/>
  <c r="A1255" i="13"/>
  <c r="A661" i="13"/>
  <c r="A990" i="14"/>
  <c r="A1247" i="12"/>
  <c r="A335" i="13"/>
  <c r="A559" i="14"/>
  <c r="A561" i="14"/>
  <c r="A1291" i="12"/>
  <c r="A665" i="13"/>
  <c r="A1271" i="13"/>
  <c r="A1220" i="12"/>
  <c r="A784" i="13"/>
  <c r="A917" i="14"/>
  <c r="A273" i="13"/>
  <c r="A986" i="14"/>
  <c r="A1262" i="12"/>
  <c r="A1127" i="14"/>
  <c r="A1307" i="12"/>
  <c r="A438" i="13"/>
  <c r="A1056" i="13"/>
  <c r="A238" i="13"/>
  <c r="A1181" i="14"/>
  <c r="A834" i="13"/>
  <c r="A760" i="13"/>
  <c r="A463" i="14"/>
  <c r="A771" i="13"/>
  <c r="A1094" i="13"/>
  <c r="A171" i="14"/>
  <c r="A538" i="14"/>
  <c r="A609" i="14"/>
  <c r="A484" i="13"/>
  <c r="A488" i="13"/>
  <c r="A434" i="14"/>
  <c r="A1148" i="14"/>
  <c r="A822" i="13"/>
  <c r="A626" i="14"/>
  <c r="A1288" i="14"/>
  <c r="A198" i="14"/>
  <c r="A165" i="13"/>
  <c r="A1011" i="13"/>
  <c r="A1315" i="12"/>
  <c r="A673" i="14"/>
  <c r="A982" i="14"/>
  <c r="A1319" i="14"/>
  <c r="A1047" i="13"/>
  <c r="A371" i="13"/>
  <c r="A285" i="14"/>
  <c r="A982" i="13"/>
  <c r="A855" i="13"/>
  <c r="A1143" i="14"/>
  <c r="A748" i="13"/>
  <c r="A722" i="14"/>
  <c r="A1315" i="14"/>
  <c r="A344" i="13"/>
  <c r="A1290" i="14"/>
  <c r="A176" i="13"/>
  <c r="A657" i="14"/>
  <c r="A509" i="14"/>
  <c r="A789" i="14"/>
  <c r="A239" i="14"/>
  <c r="A647" i="13"/>
  <c r="A397" i="13"/>
  <c r="A615" i="13"/>
  <c r="A522" i="13"/>
  <c r="A1136" i="13"/>
  <c r="A326" i="14"/>
  <c r="A590" i="13"/>
  <c r="A1257" i="13"/>
  <c r="A210" i="14"/>
  <c r="A506" i="13"/>
  <c r="A934" i="14"/>
  <c r="A519" i="13"/>
  <c r="A377" i="14"/>
  <c r="A860" i="14"/>
  <c r="A360" i="13"/>
  <c r="A880" i="14"/>
  <c r="A1223" i="14"/>
  <c r="A1064" i="13"/>
  <c r="A552" i="13"/>
  <c r="A1232" i="13"/>
  <c r="A710" i="14"/>
  <c r="A1247" i="14"/>
  <c r="A1096" i="14"/>
  <c r="A1132" i="14"/>
  <c r="A1256" i="14"/>
  <c r="A959" i="13"/>
  <c r="A1317" i="13"/>
  <c r="G57" i="2"/>
  <c r="G37" i="2"/>
  <c r="G21" i="2"/>
  <c r="G55" i="2"/>
  <c r="G22" i="2"/>
  <c r="G56" i="2"/>
  <c r="G53" i="2"/>
  <c r="G38" i="2"/>
  <c r="G54" i="2"/>
  <c r="G26" i="2"/>
  <c r="G60" i="2"/>
  <c r="G45" i="2"/>
  <c r="G61" i="2"/>
  <c r="G46" i="2"/>
  <c r="G62" i="2"/>
  <c r="G25" i="2"/>
  <c r="G47" i="2"/>
  <c r="G59" i="2"/>
  <c r="G48" i="2"/>
  <c r="G33" i="2"/>
  <c r="G34" i="2"/>
  <c r="G58" i="2"/>
  <c r="F126" i="1"/>
  <c r="F165" i="1"/>
  <c r="B165" i="1" s="1"/>
  <c r="F166" i="1"/>
  <c r="B166" i="1" s="1"/>
  <c r="F90" i="1"/>
  <c r="F182" i="1"/>
  <c r="B182" i="1" s="1"/>
  <c r="F86" i="1"/>
  <c r="F102" i="1"/>
  <c r="F186" i="1"/>
  <c r="B186" i="1" s="1"/>
  <c r="F150" i="1"/>
  <c r="B150" i="1" s="1"/>
  <c r="F106" i="1"/>
  <c r="F154" i="1"/>
  <c r="B154" i="1" s="1"/>
  <c r="F170" i="1"/>
  <c r="B170" i="1" s="1"/>
  <c r="F94" i="1"/>
  <c r="F110" i="1"/>
  <c r="F134" i="1"/>
  <c r="F142" i="1"/>
  <c r="B142" i="1" s="1"/>
  <c r="F158" i="1"/>
  <c r="B158" i="1" s="1"/>
  <c r="F174" i="1"/>
  <c r="B174" i="1" s="1"/>
  <c r="F190" i="1"/>
  <c r="B190" i="1" s="1"/>
  <c r="F130" i="1"/>
  <c r="F98" i="1"/>
  <c r="F122" i="1"/>
  <c r="F146" i="1"/>
  <c r="B146" i="1" s="1"/>
  <c r="F162" i="1"/>
  <c r="B162" i="1" s="1"/>
  <c r="F178" i="1"/>
  <c r="B178" i="1" s="1"/>
  <c r="F118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B139" i="1" s="1"/>
  <c r="F143" i="1"/>
  <c r="B143" i="1" s="1"/>
  <c r="F147" i="1"/>
  <c r="B147" i="1" s="1"/>
  <c r="F151" i="1"/>
  <c r="B151" i="1" s="1"/>
  <c r="F155" i="1"/>
  <c r="B155" i="1" s="1"/>
  <c r="F159" i="1"/>
  <c r="B159" i="1" s="1"/>
  <c r="F163" i="1"/>
  <c r="B163" i="1" s="1"/>
  <c r="F167" i="1"/>
  <c r="B167" i="1" s="1"/>
  <c r="F171" i="1"/>
  <c r="B171" i="1" s="1"/>
  <c r="F175" i="1"/>
  <c r="B175" i="1" s="1"/>
  <c r="F179" i="1"/>
  <c r="B179" i="1" s="1"/>
  <c r="F183" i="1"/>
  <c r="B183" i="1" s="1"/>
  <c r="F187" i="1"/>
  <c r="B187" i="1" s="1"/>
  <c r="F191" i="1"/>
  <c r="B191" i="1" s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B140" i="1" s="1"/>
  <c r="F144" i="1"/>
  <c r="B144" i="1" s="1"/>
  <c r="F148" i="1"/>
  <c r="B148" i="1" s="1"/>
  <c r="F152" i="1"/>
  <c r="B152" i="1" s="1"/>
  <c r="F156" i="1"/>
  <c r="B156" i="1" s="1"/>
  <c r="F160" i="1"/>
  <c r="B160" i="1" s="1"/>
  <c r="F164" i="1"/>
  <c r="B164" i="1" s="1"/>
  <c r="F168" i="1"/>
  <c r="B168" i="1" s="1"/>
  <c r="F172" i="1"/>
  <c r="B172" i="1" s="1"/>
  <c r="F176" i="1"/>
  <c r="B176" i="1" s="1"/>
  <c r="F180" i="1"/>
  <c r="B180" i="1" s="1"/>
  <c r="F184" i="1"/>
  <c r="B184" i="1" s="1"/>
  <c r="F188" i="1"/>
  <c r="B188" i="1" s="1"/>
  <c r="F192" i="1"/>
  <c r="B192" i="1" s="1"/>
  <c r="F114" i="1"/>
  <c r="F85" i="1"/>
  <c r="F97" i="1"/>
  <c r="F109" i="1"/>
  <c r="F121" i="1"/>
  <c r="F133" i="1"/>
  <c r="F145" i="1"/>
  <c r="B145" i="1" s="1"/>
  <c r="F157" i="1"/>
  <c r="B157" i="1" s="1"/>
  <c r="F169" i="1"/>
  <c r="B169" i="1" s="1"/>
  <c r="F181" i="1"/>
  <c r="B181" i="1" s="1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D6" i="1" l="1"/>
  <c r="F62" i="2" l="1"/>
  <c r="F61" i="2"/>
  <c r="F60" i="2"/>
  <c r="F59" i="2"/>
  <c r="F58" i="2"/>
  <c r="F57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2" i="1" l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7" i="1"/>
  <c r="F35" i="1"/>
  <c r="F34" i="1"/>
  <c r="F33" i="1"/>
  <c r="F32" i="1"/>
  <c r="F31" i="1"/>
  <c r="F30" i="1"/>
  <c r="F29" i="1"/>
  <c r="A532" i="12" a="1"/>
  <c r="A123" i="12" a="1"/>
  <c r="A256" i="12" a="1"/>
  <c r="A376" i="12" a="1"/>
  <c r="A12" i="13" a="1"/>
  <c r="A69" i="13" a="1"/>
  <c r="A1028" i="12" a="1"/>
  <c r="A126" i="13" a="1"/>
  <c r="A681" i="12" a="1"/>
  <c r="A325" i="12" a="1"/>
  <c r="A814" i="12" a="1"/>
  <c r="A844" i="12" a="1"/>
  <c r="A100" i="12" a="1"/>
  <c r="A610" i="12" a="1"/>
  <c r="A52" i="14" a="1"/>
  <c r="A1115" i="12" a="1"/>
  <c r="A136" i="14" a="1"/>
  <c r="A537" i="12" a="1"/>
  <c r="A735" i="12" a="1"/>
  <c r="A687" i="12" a="1"/>
  <c r="A5" i="12" a="1"/>
  <c r="A292" i="12" a="1"/>
  <c r="A591" i="12" a="1"/>
  <c r="A858" i="12" a="1"/>
  <c r="A866" i="12" a="1"/>
  <c r="A144" i="14" a="1"/>
  <c r="A977" i="12" a="1"/>
  <c r="A1187" i="12" a="1"/>
  <c r="A793" i="12" a="1"/>
  <c r="A97" i="14" a="1"/>
  <c r="A319" i="12" a="1"/>
  <c r="A1170" i="12" a="1"/>
  <c r="A143" i="14" a="1"/>
  <c r="A1087" i="12" a="1"/>
  <c r="A67" i="12" a="1"/>
  <c r="A582" i="12" a="1"/>
  <c r="A578" i="12" a="1"/>
  <c r="A14" i="14" a="1"/>
  <c r="A263" i="12" a="1"/>
  <c r="A85" i="12" a="1"/>
  <c r="A1095" i="12" a="1"/>
  <c r="A180" i="12" a="1"/>
  <c r="A1039" i="12" a="1"/>
  <c r="A35" i="13" a="1"/>
  <c r="A1160" i="12" a="1"/>
  <c r="A69" i="12" a="1"/>
  <c r="A147" i="14" a="1"/>
  <c r="A151" i="14" a="1"/>
  <c r="A761" i="12" a="1"/>
  <c r="A541" i="12" a="1"/>
  <c r="A260" i="12" a="1"/>
  <c r="A356" i="12" a="1"/>
  <c r="A314" i="12" a="1"/>
  <c r="A1073" i="12" a="1"/>
  <c r="A952" i="12" a="1"/>
  <c r="A1014" i="12" a="1"/>
  <c r="A985" i="12" a="1"/>
  <c r="A101" i="14" a="1"/>
  <c r="A723" i="12" a="1"/>
  <c r="A677" i="12" a="1"/>
  <c r="A175" i="12" a="1"/>
  <c r="A131" i="13" a="1"/>
  <c r="A138" i="12" a="1"/>
  <c r="A16" i="13" a="1"/>
  <c r="A234" i="12" a="1"/>
  <c r="A143" i="12" a="1"/>
  <c r="A5" i="14" a="1"/>
  <c r="A1031" i="12" a="1"/>
  <c r="A173" i="12" a="1"/>
  <c r="A31" i="12" a="1"/>
  <c r="A437" i="12" a="1"/>
  <c r="A357" i="12" a="1"/>
  <c r="A427" i="12" a="1"/>
  <c r="A928" i="12" a="1"/>
  <c r="A749" i="12" a="1"/>
  <c r="A593" i="12" a="1"/>
  <c r="A97" i="13" a="1"/>
  <c r="A436" i="12" a="1"/>
  <c r="A876" i="12" a="1"/>
  <c r="A699" i="12" a="1"/>
  <c r="A635" i="12" a="1"/>
  <c r="A374" i="12" a="1"/>
  <c r="A136" i="12" a="1"/>
  <c r="A424" i="12" a="1"/>
  <c r="A47" i="14" a="1"/>
  <c r="A516" i="12" a="1"/>
  <c r="A88" i="13" a="1"/>
  <c r="A9" i="12" a="1"/>
  <c r="A94" i="13" a="1"/>
  <c r="A636" i="12" a="1"/>
  <c r="A461" i="12" a="1"/>
  <c r="A501" i="12" a="1"/>
  <c r="A182" i="12" a="1"/>
  <c r="A1001" i="12" a="1"/>
  <c r="A445" i="12" a="1"/>
  <c r="A327" i="12" a="1"/>
  <c r="A426" i="12" a="1"/>
  <c r="A122" i="14" a="1"/>
  <c r="A599" i="12" a="1"/>
  <c r="A1137" i="12" a="1"/>
  <c r="A551" i="12" a="1"/>
  <c r="A644" i="12" a="1"/>
  <c r="A132" i="12" a="1"/>
  <c r="A626" i="12" a="1"/>
  <c r="A10" i="12" a="1"/>
  <c r="A22" i="14" a="1"/>
  <c r="A223" i="12" a="1"/>
  <c r="A281" i="12" a="1"/>
  <c r="A4" i="13" a="1"/>
  <c r="A109" i="14" a="1"/>
  <c r="A80" i="14" a="1"/>
  <c r="A606" i="12" a="1"/>
  <c r="A132" i="14" a="1"/>
  <c r="A205" i="12" a="1"/>
  <c r="A242" i="12" a="1"/>
  <c r="A557" i="12" a="1"/>
  <c r="A908" i="12" a="1"/>
  <c r="A373" i="12" a="1"/>
  <c r="A810" i="12" a="1"/>
  <c r="A1033" i="12" a="1"/>
  <c r="A403" i="12" a="1"/>
  <c r="A394" i="12" a="1"/>
  <c r="A134" i="12" a="1"/>
  <c r="A136" i="13" a="1"/>
  <c r="A18" i="13" a="1"/>
  <c r="A758" i="12" a="1"/>
  <c r="A1199" i="12" a="1"/>
  <c r="A1135" i="12" a="1"/>
  <c r="A560" i="12" a="1"/>
  <c r="A960" i="12" a="1"/>
  <c r="A1203" i="12" a="1"/>
  <c r="A239" i="12" a="1"/>
  <c r="A322" i="12" a="1"/>
  <c r="A22" i="13" a="1"/>
  <c r="A331" i="12" a="1"/>
  <c r="A1024" i="12" a="1"/>
  <c r="A59" i="13" a="1"/>
  <c r="A119" i="14" a="1"/>
  <c r="A118" i="12" a="1"/>
  <c r="A57" i="12" a="1"/>
  <c r="A916" i="12" a="1"/>
  <c r="A286" i="12" a="1"/>
  <c r="A43" i="12" a="1"/>
  <c r="A130" i="13" a="1"/>
  <c r="A1107" i="12" a="1"/>
  <c r="A188" i="12" a="1"/>
  <c r="A302" i="12" a="1"/>
  <c r="A615" i="12" a="1"/>
  <c r="A339" i="12" a="1"/>
  <c r="A1124" i="12" a="1"/>
  <c r="A1049" i="12" a="1"/>
  <c r="A361" i="12" a="1"/>
  <c r="A109" i="12" a="1"/>
  <c r="A213" i="12" a="1"/>
  <c r="A665" i="12" a="1"/>
  <c r="A139" i="13" a="1"/>
  <c r="A20" i="14" a="1"/>
  <c r="A986" i="12" a="1"/>
  <c r="A67" i="13" a="1"/>
  <c r="A1198" i="12" a="1"/>
  <c r="A311" i="12" a="1"/>
  <c r="A472" i="12" a="1"/>
  <c r="A1069" i="12" a="1"/>
  <c r="A46" i="13" a="1"/>
  <c r="A552" i="12" a="1"/>
  <c r="A864" i="12" a="1"/>
  <c r="A1041" i="12" a="1"/>
  <c r="A422" i="12" a="1"/>
  <c r="A150" i="12" a="1"/>
  <c r="A390" i="12" a="1"/>
  <c r="A741" i="12" a="1"/>
  <c r="A1091" i="12" a="1"/>
  <c r="A1143" i="12" a="1"/>
  <c r="A117" i="13" a="1"/>
  <c r="A12" i="12" a="1"/>
  <c r="A64" i="14" a="1"/>
  <c r="A627" i="12" a="1"/>
  <c r="A614" i="12" a="1"/>
  <c r="A674" i="12" a="1"/>
  <c r="A148" i="12" a="1"/>
  <c r="A107" i="14" a="1"/>
  <c r="A1020" i="12" a="1"/>
  <c r="A52" i="12" a="1"/>
  <c r="A261" i="12" a="1"/>
  <c r="A20" i="13" a="1"/>
  <c r="A568" i="12" a="1"/>
  <c r="A197" i="12" a="1"/>
  <c r="A1032" i="12" a="1"/>
  <c r="A185" i="12" a="1"/>
  <c r="A594" i="12" a="1"/>
  <c r="A252" i="12" a="1"/>
  <c r="A408" i="12" a="1"/>
  <c r="A818" i="12" a="1"/>
  <c r="A868" i="12" a="1"/>
  <c r="A115" i="12" a="1"/>
  <c r="A701" i="12" a="1"/>
  <c r="A39" i="12" a="1"/>
  <c r="A88" i="12" a="1"/>
  <c r="A198" i="12" a="1"/>
  <c r="A743" i="12" a="1"/>
  <c r="A132" i="13" a="1"/>
  <c r="A664" i="12" a="1"/>
  <c r="A819" i="12" a="1"/>
  <c r="A352" i="12" a="1"/>
  <c r="A533" i="12" a="1"/>
  <c r="A415" i="12" a="1"/>
  <c r="A24" i="13" a="1"/>
  <c r="A651" i="12" a="1"/>
  <c r="A38" i="12" a="1"/>
  <c r="A102" i="14" a="1"/>
  <c r="A522" i="12" a="1"/>
  <c r="A321" i="12" a="1"/>
  <c r="A225" i="12" a="1"/>
  <c r="A976" i="12" a="1"/>
  <c r="A123" i="13" a="1"/>
  <c r="A60" i="13" a="1"/>
  <c r="A68" i="12" a="1"/>
  <c r="A414" i="12" a="1"/>
  <c r="A661" i="12" a="1"/>
  <c r="A643" i="12" a="1"/>
  <c r="A835" i="12" a="1"/>
  <c r="A1093" i="12" a="1"/>
  <c r="A972" i="12" a="1"/>
  <c r="A43" i="13" a="1"/>
  <c r="A953" i="12" a="1"/>
  <c r="A1015" i="12" a="1"/>
  <c r="A73" i="13" a="1"/>
  <c r="A360" i="12" a="1"/>
  <c r="A608" i="12" a="1"/>
  <c r="A17" i="13" a="1"/>
  <c r="A962" i="12" a="1"/>
  <c r="A276" i="12" a="1"/>
  <c r="A148" i="13" a="1"/>
  <c r="A558" i="12" a="1"/>
  <c r="A1058" i="12" a="1"/>
  <c r="A919" i="12" a="1"/>
  <c r="A105" i="12" a="1"/>
  <c r="A84" i="12" a="1"/>
  <c r="A268" i="12" a="1"/>
  <c r="A603" i="12" a="1"/>
  <c r="A1131" i="12" a="1"/>
  <c r="A1173" i="12" a="1"/>
  <c r="A296" i="12" a="1"/>
  <c r="A1194" i="12" a="1"/>
  <c r="A562" i="12" a="1"/>
  <c r="A152" i="13" a="1"/>
  <c r="A416" i="12" a="1"/>
  <c r="A1120" i="12" a="1"/>
  <c r="A37" i="13" a="1"/>
  <c r="A764" i="12" a="1"/>
  <c r="A72" i="13" a="1"/>
  <c r="A753" i="12" a="1"/>
  <c r="A107" i="12" a="1"/>
  <c r="A724" i="12" a="1"/>
  <c r="A159" i="12" a="1"/>
  <c r="A914" i="12" a="1"/>
  <c r="A160" i="12" a="1"/>
  <c r="A140" i="12" a="1"/>
  <c r="A56" i="13" a="1"/>
  <c r="A431" i="12" a="1"/>
  <c r="A785" i="12" a="1"/>
  <c r="A348" i="12" a="1"/>
  <c r="A891" i="12" a="1"/>
  <c r="A1052" i="12" a="1"/>
  <c r="A878" i="12" a="1"/>
  <c r="A673" i="12" a="1"/>
  <c r="A5" i="13" a="1"/>
  <c r="A778" i="12" a="1"/>
  <c r="A489" i="12" a="1"/>
  <c r="A1066" i="12" a="1"/>
  <c r="A969" i="12" a="1"/>
  <c r="A812" i="12" a="1"/>
  <c r="A569" i="12" a="1"/>
  <c r="A508" i="12" a="1"/>
  <c r="A146" i="12" a="1"/>
  <c r="A51" i="14" a="1"/>
  <c r="A147" i="12" a="1"/>
  <c r="A657" i="12" a="1"/>
  <c r="A1162" i="12" a="1"/>
  <c r="A42" i="12" a="1"/>
  <c r="A491" i="12" a="1"/>
  <c r="A96" i="13" a="1"/>
  <c r="A889" i="12" a="1"/>
  <c r="A38" i="13" a="1"/>
  <c r="A297" i="12" a="1"/>
  <c r="A232" i="12" a="1"/>
  <c r="A883" i="12" a="1"/>
  <c r="A1062" i="12" a="1"/>
  <c r="A372" i="12" a="1"/>
  <c r="A1141" i="12" a="1"/>
  <c r="A527" i="12" a="1"/>
  <c r="A76" i="14" a="1"/>
  <c r="A61" i="14" a="1"/>
  <c r="A1078" i="12" a="1"/>
  <c r="A240" i="12" a="1"/>
  <c r="A1118" i="12" a="1"/>
  <c r="A828" i="12" a="1"/>
  <c r="A161" i="12" a="1"/>
  <c r="A890" i="12" a="1"/>
  <c r="A76" i="12" a="1"/>
  <c r="A186" i="12" a="1"/>
  <c r="A1165" i="12" a="1"/>
  <c r="A660" i="12" a="1"/>
  <c r="A315" i="12" a="1"/>
  <c r="A55" i="12" a="1"/>
  <c r="A539" i="12" a="1"/>
  <c r="A1156" i="12" a="1"/>
  <c r="A369" i="12" a="1"/>
  <c r="A745" i="12" a="1"/>
  <c r="A1045" i="12" a="1"/>
  <c r="A840" i="12" a="1"/>
  <c r="A122" i="13" a="1"/>
  <c r="A71" i="14" a="1"/>
  <c r="A217" i="12" a="1"/>
  <c r="A649" i="12" a="1"/>
  <c r="A151" i="13" a="1"/>
  <c r="A98" i="14" a="1"/>
  <c r="A428" i="12" a="1"/>
  <c r="A1083" i="12" a="1"/>
  <c r="A277" i="12" a="1"/>
  <c r="A55" i="13" a="1"/>
  <c r="A146" i="13" a="1"/>
  <c r="A47" i="12" a="1"/>
  <c r="A18" i="12" a="1"/>
  <c r="A822" i="12" a="1"/>
  <c r="A280" i="12" a="1"/>
  <c r="A920" i="12" a="1"/>
  <c r="A130" i="12" a="1"/>
  <c r="A144" i="13" a="1"/>
  <c r="A121" i="12" a="1"/>
  <c r="A826" i="12" a="1"/>
  <c r="A807" i="12" a="1"/>
  <c r="A96" i="14" a="1"/>
  <c r="A806" i="12" a="1"/>
  <c r="A85" i="13" a="1"/>
  <c r="A931" i="12" a="1"/>
  <c r="A326" i="12" a="1"/>
  <c r="A1081" i="12" a="1"/>
  <c r="A391" i="12" a="1"/>
  <c r="A71" i="13" a="1"/>
  <c r="A706" i="12" a="1"/>
  <c r="A110" i="12" a="1"/>
  <c r="A832" i="12" a="1"/>
  <c r="A93" i="14" a="1"/>
  <c r="A506" i="12" a="1"/>
  <c r="A386" i="12" a="1"/>
  <c r="A10" i="13" a="1"/>
  <c r="A84" i="13" a="1"/>
  <c r="A435" i="12" a="1"/>
  <c r="A583" i="12" a="1"/>
  <c r="A777" i="12" a="1"/>
  <c r="A789" i="12" a="1"/>
  <c r="A1147" i="12" a="1"/>
  <c r="A196" i="12" a="1"/>
  <c r="A227" i="12" a="1"/>
  <c r="A676" i="12" a="1"/>
  <c r="A619" i="12" a="1"/>
  <c r="A948" i="12" a="1"/>
  <c r="A164" i="12" a="1"/>
  <c r="A30" i="13" a="1"/>
  <c r="A939" i="12" a="1"/>
  <c r="A502" i="12" a="1"/>
  <c r="A885" i="12" a="1"/>
  <c r="A656" i="12" a="1"/>
  <c r="A207" i="12" a="1"/>
  <c r="A670" i="12" a="1"/>
  <c r="A1003" i="12" a="1"/>
  <c r="A623" i="12" a="1"/>
  <c r="A1145" i="12" a="1"/>
  <c r="A545" i="12" a="1"/>
  <c r="A911" i="12" a="1"/>
  <c r="A926" i="12" a="1"/>
  <c r="A836" i="12" a="1"/>
  <c r="A59" i="12" a="1"/>
  <c r="A1053" i="12" a="1"/>
  <c r="A1085" i="12" a="1"/>
  <c r="A423" i="12" a="1"/>
  <c r="A476" i="12" a="1"/>
  <c r="A51" i="12" a="1"/>
  <c r="A652" i="12" a="1"/>
  <c r="A77" i="14" a="1"/>
  <c r="A255" i="12" a="1"/>
  <c r="A1133" i="12" a="1"/>
  <c r="A1097" i="12" a="1"/>
  <c r="A645" i="12" a="1"/>
  <c r="A1065" i="12" a="1"/>
  <c r="A366" i="12" a="1"/>
  <c r="A6" i="12" a="1"/>
  <c r="A30" i="12" a="1"/>
  <c r="A247" i="12" a="1"/>
  <c r="A201" i="12" a="1"/>
  <c r="A790" i="12" a="1"/>
  <c r="A1082" i="12" a="1"/>
  <c r="A902" i="12" a="1"/>
  <c r="A927" i="12" a="1"/>
  <c r="A1140" i="12" a="1"/>
  <c r="A259" i="12" a="1"/>
  <c r="A1169" i="12" a="1"/>
  <c r="A264" i="12" a="1"/>
  <c r="A1174" i="12" a="1"/>
  <c r="A126" i="14" a="1"/>
  <c r="A824" i="12" a="1"/>
  <c r="A937" i="12" a="1"/>
  <c r="A190" i="12" a="1"/>
  <c r="A901" i="12" a="1"/>
  <c r="A6" i="14" a="1"/>
  <c r="A1023" i="12" a="1"/>
  <c r="A65" i="14" a="1"/>
  <c r="A565" i="12" a="1"/>
  <c r="A156" i="12" a="1"/>
  <c r="A1098" i="12" a="1"/>
  <c r="A218" i="12" a="1"/>
  <c r="A573" i="12" a="1"/>
  <c r="A808" i="12" a="1"/>
  <c r="A68" i="14" a="1"/>
  <c r="A697" i="12" a="1"/>
  <c r="A910" i="12" a="1"/>
  <c r="A1132" i="12" a="1"/>
  <c r="A26" i="14" a="1"/>
  <c r="A64" i="13" a="1"/>
  <c r="A35" i="14" a="1"/>
  <c r="A257" i="12" a="1"/>
  <c r="A298" i="12" a="1"/>
  <c r="A495" i="12" a="1"/>
  <c r="A1191" i="12" a="1"/>
  <c r="A117" i="12" a="1"/>
  <c r="A602" i="12" a="1"/>
  <c r="A210" i="12" a="1"/>
  <c r="A100" i="13" a="1"/>
  <c r="A574" i="12" a="1"/>
  <c r="A1190" i="12" a="1"/>
  <c r="A1008" i="12" a="1"/>
  <c r="A877" i="12" a="1"/>
  <c r="A860" i="12" a="1"/>
  <c r="A968" i="12" a="1"/>
  <c r="A77" i="13" a="1"/>
  <c r="A1119" i="12" a="1"/>
  <c r="A168" i="12" a="1"/>
  <c r="A666" i="12" a="1"/>
  <c r="A1178" i="12" a="1"/>
  <c r="A722" i="12" a="1"/>
  <c r="A118" i="13" a="1"/>
  <c r="A432" i="12" a="1"/>
  <c r="A1018" i="12" a="1"/>
  <c r="A1158" i="12" a="1"/>
  <c r="A857" i="12" a="1"/>
  <c r="A497" i="12" a="1"/>
  <c r="A465" i="12" a="1"/>
  <c r="A691" i="12" a="1"/>
  <c r="A115" i="13" a="1"/>
  <c r="A14" i="13" a="1"/>
  <c r="A4" i="14" a="1"/>
  <c r="A309" i="12" a="1"/>
  <c r="A839" i="12" a="1"/>
  <c r="A1072" i="12" a="1"/>
  <c r="A669" i="12" a="1"/>
  <c r="A1074" i="12" a="1"/>
  <c r="A75" i="14" a="1"/>
  <c r="A143" i="13" a="1"/>
  <c r="A628" i="12" a="1"/>
  <c r="A46" i="14" a="1"/>
  <c r="A346" i="12" a="1"/>
  <c r="A620" i="12" a="1"/>
  <c r="A110" i="14" a="1"/>
  <c r="A63" i="13" a="1"/>
  <c r="A25" i="13" a="1"/>
  <c r="A945" i="12" a="1"/>
  <c r="A820" i="12" a="1"/>
  <c r="A473" i="12" a="1"/>
  <c r="A906" i="12" a="1"/>
  <c r="A982" i="12" a="1"/>
  <c r="A176" i="12" a="1"/>
  <c r="A1172" i="12" a="1"/>
  <c r="A781" i="12" a="1"/>
  <c r="A105" i="14" a="1"/>
  <c r="A202" i="12" a="1"/>
  <c r="A897" i="12" a="1"/>
  <c r="A887" i="12" a="1"/>
  <c r="A965" i="12" a="1"/>
  <c r="A38" i="14" a="1"/>
  <c r="A874" i="12" a="1"/>
  <c r="A998" i="12" a="1"/>
  <c r="A214" i="12" a="1"/>
  <c r="A1151" i="12" a="1"/>
  <c r="A1183" i="12" a="1"/>
  <c r="A440" i="12" a="1"/>
  <c r="A144" i="12" a="1"/>
  <c r="A837" i="12" a="1"/>
  <c r="A1010" i="12" a="1"/>
  <c r="A1103" i="12" a="1"/>
  <c r="A92" i="13" a="1"/>
  <c r="A9" i="13" a="1"/>
  <c r="A81" i="14" a="1"/>
  <c r="A716" i="12" a="1"/>
  <c r="A1195" i="12" a="1"/>
  <c r="A65" i="12" a="1"/>
  <c r="A350" i="12" a="1"/>
  <c r="A1149" i="12" a="1"/>
  <c r="A802" i="12" a="1"/>
  <c r="A1168" i="12" a="1"/>
  <c r="A794" i="12" a="1"/>
  <c r="A893" i="12" a="1"/>
  <c r="A1144" i="12" a="1"/>
  <c r="A698" i="12" a="1"/>
  <c r="A481" i="12" a="1"/>
  <c r="A1061" i="12" a="1"/>
  <c r="A127" i="14" a="1"/>
  <c r="A766" i="12" a="1"/>
  <c r="A16" i="12" a="1"/>
  <c r="A65" i="13" a="1"/>
  <c r="A748" i="12" a="1"/>
  <c r="A385" i="12" a="1"/>
  <c r="A460" i="12" a="1"/>
  <c r="A347" i="12" a="1"/>
  <c r="A448" i="12" a="1"/>
  <c r="A936" i="12" a="1"/>
  <c r="A799" i="12" a="1"/>
  <c r="A441" i="12" a="1"/>
  <c r="A870" i="12" a="1"/>
  <c r="A343" i="12" a="1"/>
  <c r="A284" i="12" a="1"/>
  <c r="A682" i="12" a="1"/>
  <c r="A570" i="12" a="1"/>
  <c r="A383" i="12" a="1"/>
  <c r="A24" i="14" a="1"/>
  <c r="A1027" i="12" a="1"/>
  <c r="A816" i="12" a="1"/>
  <c r="A387" i="12" a="1"/>
  <c r="A109" i="13" a="1"/>
  <c r="A1112" i="12" a="1"/>
  <c r="A943" i="12" a="1"/>
  <c r="A744" i="12" a="1"/>
  <c r="A1164" i="12" a="1"/>
  <c r="A1127" i="12" a="1"/>
  <c r="A540" i="12" a="1"/>
  <c r="A142" i="12" a="1"/>
  <c r="A106" i="12" a="1"/>
  <c r="A169" i="12" a="1"/>
  <c r="A683" i="12" a="1"/>
  <c r="A139" i="12" a="1"/>
  <c r="A411" i="12" a="1"/>
  <c r="A37" i="12" a="1"/>
  <c r="A464" i="12" a="1"/>
  <c r="A956" i="12" a="1"/>
  <c r="A1037" i="12" a="1"/>
  <c r="A765" i="12" a="1"/>
  <c r="A981" i="12" a="1"/>
  <c r="A117" i="14" a="1"/>
  <c r="A443" i="12" a="1"/>
  <c r="A933" i="12" a="1"/>
  <c r="A510" i="12" a="1"/>
  <c r="A155" i="12" a="1"/>
  <c r="A439" i="12" a="1"/>
  <c r="A119" i="13" a="1"/>
  <c r="A71" i="12" a="1"/>
  <c r="A597" i="12" a="1"/>
  <c r="A631" i="12" a="1"/>
  <c r="A393" i="12" a="1"/>
  <c r="A566" i="12" a="1"/>
  <c r="A273" i="12" a="1"/>
  <c r="A184" i="12" a="1"/>
  <c r="A163" i="12" a="1"/>
  <c r="A703" i="12" a="1"/>
  <c r="A135" i="12" a="1"/>
  <c r="A177" i="12" a="1"/>
  <c r="A21" i="14" a="1"/>
  <c r="A50" i="13" a="1"/>
  <c r="A119" i="12" a="1"/>
  <c r="A535" i="12" a="1"/>
  <c r="A433" i="12" a="1"/>
  <c r="A907" i="12" a="1"/>
  <c r="A138" i="14" a="1"/>
  <c r="A869" i="12" a="1"/>
  <c r="A695" i="12" a="1"/>
  <c r="A211" i="12" a="1"/>
  <c r="A113" i="12" a="1"/>
  <c r="A951" i="12" a="1"/>
  <c r="A966" i="12" a="1"/>
  <c r="A92" i="12" a="1"/>
  <c r="A507" i="12" a="1"/>
  <c r="A549" i="12" a="1"/>
  <c r="A46" i="12" a="1"/>
  <c r="A865" i="12" a="1"/>
  <c r="A752" i="12" a="1"/>
  <c r="A957" i="12" a="1"/>
  <c r="A89" i="13" a="1"/>
  <c r="A171" i="12" a="1"/>
  <c r="A740" i="12" a="1"/>
  <c r="A470" i="12" a="1"/>
  <c r="A77" i="12" a="1"/>
  <c r="A848" i="12" a="1"/>
  <c r="A113" i="14" a="1"/>
  <c r="A1122" i="12" a="1"/>
  <c r="A487" i="12" a="1"/>
  <c r="A135" i="13" a="1"/>
  <c r="A1051" i="12" a="1"/>
  <c r="A466" i="12" a="1"/>
  <c r="A935" i="12" a="1"/>
  <c r="A622" i="12" a="1"/>
  <c r="A886" i="12" a="1"/>
  <c r="A45" i="12" a="1"/>
  <c r="A80" i="13" a="1"/>
  <c r="A289" i="12" a="1"/>
  <c r="A543" i="12" a="1"/>
  <c r="A1099" i="12" a="1"/>
  <c r="A1016" i="12" a="1"/>
  <c r="A115" i="14" a="1"/>
  <c r="A114" i="13" a="1"/>
  <c r="A1019" i="12" a="1"/>
  <c r="A102" i="13" a="1"/>
  <c r="A774" i="12" a="1"/>
  <c r="A449" i="12" a="1"/>
  <c r="A872" i="12" a="1"/>
  <c r="A110" i="13" a="1"/>
  <c r="A230" i="12" a="1"/>
  <c r="A949" i="12" a="1"/>
  <c r="A1106" i="12" a="1"/>
  <c r="A991" i="12" a="1"/>
  <c r="A150" i="14" a="1"/>
  <c r="A474" i="12" a="1"/>
  <c r="A1182" i="12" a="1"/>
  <c r="A86" i="12" a="1"/>
  <c r="A93" i="13" a="1"/>
  <c r="A1060" i="12" a="1"/>
  <c r="A272" i="12" a="1"/>
  <c r="A126" i="12" a="1"/>
  <c r="A918" i="12" a="1"/>
  <c r="A1189" i="12" a="1"/>
  <c r="A127" i="12" a="1"/>
  <c r="A856" i="12" a="1"/>
  <c r="A76" i="13" a="1"/>
  <c r="A406" i="12" a="1"/>
  <c r="A246" i="12" a="1"/>
  <c r="A601" i="12" a="1"/>
  <c r="A146" i="14" a="1"/>
  <c r="A334" i="12" a="1"/>
  <c r="A93" i="12" a="1"/>
  <c r="A773" i="12" a="1"/>
  <c r="A451" i="12" a="1"/>
  <c r="A39" i="13" a="1"/>
  <c r="A598" i="12" a="1"/>
  <c r="A219" i="12" a="1"/>
  <c r="A787" i="12" a="1"/>
  <c r="A995" i="12" a="1"/>
  <c r="A68" i="13" a="1"/>
  <c r="A1177" i="12" a="1"/>
  <c r="A512" i="12" a="1"/>
  <c r="A377" i="12" a="1"/>
  <c r="A269" i="12" a="1"/>
  <c r="A22" i="12" a="1"/>
  <c r="A358" i="12" a="1"/>
  <c r="A561" i="12" a="1"/>
  <c r="A90" i="13" a="1"/>
  <c r="A964" i="12" a="1"/>
  <c r="A26" i="13" a="1"/>
  <c r="A305" i="12" a="1"/>
  <c r="A8" i="14" a="1"/>
  <c r="A125" i="14" a="1"/>
  <c r="A29" i="13" a="1"/>
  <c r="A1007" i="12" a="1"/>
  <c r="A469" i="12" a="1"/>
  <c r="A114" i="12" a="1"/>
  <c r="A468" i="12" a="1"/>
  <c r="A365" i="12" a="1"/>
  <c r="A1186" i="12" a="1"/>
  <c r="A728" i="12" a="1"/>
  <c r="A786" i="12" a="1"/>
  <c r="A152" i="14" a="1"/>
  <c r="A648" i="12" a="1"/>
  <c r="A251" i="12" a="1"/>
  <c r="A34" i="12" a="1"/>
  <c r="A42" i="14" a="1"/>
  <c r="A760" i="12" a="1"/>
  <c r="A514" i="12" a="1"/>
  <c r="A60" i="14" a="1"/>
  <c r="A1064" i="12" a="1"/>
  <c r="A1002" i="12" a="1"/>
  <c r="A912" i="12" a="1"/>
  <c r="A111" i="13" a="1"/>
  <c r="A56" i="12" a="1"/>
  <c r="A577" i="12" a="1"/>
  <c r="A611" i="12" a="1"/>
  <c r="A827" i="12" a="1"/>
  <c r="A172" i="12" a="1"/>
  <c r="A73" i="14" a="1"/>
  <c r="A658" i="12" a="1"/>
  <c r="A94" i="12" a="1"/>
  <c r="A1185" i="12" a="1"/>
  <c r="A42" i="13" a="1"/>
  <c r="A710" i="12" a="1"/>
  <c r="A194" i="12" a="1"/>
  <c r="A338" i="12" a="1"/>
  <c r="A458" i="12" a="1"/>
  <c r="A1201" i="12" a="1"/>
  <c r="A73" i="12" a="1"/>
  <c r="A556" i="12" a="1"/>
  <c r="A974" i="12" a="1"/>
  <c r="A61" i="13" a="1"/>
  <c r="A1089" i="12" a="1"/>
  <c r="A693" i="12" a="1"/>
  <c r="A33" i="12" a="1"/>
  <c r="A63" i="14" a="1"/>
  <c r="A96" i="12" a="1"/>
  <c r="A702" i="12" a="1"/>
  <c r="A994" i="12" a="1"/>
  <c r="A528" i="12" a="1"/>
  <c r="A653" i="12" a="1"/>
  <c r="A590" i="12" a="1"/>
  <c r="A519" i="12" a="1"/>
  <c r="A831" i="12" a="1"/>
  <c r="A419" i="12" a="1"/>
  <c r="A67" i="14" a="1"/>
  <c r="A612" i="12" a="1"/>
  <c r="A757" i="12" a="1"/>
  <c r="A714" i="12" a="1"/>
  <c r="A30" i="14" a="1"/>
  <c r="A84" i="14" a="1"/>
  <c r="A851" i="12" a="1"/>
  <c r="A140" i="14" a="1"/>
  <c r="A306" i="12" a="1"/>
  <c r="A503" i="12" a="1"/>
  <c r="A206" i="12" a="1"/>
  <c r="A923" i="12" a="1"/>
  <c r="A726" i="12" a="1"/>
  <c r="A41" i="12" a="1"/>
  <c r="A151" i="12" a="1"/>
  <c r="A483" i="12" a="1"/>
  <c r="A181" i="12" a="1"/>
  <c r="A80" i="12" a="1"/>
  <c r="A16" i="14" a="1"/>
  <c r="A86" i="13" a="1"/>
  <c r="A1148" i="12" a="1"/>
  <c r="A122" i="12" a="1"/>
  <c r="A1161" i="12" a="1"/>
  <c r="A57" i="13" a="1"/>
  <c r="A989" i="12" a="1"/>
  <c r="A215" i="12" a="1"/>
  <c r="A226" i="12" a="1"/>
  <c r="A102" i="12" a="1"/>
  <c r="A523" i="12" a="1"/>
  <c r="A524" i="12" a="1"/>
  <c r="A4" i="12" a="1"/>
  <c r="A536" i="12" a="1"/>
  <c r="A101" i="13" a="1"/>
  <c r="A313" i="12" a="1"/>
  <c r="A1111" i="12" a="1"/>
  <c r="A999" i="12" a="1"/>
  <c r="A370" i="12" a="1"/>
  <c r="A275" i="12" a="1"/>
  <c r="A895" i="12" a="1"/>
  <c r="A72" i="12" a="1"/>
  <c r="A847" i="12" a="1"/>
  <c r="A75" i="13" a="1"/>
  <c r="A56" i="14" a="1"/>
  <c r="A69" i="14" a="1"/>
  <c r="A718" i="12" a="1"/>
  <c r="A300" i="12" a="1"/>
  <c r="A13" i="14" a="1"/>
  <c r="A290" i="12" a="1"/>
  <c r="A1114" i="12" a="1"/>
  <c r="A924" i="12" a="1"/>
  <c r="A336" i="12" a="1"/>
  <c r="A209" i="12" a="1"/>
  <c r="A978" i="12" a="1"/>
  <c r="A1026" i="12" a="1"/>
  <c r="A34" i="14" a="1"/>
  <c r="A236" i="12" a="1"/>
  <c r="A200" i="12" a="1"/>
  <c r="A418" i="12" a="1"/>
  <c r="A490" i="12" a="1"/>
  <c r="A24" i="12" a="1"/>
  <c r="A244" i="12" a="1"/>
  <c r="A1101" i="12" a="1"/>
  <c r="A853" i="12" a="1"/>
  <c r="A1047" i="12" a="1"/>
  <c r="A100" i="14" a="1"/>
  <c r="A107" i="13" a="1"/>
  <c r="A41" i="13" a="1"/>
  <c r="A641" i="12" a="1"/>
  <c r="A941" i="12" a="1"/>
  <c r="A862" i="12" a="1"/>
  <c r="A12" i="14" a="1"/>
  <c r="A21" i="13" a="1"/>
  <c r="A88" i="14" a="1"/>
  <c r="A123" i="14" a="1"/>
  <c r="A139" i="14" a="1"/>
  <c r="A672" i="12" a="1"/>
  <c r="A397" i="12" a="1"/>
  <c r="A399" i="12" a="1"/>
  <c r="A130" i="14" a="1"/>
  <c r="A973" i="12" a="1"/>
  <c r="A751" i="12" a="1"/>
  <c r="A690" i="12" a="1"/>
  <c r="A92" i="14" a="1"/>
  <c r="A833" i="12" a="1"/>
  <c r="A193" i="12" a="1"/>
  <c r="A82" i="14" a="1"/>
  <c r="A25" i="14" a="1"/>
  <c r="A1139" i="12" a="1"/>
  <c r="A113" i="13" a="1"/>
  <c r="A756" i="12" a="1"/>
  <c r="A1166" i="12" a="1"/>
  <c r="A31" i="14" a="1"/>
  <c r="A8" i="13" a="1"/>
  <c r="A841" i="12" a="1"/>
  <c r="A940" i="12" a="1"/>
  <c r="A1152" i="12" a="1"/>
  <c r="A477" i="12" a="1"/>
  <c r="A1076" i="12" a="1"/>
  <c r="A791" i="12" a="1"/>
  <c r="A1043" i="12" a="1"/>
  <c r="A1057" i="12" a="1"/>
  <c r="A1048" i="12" a="1"/>
  <c r="A97" i="12" a="1"/>
  <c r="A1036" i="12" a="1"/>
  <c r="A47" i="13" a="1"/>
  <c r="A737" i="12" a="1"/>
  <c r="A894" i="12" a="1"/>
  <c r="A1035" i="12" a="1"/>
  <c r="A947" i="12" a="1"/>
  <c r="A447" i="12" a="1"/>
  <c r="A731" i="12" a="1"/>
  <c r="A142" i="13" a="1"/>
  <c r="A318" i="12" a="1"/>
  <c r="A55" i="14" a="1"/>
  <c r="A903" i="12" a="1"/>
  <c r="A768" i="12" a="1"/>
  <c r="A265" i="12" a="1"/>
  <c r="A1157" i="12" a="1"/>
  <c r="A647" i="12" a="1"/>
  <c r="A589" i="12" a="1"/>
  <c r="A221" i="12" a="1"/>
  <c r="A1123" i="12" a="1"/>
  <c r="A932" i="12" a="1"/>
  <c r="A736" i="12" a="1"/>
  <c r="A63" i="12" a="1"/>
  <c r="A106" i="14" a="1"/>
  <c r="A410" i="12" a="1"/>
  <c r="A35" i="12" a="1"/>
  <c r="A20" i="12" a="1"/>
  <c r="A342" i="12" a="1"/>
  <c r="A553" i="12" a="1"/>
  <c r="A1202" i="12" a="1"/>
  <c r="A45" i="14" a="1"/>
  <c r="A637" i="12" a="1"/>
  <c r="A37" i="14" a="1"/>
  <c r="A494" i="12" a="1"/>
  <c r="A993" i="12" a="1"/>
  <c r="A1110" i="12" a="1"/>
  <c r="A1044" i="12" a="1"/>
  <c r="A420" i="12" a="1"/>
  <c r="A881" i="12" a="1"/>
  <c r="A798" i="12" a="1"/>
  <c r="A689" i="12" a="1"/>
  <c r="A983" i="12" a="1"/>
  <c r="A81" i="13" a="1"/>
  <c r="A1090" i="12" a="1"/>
  <c r="A114" i="14" a="1"/>
  <c r="A34" i="13" a="1"/>
  <c r="A861" i="12" a="1"/>
  <c r="A970" i="12" a="1"/>
  <c r="A739" i="12" a="1"/>
  <c r="A595" i="12" a="1"/>
  <c r="A29" i="12" a="1"/>
  <c r="A944" i="12" a="1"/>
  <c r="A64" i="12" a="1"/>
  <c r="A849" i="12" a="1"/>
  <c r="A293" i="12" a="1"/>
  <c r="A89" i="12" a="1"/>
  <c r="A686" i="12" a="1"/>
  <c r="A31" i="13" a="1"/>
  <c r="A49" i="13" a="1"/>
  <c r="A111" i="14" a="1"/>
  <c r="A85" i="14" a="1"/>
  <c r="A1128" i="12" a="1"/>
  <c r="A618" i="12" a="1"/>
  <c r="A586" i="12" a="1"/>
  <c r="A526" i="12" a="1"/>
  <c r="A587" i="12" a="1"/>
  <c r="A719" i="12" a="1"/>
  <c r="A1136" i="12" a="1"/>
  <c r="A362" i="12" a="1"/>
  <c r="A344" i="12" a="1"/>
  <c r="A13" i="12" a="1"/>
  <c r="A59" i="14" a="1"/>
  <c r="A335" i="12" a="1"/>
  <c r="A845" i="12" a="1"/>
  <c r="A482" i="12" a="1"/>
  <c r="A572" i="12" a="1"/>
  <c r="A135" i="14" a="1"/>
  <c r="A72" i="14" a="1"/>
  <c r="A922" i="12" a="1"/>
  <c r="A98" i="12" a="1"/>
  <c r="A131" i="14" a="1"/>
  <c r="A515" i="12" a="1"/>
  <c r="A398" i="12" a="1"/>
  <c r="A17" i="14" a="1"/>
  <c r="A10" i="14" a="1"/>
  <c r="A147" i="13" a="1"/>
  <c r="A351" i="12" a="1"/>
  <c r="A330" i="12" a="1"/>
  <c r="A105" i="13" a="1"/>
  <c r="A1116" i="12" a="1"/>
  <c r="A499" i="12" a="1"/>
  <c r="A285" i="12" a="1"/>
  <c r="A452" i="12" a="1"/>
  <c r="A581" i="12" a="1"/>
  <c r="A389" i="12" a="1"/>
  <c r="A797" i="12" a="1"/>
  <c r="A238" i="12" a="1"/>
  <c r="A462" i="12" a="1"/>
  <c r="A412" i="12" a="1"/>
  <c r="A639" i="12" a="1"/>
  <c r="A640" i="12" a="1"/>
  <c r="A167" i="12" a="1"/>
  <c r="A89" i="14" a="1"/>
  <c r="A576" i="12" a="1"/>
  <c r="A111" i="12" a="1"/>
  <c r="A57" i="14" a="1"/>
  <c r="A378" i="12" a="1"/>
  <c r="A1068" i="12" a="1"/>
  <c r="A50" i="14" a="1"/>
  <c r="A803" i="12" a="1"/>
  <c r="A678" i="12" a="1"/>
  <c r="A843" i="12" a="1"/>
  <c r="A86" i="14" a="1"/>
  <c r="A1022" i="12" a="1"/>
  <c r="A1181" i="12" a="1"/>
  <c r="A1094" i="12" a="1"/>
  <c r="A317" i="12" a="1"/>
  <c r="A13" i="13" a="1"/>
  <c r="A544" i="12" a="1"/>
  <c r="A271" i="12" a="1"/>
  <c r="A235" i="12" a="1"/>
  <c r="A733" i="12" a="1"/>
  <c r="A899" i="12" a="1"/>
  <c r="A90" i="14" a="1"/>
  <c r="A815" i="12" a="1"/>
  <c r="A382" i="12" a="1"/>
  <c r="A121" i="14" a="1"/>
  <c r="A127" i="13" a="1"/>
  <c r="A453" i="12" a="1"/>
  <c r="A769" i="12" a="1"/>
  <c r="A248" i="12" a="1"/>
  <c r="A25" i="12" a="1"/>
  <c r="A585" i="12" a="1"/>
  <c r="A33" i="13" a="1"/>
  <c r="A632" i="12" a="1"/>
  <c r="A14" i="12" a="1"/>
  <c r="A17" i="12" a="1"/>
  <c r="A997" i="12" a="1"/>
  <c r="A715" i="12" a="1"/>
  <c r="A694" i="12" a="1"/>
  <c r="A106" i="13" a="1"/>
  <c r="A250" i="12" a="1"/>
  <c r="A101" i="12" a="1"/>
  <c r="A134" i="14" a="1"/>
  <c r="A547" i="12" a="1"/>
  <c r="A811" i="12" a="1"/>
  <c r="A157" i="12" a="1"/>
  <c r="A990" i="12" a="1"/>
  <c r="A548" i="12" a="1"/>
  <c r="A898" i="12" a="1"/>
  <c r="A662" i="12" a="1"/>
  <c r="A520" i="12" a="1"/>
  <c r="A401" i="12" a="1"/>
  <c r="A125" i="13" a="1"/>
  <c r="A486" i="12" a="1"/>
  <c r="A121" i="13" a="1"/>
  <c r="A1176" i="12" a="1"/>
  <c r="A98" i="13" a="1"/>
  <c r="A457" i="12" a="1"/>
  <c r="A782" i="12" a="1"/>
  <c r="A823" i="12" a="1"/>
  <c r="A770" i="12" a="1"/>
  <c r="A1040" i="12" a="1"/>
  <c r="A712" i="12" a="1"/>
  <c r="A708" i="12" a="1"/>
  <c r="A61" i="12" a="1"/>
  <c r="A607" i="12" a="1"/>
  <c r="A1193" i="12" a="1"/>
  <c r="A33" i="14" a="1"/>
  <c r="A1126" i="12" a="1"/>
  <c r="A485" i="12" a="1"/>
  <c r="A1070" i="12" a="1"/>
  <c r="A711" i="12" a="1"/>
  <c r="A493" i="12" a="1"/>
  <c r="A633" i="12" a="1"/>
  <c r="A45" i="13" a="1"/>
  <c r="A138" i="13" a="1"/>
  <c r="A50" i="12" a="1"/>
  <c r="A82" i="12" a="1"/>
  <c r="A150" i="13" a="1"/>
  <c r="A243" i="12" a="1"/>
  <c r="A1197" i="12" a="1"/>
  <c r="A26" i="12" a="1"/>
  <c r="A478" i="12" a="1"/>
  <c r="A364" i="12" a="1"/>
  <c r="A140" i="13" a="1"/>
  <c r="A75" i="12" a="1"/>
  <c r="A624" i="12" a="1"/>
  <c r="A1006" i="12" a="1"/>
  <c r="A148" i="14" a="1"/>
  <c r="A282" i="12" a="1"/>
  <c r="A444" i="12" a="1"/>
  <c r="A294" i="12" a="1"/>
  <c r="A1086" i="12" a="1"/>
  <c r="A1011" i="12" a="1"/>
  <c r="A395" i="12" a="1"/>
  <c r="A8" i="12" a="1"/>
  <c r="A707" i="12" a="1"/>
  <c r="A222" i="12" a="1"/>
  <c r="A125" i="12" a="1"/>
  <c r="A685" i="12" a="1"/>
  <c r="A518" i="12" a="1"/>
  <c r="A456" i="12" a="1"/>
  <c r="A915" i="12" a="1"/>
  <c r="A772" i="12" a="1"/>
  <c r="A531" i="12" a="1"/>
  <c r="A801" i="12" a="1"/>
  <c r="A41" i="14" a="1"/>
  <c r="A90" i="12" a="1"/>
  <c r="A29" i="14" a="1"/>
  <c r="A407" i="12" a="1"/>
  <c r="A310" i="12" a="1"/>
  <c r="A958" i="12" a="1"/>
  <c r="A192" i="12" a="1"/>
  <c r="A142" i="14" a="1"/>
  <c r="A732" i="12" a="1"/>
  <c r="A52" i="13" a="1"/>
  <c r="A131" i="12" a="1"/>
  <c r="A43" i="14" a="1"/>
  <c r="A118" i="14" a="1"/>
  <c r="A60" i="12" a="1"/>
  <c r="A18" i="14" a="1"/>
  <c r="A152" i="12" a="1"/>
  <c r="A323" i="12" a="1"/>
  <c r="A762" i="12" a="1"/>
  <c r="A165" i="12" a="1"/>
  <c r="A961" i="12" a="1"/>
  <c r="A381" i="12" a="1"/>
  <c r="A340" i="12" a="1"/>
  <c r="A267" i="12" a="1"/>
  <c r="A1108" i="12" a="1"/>
  <c r="A134" i="13" a="1"/>
  <c r="A231" i="12" a="1"/>
  <c r="A51" i="13" a="1"/>
  <c r="A882" i="12" a="1"/>
  <c r="A81" i="12" a="1"/>
  <c r="A1077" i="12" a="1"/>
  <c r="A39" i="14" a="1"/>
  <c r="A795" i="12" a="1"/>
  <c r="A332" i="12" a="1"/>
  <c r="A720" i="12" a="1"/>
  <c r="A852" i="12" a="1"/>
  <c r="A987" i="12" a="1"/>
  <c r="A727" i="12" a="1"/>
  <c r="A288" i="12" a="1"/>
  <c r="A6" i="13" a="1"/>
  <c r="A368" i="12" a="1"/>
  <c r="A1102" i="12" a="1"/>
  <c r="A49" i="12" a="1"/>
  <c r="A9" i="14" a="1"/>
  <c r="A301" i="12" a="1"/>
  <c r="A564" i="12" a="1"/>
  <c r="A747" i="12" a="1"/>
  <c r="A82" i="13" a="1"/>
  <c r="A1153" i="12" a="1"/>
  <c r="A616" i="12" a="1"/>
  <c r="A402" i="12" a="1"/>
  <c r="A668" i="12" a="1"/>
  <c r="A783" i="12" a="1"/>
  <c r="A1012" i="12" a="1"/>
  <c r="A49" i="14" a="1"/>
  <c r="A498" i="12" a="1"/>
  <c r="A21" i="12" a="1"/>
  <c r="A511" i="12" a="1"/>
  <c r="A776" i="12" a="1"/>
  <c r="A307" i="12" a="1"/>
  <c r="A873" i="12" a="1"/>
  <c r="A189" i="12" a="1"/>
  <c r="A94" i="14" a="1"/>
  <c r="A1056" i="12" a="1"/>
  <c r="A927" i="12" l="1"/>
  <c r="A236" i="12"/>
  <c r="A376" i="12"/>
  <c r="A1141" i="12"/>
  <c r="A999" i="12"/>
  <c r="A1189" i="12"/>
  <c r="A599" i="12"/>
  <c r="A231" i="12"/>
  <c r="A677" i="12"/>
  <c r="A814" i="12"/>
  <c r="A744" i="12"/>
  <c r="A138" i="12"/>
  <c r="A1148" i="12"/>
  <c r="A97" i="13"/>
  <c r="A570" i="12"/>
  <c r="A1193" i="12"/>
  <c r="A828" i="12"/>
  <c r="A631" i="12"/>
  <c r="A531" i="12"/>
  <c r="A445" i="12"/>
  <c r="A652" i="12"/>
  <c r="A20" i="14"/>
  <c r="A75" i="14"/>
  <c r="A134" i="12"/>
  <c r="A80" i="13"/>
  <c r="A148" i="12"/>
  <c r="A156" i="12"/>
  <c r="A105" i="13"/>
  <c r="A125" i="12"/>
  <c r="A401" i="12"/>
  <c r="A453" i="12"/>
  <c r="A5" i="13"/>
  <c r="A144" i="12"/>
  <c r="A114" i="13"/>
  <c r="A801" i="12"/>
  <c r="A848" i="12"/>
  <c r="A1032" i="12"/>
  <c r="A330" i="12"/>
  <c r="A96" i="12"/>
  <c r="A285" i="12"/>
  <c r="A662" i="12"/>
  <c r="A1057" i="12"/>
  <c r="A49" i="12"/>
  <c r="A132" i="12"/>
  <c r="A34" i="14"/>
  <c r="A1022" i="12"/>
  <c r="A1024" i="12"/>
  <c r="A1128" i="12"/>
  <c r="A1098" i="12"/>
  <c r="A55" i="14"/>
  <c r="A612" i="12"/>
  <c r="A246" i="12"/>
  <c r="A762" i="12"/>
  <c r="A1195" i="12"/>
  <c r="A121" i="13"/>
  <c r="A343" i="12"/>
  <c r="A96" i="14"/>
  <c r="A64" i="12"/>
  <c r="A681" i="12"/>
  <c r="A277" i="12"/>
  <c r="A956" i="12"/>
  <c r="A741" i="12"/>
  <c r="A336" i="12"/>
  <c r="A93" i="12"/>
  <c r="A325" i="12"/>
  <c r="A1069" i="12"/>
  <c r="A774" i="12"/>
  <c r="A59" i="13"/>
  <c r="A577" i="12"/>
  <c r="A69" i="14"/>
  <c r="A1037" i="12"/>
  <c r="A1157" i="12"/>
  <c r="A20" i="12"/>
  <c r="A223" i="12"/>
  <c r="A512" i="12"/>
  <c r="A968" i="12"/>
  <c r="A833" i="12"/>
  <c r="A511" i="12"/>
  <c r="A547" i="12"/>
  <c r="A90" i="12"/>
  <c r="A482" i="12"/>
  <c r="A1033" i="12"/>
  <c r="A785" i="12"/>
  <c r="A51" i="14"/>
  <c r="A4" i="14"/>
  <c r="A118" i="14"/>
  <c r="A1095" i="12"/>
  <c r="A160" i="12"/>
  <c r="A123" i="13"/>
  <c r="A105" i="14"/>
  <c r="A38" i="12"/>
  <c r="A398" i="12"/>
  <c r="A1049" i="12"/>
  <c r="A524" i="12"/>
  <c r="A97" i="14"/>
  <c r="A1158" i="12"/>
  <c r="A1072" i="12"/>
  <c r="A1123" i="12"/>
  <c r="A219" i="12"/>
  <c r="A986" i="12"/>
  <c r="A101" i="12"/>
  <c r="A88" i="13"/>
  <c r="A399" i="12"/>
  <c r="A37" i="14"/>
  <c r="A668" i="12"/>
  <c r="A42" i="12"/>
  <c r="A118" i="12"/>
  <c r="A1031" i="12"/>
  <c r="A470" i="12"/>
  <c r="A1040" i="12"/>
  <c r="A264" i="12"/>
  <c r="A574" i="12"/>
  <c r="A465" i="12"/>
  <c r="A658" i="12"/>
  <c r="A139" i="12"/>
  <c r="A786" i="12"/>
  <c r="A926" i="12"/>
  <c r="A1136" i="12"/>
  <c r="A296" i="12"/>
  <c r="A960" i="12"/>
  <c r="A794" i="12"/>
  <c r="A49" i="14"/>
  <c r="A1131" i="12"/>
  <c r="A378" i="12"/>
  <c r="A76" i="13"/>
  <c r="A1062" i="12"/>
  <c r="A213" i="12"/>
  <c r="A857" i="12"/>
  <c r="A703" i="12"/>
  <c r="A843" i="12"/>
  <c r="A115" i="13"/>
  <c r="A113" i="13"/>
  <c r="A724" i="12"/>
  <c r="A656" i="12"/>
  <c r="A919" i="12"/>
  <c r="A464" i="12"/>
  <c r="A72" i="13"/>
  <c r="A47" i="13"/>
  <c r="A1118" i="12"/>
  <c r="A214" i="12"/>
  <c r="A100" i="13"/>
  <c r="A169" i="12"/>
  <c r="A38" i="14"/>
  <c r="A1160" i="12"/>
  <c r="A540" i="12"/>
  <c r="A862" i="12"/>
  <c r="A1183" i="12"/>
  <c r="A1001" i="12"/>
  <c r="A1120" i="12"/>
  <c r="A787" i="12"/>
  <c r="A292" i="12"/>
  <c r="A989" i="12"/>
  <c r="A769" i="12"/>
  <c r="A126" i="14"/>
  <c r="A897" i="12"/>
  <c r="A920" i="12"/>
  <c r="A761" i="12"/>
  <c r="A123" i="14"/>
  <c r="A110" i="13"/>
  <c r="A1045" i="12"/>
  <c r="A1060" i="12"/>
  <c r="A810" i="12"/>
  <c r="A261" i="12"/>
  <c r="A826" i="12"/>
  <c r="A527" i="12"/>
  <c r="A56" i="12"/>
  <c r="A10" i="13"/>
  <c r="A25" i="13"/>
  <c r="A192" i="12"/>
  <c r="A92" i="12"/>
  <c r="A198" i="12"/>
  <c r="A1144" i="12"/>
  <c r="A24" i="14"/>
  <c r="A448" i="12"/>
  <c r="A63" i="13"/>
  <c r="A276" i="12"/>
  <c r="A147" i="14"/>
  <c r="A928" i="12"/>
  <c r="A616" i="12"/>
  <c r="A52" i="12"/>
  <c r="A895" i="12"/>
  <c r="A80" i="14"/>
  <c r="A101" i="13"/>
  <c r="A1077" i="12"/>
  <c r="A1070" i="12"/>
  <c r="A516" i="12"/>
  <c r="A1052" i="12"/>
  <c r="A556" i="12"/>
  <c r="A756" i="12"/>
  <c r="A1177" i="12"/>
  <c r="A33" i="13"/>
  <c r="A57" i="14"/>
  <c r="A31" i="12"/>
  <c r="A860" i="12"/>
  <c r="A686" i="12"/>
  <c r="A415" i="12"/>
  <c r="A1190" i="12"/>
  <c r="A90" i="13"/>
  <c r="A797" i="12"/>
  <c r="A706" i="12"/>
  <c r="A560" i="12"/>
  <c r="A783" i="12"/>
  <c r="A94" i="12"/>
  <c r="A1172" i="12"/>
  <c r="A1173" i="12"/>
  <c r="A593" i="12"/>
  <c r="A944" i="12"/>
  <c r="A107" i="12"/>
  <c r="A346" i="12"/>
  <c r="A908" i="12"/>
  <c r="A275" i="12"/>
  <c r="A651" i="12"/>
  <c r="A1174" i="12"/>
  <c r="A180" i="12"/>
  <c r="A43" i="12"/>
  <c r="A1106" i="12"/>
  <c r="A728" i="12"/>
  <c r="A127" i="13"/>
  <c r="A889" i="12"/>
  <c r="A26" i="13"/>
  <c r="A432" i="12"/>
  <c r="A757" i="12"/>
  <c r="A109" i="14"/>
  <c r="A476" i="12"/>
  <c r="A1201" i="12"/>
  <c r="A206" i="12"/>
  <c r="A777" i="12"/>
  <c r="A714" i="12"/>
  <c r="A5" i="12"/>
  <c r="A164" i="12"/>
  <c r="A493" i="12"/>
  <c r="A136" i="13"/>
  <c r="A288" i="12"/>
  <c r="A626" i="12"/>
  <c r="A82" i="14"/>
  <c r="A1068" i="12"/>
  <c r="A603" i="12"/>
  <c r="A712" i="12"/>
  <c r="A924" i="12"/>
  <c r="A414" i="12"/>
  <c r="A232" i="12"/>
  <c r="A248" i="12"/>
  <c r="A590" i="12"/>
  <c r="A702" i="12"/>
  <c r="A334" i="12"/>
  <c r="A753" i="12"/>
  <c r="A1147" i="12"/>
  <c r="A1143" i="12"/>
  <c r="A1164" i="12"/>
  <c r="A33" i="12"/>
  <c r="A1199" i="12"/>
  <c r="A933" i="12"/>
  <c r="A444" i="12"/>
  <c r="A35" i="13"/>
  <c r="A827" i="12"/>
  <c r="A132" i="13"/>
  <c r="A549" i="12"/>
  <c r="A143" i="12"/>
  <c r="A51" i="12"/>
  <c r="A1097" i="12"/>
  <c r="A267" i="12"/>
  <c r="A564" i="12"/>
  <c r="A39" i="13"/>
  <c r="A595" i="12"/>
  <c r="A152" i="13"/>
  <c r="A218" i="12"/>
  <c r="A147" i="13"/>
  <c r="A395" i="12"/>
  <c r="A139" i="14"/>
  <c r="A167" i="12"/>
  <c r="A727" i="12"/>
  <c r="A587" i="12"/>
  <c r="A698" i="12"/>
  <c r="A557" i="12"/>
  <c r="A147" i="12"/>
  <c r="A1093" i="12"/>
  <c r="A383" i="12"/>
  <c r="A948" i="12"/>
  <c r="A566" i="12"/>
  <c r="A491" i="12"/>
  <c r="A760" i="12"/>
  <c r="A194" i="12"/>
  <c r="A533" i="12"/>
  <c r="A10" i="14"/>
  <c r="A35" i="14"/>
  <c r="A789" i="12"/>
  <c r="A461" i="12"/>
  <c r="A643" i="12"/>
  <c r="A458" i="12"/>
  <c r="A17" i="12"/>
  <c r="A365" i="12"/>
  <c r="A63" i="14"/>
  <c r="A115" i="12"/>
  <c r="A768" i="12"/>
  <c r="A923" i="12"/>
  <c r="A673" i="12"/>
  <c r="A117" i="14"/>
  <c r="A433" i="12"/>
  <c r="A82" i="12"/>
  <c r="A1003" i="12"/>
  <c r="A73" i="14"/>
  <c r="A628" i="12"/>
  <c r="A795" i="12"/>
  <c r="A140" i="14"/>
  <c r="A61" i="12"/>
  <c r="A510" i="12"/>
  <c r="A1137" i="12"/>
  <c r="A286" i="12"/>
  <c r="A501" i="12"/>
  <c r="A548" i="12"/>
  <c r="A297" i="12"/>
  <c r="A43" i="13"/>
  <c r="A67" i="14"/>
  <c r="A1018" i="12"/>
  <c r="A778" i="12"/>
  <c r="A748" i="12"/>
  <c r="A978" i="12"/>
  <c r="A894" i="12"/>
  <c r="A1058" i="12"/>
  <c r="A282" i="12"/>
  <c r="A16" i="14"/>
  <c r="A110" i="12"/>
  <c r="A722" i="12"/>
  <c r="A347" i="12"/>
  <c r="A419" i="12"/>
  <c r="A150" i="14"/>
  <c r="A490" i="12"/>
  <c r="A422" i="12"/>
  <c r="A878" i="12"/>
  <c r="A873" i="12"/>
  <c r="A885" i="12"/>
  <c r="A1114" i="12"/>
  <c r="A97" i="12"/>
  <c r="A327" i="12"/>
  <c r="A76" i="14"/>
  <c r="A98" i="13"/>
  <c r="A305" i="12"/>
  <c r="A615" i="12"/>
  <c r="A483" i="12"/>
  <c r="A100" i="12"/>
  <c r="A67" i="12"/>
  <c r="A569" i="12"/>
  <c r="A374" i="12"/>
  <c r="A41" i="14"/>
  <c r="A71" i="12"/>
  <c r="A402" i="12"/>
  <c r="A473" i="12"/>
  <c r="A922" i="12"/>
  <c r="A8" i="12"/>
  <c r="A940" i="12"/>
  <c r="A1078" i="12"/>
  <c r="A535" i="12"/>
  <c r="A965" i="12"/>
  <c r="A561" i="12"/>
  <c r="A119" i="13"/>
  <c r="A633" i="12"/>
  <c r="A29" i="13"/>
  <c r="A391" i="12"/>
  <c r="A886" i="12"/>
  <c r="A764" i="12"/>
  <c r="A29" i="14"/>
  <c r="A130" i="14"/>
  <c r="A907" i="12"/>
  <c r="A835" i="12"/>
  <c r="A185" i="12"/>
  <c r="A1176" i="12"/>
  <c r="A935" i="12"/>
  <c r="A518" i="12"/>
  <c r="A715" i="12"/>
  <c r="A898" i="12"/>
  <c r="A289" i="12"/>
  <c r="A990" i="12"/>
  <c r="A372" i="12"/>
  <c r="A462" i="12"/>
  <c r="A543" i="12"/>
  <c r="A573" i="12"/>
  <c r="A469" i="12"/>
  <c r="A81" i="12"/>
  <c r="A610" i="12"/>
  <c r="A1028" i="12"/>
  <c r="A412" i="12"/>
  <c r="A837" i="12"/>
  <c r="A1065" i="12"/>
  <c r="A302" i="12"/>
  <c r="A932" i="12"/>
  <c r="A619" i="12"/>
  <c r="A148" i="13"/>
  <c r="A601" i="12"/>
  <c r="A250" i="12"/>
  <c r="A1165" i="12"/>
  <c r="A1064" i="12"/>
  <c r="A382" i="12"/>
  <c r="A265" i="12"/>
  <c r="A903" i="12"/>
  <c r="A982" i="12"/>
  <c r="A1126" i="12"/>
  <c r="A146" i="14"/>
  <c r="A230" i="12"/>
  <c r="A210" i="12"/>
  <c r="A694" i="12"/>
  <c r="A161" i="12"/>
  <c r="A22" i="13"/>
  <c r="A1198" i="12"/>
  <c r="A1181" i="12"/>
  <c r="A293" i="12"/>
  <c r="A152" i="14"/>
  <c r="A519" i="12"/>
  <c r="A770" i="12"/>
  <c r="A150" i="12"/>
  <c r="A782" i="12"/>
  <c r="A117" i="12"/>
  <c r="A653" i="12"/>
  <c r="A69" i="13"/>
  <c r="A987" i="12"/>
  <c r="A29" i="12"/>
  <c r="A853" i="12"/>
  <c r="A165" i="12"/>
  <c r="A135" i="12"/>
  <c r="A1014" i="12"/>
  <c r="A143" i="14"/>
  <c r="A259" i="12"/>
  <c r="A719" i="12"/>
  <c r="A1135" i="12"/>
  <c r="A226" i="12"/>
  <c r="A606" i="12"/>
  <c r="A107" i="14"/>
  <c r="A618" i="12"/>
  <c r="A420" i="12"/>
  <c r="A1166" i="12"/>
  <c r="A22" i="14"/>
  <c r="A43" i="14"/>
  <c r="A368" i="12"/>
  <c r="A157" i="12"/>
  <c r="A639" i="12"/>
  <c r="A196" i="12"/>
  <c r="A586" i="12"/>
  <c r="A682" i="12"/>
  <c r="A1187" i="12"/>
  <c r="A906" i="12"/>
  <c r="A1087" i="12"/>
  <c r="A411" i="12"/>
  <c r="A870" i="12"/>
  <c r="A225" i="12"/>
  <c r="A71" i="14"/>
  <c r="A358" i="12"/>
  <c r="A861" i="12"/>
  <c r="A41" i="12"/>
  <c r="A866" i="12"/>
  <c r="A807" i="12"/>
  <c r="A515" i="12"/>
  <c r="A977" i="12"/>
  <c r="A1110" i="12"/>
  <c r="A416" i="12"/>
  <c r="A991" i="12"/>
  <c r="A202" i="12"/>
  <c r="A1107" i="12"/>
  <c r="A408" i="12"/>
  <c r="A831" i="12"/>
  <c r="A520" i="12"/>
  <c r="A1053" i="12"/>
  <c r="A144" i="13"/>
  <c r="A65" i="14"/>
  <c r="A64" i="14"/>
  <c r="A568" i="12"/>
  <c r="A130" i="12"/>
  <c r="A644" i="12"/>
  <c r="A941" i="12"/>
  <c r="A765" i="12"/>
  <c r="A1035" i="12"/>
  <c r="A207" i="12"/>
  <c r="A90" i="14"/>
  <c r="A138" i="13"/>
  <c r="A244" i="12"/>
  <c r="A487" i="12"/>
  <c r="A335" i="12"/>
  <c r="A661" i="12"/>
  <c r="A85" i="12"/>
  <c r="A42" i="14"/>
  <c r="A672" i="12"/>
  <c r="A687" i="12"/>
  <c r="A676" i="12"/>
  <c r="A56" i="13"/>
  <c r="A1006" i="12"/>
  <c r="A890" i="12"/>
  <c r="A1083" i="12"/>
  <c r="A369" i="12"/>
  <c r="A106" i="14"/>
  <c r="A93" i="14"/>
  <c r="A134" i="13"/>
  <c r="A263" i="12"/>
  <c r="A818" i="12"/>
  <c r="A636" i="12"/>
  <c r="A86" i="14"/>
  <c r="A306" i="12"/>
  <c r="A114" i="14"/>
  <c r="A131" i="12"/>
  <c r="A503" i="12"/>
  <c r="A121" i="14"/>
  <c r="A301" i="12"/>
  <c r="A21" i="12"/>
  <c r="A840" i="12"/>
  <c r="A143" i="13"/>
  <c r="A874" i="12"/>
  <c r="A86" i="12"/>
  <c r="A146" i="12"/>
  <c r="A439" i="12"/>
  <c r="A100" i="14"/>
  <c r="A144" i="14"/>
  <c r="A468" i="12"/>
  <c r="A30" i="13"/>
  <c r="A1036" i="12"/>
  <c r="A130" i="13"/>
  <c r="A1119" i="12"/>
  <c r="A373" i="12"/>
  <c r="A71" i="13"/>
  <c r="A251" i="12"/>
  <c r="A136" i="14"/>
  <c r="A945" i="12"/>
  <c r="A140" i="13"/>
  <c r="A151" i="12"/>
  <c r="A723" i="12"/>
  <c r="A406" i="12"/>
  <c r="A1043" i="12"/>
  <c r="A773" i="12"/>
  <c r="A171" i="12"/>
  <c r="A565" i="12"/>
  <c r="A1139" i="12"/>
  <c r="A951" i="12"/>
  <c r="A1197" i="12"/>
  <c r="A558" i="12"/>
  <c r="A317" i="12"/>
  <c r="A68" i="12"/>
  <c r="A747" i="12"/>
  <c r="A222" i="12"/>
  <c r="A122" i="12"/>
  <c r="A52" i="14"/>
  <c r="A583" i="12"/>
  <c r="A309" i="12"/>
  <c r="A1102" i="12"/>
  <c r="A89" i="14"/>
  <c r="A200" i="12"/>
  <c r="A227" i="12"/>
  <c r="A311" i="12"/>
  <c r="A936" i="12"/>
  <c r="A84" i="14"/>
  <c r="A624" i="12"/>
  <c r="A65" i="13"/>
  <c r="A799" i="12"/>
  <c r="A1140" i="12"/>
  <c r="A1008" i="12"/>
  <c r="A30" i="12"/>
  <c r="A234" i="12"/>
  <c r="A849" i="12"/>
  <c r="A901" i="12"/>
  <c r="A197" i="12"/>
  <c r="A899" i="12"/>
  <c r="A839" i="12"/>
  <c r="A528" i="12"/>
  <c r="A24" i="13"/>
  <c r="A1082" i="12"/>
  <c r="A1133" i="12"/>
  <c r="A823" i="12"/>
  <c r="A627" i="12"/>
  <c r="A486" i="12"/>
  <c r="A37" i="13"/>
  <c r="A506" i="12"/>
  <c r="A808" i="12"/>
  <c r="A551" i="12"/>
  <c r="A974" i="12"/>
  <c r="A844" i="12"/>
  <c r="A109" i="12"/>
  <c r="A393" i="12"/>
  <c r="A881" i="12"/>
  <c r="A155" i="12"/>
  <c r="A35" i="12"/>
  <c r="A674" i="12"/>
  <c r="A883" i="12"/>
  <c r="A188" i="12"/>
  <c r="A431" i="12"/>
  <c r="A281" i="12"/>
  <c r="A451" i="12"/>
  <c r="A812" i="12"/>
  <c r="A998" i="12"/>
  <c r="A993" i="12"/>
  <c r="A34" i="12"/>
  <c r="A1116" i="12"/>
  <c r="A64" i="13"/>
  <c r="A872" i="12"/>
  <c r="A370" i="12"/>
  <c r="A107" i="13"/>
  <c r="A969" i="12"/>
  <c r="A117" i="13"/>
  <c r="A16" i="13"/>
  <c r="A60" i="13"/>
  <c r="A966" i="12"/>
  <c r="A477" i="12"/>
  <c r="A172" i="12"/>
  <c r="A710" i="12"/>
  <c r="A481" i="12"/>
  <c r="A55" i="12"/>
  <c r="A173" i="12"/>
  <c r="A435" i="12"/>
  <c r="A552" i="12"/>
  <c r="A14" i="13"/>
  <c r="A695" i="12"/>
  <c r="A678" i="12"/>
  <c r="A489" i="12"/>
  <c r="A385" i="12"/>
  <c r="A69" i="12"/>
  <c r="A806" i="12"/>
  <c r="A77" i="14"/>
  <c r="A55" i="13"/>
  <c r="A452" i="12"/>
  <c r="A868" i="12"/>
  <c r="A864" i="12"/>
  <c r="A953" i="12"/>
  <c r="A532" i="12"/>
  <c r="A914" i="12"/>
  <c r="A247" i="12"/>
  <c r="A544" i="12"/>
  <c r="A443" i="12"/>
  <c r="A102" i="14"/>
  <c r="A497" i="12"/>
  <c r="A30" i="14"/>
  <c r="A918" i="12"/>
  <c r="A1186" i="12"/>
  <c r="A640" i="12"/>
  <c r="A300" i="12"/>
  <c r="A98" i="12"/>
  <c r="A670" i="12"/>
  <c r="A545" i="12"/>
  <c r="A14" i="12"/>
  <c r="A268" i="12"/>
  <c r="A1149" i="12"/>
  <c r="A457" i="12"/>
  <c r="A238" i="12"/>
  <c r="A802" i="12"/>
  <c r="A733" i="12"/>
  <c r="A85" i="14"/>
  <c r="A106" i="12"/>
  <c r="A856" i="12"/>
  <c r="A314" i="12"/>
  <c r="A685" i="12"/>
  <c r="A57" i="12"/>
  <c r="A494" i="12"/>
  <c r="A641" i="12"/>
  <c r="A622" i="12"/>
  <c r="A426" i="12"/>
  <c r="A973" i="12"/>
  <c r="A362" i="12"/>
  <c r="A257" i="12"/>
  <c r="A269" i="12"/>
  <c r="A440" i="12"/>
  <c r="A772" i="12"/>
  <c r="A6" i="12"/>
  <c r="A1194" i="12"/>
  <c r="A125" i="14"/>
  <c r="A669" i="12"/>
  <c r="A73" i="13"/>
  <c r="A852" i="12"/>
  <c r="A995" i="12"/>
  <c r="A340" i="12"/>
  <c r="A81" i="14"/>
  <c r="A410" i="12"/>
  <c r="A523" i="12"/>
  <c r="A106" i="13"/>
  <c r="A803" i="12"/>
  <c r="A256" i="12"/>
  <c r="A146" i="13"/>
  <c r="A1152" i="12"/>
  <c r="A366" i="12"/>
  <c r="A882" i="12"/>
  <c r="A132" i="14"/>
  <c r="A82" i="13"/>
  <c r="A211" i="12"/>
  <c r="A386" i="12"/>
  <c r="A89" i="13"/>
  <c r="A441" i="12"/>
  <c r="A1076" i="12"/>
  <c r="A76" i="12"/>
  <c r="A576" i="12"/>
  <c r="A17" i="13"/>
  <c r="A152" i="12"/>
  <c r="A215" i="12"/>
  <c r="A377" i="12"/>
  <c r="A1051" i="12"/>
  <c r="A67" i="13"/>
  <c r="A460" i="12"/>
  <c r="A125" i="13"/>
  <c r="A1151" i="12"/>
  <c r="A332" i="12"/>
  <c r="A731" i="12"/>
  <c r="A1090" i="12"/>
  <c r="A102" i="13"/>
  <c r="A997" i="12"/>
  <c r="A351" i="12"/>
  <c r="A181" i="12"/>
  <c r="A139" i="13"/>
  <c r="A394" i="12"/>
  <c r="A151" i="14"/>
  <c r="A89" i="12"/>
  <c r="A720" i="12"/>
  <c r="A5" i="14"/>
  <c r="A81" i="13"/>
  <c r="A964" i="12"/>
  <c r="A68" i="14"/>
  <c r="A1056" i="12"/>
  <c r="A131" i="14"/>
  <c r="A985" i="12"/>
  <c r="A109" i="13"/>
  <c r="A114" i="12"/>
  <c r="A1170" i="12"/>
  <c r="A820" i="12"/>
  <c r="A122" i="14"/>
  <c r="A273" i="12"/>
  <c r="A635" i="12"/>
  <c r="A315" i="12"/>
  <c r="A1182" i="12"/>
  <c r="A572" i="12"/>
  <c r="A126" i="13"/>
  <c r="A931" i="12"/>
  <c r="A623" i="12"/>
  <c r="A13" i="14"/>
  <c r="A75" i="12"/>
  <c r="A611" i="12"/>
  <c r="A209" i="12"/>
  <c r="A1099" i="12"/>
  <c r="A836" i="12"/>
  <c r="A456" i="12"/>
  <c r="A582" i="12"/>
  <c r="A294" i="12"/>
  <c r="A737" i="12"/>
  <c r="A707" i="12"/>
  <c r="A1191" i="12"/>
  <c r="A123" i="12"/>
  <c r="A781" i="12"/>
  <c r="A819" i="12"/>
  <c r="A47" i="12"/>
  <c r="A594" i="12"/>
  <c r="A77" i="12"/>
  <c r="A423" i="12"/>
  <c r="A1085" i="12"/>
  <c r="A92" i="13"/>
  <c r="A1162" i="12"/>
  <c r="A1047" i="12"/>
  <c r="A342" i="12"/>
  <c r="A1002" i="12"/>
  <c r="A865" i="12"/>
  <c r="A910" i="12"/>
  <c r="A598" i="12"/>
  <c r="A326" i="12"/>
  <c r="A972" i="12"/>
  <c r="A59" i="14"/>
  <c r="A887" i="12"/>
  <c r="A502" i="12"/>
  <c r="A24" i="12"/>
  <c r="A952" i="12"/>
  <c r="A474" i="12"/>
  <c r="A666" i="12"/>
  <c r="A739" i="12"/>
  <c r="A242" i="12"/>
  <c r="A96" i="13"/>
  <c r="A1153" i="12"/>
  <c r="A798" i="12"/>
  <c r="A310" i="12"/>
  <c r="A648" i="12"/>
  <c r="A201" i="12"/>
  <c r="A323" i="12"/>
  <c r="A45" i="13"/>
  <c r="A77" i="13"/>
  <c r="A57" i="13"/>
  <c r="A589" i="12"/>
  <c r="A1061" i="12"/>
  <c r="A1145" i="12"/>
  <c r="A766" i="12"/>
  <c r="A134" i="14"/>
  <c r="A59" i="12"/>
  <c r="A407" i="12"/>
  <c r="A1124" i="12"/>
  <c r="A522" i="12"/>
  <c r="A1202" i="12"/>
  <c r="A499" i="12"/>
  <c r="A38" i="13"/>
  <c r="A221" i="12"/>
  <c r="A45" i="12"/>
  <c r="A697" i="12"/>
  <c r="A507" i="12"/>
  <c r="A121" i="12"/>
  <c r="A313" i="12"/>
  <c r="A902" i="12"/>
  <c r="A255" i="12"/>
  <c r="A647" i="12"/>
  <c r="A437" i="12"/>
  <c r="A1039" i="12"/>
  <c r="A957" i="12"/>
  <c r="A47" i="14"/>
  <c r="A186" i="12"/>
  <c r="A260" i="12"/>
  <c r="A665" i="12"/>
  <c r="A732" i="12"/>
  <c r="A84" i="12"/>
  <c r="A1115" i="12"/>
  <c r="A1156" i="12"/>
  <c r="A608" i="12"/>
  <c r="A68" i="13"/>
  <c r="A1091" i="12"/>
  <c r="A73" i="12"/>
  <c r="A21" i="14"/>
  <c r="A876" i="12"/>
  <c r="A26" i="14"/>
  <c r="A61" i="14"/>
  <c r="A649" i="12"/>
  <c r="A660" i="12"/>
  <c r="A620" i="12"/>
  <c r="A976" i="12"/>
  <c r="A597" i="12"/>
  <c r="A811" i="12"/>
  <c r="A1168" i="12"/>
  <c r="A98" i="14"/>
  <c r="A740" i="12"/>
  <c r="A136" i="12"/>
  <c r="A357" i="12"/>
  <c r="A403" i="12"/>
  <c r="A1027" i="12"/>
  <c r="A4" i="12"/>
  <c r="A790" i="12"/>
  <c r="A390" i="12"/>
  <c r="A33" i="14"/>
  <c r="A845" i="12"/>
  <c r="A947" i="12"/>
  <c r="A126" i="12"/>
  <c r="A243" i="12"/>
  <c r="A949" i="12"/>
  <c r="A943" i="12"/>
  <c r="A553" i="12"/>
  <c r="A18" i="13"/>
  <c r="A60" i="14"/>
  <c r="A657" i="12"/>
  <c r="A193" i="12"/>
  <c r="A751" i="12"/>
  <c r="A758" i="12"/>
  <c r="A50" i="14"/>
  <c r="A776" i="12"/>
  <c r="A877" i="12"/>
  <c r="A602" i="12"/>
  <c r="A581" i="12"/>
  <c r="A41" i="13"/>
  <c r="A1015" i="12"/>
  <c r="A339" i="12"/>
  <c r="A150" i="13"/>
  <c r="A418" i="12"/>
  <c r="A851" i="12"/>
  <c r="A1010" i="12"/>
  <c r="A915" i="12"/>
  <c r="A319" i="12"/>
  <c r="A140" i="12"/>
  <c r="A726" i="12"/>
  <c r="A847" i="12"/>
  <c r="A8" i="13"/>
  <c r="A752" i="12"/>
  <c r="A1185" i="12"/>
  <c r="A284" i="12"/>
  <c r="A39" i="14"/>
  <c r="A683" i="12"/>
  <c r="A14" i="14"/>
  <c r="A344" i="12"/>
  <c r="A13" i="13"/>
  <c r="A514" i="12"/>
  <c r="A105" i="12"/>
  <c r="A1020" i="12"/>
  <c r="A6" i="14"/>
  <c r="A869" i="12"/>
  <c r="A72" i="14"/>
  <c r="A1016" i="12"/>
  <c r="A893" i="12"/>
  <c r="A92" i="14"/>
  <c r="A111" i="13"/>
  <c r="A508" i="12"/>
  <c r="A142" i="14"/>
  <c r="A591" i="12"/>
  <c r="A217" i="12"/>
  <c r="A6" i="13"/>
  <c r="A148" i="14"/>
  <c r="A321" i="12"/>
  <c r="A94" i="13"/>
  <c r="A916" i="12"/>
  <c r="A749" i="12"/>
  <c r="A31" i="13"/>
  <c r="A39" i="12"/>
  <c r="A12" i="13"/>
  <c r="A436" i="12"/>
  <c r="A9" i="14"/>
  <c r="A614" i="12"/>
  <c r="A1127" i="12"/>
  <c r="A111" i="12"/>
  <c r="A858" i="12"/>
  <c r="A360" i="12"/>
  <c r="A42" i="13"/>
  <c r="A331" i="12"/>
  <c r="A13" i="12"/>
  <c r="A352" i="12"/>
  <c r="A381" i="12"/>
  <c r="A427" i="12"/>
  <c r="A743" i="12"/>
  <c r="A389" i="12"/>
  <c r="A1019" i="12"/>
  <c r="A31" i="14"/>
  <c r="A891" i="12"/>
  <c r="A190" i="12"/>
  <c r="A632" i="12"/>
  <c r="A562" i="12"/>
  <c r="A911" i="12"/>
  <c r="A708" i="12"/>
  <c r="A135" i="14"/>
  <c r="A142" i="13"/>
  <c r="A711" i="12"/>
  <c r="A12" i="14"/>
  <c r="A937" i="12"/>
  <c r="A151" i="13"/>
  <c r="A1112" i="12"/>
  <c r="A45" i="14"/>
  <c r="A495" i="12"/>
  <c r="A718" i="12"/>
  <c r="A498" i="12"/>
  <c r="A485" i="12"/>
  <c r="A348" i="12"/>
  <c r="A939" i="12"/>
  <c r="A205" i="12"/>
  <c r="A983" i="12"/>
  <c r="A1089" i="12"/>
  <c r="A537" i="12"/>
  <c r="A110" i="14"/>
  <c r="A272" i="12"/>
  <c r="A298" i="12"/>
  <c r="A447" i="12"/>
  <c r="A18" i="14"/>
  <c r="A449" i="12"/>
  <c r="A290" i="12"/>
  <c r="A118" i="13"/>
  <c r="A50" i="13"/>
  <c r="A1094" i="12"/>
  <c r="A397" i="12"/>
  <c r="A791" i="12"/>
  <c r="A645" i="12"/>
  <c r="A701" i="12"/>
  <c r="A1026" i="12"/>
  <c r="A1073" i="12"/>
  <c r="A1023" i="12"/>
  <c r="A364" i="12"/>
  <c r="A176" i="12"/>
  <c r="A1178" i="12"/>
  <c r="A607" i="12"/>
  <c r="A37" i="12"/>
  <c r="A1011" i="12"/>
  <c r="A526" i="12"/>
  <c r="A1111" i="12"/>
  <c r="A184" i="12"/>
  <c r="A322" i="12"/>
  <c r="A961" i="12"/>
  <c r="A88" i="14"/>
  <c r="A578" i="12"/>
  <c r="A46" i="13"/>
  <c r="A189" i="12"/>
  <c r="A1108" i="12"/>
  <c r="A127" i="14"/>
  <c r="A80" i="12"/>
  <c r="A637" i="12"/>
  <c r="A88" i="12"/>
  <c r="A12" i="12"/>
  <c r="A175" i="12"/>
  <c r="A65" i="12"/>
  <c r="A1161" i="12"/>
  <c r="A356" i="12"/>
  <c r="A127" i="12"/>
  <c r="A18" i="12"/>
  <c r="A962" i="12"/>
  <c r="A115" i="14"/>
  <c r="A793" i="12"/>
  <c r="A85" i="13"/>
  <c r="A280" i="12"/>
  <c r="A168" i="12"/>
  <c r="A1066" i="12"/>
  <c r="A822" i="12"/>
  <c r="A20" i="13"/>
  <c r="A841" i="12"/>
  <c r="A113" i="14"/>
  <c r="A9" i="13"/>
  <c r="A536" i="12"/>
  <c r="A21" i="13"/>
  <c r="A142" i="12"/>
  <c r="A93" i="13"/>
  <c r="A428" i="12"/>
  <c r="A235" i="12"/>
  <c r="A52" i="13"/>
  <c r="A478" i="12"/>
  <c r="A119" i="12"/>
  <c r="A51" i="13"/>
  <c r="A690" i="12"/>
  <c r="A472" i="12"/>
  <c r="A17" i="14"/>
  <c r="A8" i="14"/>
  <c r="A10" i="12"/>
  <c r="A815" i="12"/>
  <c r="A22" i="12"/>
  <c r="A25" i="14"/>
  <c r="A34" i="13"/>
  <c r="A689" i="12"/>
  <c r="A159" i="12"/>
  <c r="A1132" i="12"/>
  <c r="A832" i="12"/>
  <c r="A4" i="13"/>
  <c r="A271" i="12"/>
  <c r="A824" i="12"/>
  <c r="A135" i="13"/>
  <c r="A338" i="12"/>
  <c r="A122" i="13"/>
  <c r="A1007" i="12"/>
  <c r="A1081" i="12"/>
  <c r="A994" i="12"/>
  <c r="A9" i="12"/>
  <c r="A1122" i="12"/>
  <c r="A1044" i="12"/>
  <c r="A240" i="12"/>
  <c r="A541" i="12"/>
  <c r="A699" i="12"/>
  <c r="A539" i="12"/>
  <c r="A16" i="12"/>
  <c r="A94" i="14"/>
  <c r="A1169" i="12"/>
  <c r="A1048" i="12"/>
  <c r="A1074" i="12"/>
  <c r="A63" i="12"/>
  <c r="A816" i="12"/>
  <c r="A1203" i="12"/>
  <c r="A84" i="13"/>
  <c r="A361" i="12"/>
  <c r="A387" i="12"/>
  <c r="A56" i="14"/>
  <c r="A60" i="12"/>
  <c r="A61" i="13"/>
  <c r="A716" i="12"/>
  <c r="A1103" i="12"/>
  <c r="A307" i="12"/>
  <c r="A912" i="12"/>
  <c r="A25" i="12"/>
  <c r="A72" i="12"/>
  <c r="A50" i="12"/>
  <c r="A111" i="14"/>
  <c r="A46" i="12"/>
  <c r="A119" i="14"/>
  <c r="A585" i="12"/>
  <c r="A177" i="12"/>
  <c r="A970" i="12"/>
  <c r="A693" i="12"/>
  <c r="A182" i="12"/>
  <c r="A75" i="13"/>
  <c r="A466" i="12"/>
  <c r="A745" i="12"/>
  <c r="A131" i="13"/>
  <c r="A46" i="14"/>
  <c r="A691" i="12"/>
  <c r="A1041" i="12"/>
  <c r="A1086" i="12"/>
  <c r="A102" i="12"/>
  <c r="A735" i="12"/>
  <c r="A981" i="12"/>
  <c r="A350" i="12"/>
  <c r="A1101" i="12"/>
  <c r="A26" i="12"/>
  <c r="A424" i="12"/>
  <c r="A113" i="12"/>
  <c r="A1012" i="12"/>
  <c r="A163" i="12"/>
  <c r="A239" i="12"/>
  <c r="A318" i="12"/>
  <c r="A252" i="12"/>
  <c r="A86" i="13"/>
  <c r="A49" i="13"/>
  <c r="A736" i="12"/>
  <c r="A101" i="14"/>
  <c r="A664" i="12"/>
  <c r="A958" i="12"/>
  <c r="A138" i="14"/>
  <c r="G36" i="1"/>
  <c r="G37" i="1"/>
  <c r="G38" i="1"/>
  <c r="G39" i="1"/>
  <c r="G40" i="1"/>
  <c r="I16" i="2" l="1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64" i="2"/>
  <c r="I7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B19" i="2"/>
  <c r="B18" i="2"/>
  <c r="B17" i="2"/>
  <c r="G72" i="1"/>
  <c r="G66" i="1"/>
  <c r="B66" i="1" s="1"/>
  <c r="B121" i="1" s="1"/>
  <c r="G82" i="1"/>
  <c r="B82" i="1" s="1"/>
  <c r="B137" i="1" s="1"/>
  <c r="G58" i="1"/>
  <c r="G69" i="1"/>
  <c r="G74" i="1"/>
  <c r="G73" i="1"/>
  <c r="G54" i="1"/>
  <c r="G71" i="1"/>
  <c r="G47" i="1"/>
  <c r="G48" i="1"/>
  <c r="G49" i="1"/>
  <c r="B49" i="1" s="1"/>
  <c r="B104" i="1" s="1"/>
  <c r="G50" i="1"/>
  <c r="G51" i="1"/>
  <c r="G52" i="1"/>
  <c r="B38" i="1"/>
  <c r="B93" i="1" s="1"/>
  <c r="G46" i="1"/>
  <c r="B46" i="1" s="1"/>
  <c r="B101" i="1" s="1"/>
  <c r="G63" i="1"/>
  <c r="G44" i="1"/>
  <c r="B44" i="1" s="1"/>
  <c r="B99" i="1" s="1"/>
  <c r="G43" i="1"/>
  <c r="B43" i="1" s="1"/>
  <c r="B98" i="1" s="1"/>
  <c r="G42" i="1"/>
  <c r="B42" i="1" s="1"/>
  <c r="B97" i="1" s="1"/>
  <c r="G41" i="1"/>
  <c r="B41" i="1" s="1"/>
  <c r="B96" i="1" s="1"/>
  <c r="B36" i="1"/>
  <c r="B91" i="1" s="1"/>
  <c r="B37" i="1"/>
  <c r="B92" i="1" s="1"/>
  <c r="B39" i="1"/>
  <c r="B94" i="1" s="1"/>
  <c r="B40" i="1"/>
  <c r="B95" i="1" s="1"/>
  <c r="B35" i="1"/>
  <c r="B90" i="1" s="1"/>
  <c r="G33" i="1"/>
  <c r="B33" i="1" s="1"/>
  <c r="B88" i="1" s="1"/>
  <c r="G32" i="1"/>
  <c r="B32" i="1" s="1"/>
  <c r="B87" i="1" s="1"/>
  <c r="G31" i="1"/>
  <c r="B31" i="1" s="1"/>
  <c r="B86" i="1" s="1"/>
  <c r="G30" i="1"/>
  <c r="B30" i="1" s="1"/>
  <c r="B85" i="1" s="1"/>
  <c r="G29" i="1"/>
  <c r="B29" i="1" s="1"/>
  <c r="B84" i="1" s="1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73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42" i="3"/>
  <c r="A43" i="3"/>
  <c r="A44" i="3"/>
  <c r="A45" i="3"/>
  <c r="A46" i="3"/>
  <c r="A47" i="3"/>
  <c r="A48" i="3"/>
  <c r="A49" i="3"/>
  <c r="A50" i="3"/>
  <c r="A51" i="3"/>
  <c r="A38" i="3"/>
  <c r="A39" i="3"/>
  <c r="A40" i="3"/>
  <c r="A41" i="3"/>
  <c r="A36" i="3"/>
  <c r="A37" i="3"/>
  <c r="A26" i="3"/>
  <c r="A27" i="3"/>
  <c r="A28" i="3"/>
  <c r="A29" i="3"/>
  <c r="A30" i="3"/>
  <c r="A31" i="3"/>
  <c r="A32" i="3"/>
  <c r="A33" i="3"/>
  <c r="A34" i="3"/>
  <c r="A35" i="3"/>
  <c r="A24" i="3"/>
  <c r="A25" i="3"/>
  <c r="A20" i="3"/>
  <c r="A21" i="3"/>
  <c r="A22" i="3"/>
  <c r="A23" i="3"/>
  <c r="A18" i="3"/>
  <c r="A19" i="3"/>
  <c r="A14" i="3"/>
  <c r="A15" i="3"/>
  <c r="A16" i="3"/>
  <c r="A17" i="3"/>
  <c r="A13" i="3"/>
  <c r="A12" i="3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F55" i="2" l="1"/>
  <c r="F51" i="2"/>
  <c r="F56" i="2"/>
  <c r="F54" i="2"/>
  <c r="B54" i="2" s="1"/>
  <c r="B109" i="2" s="1"/>
  <c r="F53" i="2"/>
  <c r="F52" i="2"/>
  <c r="B52" i="2" s="1"/>
  <c r="B107" i="2" s="1"/>
  <c r="B31" i="2"/>
  <c r="B51" i="1"/>
  <c r="B106" i="1" s="1"/>
  <c r="B27" i="2"/>
  <c r="B82" i="2" s="1"/>
  <c r="B47" i="1"/>
  <c r="B102" i="1" s="1"/>
  <c r="G70" i="1"/>
  <c r="B70" i="1" s="1"/>
  <c r="B125" i="1" s="1"/>
  <c r="G78" i="1"/>
  <c r="B78" i="1" s="1"/>
  <c r="B133" i="1" s="1"/>
  <c r="G76" i="1"/>
  <c r="B74" i="1"/>
  <c r="B129" i="1" s="1"/>
  <c r="B50" i="1"/>
  <c r="B105" i="1" s="1"/>
  <c r="B51" i="2"/>
  <c r="B106" i="2" s="1"/>
  <c r="B71" i="1"/>
  <c r="B126" i="1" s="1"/>
  <c r="B49" i="2"/>
  <c r="B104" i="2" s="1"/>
  <c r="B69" i="1"/>
  <c r="B124" i="1" s="1"/>
  <c r="B54" i="1"/>
  <c r="B109" i="1" s="1"/>
  <c r="B34" i="2"/>
  <c r="B89" i="2" s="1"/>
  <c r="B58" i="1"/>
  <c r="B113" i="1" s="1"/>
  <c r="B38" i="2"/>
  <c r="B93" i="2" s="1"/>
  <c r="B43" i="2"/>
  <c r="B98" i="2" s="1"/>
  <c r="B63" i="1"/>
  <c r="B118" i="1" s="1"/>
  <c r="B52" i="1"/>
  <c r="B107" i="1" s="1"/>
  <c r="B28" i="2"/>
  <c r="B83" i="2" s="1"/>
  <c r="B48" i="1"/>
  <c r="B103" i="1" s="1"/>
  <c r="B53" i="2"/>
  <c r="B108" i="2" s="1"/>
  <c r="B73" i="1"/>
  <c r="B128" i="1" s="1"/>
  <c r="G56" i="1"/>
  <c r="G62" i="1"/>
  <c r="B10" i="2"/>
  <c r="B65" i="2" s="1"/>
  <c r="B22" i="2"/>
  <c r="B77" i="2" s="1"/>
  <c r="B26" i="2"/>
  <c r="B81" i="2" s="1"/>
  <c r="B50" i="2"/>
  <c r="B58" i="2"/>
  <c r="B113" i="2" s="1"/>
  <c r="B62" i="2"/>
  <c r="B117" i="2" s="1"/>
  <c r="G45" i="1"/>
  <c r="B72" i="1"/>
  <c r="B127" i="1" s="1"/>
  <c r="G79" i="1"/>
  <c r="G53" i="1"/>
  <c r="G57" i="1"/>
  <c r="G67" i="1"/>
  <c r="G59" i="1"/>
  <c r="G61" i="1"/>
  <c r="G75" i="1"/>
  <c r="B11" i="2"/>
  <c r="B66" i="2" s="1"/>
  <c r="B23" i="2"/>
  <c r="B78" i="2" s="1"/>
  <c r="G80" i="1"/>
  <c r="G68" i="1"/>
  <c r="G64" i="1"/>
  <c r="G60" i="1"/>
  <c r="B9" i="2"/>
  <c r="B24" i="2"/>
  <c r="B79" i="2" s="1"/>
  <c r="G77" i="1"/>
  <c r="G81" i="1"/>
  <c r="G55" i="1"/>
  <c r="G65" i="1"/>
  <c r="B13" i="2"/>
  <c r="B21" i="2"/>
  <c r="B76" i="2" s="1"/>
  <c r="B29" i="2"/>
  <c r="B84" i="2" s="1"/>
  <c r="B12" i="2"/>
  <c r="B67" i="2" s="1"/>
  <c r="B32" i="2"/>
  <c r="B87" i="2" s="1"/>
  <c r="B30" i="2"/>
  <c r="B85" i="2" s="1"/>
  <c r="B46" i="2"/>
  <c r="B101" i="2" s="1"/>
  <c r="B15" i="2"/>
  <c r="B70" i="2" s="1"/>
  <c r="B16" i="2"/>
  <c r="B71" i="2" s="1"/>
  <c r="B20" i="2"/>
  <c r="B75" i="2" s="1"/>
  <c r="B86" i="2"/>
  <c r="B68" i="2"/>
  <c r="B72" i="2"/>
  <c r="B74" i="2"/>
  <c r="B73" i="2"/>
  <c r="B105" i="2"/>
  <c r="G34" i="1"/>
  <c r="B56" i="2" l="1"/>
  <c r="B111" i="2" s="1"/>
  <c r="B76" i="1"/>
  <c r="B131" i="1" s="1"/>
  <c r="B45" i="2"/>
  <c r="B100" i="2" s="1"/>
  <c r="B65" i="1"/>
  <c r="B120" i="1" s="1"/>
  <c r="B64" i="1"/>
  <c r="B119" i="1" s="1"/>
  <c r="B44" i="2"/>
  <c r="B99" i="2" s="1"/>
  <c r="B59" i="1"/>
  <c r="B114" i="1" s="1"/>
  <c r="B39" i="2"/>
  <c r="B94" i="2" s="1"/>
  <c r="B79" i="1"/>
  <c r="B134" i="1" s="1"/>
  <c r="B59" i="2"/>
  <c r="B114" i="2" s="1"/>
  <c r="B55" i="1"/>
  <c r="B110" i="1" s="1"/>
  <c r="B35" i="2"/>
  <c r="B90" i="2" s="1"/>
  <c r="B48" i="2"/>
  <c r="B103" i="2" s="1"/>
  <c r="B68" i="1"/>
  <c r="B123" i="1" s="1"/>
  <c r="B47" i="2"/>
  <c r="B102" i="2" s="1"/>
  <c r="B67" i="1"/>
  <c r="B122" i="1" s="1"/>
  <c r="B61" i="2"/>
  <c r="B116" i="2" s="1"/>
  <c r="B81" i="1"/>
  <c r="B136" i="1" s="1"/>
  <c r="B60" i="2"/>
  <c r="B115" i="2" s="1"/>
  <c r="B80" i="1"/>
  <c r="B135" i="1" s="1"/>
  <c r="B75" i="1"/>
  <c r="B130" i="1" s="1"/>
  <c r="B55" i="2"/>
  <c r="B110" i="2" s="1"/>
  <c r="B37" i="2"/>
  <c r="B92" i="2" s="1"/>
  <c r="B57" i="1"/>
  <c r="B112" i="1" s="1"/>
  <c r="B45" i="1"/>
  <c r="B100" i="1" s="1"/>
  <c r="B25" i="2"/>
  <c r="B80" i="2" s="1"/>
  <c r="B42" i="2"/>
  <c r="B97" i="2" s="1"/>
  <c r="B62" i="1"/>
  <c r="B117" i="1" s="1"/>
  <c r="B34" i="1"/>
  <c r="B89" i="1" s="1"/>
  <c r="B14" i="2"/>
  <c r="B69" i="2" s="1"/>
  <c r="B57" i="2"/>
  <c r="B112" i="2" s="1"/>
  <c r="B77" i="1"/>
  <c r="B132" i="1" s="1"/>
  <c r="B60" i="1"/>
  <c r="B115" i="1" s="1"/>
  <c r="B40" i="2"/>
  <c r="B95" i="2" s="1"/>
  <c r="B41" i="2"/>
  <c r="B96" i="2" s="1"/>
  <c r="B61" i="1"/>
  <c r="B116" i="1" s="1"/>
  <c r="B33" i="2"/>
  <c r="B88" i="2" s="1"/>
  <c r="B53" i="1"/>
  <c r="B108" i="1" s="1"/>
  <c r="B56" i="1"/>
  <c r="B111" i="1" s="1"/>
  <c r="B36" i="2"/>
  <c r="B91" i="2" s="1"/>
  <c r="B64" i="2"/>
  <c r="B12" i="3"/>
  <c r="I5" i="3" l="1"/>
  <c r="B3" i="3" l="1"/>
</calcChain>
</file>

<file path=xl/comments1.xml><?xml version="1.0" encoding="utf-8"?>
<comments xmlns="http://schemas.openxmlformats.org/spreadsheetml/2006/main">
  <authors>
    <author>tc={B98FE714-62CC-40D2-8AF5-3D12D6A8247D}</author>
  </authors>
  <commentList>
    <comment ref="G35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</commentList>
</comments>
</file>

<file path=xl/comments2.xml><?xml version="1.0" encoding="utf-8"?>
<comments xmlns="http://schemas.openxmlformats.org/spreadsheetml/2006/main">
  <authors>
    <author>tc={23829849-3F42-4AF1-94A4-984E954979DA}</author>
    <author>tc={52EEC7D3-A60F-4F39-98D1-D60766362227}</author>
    <author>tc={D666E555-92F3-433A-AC94-285E7BB85EDC}</author>
    <author>tc={3EABC535-ED4A-4C0E-89F9-4D905461B30A}</author>
    <author>tc={161DF12D-3A5B-44F1-A2A0-4331BFB2DAD6}</author>
    <author>tc={E0079031-9B60-4022-B811-9A838875781C}</author>
  </authors>
  <commentList>
    <comment ref="G15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16" authorId="1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17" authorId="2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18" authorId="3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19" authorId="4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20" authorId="5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<sst xmlns="http://schemas.openxmlformats.org/spreadsheetml/2006/main" count="4605" uniqueCount="517">
  <si>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</si>
  <si>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</si>
  <si>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</si>
  <si>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</si>
  <si>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</si>
  <si>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</si>
  <si>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</si>
  <si>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</si>
  <si>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</si>
  <si>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</si>
  <si>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</si>
  <si>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</si>
  <si>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</si>
  <si>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</si>
  <si>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</si>
  <si>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</si>
  <si>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</si>
  <si>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</si>
  <si>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</si>
  <si>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</si>
  <si>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</si>
  <si>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</si>
  <si>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</si>
  <si>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</si>
  <si>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</si>
  <si>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</si>
  <si>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</si>
  <si>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</si>
  <si>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</si>
  <si>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</si>
  <si>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</si>
  <si>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</si>
  <si>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</si>
  <si>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</si>
  <si>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</si>
  <si>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</si>
  <si>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</si>
  <si>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</si>
  <si>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</si>
  <si>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</si>
  <si>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</si>
  <si>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</si>
  <si>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</si>
  <si>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</si>
  <si>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</si>
  <si>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</si>
  <si>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</si>
  <si>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</si>
  <si>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</si>
  <si>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</si>
  <si>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</si>
  <si>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</si>
  <si>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</si>
  <si>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</si>
  <si>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</si>
  <si>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</si>
  <si>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</si>
  <si>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</si>
  <si>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</si>
  <si>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</si>
  <si>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</si>
  <si>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</si>
  <si>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</si>
  <si>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</si>
  <si>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</si>
  <si>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</si>
  <si>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</si>
  <si>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PoPT_p</t>
  </si>
  <si>
    <t>PT_p</t>
  </si>
  <si>
    <t>YT_p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</si>
  <si>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</si>
  <si>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</si>
  <si>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</si>
  <si>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</si>
  <si>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</si>
  <si>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</si>
  <si>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</si>
  <si>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</si>
  <si>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</si>
  <si>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</si>
  <si>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</si>
  <si>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</si>
  <si>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</si>
  <si>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</si>
  <si>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</si>
  <si>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</si>
  <si>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</si>
  <si>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</si>
  <si>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</si>
  <si>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</si>
  <si>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</si>
  <si>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</si>
  <si>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</si>
  <si>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</si>
  <si>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</si>
  <si>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</si>
  <si>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</si>
  <si>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</si>
  <si>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</si>
  <si>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</si>
  <si>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</si>
  <si>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</si>
  <si>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</si>
  <si>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</si>
  <si>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</si>
  <si>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</si>
  <si>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</si>
  <si>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</si>
  <si>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</si>
  <si>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</si>
  <si>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</si>
  <si>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</si>
  <si>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</si>
  <si>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</si>
  <si>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</si>
  <si>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</si>
  <si>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</si>
  <si>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</si>
  <si>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</si>
  <si>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</si>
  <si>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Dynamics</t>
  </si>
  <si>
    <t>defines values for structural parameters which influence the dynamics of the model</t>
  </si>
  <si>
    <t>defines values for structural parameters mainly elasticities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</si>
  <si>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</si>
  <si>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</si>
  <si>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</si>
  <si>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</si>
  <si>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</si>
  <si>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T0_4_p</t>
  </si>
  <si>
    <t>T0_5_p</t>
  </si>
  <si>
    <t>T0_6_p</t>
  </si>
  <si>
    <t>intitial temperature in region 3</t>
  </si>
  <si>
    <t>intitial temperature in region 4</t>
  </si>
  <si>
    <t>intitial temperature in region 5</t>
  </si>
  <si>
    <t>intitial temperature in region 6</t>
  </si>
  <si>
    <t>WS0_3_p</t>
  </si>
  <si>
    <t>WS0_4_p</t>
  </si>
  <si>
    <t>WS0_5_p</t>
  </si>
  <si>
    <t>WS0_6_p</t>
  </si>
  <si>
    <t>PERC0_3_p</t>
  </si>
  <si>
    <t>PERC0_4_p</t>
  </si>
  <si>
    <t>PERC0_5_p</t>
  </si>
  <si>
    <t>PERC0_6_p</t>
  </si>
  <si>
    <t>Northern Midlands and Mountains</t>
  </si>
  <si>
    <t>Red River Delta</t>
  </si>
  <si>
    <t>North Central and Central Coast</t>
  </si>
  <si>
    <t>Central Highlands</t>
  </si>
  <si>
    <t>Southeast</t>
  </si>
  <si>
    <t>Sector in Model</t>
  </si>
  <si>
    <t>Classifications</t>
  </si>
  <si>
    <t>G,J,K,L,M,N,R</t>
  </si>
  <si>
    <t>O,P,Q</t>
  </si>
  <si>
    <t>S,T</t>
  </si>
  <si>
    <t>B,D,E</t>
  </si>
  <si>
    <t>Region in Model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</si>
  <si>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</si>
  <si>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</si>
  <si>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</si>
  <si>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</si>
  <si>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</si>
  <si>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</si>
  <si>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</si>
  <si>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</si>
  <si>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</si>
  <si>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</si>
  <si>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</si>
  <si>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Agriculture</t>
  </si>
  <si>
    <t>Forestry</t>
  </si>
  <si>
    <t>Special</t>
  </si>
  <si>
    <t>Homestead</t>
  </si>
  <si>
    <t>Number of newly established enterprises</t>
  </si>
  <si>
    <t>Cumulative</t>
  </si>
  <si>
    <t>Share</t>
  </si>
  <si>
    <t>Number of acting enterprises</t>
  </si>
  <si>
    <t>Number of Houses</t>
  </si>
  <si>
    <t>Area</t>
  </si>
  <si>
    <t>Average Population</t>
  </si>
  <si>
    <t>etaQ_p</t>
  </si>
  <si>
    <t>etaQ_1_p</t>
  </si>
  <si>
    <t>etaQ_2_p</t>
  </si>
  <si>
    <t>etaQ_3_p</t>
  </si>
  <si>
    <t>etaQ_4_p</t>
  </si>
  <si>
    <t>etaQ_5_p</t>
  </si>
  <si>
    <t>etaQ_6_p</t>
  </si>
  <si>
    <t>etaQ_7_p</t>
  </si>
  <si>
    <t>etaQ_8_p</t>
  </si>
  <si>
    <t>etaQ_9_p</t>
  </si>
  <si>
    <t>Time</t>
  </si>
  <si>
    <t>exo_T_1</t>
  </si>
  <si>
    <t>eox_T_2</t>
  </si>
  <si>
    <t>exo_T_4</t>
  </si>
  <si>
    <t>eox_T_5</t>
  </si>
  <si>
    <t>exo_T_6</t>
  </si>
  <si>
    <t>exo_T_3</t>
  </si>
  <si>
    <t>exo_SL</t>
  </si>
  <si>
    <t>Taxes on capital</t>
  </si>
  <si>
    <t>Taxes on labour</t>
  </si>
  <si>
    <t>exo_GA_1_1</t>
  </si>
  <si>
    <t>exo_GA_1_2</t>
  </si>
  <si>
    <t>exo_GA_1_3</t>
  </si>
  <si>
    <t>exo_GA_1_4</t>
  </si>
  <si>
    <t>exo_GA_1_5</t>
  </si>
  <si>
    <t>exo_GA_1_6</t>
  </si>
  <si>
    <t>exo_GA_2_1</t>
  </si>
  <si>
    <t>exo_GA_2_2</t>
  </si>
  <si>
    <t>exo_GA_2_3</t>
  </si>
  <si>
    <t>exo_GA_2_4</t>
  </si>
  <si>
    <t>exo_GA_2_5</t>
  </si>
  <si>
    <t>exo_GA_2_6</t>
  </si>
  <si>
    <t>exo_GA_3_1</t>
  </si>
  <si>
    <t>exo_GA_3_2</t>
  </si>
  <si>
    <t>exo_GA_3_3</t>
  </si>
  <si>
    <t>exo_GA_3_4</t>
  </si>
  <si>
    <t>exo_GA_3_5</t>
  </si>
  <si>
    <t>exo_GA_3_6</t>
  </si>
  <si>
    <t>exo_GA_4_1</t>
  </si>
  <si>
    <t>exo_GA_4_2</t>
  </si>
  <si>
    <t>exo_GA_4_3</t>
  </si>
  <si>
    <t>exo_GA_4_4</t>
  </si>
  <si>
    <t>exo_GA_4_5</t>
  </si>
  <si>
    <t>exo_GA_4_6</t>
  </si>
  <si>
    <t>exo_GA_5_1</t>
  </si>
  <si>
    <t>exo_GA_5_2</t>
  </si>
  <si>
    <t>exo_GA_5_3</t>
  </si>
  <si>
    <t>exo_GA_5_4</t>
  </si>
  <si>
    <t>exo_GA_5_5</t>
  </si>
  <si>
    <t>exo_GA_5_6</t>
  </si>
  <si>
    <t>exo_GA_6_1</t>
  </si>
  <si>
    <t>exo_GA_6_2</t>
  </si>
  <si>
    <t>exo_GA_6_3</t>
  </si>
  <si>
    <t>exo_GA_6_4</t>
  </si>
  <si>
    <t>exo_GA_6_5</t>
  </si>
  <si>
    <t>exo_GA_6_6</t>
  </si>
  <si>
    <t>exo_GA_7_1</t>
  </si>
  <si>
    <t>exo_GA_7_2</t>
  </si>
  <si>
    <t>exo_GA_7_3</t>
  </si>
  <si>
    <t>exo_GA_7_4</t>
  </si>
  <si>
    <t>exo_GA_7_5</t>
  </si>
  <si>
    <t>exo_GA_7_6</t>
  </si>
  <si>
    <t>exo_GA_8_1</t>
  </si>
  <si>
    <t>exo_GA_8_2</t>
  </si>
  <si>
    <t>exo_GA_8_3</t>
  </si>
  <si>
    <t>exo_GA_8_4</t>
  </si>
  <si>
    <t>exo_GA_8_5</t>
  </si>
  <si>
    <t>exo_GA_8_6</t>
  </si>
  <si>
    <t>exo_GA_9_1</t>
  </si>
  <si>
    <t>exo_GA_9_2</t>
  </si>
  <si>
    <t>exo_GA_9_3</t>
  </si>
  <si>
    <t>exo_GA_9_4</t>
  </si>
  <si>
    <t>exo_GA_9_5</t>
  </si>
  <si>
    <t>exo_GA_9_6</t>
  </si>
  <si>
    <t>phiY0_1_1_p</t>
  </si>
  <si>
    <t>phiY0_1_2_p</t>
  </si>
  <si>
    <t>phiY0_1_3_p</t>
  </si>
  <si>
    <t>phiY0_1_4_p</t>
  </si>
  <si>
    <t>phiY0_1_5_p</t>
  </si>
  <si>
    <t>phiY0_1_6_p</t>
  </si>
  <si>
    <t>phiY0_2_1_p</t>
  </si>
  <si>
    <t>phiY0_2_2_p</t>
  </si>
  <si>
    <t>phiY0_2_3_p</t>
  </si>
  <si>
    <t>phiY0_2_4_p</t>
  </si>
  <si>
    <t>phiY0_2_5_p</t>
  </si>
  <si>
    <t>phiY0_2_6_p</t>
  </si>
  <si>
    <t>phiY0_3_1_p</t>
  </si>
  <si>
    <t>phiY0_3_2_p</t>
  </si>
  <si>
    <t>phiY0_3_3_p</t>
  </si>
  <si>
    <t>phiY0_3_4_p</t>
  </si>
  <si>
    <t>phiY0_3_5_p</t>
  </si>
  <si>
    <t>phiY0_3_6_p</t>
  </si>
  <si>
    <t>phiY0_4_1_p</t>
  </si>
  <si>
    <t>phiY0_4_2_p</t>
  </si>
  <si>
    <t>phiY0_4_3_p</t>
  </si>
  <si>
    <t>phiY0_4_4_p</t>
  </si>
  <si>
    <t>phiY0_4_5_p</t>
  </si>
  <si>
    <t>phiY0_4_6_p</t>
  </si>
  <si>
    <t>phiY0_5_1_p</t>
  </si>
  <si>
    <t>phiY0_5_2_p</t>
  </si>
  <si>
    <t>phiY0_5_3_p</t>
  </si>
  <si>
    <t>phiY0_5_4_p</t>
  </si>
  <si>
    <t>phiY0_5_5_p</t>
  </si>
  <si>
    <t>phiY0_5_6_p</t>
  </si>
  <si>
    <t>phiY0_6_1_p</t>
  </si>
  <si>
    <t>phiY0_6_2_p</t>
  </si>
  <si>
    <t>phiY0_6_3_p</t>
  </si>
  <si>
    <t>phiY0_6_4_p</t>
  </si>
  <si>
    <t>phiY0_6_5_p</t>
  </si>
  <si>
    <t>phiY0_6_6_p</t>
  </si>
  <si>
    <t>phiY0_7_1_p</t>
  </si>
  <si>
    <t>phiY0_7_2_p</t>
  </si>
  <si>
    <t>phiY0_7_3_p</t>
  </si>
  <si>
    <t>phiY0_7_4_p</t>
  </si>
  <si>
    <t>phiY0_7_5_p</t>
  </si>
  <si>
    <t>phiY0_7_6_p</t>
  </si>
  <si>
    <t>phiY0_8_1_p</t>
  </si>
  <si>
    <t>phiY0_8_2_p</t>
  </si>
  <si>
    <t>phiY0_8_3_p</t>
  </si>
  <si>
    <t>phiY0_8_4_p</t>
  </si>
  <si>
    <t>phiY0_8_5_p</t>
  </si>
  <si>
    <t>phiY0_8_6_p</t>
  </si>
  <si>
    <t>phiY0_9_1_p</t>
  </si>
  <si>
    <t>phiY0_9_2_p</t>
  </si>
  <si>
    <t>phiY0_9_3_p</t>
  </si>
  <si>
    <t>phiY0_9_4_p</t>
  </si>
  <si>
    <t>phiY0_9_5_p</t>
  </si>
  <si>
    <t>phiY0_9_6_p</t>
  </si>
  <si>
    <t>phiN0_1_1_p</t>
  </si>
  <si>
    <t>phiN0_1_2_p</t>
  </si>
  <si>
    <t>phiN0_1_3_p</t>
  </si>
  <si>
    <t>phiN0_1_4_p</t>
  </si>
  <si>
    <t>phiN0_1_5_p</t>
  </si>
  <si>
    <t>phiN0_1_6_p</t>
  </si>
  <si>
    <t>phiN0_2_1_p</t>
  </si>
  <si>
    <t>phiN0_2_2_p</t>
  </si>
  <si>
    <t>phiN0_2_3_p</t>
  </si>
  <si>
    <t>phiN0_2_4_p</t>
  </si>
  <si>
    <t>phiN0_2_5_p</t>
  </si>
  <si>
    <t>phiN0_2_6_p</t>
  </si>
  <si>
    <t>phiN0_3_1_p</t>
  </si>
  <si>
    <t>phiN0_3_2_p</t>
  </si>
  <si>
    <t>phiN0_3_3_p</t>
  </si>
  <si>
    <t>phiN0_3_4_p</t>
  </si>
  <si>
    <t>phiN0_3_5_p</t>
  </si>
  <si>
    <t>phiN0_3_6_p</t>
  </si>
  <si>
    <t>phiN0_4_1_p</t>
  </si>
  <si>
    <t>phiN0_4_2_p</t>
  </si>
  <si>
    <t>phiN0_4_3_p</t>
  </si>
  <si>
    <t>phiN0_4_4_p</t>
  </si>
  <si>
    <t>phiN0_4_5_p</t>
  </si>
  <si>
    <t>phiN0_4_6_p</t>
  </si>
  <si>
    <t>phiN0_5_1_p</t>
  </si>
  <si>
    <t>phiN0_5_2_p</t>
  </si>
  <si>
    <t>phiN0_5_3_p</t>
  </si>
  <si>
    <t>phiN0_5_4_p</t>
  </si>
  <si>
    <t>phiN0_5_5_p</t>
  </si>
  <si>
    <t>phiN0_5_6_p</t>
  </si>
  <si>
    <t>phiN0_6_1_p</t>
  </si>
  <si>
    <t>phiN0_6_2_p</t>
  </si>
  <si>
    <t>phiN0_6_3_p</t>
  </si>
  <si>
    <t>phiN0_6_4_p</t>
  </si>
  <si>
    <t>phiN0_6_5_p</t>
  </si>
  <si>
    <t>phiN0_6_6_p</t>
  </si>
  <si>
    <t>phiN0_7_1_p</t>
  </si>
  <si>
    <t>phiN0_7_2_p</t>
  </si>
  <si>
    <t>phiN0_7_3_p</t>
  </si>
  <si>
    <t>phiN0_7_4_p</t>
  </si>
  <si>
    <t>phiN0_7_5_p</t>
  </si>
  <si>
    <t>phiN0_7_6_p</t>
  </si>
  <si>
    <t>phiN0_8_1_p</t>
  </si>
  <si>
    <t>phiN0_8_2_p</t>
  </si>
  <si>
    <t>phiN0_8_3_p</t>
  </si>
  <si>
    <t>phiN0_8_4_p</t>
  </si>
  <si>
    <t>phiN0_8_5_p</t>
  </si>
  <si>
    <t>phiN0_8_6_p</t>
  </si>
  <si>
    <t>phiN0_9_1_p</t>
  </si>
  <si>
    <t>phiN0_9_2_p</t>
  </si>
  <si>
    <t>phiN0_9_3_p</t>
  </si>
  <si>
    <t>phiN0_9_4_p</t>
  </si>
  <si>
    <t>phiN0_9_5_p</t>
  </si>
  <si>
    <t>phiN0_9_6_p</t>
  </si>
  <si>
    <t>phiYT_1_1_p</t>
  </si>
  <si>
    <t>phiYT_1_2_p</t>
  </si>
  <si>
    <t>phiYT_1_3_p</t>
  </si>
  <si>
    <t>phiYT_1_4_p</t>
  </si>
  <si>
    <t>phiYT_1_5_p</t>
  </si>
  <si>
    <t>phiYT_1_6_p</t>
  </si>
  <si>
    <t>phiYT_2_1_p</t>
  </si>
  <si>
    <t>phiYT_2_2_p</t>
  </si>
  <si>
    <t>phiYT_2_3_p</t>
  </si>
  <si>
    <t>phiYT_2_4_p</t>
  </si>
  <si>
    <t>phiYT_2_5_p</t>
  </si>
  <si>
    <t>phiYT_2_6_p</t>
  </si>
  <si>
    <t>phiYT_3_1_p</t>
  </si>
  <si>
    <t>phiYT_3_2_p</t>
  </si>
  <si>
    <t>phiYT_3_3_p</t>
  </si>
  <si>
    <t>phiYT_3_4_p</t>
  </si>
  <si>
    <t>phiYT_3_5_p</t>
  </si>
  <si>
    <t>phiYT_3_6_p</t>
  </si>
  <si>
    <t>phiYT_4_1_p</t>
  </si>
  <si>
    <t>phiYT_4_2_p</t>
  </si>
  <si>
    <t>phiYT_4_3_p</t>
  </si>
  <si>
    <t>phiYT_4_4_p</t>
  </si>
  <si>
    <t>phiYT_4_5_p</t>
  </si>
  <si>
    <t>phiYT_4_6_p</t>
  </si>
  <si>
    <t>phiYT_5_1_p</t>
  </si>
  <si>
    <t>phiYT_5_2_p</t>
  </si>
  <si>
    <t>phiYT_5_3_p</t>
  </si>
  <si>
    <t>phiYT_5_4_p</t>
  </si>
  <si>
    <t>phiYT_5_5_p</t>
  </si>
  <si>
    <t>phiYT_5_6_p</t>
  </si>
  <si>
    <t>phiYT_6_1_p</t>
  </si>
  <si>
    <t>phiYT_6_2_p</t>
  </si>
  <si>
    <t>phiYT_6_3_p</t>
  </si>
  <si>
    <t>phiYT_6_4_p</t>
  </si>
  <si>
    <t>phiYT_6_5_p</t>
  </si>
  <si>
    <t>phiYT_6_6_p</t>
  </si>
  <si>
    <t>phiYT_7_1_p</t>
  </si>
  <si>
    <t>phiYT_7_2_p</t>
  </si>
  <si>
    <t>phiYT_7_3_p</t>
  </si>
  <si>
    <t>phiYT_7_4_p</t>
  </si>
  <si>
    <t>phiYT_7_5_p</t>
  </si>
  <si>
    <t>phiYT_7_6_p</t>
  </si>
  <si>
    <t>phiYT_8_1_p</t>
  </si>
  <si>
    <t>phiYT_8_2_p</t>
  </si>
  <si>
    <t>phiYT_8_3_p</t>
  </si>
  <si>
    <t>phiYT_8_4_p</t>
  </si>
  <si>
    <t>phiYT_8_5_p</t>
  </si>
  <si>
    <t>phiYT_8_6_p</t>
  </si>
  <si>
    <t>phiYT_9_1_p</t>
  </si>
  <si>
    <t>phiYT_9_2_p</t>
  </si>
  <si>
    <t>phiYT_9_3_p</t>
  </si>
  <si>
    <t>phiYT_9_4_p</t>
  </si>
  <si>
    <t>phiYT_9_5_p</t>
  </si>
  <si>
    <t>phiYT_9_6_p</t>
  </si>
  <si>
    <t>phiNT_1_1_p</t>
  </si>
  <si>
    <t>phiNT_1_2_p</t>
  </si>
  <si>
    <t>phiNT_1_3_p</t>
  </si>
  <si>
    <t>phiNT_1_4_p</t>
  </si>
  <si>
    <t>phiNT_1_5_p</t>
  </si>
  <si>
    <t>phiNT_1_6_p</t>
  </si>
  <si>
    <t>phiNT_2_1_p</t>
  </si>
  <si>
    <t>phiNT_2_2_p</t>
  </si>
  <si>
    <t>phiNT_2_3_p</t>
  </si>
  <si>
    <t>phiNT_2_4_p</t>
  </si>
  <si>
    <t>phiNT_2_5_p</t>
  </si>
  <si>
    <t>phiNT_2_6_p</t>
  </si>
  <si>
    <t>phiNT_3_1_p</t>
  </si>
  <si>
    <t>phiNT_3_2_p</t>
  </si>
  <si>
    <t>phiNT_3_3_p</t>
  </si>
  <si>
    <t>phiNT_3_4_p</t>
  </si>
  <si>
    <t>phiNT_3_5_p</t>
  </si>
  <si>
    <t>phiNT_3_6_p</t>
  </si>
  <si>
    <t>phiNT_4_1_p</t>
  </si>
  <si>
    <t>phiNT_4_2_p</t>
  </si>
  <si>
    <t>phiNT_4_3_p</t>
  </si>
  <si>
    <t>phiNT_4_4_p</t>
  </si>
  <si>
    <t>phiNT_4_5_p</t>
  </si>
  <si>
    <t>phiNT_4_6_p</t>
  </si>
  <si>
    <t>phiNT_5_1_p</t>
  </si>
  <si>
    <t>phiNT_5_2_p</t>
  </si>
  <si>
    <t>phiNT_5_3_p</t>
  </si>
  <si>
    <t>phiNT_5_4_p</t>
  </si>
  <si>
    <t>phiNT_5_5_p</t>
  </si>
  <si>
    <t>phiNT_5_6_p</t>
  </si>
  <si>
    <t>phiNT_6_1_p</t>
  </si>
  <si>
    <t>phiNT_6_2_p</t>
  </si>
  <si>
    <t>phiNT_6_3_p</t>
  </si>
  <si>
    <t>phiNT_6_4_p</t>
  </si>
  <si>
    <t>phiNT_6_5_p</t>
  </si>
  <si>
    <t>phiNT_6_6_p</t>
  </si>
  <si>
    <t>phiNT_7_1_p</t>
  </si>
  <si>
    <t>phiNT_7_2_p</t>
  </si>
  <si>
    <t>phiNT_7_3_p</t>
  </si>
  <si>
    <t>phiNT_7_4_p</t>
  </si>
  <si>
    <t>phiNT_7_5_p</t>
  </si>
  <si>
    <t>phiNT_7_6_p</t>
  </si>
  <si>
    <t>phiNT_8_1_p</t>
  </si>
  <si>
    <t>phiNT_8_2_p</t>
  </si>
  <si>
    <t>phiNT_8_3_p</t>
  </si>
  <si>
    <t>phiNT_8_4_p</t>
  </si>
  <si>
    <t>phiNT_8_5_p</t>
  </si>
  <si>
    <t>phiNT_8_6_p</t>
  </si>
  <si>
    <t>phiNT_9_1_p</t>
  </si>
  <si>
    <t>phiNT_9_2_p</t>
  </si>
  <si>
    <t>phiNT_9_3_p</t>
  </si>
  <si>
    <t>phiNT_9_4_p</t>
  </si>
  <si>
    <t>phiNT_9_5_p</t>
  </si>
  <si>
    <t>phiNT_9_6_p</t>
  </si>
  <si>
    <t>Gross Value Added Shares National Level</t>
  </si>
  <si>
    <t>Employment Shares</t>
  </si>
  <si>
    <t>Labour cost shares</t>
  </si>
  <si>
    <t>Drought</t>
  </si>
  <si>
    <t>Cyclone</t>
  </si>
  <si>
    <t>exo_CYC_1</t>
  </si>
  <si>
    <t>exo_CYC_2</t>
  </si>
  <si>
    <t>exo_CYC_3</t>
  </si>
  <si>
    <t>exo_CYC_4</t>
  </si>
  <si>
    <t>exo_CYC_5</t>
  </si>
  <si>
    <t>exo_CYC_6</t>
  </si>
  <si>
    <t>exo_DRO_1</t>
  </si>
  <si>
    <t>exo_DRO_2</t>
  </si>
  <si>
    <t>exo_DRO_3</t>
  </si>
  <si>
    <t>exo_DRO_4</t>
  </si>
  <si>
    <t>exo_DRO_5</t>
  </si>
  <si>
    <t>exo_DRO_6</t>
  </si>
  <si>
    <t>exo_PoP</t>
  </si>
  <si>
    <t>Adaptation</t>
  </si>
  <si>
    <t>Extremes</t>
  </si>
  <si>
    <t>Structural Parameters</t>
  </si>
  <si>
    <t>Damage Functions TFP</t>
  </si>
  <si>
    <t>defines coefficients for the sectoral and regional damage functions to total factor productivity</t>
  </si>
  <si>
    <t>Damage Functions Labour</t>
  </si>
  <si>
    <t>defines coefficients for the sectoral and regional damage functions to labour productivity</t>
  </si>
  <si>
    <t>Damage Functions Capital</t>
  </si>
  <si>
    <t>defines coefficients for the sectoral and regional damage functions to capital stock</t>
  </si>
  <si>
    <t>Data</t>
  </si>
  <si>
    <t>sheet with link to data sources used for calibration</t>
  </si>
  <si>
    <t xml:space="preserve">Note: The model uses aggregated sectors, e.g. BDE. The sector BDE is the aggregate out of the single sectors B, D and E. </t>
  </si>
  <si>
    <t>Source: Statistical Yearbook 2018 page 42 Table 3</t>
  </si>
  <si>
    <t>Land use by region</t>
  </si>
  <si>
    <t>Source: Statistical Yearbook 2018 page 205 Table 73</t>
  </si>
  <si>
    <t>Source: Statistical Yearbook 2018 page 209 Table 75</t>
  </si>
  <si>
    <t>Source: Statistical Yearbook 2018 page 189 Table 71</t>
  </si>
  <si>
    <t>Source: Statistical Yearbook 2018 page 53 Table 5</t>
  </si>
  <si>
    <t>terminal aggregates</t>
  </si>
  <si>
    <t>Initial Employment Growth Rates</t>
  </si>
  <si>
    <t>elasticity of substitution between regions for sector 1</t>
  </si>
  <si>
    <t>elasticity of substitution between regions for sector 2</t>
  </si>
  <si>
    <t>elasticity of substitution between regions for sector 3</t>
  </si>
  <si>
    <t>elasticity of substitution between regions for sector 4</t>
  </si>
  <si>
    <t>elasticity of substitution between regions for sector 5</t>
  </si>
  <si>
    <t>elasticity of substitution between regions for sector 6</t>
  </si>
  <si>
    <t>elasticity of substitution between regions for sector 7</t>
  </si>
  <si>
    <t>elasticity of substitution between regions for sector 8</t>
  </si>
  <si>
    <t>elasticity of substitution between regions for sector 9</t>
  </si>
  <si>
    <t>Mekong River delta</t>
  </si>
  <si>
    <t>© Halle Institute for Economic Research (IWH)</t>
  </si>
  <si>
    <t>defines terminal values for climate variables of the baseline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</si>
</sst>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0" borderId="4" xfId="0" applyBorder="1"/>
    <xf numFmtId="2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9" xfId="0" applyBorder="1"/>
    <xf numFmtId="0" fontId="3" fillId="0" borderId="0" xfId="0" applyFont="1"/>
    <xf numFmtId="0" fontId="0" fillId="11" borderId="0" xfId="0" applyFill="1"/>
    <xf numFmtId="165" fontId="3" fillId="0" borderId="0" xfId="0" applyNumberFormat="1" applyFont="1"/>
    <xf numFmtId="0" fontId="0" fillId="0" borderId="0" xfId="0" applyFill="1"/>
    <xf numFmtId="0" fontId="0" fillId="11" borderId="7" xfId="0" applyFill="1" applyBorder="1"/>
    <xf numFmtId="0" fontId="0" fillId="12" borderId="0" xfId="0" applyFill="1"/>
    <xf numFmtId="0" fontId="0" fillId="0" borderId="0" xfId="0" applyAlignment="1">
      <alignment horizontal="left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U"/>
      <sheetName val="IO"/>
      <sheetName val="IO GRAS"/>
      <sheetName val="Tabelle1"/>
      <sheetName val="IO GRAS Economic Activity 9"/>
      <sheetName val="IO GRAS Economic Activity 3"/>
    </sheetNames>
    <sheetDataSet>
      <sheetData sheetId="0"/>
      <sheetData sheetId="1"/>
      <sheetData sheetId="2"/>
      <sheetData sheetId="3"/>
      <sheetData sheetId="4"/>
      <sheetData sheetId="5">
        <row r="24">
          <cell r="B24">
            <v>0.66891309617432293</v>
          </cell>
          <cell r="C24">
            <v>0.39381981436438973</v>
          </cell>
          <cell r="D24">
            <v>0.58432471061506275</v>
          </cell>
          <cell r="E24">
            <v>0.83711224937998774</v>
          </cell>
          <cell r="F24">
            <v>0.64945861809191308</v>
          </cell>
          <cell r="G24">
            <v>0.67873517887862411</v>
          </cell>
          <cell r="H24">
            <v>0.60039724020306018</v>
          </cell>
          <cell r="I24">
            <v>0.72706912135831614</v>
          </cell>
          <cell r="J24">
            <v>0.89952126923439857</v>
          </cell>
        </row>
        <row r="25">
          <cell r="B25">
            <v>0.12087555432860778</v>
          </cell>
          <cell r="C25">
            <v>6.8423692992434407E-2</v>
          </cell>
          <cell r="D25">
            <v>0.28063390924098364</v>
          </cell>
          <cell r="E25">
            <v>7.0173665565563689E-2</v>
          </cell>
          <cell r="F25">
            <v>0.1467449333613397</v>
          </cell>
          <cell r="G25">
            <v>2.949546738574926E-2</v>
          </cell>
          <cell r="H25">
            <v>0.17042963265008579</v>
          </cell>
          <cell r="I25">
            <v>0.10772033333328307</v>
          </cell>
          <cell r="J25">
            <v>5.5028111419525415E-3</v>
          </cell>
        </row>
      </sheetData>
      <sheetData sheetId="6">
        <row r="19">
          <cell r="B19">
            <v>0.66891309617432293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  <cell r="C12">
            <v>9.9863421808985622E-3</v>
          </cell>
          <cell r="D12">
            <v>0.16634398192965472</v>
          </cell>
          <cell r="E12">
            <v>7.1292690065062239E-2</v>
          </cell>
          <cell r="F12">
            <v>0.15328087830282836</v>
          </cell>
          <cell r="G12">
            <v>3.0285463427812419E-2</v>
          </cell>
          <cell r="H12">
            <v>4.6569786202600987E-2</v>
          </cell>
          <cell r="I12">
            <v>8.3989959251671589E-2</v>
          </cell>
          <cell r="J12">
            <v>1.9601221699422917E-2</v>
          </cell>
        </row>
      </sheetData>
      <sheetData sheetId="2">
        <row r="12">
          <cell r="B12">
            <v>0.41864967694004818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ristoph Schult" id="{A7419AB4-7DB9-4CF8-809B-B70CA3E6992B}" userId="3a2c93ce427878e7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5" dT="2020-03-17T16:58:18.35" personId="{A7419AB4-7DB9-4CF8-809B-B70CA3E6992B}" id="{B98FE714-62CC-40D2-8AF5-3D12D6A8247D}">
    <text>Special used land for BDE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0-03-17T16:58:18.35" personId="{A7419AB4-7DB9-4CF8-809B-B70CA3E6992B}" id="{23829849-3F42-4AF1-94A4-984E954979DA}">
    <text>Special used land for BDE</text>
  </threadedComment>
  <threadedComment ref="G16" dT="2020-03-17T16:58:18.35" personId="{A7419AB4-7DB9-4CF8-809B-B70CA3E6992B}" id="{52EEC7D3-A60F-4F39-98D1-D60766362227}">
    <text>Special used land for BDE</text>
  </threadedComment>
  <threadedComment ref="G17" dT="2020-03-17T16:58:18.35" personId="{A7419AB4-7DB9-4CF8-809B-B70CA3E6992B}" id="{D666E555-92F3-433A-AC94-285E7BB85EDC}">
    <text>Special used land for BDE</text>
  </threadedComment>
  <threadedComment ref="G18" dT="2020-03-17T16:58:18.35" personId="{A7419AB4-7DB9-4CF8-809B-B70CA3E6992B}" id="{3EABC535-ED4A-4C0E-89F9-4D905461B30A}">
    <text>Special used land for BDE</text>
  </threadedComment>
  <threadedComment ref="G19" dT="2020-03-17T16:58:18.35" personId="{A7419AB4-7DB9-4CF8-809B-B70CA3E6992B}" id="{161DF12D-3A5B-44F1-A2A0-4331BFB2DAD6}">
    <text>Special used land for BDE</text>
  </threadedComment>
  <threadedComment ref="G20" dT="2020-03-17T16:58:18.35" personId="{A7419AB4-7DB9-4CF8-809B-B70CA3E6992B}" id="{E0079031-9B60-4022-B811-9A838875781C}">
    <text>Special used land for BDE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58"/>
  <sheetViews>
    <sheetView tabSelected="1" workbookViewId="0">
      <selection activeCell="A68" sqref="A68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</cols>
  <sheetData>
    <row r="1" spans="1:2" x14ac:dyDescent="0.3">
      <c r="A1" s="45" t="s">
        <v>114</v>
      </c>
      <c r="B1" s="45"/>
    </row>
    <row r="2" spans="1:2" x14ac:dyDescent="0.3">
      <c r="A2" s="4" t="s">
        <v>115</v>
      </c>
      <c r="B2" t="s">
        <v>118</v>
      </c>
    </row>
    <row r="3" spans="1:2" x14ac:dyDescent="0.3">
      <c r="A3" s="4" t="s">
        <v>116</v>
      </c>
      <c r="B3" t="s">
        <v>117</v>
      </c>
    </row>
    <row r="4" spans="1:2" x14ac:dyDescent="0.3">
      <c r="A4" s="4" t="s">
        <v>119</v>
      </c>
      <c r="B4" t="s">
        <v>516</v>
      </c>
    </row>
    <row r="5" spans="1:2" x14ac:dyDescent="0.3">
      <c r="A5" s="4" t="s">
        <v>59</v>
      </c>
      <c r="B5" t="s">
        <v>124</v>
      </c>
    </row>
    <row r="6" spans="1:2" x14ac:dyDescent="0.3">
      <c r="A6" s="4" t="s">
        <v>65</v>
      </c>
      <c r="B6" t="s">
        <v>123</v>
      </c>
    </row>
    <row r="7" spans="1:2" x14ac:dyDescent="0.3">
      <c r="A7" s="4" t="s">
        <v>485</v>
      </c>
    </row>
    <row r="8" spans="1:2" x14ac:dyDescent="0.3">
      <c r="A8" s="4" t="s">
        <v>486</v>
      </c>
    </row>
    <row r="9" spans="1:2" x14ac:dyDescent="0.3">
      <c r="A9" s="4" t="s">
        <v>120</v>
      </c>
      <c r="B9" t="s">
        <v>121</v>
      </c>
    </row>
    <row r="10" spans="1:2" x14ac:dyDescent="0.3">
      <c r="A10" s="4" t="s">
        <v>487</v>
      </c>
      <c r="B10" t="s">
        <v>122</v>
      </c>
    </row>
    <row r="11" spans="1:2" x14ac:dyDescent="0.3">
      <c r="A11" s="4" t="s">
        <v>488</v>
      </c>
      <c r="B11" t="s">
        <v>489</v>
      </c>
    </row>
    <row r="12" spans="1:2" x14ac:dyDescent="0.3">
      <c r="A12" s="4" t="s">
        <v>490</v>
      </c>
      <c r="B12" t="s">
        <v>491</v>
      </c>
    </row>
    <row r="13" spans="1:2" x14ac:dyDescent="0.3">
      <c r="A13" s="4" t="s">
        <v>492</v>
      </c>
      <c r="B13" t="s">
        <v>493</v>
      </c>
    </row>
    <row r="14" spans="1:2" x14ac:dyDescent="0.3">
      <c r="A14" s="4" t="s">
        <v>494</v>
      </c>
      <c r="B14" t="s">
        <v>495</v>
      </c>
    </row>
    <row r="15" spans="1:2" x14ac:dyDescent="0.3">
      <c r="A15" s="45" t="s">
        <v>73</v>
      </c>
      <c r="B15" s="45"/>
    </row>
    <row r="16" spans="1:2" x14ac:dyDescent="0.3">
      <c r="A16" t="s">
        <v>74</v>
      </c>
      <c r="B16" s="3" t="s">
        <v>94</v>
      </c>
    </row>
    <row r="17" spans="1:2" x14ac:dyDescent="0.3">
      <c r="A17" t="s">
        <v>75</v>
      </c>
      <c r="B17" s="3" t="s">
        <v>95</v>
      </c>
    </row>
    <row r="18" spans="1:2" x14ac:dyDescent="0.3">
      <c r="A18" t="s">
        <v>76</v>
      </c>
      <c r="B18" s="3" t="s">
        <v>96</v>
      </c>
    </row>
    <row r="19" spans="1:2" x14ac:dyDescent="0.3">
      <c r="A19" t="s">
        <v>77</v>
      </c>
      <c r="B19" s="3" t="s">
        <v>97</v>
      </c>
    </row>
    <row r="20" spans="1:2" x14ac:dyDescent="0.3">
      <c r="A20" t="s">
        <v>93</v>
      </c>
      <c r="B20" s="3" t="s">
        <v>98</v>
      </c>
    </row>
    <row r="21" spans="1:2" x14ac:dyDescent="0.3">
      <c r="A21" t="s">
        <v>78</v>
      </c>
      <c r="B21" s="3" t="s">
        <v>99</v>
      </c>
    </row>
    <row r="22" spans="1:2" x14ac:dyDescent="0.3">
      <c r="A22" t="s">
        <v>79</v>
      </c>
      <c r="B22" s="3" t="s">
        <v>100</v>
      </c>
    </row>
    <row r="23" spans="1:2" x14ac:dyDescent="0.3">
      <c r="A23" t="s">
        <v>80</v>
      </c>
      <c r="B23" s="3" t="s">
        <v>101</v>
      </c>
    </row>
    <row r="24" spans="1:2" x14ac:dyDescent="0.3">
      <c r="A24" t="s">
        <v>81</v>
      </c>
      <c r="B24" s="3" t="s">
        <v>102</v>
      </c>
    </row>
    <row r="25" spans="1:2" x14ac:dyDescent="0.3">
      <c r="A25" t="s">
        <v>82</v>
      </c>
      <c r="B25" s="3" t="s">
        <v>103</v>
      </c>
    </row>
    <row r="26" spans="1:2" x14ac:dyDescent="0.3">
      <c r="A26" t="s">
        <v>83</v>
      </c>
      <c r="B26" s="3" t="s">
        <v>104</v>
      </c>
    </row>
    <row r="27" spans="1:2" x14ac:dyDescent="0.3">
      <c r="A27" t="s">
        <v>84</v>
      </c>
      <c r="B27" s="3" t="s">
        <v>105</v>
      </c>
    </row>
    <row r="28" spans="1:2" x14ac:dyDescent="0.3">
      <c r="A28" t="s">
        <v>85</v>
      </c>
      <c r="B28" s="3" t="s">
        <v>106</v>
      </c>
    </row>
    <row r="29" spans="1:2" x14ac:dyDescent="0.3">
      <c r="A29" t="s">
        <v>86</v>
      </c>
      <c r="B29" s="3" t="s">
        <v>107</v>
      </c>
    </row>
    <row r="30" spans="1:2" x14ac:dyDescent="0.3">
      <c r="A30" t="s">
        <v>87</v>
      </c>
      <c r="B30" s="3" t="s">
        <v>108</v>
      </c>
    </row>
    <row r="31" spans="1:2" x14ac:dyDescent="0.3">
      <c r="A31" t="s">
        <v>88</v>
      </c>
      <c r="B31" s="3" t="s">
        <v>109</v>
      </c>
    </row>
    <row r="32" spans="1:2" x14ac:dyDescent="0.3">
      <c r="A32" t="s">
        <v>89</v>
      </c>
      <c r="B32" s="3" t="s">
        <v>110</v>
      </c>
    </row>
    <row r="33" spans="1:2" x14ac:dyDescent="0.3">
      <c r="A33" t="s">
        <v>90</v>
      </c>
      <c r="B33" s="3" t="s">
        <v>111</v>
      </c>
    </row>
    <row r="34" spans="1:2" x14ac:dyDescent="0.3">
      <c r="A34" t="s">
        <v>91</v>
      </c>
      <c r="B34" s="3" t="s">
        <v>112</v>
      </c>
    </row>
    <row r="35" spans="1:2" x14ac:dyDescent="0.3">
      <c r="A35" t="s">
        <v>92</v>
      </c>
      <c r="B35" s="3" t="s">
        <v>113</v>
      </c>
    </row>
    <row r="37" spans="1:2" x14ac:dyDescent="0.3">
      <c r="A37" s="45" t="s">
        <v>148</v>
      </c>
      <c r="B37" s="45" t="s">
        <v>149</v>
      </c>
    </row>
    <row r="38" spans="1:2" x14ac:dyDescent="0.3">
      <c r="A38" s="7">
        <v>1</v>
      </c>
      <c r="B38" t="s">
        <v>74</v>
      </c>
    </row>
    <row r="39" spans="1:2" x14ac:dyDescent="0.3">
      <c r="A39" s="7">
        <v>2</v>
      </c>
      <c r="B39" t="s">
        <v>153</v>
      </c>
    </row>
    <row r="40" spans="1:2" x14ac:dyDescent="0.3">
      <c r="A40" s="7">
        <v>3</v>
      </c>
      <c r="B40" t="s">
        <v>76</v>
      </c>
    </row>
    <row r="41" spans="1:2" x14ac:dyDescent="0.3">
      <c r="A41" s="7">
        <v>4</v>
      </c>
      <c r="B41" t="s">
        <v>78</v>
      </c>
    </row>
    <row r="42" spans="1:2" x14ac:dyDescent="0.3">
      <c r="A42" s="7">
        <v>5</v>
      </c>
      <c r="B42" t="s">
        <v>150</v>
      </c>
    </row>
    <row r="43" spans="1:2" x14ac:dyDescent="0.3">
      <c r="A43" s="7">
        <v>6</v>
      </c>
      <c r="B43" t="s">
        <v>80</v>
      </c>
    </row>
    <row r="44" spans="1:2" x14ac:dyDescent="0.3">
      <c r="A44" s="7">
        <v>7</v>
      </c>
      <c r="B44" t="s">
        <v>81</v>
      </c>
    </row>
    <row r="45" spans="1:2" x14ac:dyDescent="0.3">
      <c r="A45" s="7">
        <v>8</v>
      </c>
      <c r="B45" t="s">
        <v>151</v>
      </c>
    </row>
    <row r="46" spans="1:2" x14ac:dyDescent="0.3">
      <c r="A46" s="7">
        <v>9</v>
      </c>
      <c r="B46" t="s">
        <v>152</v>
      </c>
    </row>
    <row r="48" spans="1:2" x14ac:dyDescent="0.3">
      <c r="A48" s="45" t="s">
        <v>154</v>
      </c>
      <c r="B48" s="45"/>
    </row>
    <row r="49" spans="1:2" x14ac:dyDescent="0.3">
      <c r="A49" s="7">
        <v>1</v>
      </c>
      <c r="B49" t="s">
        <v>144</v>
      </c>
    </row>
    <row r="50" spans="1:2" x14ac:dyDescent="0.3">
      <c r="A50" s="7">
        <v>2</v>
      </c>
      <c r="B50" t="s">
        <v>143</v>
      </c>
    </row>
    <row r="51" spans="1:2" x14ac:dyDescent="0.3">
      <c r="A51" s="7">
        <v>3</v>
      </c>
      <c r="B51" t="s">
        <v>145</v>
      </c>
    </row>
    <row r="52" spans="1:2" x14ac:dyDescent="0.3">
      <c r="A52" s="7">
        <v>4</v>
      </c>
      <c r="B52" t="s">
        <v>146</v>
      </c>
    </row>
    <row r="53" spans="1:2" x14ac:dyDescent="0.3">
      <c r="A53" s="7">
        <v>5</v>
      </c>
      <c r="B53" t="s">
        <v>147</v>
      </c>
    </row>
    <row r="54" spans="1:2" x14ac:dyDescent="0.3">
      <c r="A54" s="7">
        <v>6</v>
      </c>
      <c r="B54" t="s">
        <v>514</v>
      </c>
    </row>
    <row r="55" spans="1:2" x14ac:dyDescent="0.3">
      <c r="A55" s="44"/>
      <c r="B55" s="44"/>
    </row>
    <row r="57" spans="1:2" x14ac:dyDescent="0.3">
      <c r="A57" s="44" t="s">
        <v>496</v>
      </c>
      <c r="B57" s="44"/>
    </row>
    <row r="58" spans="1:2" x14ac:dyDescent="0.3">
      <c r="A58" t="s">
        <v>515</v>
      </c>
    </row>
  </sheetData>
  <mergeCells count="6">
    <mergeCell ref="A57:B57"/>
    <mergeCell ref="A55:B55"/>
    <mergeCell ref="A1:B1"/>
    <mergeCell ref="A15:B15"/>
    <mergeCell ref="A37:B37"/>
    <mergeCell ref="A48:B48"/>
  </mergeCells>
  <hyperlinks>
    <hyperlink ref="A2" location="Start!A1" display="Start"/>
    <hyperlink ref="A3" location="Terminal!A1" display="Terminal"/>
    <hyperlink ref="A4" location="Baseline!A1" display="Baseline"/>
    <hyperlink ref="A9" location="Dynamics!A1" display="Dynamics"/>
    <hyperlink ref="A11" location="'Damage Functions TFP'!A1" display="Damage Functions TFP"/>
    <hyperlink ref="A12" location="'Damage Functions Labour'!A1" display="Damage Functions Labour"/>
    <hyperlink ref="A13" location="'Damage Functions Capital'!A1" display="Damage Functions Capital"/>
    <hyperlink ref="A14" location="Data!A1" display="Data"/>
    <hyperlink ref="A5" location="Temperature!A1" display="Temperature"/>
    <hyperlink ref="A6" location="SeaLevel!A1" display="Sea Level"/>
    <hyperlink ref="A7" location="Adaptation!A1" display="Adaptation"/>
    <hyperlink ref="A8" location="Extremes!A1" display="Extremes"/>
    <hyperlink ref="A10" location="'Structural Parameters'!A1" display="Strucutral Parameters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7"/>
  <sheetViews>
    <sheetView topLeftCell="A67" workbookViewId="0">
      <selection activeCell="D70" sqref="D70"/>
    </sheetView>
  </sheetViews>
  <sheetFormatPr baseColWidth="10" defaultRowHeight="14.4" x14ac:dyDescent="0.3"/>
  <cols>
    <col min="1" max="1" width="23.109375" customWidth="1"/>
  </cols>
  <sheetData>
    <row r="1" spans="1:5" x14ac:dyDescent="0.3">
      <c r="A1" s="18" t="s">
        <v>125</v>
      </c>
      <c r="B1" s="19" t="s">
        <v>467</v>
      </c>
      <c r="C1" s="19"/>
      <c r="D1" s="19"/>
      <c r="E1" s="20"/>
    </row>
    <row r="2" spans="1:5" x14ac:dyDescent="0.3">
      <c r="A2" s="21">
        <v>1</v>
      </c>
      <c r="B2" s="22">
        <f>'[1]IO GRAS Economic Activity 9'!$B$25</f>
        <v>0.12087555432860778</v>
      </c>
      <c r="C2" s="23"/>
      <c r="D2" s="23"/>
      <c r="E2" s="24"/>
    </row>
    <row r="3" spans="1:5" x14ac:dyDescent="0.3">
      <c r="A3" s="21">
        <v>2</v>
      </c>
      <c r="B3" s="22">
        <f>'[1]IO GRAS Economic Activity 9'!$C$25</f>
        <v>6.8423692992434407E-2</v>
      </c>
      <c r="C3" s="23"/>
      <c r="D3" s="23"/>
      <c r="E3" s="24"/>
    </row>
    <row r="4" spans="1:5" x14ac:dyDescent="0.3">
      <c r="A4" s="21">
        <v>3</v>
      </c>
      <c r="B4" s="22">
        <f>'[1]IO GRAS Economic Activity 9'!$D$25</f>
        <v>0.28063390924098364</v>
      </c>
      <c r="C4" s="23"/>
      <c r="D4" s="23"/>
      <c r="E4" s="24"/>
    </row>
    <row r="5" spans="1:5" x14ac:dyDescent="0.3">
      <c r="A5" s="21">
        <v>4</v>
      </c>
      <c r="B5" s="22">
        <f>'[1]IO GRAS Economic Activity 9'!$E$25</f>
        <v>7.0173665565563689E-2</v>
      </c>
      <c r="C5" s="23"/>
      <c r="D5" s="23"/>
      <c r="E5" s="24"/>
    </row>
    <row r="6" spans="1:5" x14ac:dyDescent="0.3">
      <c r="A6" s="21">
        <v>5</v>
      </c>
      <c r="B6" s="22">
        <f>'[1]IO GRAS Economic Activity 9'!$F$25</f>
        <v>0.1467449333613397</v>
      </c>
      <c r="C6" s="23"/>
      <c r="D6" s="23"/>
      <c r="E6" s="24"/>
    </row>
    <row r="7" spans="1:5" x14ac:dyDescent="0.3">
      <c r="A7" s="21">
        <v>6</v>
      </c>
      <c r="B7" s="22">
        <f>'[1]IO GRAS Economic Activity 9'!$G$25</f>
        <v>2.949546738574926E-2</v>
      </c>
      <c r="C7" s="23"/>
      <c r="D7" s="23"/>
      <c r="E7" s="24"/>
    </row>
    <row r="8" spans="1:5" x14ac:dyDescent="0.3">
      <c r="A8" s="21">
        <v>7</v>
      </c>
      <c r="B8" s="22">
        <f>'[1]IO GRAS Economic Activity 9'!$H$25</f>
        <v>0.17042963265008579</v>
      </c>
      <c r="C8" s="23"/>
      <c r="D8" s="23"/>
      <c r="E8" s="24"/>
    </row>
    <row r="9" spans="1:5" x14ac:dyDescent="0.3">
      <c r="A9" s="21">
        <v>8</v>
      </c>
      <c r="B9" s="22">
        <f>'[1]IO GRAS Economic Activity 9'!$I$25</f>
        <v>0.10772033333328307</v>
      </c>
      <c r="C9" s="23"/>
      <c r="D9" s="23"/>
      <c r="E9" s="24"/>
    </row>
    <row r="10" spans="1:5" x14ac:dyDescent="0.3">
      <c r="A10" s="25">
        <v>9</v>
      </c>
      <c r="B10" s="26">
        <f>'[1]IO GRAS Economic Activity 9'!$J$25</f>
        <v>5.5028111419525415E-3</v>
      </c>
      <c r="C10" s="27"/>
      <c r="D10" s="27"/>
      <c r="E10" s="28"/>
    </row>
    <row r="11" spans="1:5" x14ac:dyDescent="0.3">
      <c r="A11" s="18" t="s">
        <v>125</v>
      </c>
      <c r="B11" s="19" t="s">
        <v>468</v>
      </c>
      <c r="C11" s="19"/>
      <c r="D11" s="19"/>
      <c r="E11" s="20"/>
    </row>
    <row r="12" spans="1:5" x14ac:dyDescent="0.3">
      <c r="A12" s="21">
        <v>1</v>
      </c>
      <c r="B12" s="22">
        <f>[2]Calibration!$B$12</f>
        <v>0.41864967694004818</v>
      </c>
      <c r="C12" s="23"/>
      <c r="D12" s="23"/>
      <c r="E12" s="24"/>
    </row>
    <row r="13" spans="1:5" x14ac:dyDescent="0.3">
      <c r="A13" s="21">
        <v>2</v>
      </c>
      <c r="B13" s="22">
        <f>[2]Calibration!$C$12</f>
        <v>9.9863421808985622E-3</v>
      </c>
      <c r="C13" s="23"/>
      <c r="D13" s="23"/>
      <c r="E13" s="24"/>
    </row>
    <row r="14" spans="1:5" x14ac:dyDescent="0.3">
      <c r="A14" s="21">
        <v>3</v>
      </c>
      <c r="B14" s="22">
        <f>[2]Calibration!$D$12</f>
        <v>0.16634398192965472</v>
      </c>
      <c r="C14" s="23"/>
      <c r="D14" s="23"/>
      <c r="E14" s="24"/>
    </row>
    <row r="15" spans="1:5" x14ac:dyDescent="0.3">
      <c r="A15" s="21">
        <v>4</v>
      </c>
      <c r="B15" s="22">
        <f>[2]Calibration!$E$12</f>
        <v>7.1292690065062239E-2</v>
      </c>
      <c r="C15" s="23"/>
      <c r="D15" s="23"/>
      <c r="E15" s="24"/>
    </row>
    <row r="16" spans="1:5" x14ac:dyDescent="0.3">
      <c r="A16" s="21">
        <v>5</v>
      </c>
      <c r="B16" s="22">
        <f>[2]Calibration!$F$12</f>
        <v>0.15328087830282836</v>
      </c>
      <c r="C16" s="23"/>
      <c r="D16" s="23"/>
      <c r="E16" s="24"/>
    </row>
    <row r="17" spans="1:5" x14ac:dyDescent="0.3">
      <c r="A17" s="21">
        <v>6</v>
      </c>
      <c r="B17" s="22">
        <f>[2]Calibration!$G$12</f>
        <v>3.0285463427812419E-2</v>
      </c>
      <c r="C17" s="23"/>
      <c r="D17" s="23"/>
      <c r="E17" s="24"/>
    </row>
    <row r="18" spans="1:5" x14ac:dyDescent="0.3">
      <c r="A18" s="21">
        <v>7</v>
      </c>
      <c r="B18" s="22">
        <f>[2]Calibration!$H$12</f>
        <v>4.6569786202600987E-2</v>
      </c>
      <c r="C18" s="23"/>
      <c r="D18" s="23"/>
      <c r="E18" s="24"/>
    </row>
    <row r="19" spans="1:5" x14ac:dyDescent="0.3">
      <c r="A19" s="21">
        <v>8</v>
      </c>
      <c r="B19" s="22">
        <f>[2]Calibration!$I$12</f>
        <v>8.3989959251671589E-2</v>
      </c>
      <c r="C19" s="23"/>
      <c r="D19" s="23"/>
      <c r="E19" s="24"/>
    </row>
    <row r="20" spans="1:5" x14ac:dyDescent="0.3">
      <c r="A20" s="21">
        <v>9</v>
      </c>
      <c r="B20" s="22">
        <f>[2]Calibration!$J$12</f>
        <v>1.9601221699422917E-2</v>
      </c>
      <c r="C20" s="23"/>
      <c r="D20" s="23"/>
      <c r="E20" s="24"/>
    </row>
    <row r="21" spans="1:5" x14ac:dyDescent="0.3">
      <c r="A21" s="18" t="s">
        <v>125</v>
      </c>
      <c r="B21" s="19" t="s">
        <v>469</v>
      </c>
      <c r="C21" s="19"/>
      <c r="D21" s="19"/>
      <c r="E21" s="20"/>
    </row>
    <row r="22" spans="1:5" x14ac:dyDescent="0.3">
      <c r="A22" s="21">
        <v>1</v>
      </c>
      <c r="B22" s="22">
        <f>'[1]IO GRAS Economic Activity 9'!$B$24</f>
        <v>0.66891309617432293</v>
      </c>
      <c r="C22" s="23"/>
      <c r="D22" s="23"/>
      <c r="E22" s="24"/>
    </row>
    <row r="23" spans="1:5" x14ac:dyDescent="0.3">
      <c r="A23" s="21">
        <v>2</v>
      </c>
      <c r="B23" s="22">
        <f>'[1]IO GRAS Economic Activity 9'!$C$24</f>
        <v>0.39381981436438973</v>
      </c>
      <c r="C23" s="23"/>
      <c r="D23" s="23"/>
      <c r="E23" s="24"/>
    </row>
    <row r="24" spans="1:5" x14ac:dyDescent="0.3">
      <c r="A24" s="21">
        <v>3</v>
      </c>
      <c r="B24" s="22">
        <f>'[1]IO GRAS Economic Activity 9'!$D$24</f>
        <v>0.58432471061506275</v>
      </c>
      <c r="C24" s="23"/>
      <c r="D24" s="23"/>
      <c r="E24" s="24"/>
    </row>
    <row r="25" spans="1:5" x14ac:dyDescent="0.3">
      <c r="A25" s="21">
        <v>4</v>
      </c>
      <c r="B25" s="22">
        <f>'[1]IO GRAS Economic Activity 9'!$E$24</f>
        <v>0.83711224937998774</v>
      </c>
      <c r="C25" s="23"/>
      <c r="D25" s="23"/>
      <c r="E25" s="24"/>
    </row>
    <row r="26" spans="1:5" x14ac:dyDescent="0.3">
      <c r="A26" s="21">
        <v>5</v>
      </c>
      <c r="B26" s="22">
        <f>'[1]IO GRAS Economic Activity 9'!$F$24</f>
        <v>0.64945861809191308</v>
      </c>
      <c r="C26" s="23"/>
      <c r="D26" s="23"/>
      <c r="E26" s="24"/>
    </row>
    <row r="27" spans="1:5" x14ac:dyDescent="0.3">
      <c r="A27" s="21">
        <v>6</v>
      </c>
      <c r="B27" s="22">
        <f>'[1]IO GRAS Economic Activity 9'!$G$24</f>
        <v>0.67873517887862411</v>
      </c>
      <c r="C27" s="23"/>
      <c r="D27" s="23"/>
      <c r="E27" s="24"/>
    </row>
    <row r="28" spans="1:5" x14ac:dyDescent="0.3">
      <c r="A28" s="21">
        <v>7</v>
      </c>
      <c r="B28" s="22">
        <f>'[1]IO GRAS Economic Activity 9'!$H$24</f>
        <v>0.60039724020306018</v>
      </c>
      <c r="C28" s="23"/>
      <c r="D28" s="23"/>
      <c r="E28" s="24"/>
    </row>
    <row r="29" spans="1:5" x14ac:dyDescent="0.3">
      <c r="A29" s="21">
        <v>8</v>
      </c>
      <c r="B29" s="22">
        <f>'[1]IO GRAS Economic Activity 9'!$I$24</f>
        <v>0.72706912135831614</v>
      </c>
      <c r="C29" s="23"/>
      <c r="D29" s="23"/>
      <c r="E29" s="24"/>
    </row>
    <row r="30" spans="1:5" x14ac:dyDescent="0.3">
      <c r="A30" s="25">
        <v>9</v>
      </c>
      <c r="B30" s="26">
        <f>'[1]IO GRAS Economic Activity 9'!$J$24</f>
        <v>0.89952126923439857</v>
      </c>
      <c r="C30" s="27"/>
      <c r="D30" s="27"/>
      <c r="E30" s="28"/>
    </row>
    <row r="33" spans="1:6" x14ac:dyDescent="0.3">
      <c r="A33" s="29" t="s">
        <v>497</v>
      </c>
      <c r="B33" s="30"/>
      <c r="C33" s="30"/>
      <c r="D33" s="30"/>
      <c r="E33" s="30"/>
      <c r="F33" s="31"/>
    </row>
    <row r="34" spans="1:6" x14ac:dyDescent="0.3">
      <c r="A34" s="32" t="s">
        <v>498</v>
      </c>
      <c r="B34" s="33" t="s">
        <v>160</v>
      </c>
      <c r="C34" s="33" t="s">
        <v>166</v>
      </c>
      <c r="D34" s="33" t="s">
        <v>167</v>
      </c>
      <c r="E34" s="33" t="s">
        <v>168</v>
      </c>
      <c r="F34" s="34" t="s">
        <v>169</v>
      </c>
    </row>
    <row r="35" spans="1:6" x14ac:dyDescent="0.3">
      <c r="A35" s="21" t="s">
        <v>161</v>
      </c>
      <c r="B35" s="23">
        <v>33123.599999999999</v>
      </c>
      <c r="C35" s="23">
        <v>11508</v>
      </c>
      <c r="D35" s="23">
        <v>14910.5</v>
      </c>
      <c r="E35" s="23">
        <v>1874.3</v>
      </c>
      <c r="F35" s="24">
        <v>714.9</v>
      </c>
    </row>
    <row r="36" spans="1:6" x14ac:dyDescent="0.3">
      <c r="A36" s="21" t="s">
        <v>144</v>
      </c>
      <c r="B36" s="23">
        <v>2125.5</v>
      </c>
      <c r="C36" s="23">
        <v>791.7</v>
      </c>
      <c r="D36" s="23">
        <v>493.7</v>
      </c>
      <c r="E36" s="23">
        <v>320.7</v>
      </c>
      <c r="F36" s="24">
        <v>145.9</v>
      </c>
    </row>
    <row r="37" spans="1:6" x14ac:dyDescent="0.3">
      <c r="A37" s="21" t="s">
        <v>162</v>
      </c>
      <c r="B37" s="23">
        <v>9520.2999999999993</v>
      </c>
      <c r="C37" s="23">
        <v>2121</v>
      </c>
      <c r="D37" s="23">
        <v>5396.7</v>
      </c>
      <c r="E37" s="23">
        <v>329.5</v>
      </c>
      <c r="F37" s="24">
        <v>112</v>
      </c>
    </row>
    <row r="38" spans="1:6" x14ac:dyDescent="0.3">
      <c r="A38" s="21" t="s">
        <v>163</v>
      </c>
      <c r="B38" s="23">
        <v>9565.5</v>
      </c>
      <c r="C38" s="23">
        <v>2195</v>
      </c>
      <c r="D38" s="23">
        <v>5750.8</v>
      </c>
      <c r="E38" s="23">
        <v>559.79999999999995</v>
      </c>
      <c r="F38" s="24">
        <v>187.8</v>
      </c>
    </row>
    <row r="39" spans="1:6" x14ac:dyDescent="0.3">
      <c r="A39" s="21" t="s">
        <v>146</v>
      </c>
      <c r="B39" s="23">
        <v>5450.9</v>
      </c>
      <c r="C39" s="23">
        <v>2421.3000000000002</v>
      </c>
      <c r="D39" s="23">
        <v>2489.5</v>
      </c>
      <c r="E39" s="23">
        <v>194.9</v>
      </c>
      <c r="F39" s="24">
        <v>59.7</v>
      </c>
    </row>
    <row r="40" spans="1:6" x14ac:dyDescent="0.3">
      <c r="A40" s="21" t="s">
        <v>164</v>
      </c>
      <c r="B40" s="23">
        <v>2352</v>
      </c>
      <c r="C40" s="23">
        <v>1359.8</v>
      </c>
      <c r="D40" s="23">
        <v>502.7</v>
      </c>
      <c r="E40" s="23">
        <v>223.9</v>
      </c>
      <c r="F40" s="24">
        <v>82.3</v>
      </c>
    </row>
    <row r="41" spans="1:6" x14ac:dyDescent="0.3">
      <c r="A41" s="25" t="s">
        <v>165</v>
      </c>
      <c r="B41" s="27">
        <v>4081.4</v>
      </c>
      <c r="C41" s="27">
        <v>2618.1</v>
      </c>
      <c r="D41" s="27">
        <v>253.6</v>
      </c>
      <c r="E41" s="27">
        <v>245.4</v>
      </c>
      <c r="F41" s="28">
        <v>127.2</v>
      </c>
    </row>
    <row r="42" spans="1:6" x14ac:dyDescent="0.3">
      <c r="A42" s="29" t="s">
        <v>499</v>
      </c>
      <c r="B42" s="30"/>
      <c r="C42" s="30"/>
      <c r="D42" s="30"/>
      <c r="E42" s="30"/>
      <c r="F42" s="31"/>
    </row>
    <row r="43" spans="1:6" x14ac:dyDescent="0.3">
      <c r="A43" s="32" t="s">
        <v>170</v>
      </c>
      <c r="B43" s="33">
        <v>2016</v>
      </c>
      <c r="C43" s="33">
        <v>2017</v>
      </c>
      <c r="D43" s="33">
        <v>2018</v>
      </c>
      <c r="E43" s="33" t="s">
        <v>171</v>
      </c>
      <c r="F43" s="34" t="s">
        <v>172</v>
      </c>
    </row>
    <row r="44" spans="1:6" x14ac:dyDescent="0.3">
      <c r="A44" s="21" t="s">
        <v>161</v>
      </c>
      <c r="B44" s="23">
        <v>110100</v>
      </c>
      <c r="C44" s="23">
        <v>126859</v>
      </c>
      <c r="D44" s="23">
        <v>13275</v>
      </c>
      <c r="E44" s="23">
        <f t="shared" ref="E44:E50" si="0">SUM(B44:D44)</f>
        <v>250234</v>
      </c>
      <c r="F44" s="35">
        <f>B44/B$44</f>
        <v>1</v>
      </c>
    </row>
    <row r="45" spans="1:6" x14ac:dyDescent="0.3">
      <c r="A45" s="21" t="s">
        <v>144</v>
      </c>
      <c r="B45" s="23">
        <v>4193</v>
      </c>
      <c r="C45" s="23">
        <v>5300</v>
      </c>
      <c r="D45" s="23">
        <v>5271</v>
      </c>
      <c r="E45" s="23">
        <f t="shared" si="0"/>
        <v>14764</v>
      </c>
      <c r="F45" s="35">
        <f t="shared" ref="F45:F50" si="1">B45/B$44</f>
        <v>3.8083560399636694E-2</v>
      </c>
    </row>
    <row r="46" spans="1:6" x14ac:dyDescent="0.3">
      <c r="A46" s="21" t="s">
        <v>162</v>
      </c>
      <c r="B46" s="23">
        <v>14825</v>
      </c>
      <c r="C46" s="23">
        <v>17556</v>
      </c>
      <c r="D46" s="23">
        <v>18820</v>
      </c>
      <c r="E46" s="23">
        <f t="shared" si="0"/>
        <v>51201</v>
      </c>
      <c r="F46" s="35">
        <f t="shared" si="1"/>
        <v>0.13465031789282469</v>
      </c>
    </row>
    <row r="47" spans="1:6" x14ac:dyDescent="0.3">
      <c r="A47" s="21" t="s">
        <v>163</v>
      </c>
      <c r="B47" s="23">
        <v>2631</v>
      </c>
      <c r="C47" s="23">
        <v>3236</v>
      </c>
      <c r="D47" s="23">
        <v>3219</v>
      </c>
      <c r="E47" s="23">
        <f t="shared" si="0"/>
        <v>9086</v>
      </c>
      <c r="F47" s="35">
        <f t="shared" si="1"/>
        <v>2.3896457765667574E-2</v>
      </c>
    </row>
    <row r="48" spans="1:6" x14ac:dyDescent="0.3">
      <c r="A48" s="21" t="s">
        <v>146</v>
      </c>
      <c r="B48" s="23">
        <v>47108</v>
      </c>
      <c r="C48" s="23">
        <v>53698</v>
      </c>
      <c r="D48" s="23">
        <v>55821</v>
      </c>
      <c r="E48" s="23">
        <f t="shared" si="0"/>
        <v>156627</v>
      </c>
      <c r="F48" s="35">
        <f t="shared" si="1"/>
        <v>0.42786557674841053</v>
      </c>
    </row>
    <row r="49" spans="1:6" x14ac:dyDescent="0.3">
      <c r="A49" s="21" t="s">
        <v>164</v>
      </c>
      <c r="B49" s="23">
        <v>47108</v>
      </c>
      <c r="C49" s="23">
        <v>53698</v>
      </c>
      <c r="D49" s="23">
        <v>55821</v>
      </c>
      <c r="E49" s="23">
        <f t="shared" si="0"/>
        <v>156627</v>
      </c>
      <c r="F49" s="35">
        <f t="shared" si="1"/>
        <v>0.42786557674841053</v>
      </c>
    </row>
    <row r="50" spans="1:6" x14ac:dyDescent="0.3">
      <c r="A50" s="25" t="s">
        <v>165</v>
      </c>
      <c r="B50" s="27">
        <v>7890</v>
      </c>
      <c r="C50" s="27">
        <v>8994</v>
      </c>
      <c r="D50" s="27">
        <v>9271</v>
      </c>
      <c r="E50" s="27">
        <f t="shared" si="0"/>
        <v>26155</v>
      </c>
      <c r="F50" s="36">
        <f t="shared" si="1"/>
        <v>7.1662125340599458E-2</v>
      </c>
    </row>
    <row r="51" spans="1:6" x14ac:dyDescent="0.3">
      <c r="A51" s="29" t="s">
        <v>500</v>
      </c>
      <c r="B51" s="30"/>
      <c r="C51" s="30"/>
      <c r="D51" s="31"/>
    </row>
    <row r="52" spans="1:6" x14ac:dyDescent="0.3">
      <c r="A52" s="32" t="s">
        <v>173</v>
      </c>
      <c r="B52" s="33">
        <v>2017</v>
      </c>
      <c r="C52" s="33">
        <v>2018</v>
      </c>
      <c r="D52" s="34" t="s">
        <v>172</v>
      </c>
    </row>
    <row r="53" spans="1:6" x14ac:dyDescent="0.3">
      <c r="A53" s="21" t="s">
        <v>161</v>
      </c>
      <c r="B53" s="23">
        <v>654633</v>
      </c>
      <c r="C53" s="23">
        <v>714755</v>
      </c>
      <c r="D53" s="35">
        <f>B53/B$53</f>
        <v>1</v>
      </c>
    </row>
    <row r="54" spans="1:6" x14ac:dyDescent="0.3">
      <c r="A54" s="21" t="s">
        <v>144</v>
      </c>
      <c r="B54" s="23">
        <v>207376</v>
      </c>
      <c r="C54" s="23">
        <v>222324</v>
      </c>
      <c r="D54" s="35">
        <f t="shared" ref="D54:D59" si="2">B54/B$53</f>
        <v>0.31678207484193432</v>
      </c>
    </row>
    <row r="55" spans="1:6" x14ac:dyDescent="0.3">
      <c r="A55" s="21" t="s">
        <v>162</v>
      </c>
      <c r="B55" s="23">
        <v>28302</v>
      </c>
      <c r="C55" s="23">
        <v>30370</v>
      </c>
      <c r="D55" s="35">
        <f t="shared" si="2"/>
        <v>4.3233384201529709E-2</v>
      </c>
    </row>
    <row r="56" spans="1:6" x14ac:dyDescent="0.3">
      <c r="A56" s="21" t="s">
        <v>163</v>
      </c>
      <c r="B56" s="23">
        <v>88222</v>
      </c>
      <c r="C56" s="23">
        <v>95558</v>
      </c>
      <c r="D56" s="35">
        <f t="shared" si="2"/>
        <v>0.13476558621395499</v>
      </c>
    </row>
    <row r="57" spans="1:6" x14ac:dyDescent="0.3">
      <c r="A57" s="21" t="s">
        <v>146</v>
      </c>
      <c r="B57" s="23">
        <v>17533</v>
      </c>
      <c r="C57" s="23">
        <v>18489</v>
      </c>
      <c r="D57" s="35">
        <f t="shared" si="2"/>
        <v>2.6782945558809286E-2</v>
      </c>
    </row>
    <row r="58" spans="1:6" x14ac:dyDescent="0.3">
      <c r="A58" s="21" t="s">
        <v>164</v>
      </c>
      <c r="B58" s="23">
        <v>263426</v>
      </c>
      <c r="C58" s="23">
        <v>294940</v>
      </c>
      <c r="D58" s="35">
        <f t="shared" si="2"/>
        <v>0.40240256754547971</v>
      </c>
    </row>
    <row r="59" spans="1:6" x14ac:dyDescent="0.3">
      <c r="A59" s="25" t="s">
        <v>165</v>
      </c>
      <c r="B59" s="27">
        <v>49774</v>
      </c>
      <c r="C59" s="27">
        <v>53074</v>
      </c>
      <c r="D59" s="36">
        <f t="shared" si="2"/>
        <v>7.6033441638291996E-2</v>
      </c>
    </row>
    <row r="60" spans="1:6" x14ac:dyDescent="0.3">
      <c r="A60" s="29" t="s">
        <v>501</v>
      </c>
      <c r="B60" s="30"/>
      <c r="C60" s="31"/>
    </row>
    <row r="61" spans="1:6" x14ac:dyDescent="0.3">
      <c r="A61" s="32" t="s">
        <v>174</v>
      </c>
      <c r="B61" s="33" t="s">
        <v>160</v>
      </c>
      <c r="C61" s="34" t="s">
        <v>172</v>
      </c>
    </row>
    <row r="62" spans="1:6" x14ac:dyDescent="0.3">
      <c r="A62" s="21" t="s">
        <v>161</v>
      </c>
      <c r="B62" s="23">
        <v>17830</v>
      </c>
      <c r="C62" s="35">
        <f t="shared" ref="C62:C68" si="3">B62/B$62</f>
        <v>1</v>
      </c>
    </row>
    <row r="63" spans="1:6" x14ac:dyDescent="0.3">
      <c r="A63" s="21" t="s">
        <v>144</v>
      </c>
      <c r="B63" s="23">
        <v>5534</v>
      </c>
      <c r="C63" s="35">
        <f t="shared" si="3"/>
        <v>0.31037577117218174</v>
      </c>
    </row>
    <row r="64" spans="1:6" x14ac:dyDescent="0.3">
      <c r="A64" s="21" t="s">
        <v>162</v>
      </c>
      <c r="B64" s="23">
        <v>152</v>
      </c>
      <c r="C64" s="35">
        <f t="shared" si="3"/>
        <v>8.5249579360628155E-3</v>
      </c>
    </row>
    <row r="65" spans="1:4" x14ac:dyDescent="0.3">
      <c r="A65" s="21" t="s">
        <v>163</v>
      </c>
      <c r="B65" s="23">
        <v>6024</v>
      </c>
      <c r="C65" s="35">
        <f t="shared" si="3"/>
        <v>0.33785754346606844</v>
      </c>
    </row>
    <row r="66" spans="1:4" x14ac:dyDescent="0.3">
      <c r="A66" s="21" t="s">
        <v>146</v>
      </c>
      <c r="B66" s="23">
        <v>108</v>
      </c>
      <c r="C66" s="35">
        <f t="shared" si="3"/>
        <v>6.0572069545709482E-3</v>
      </c>
    </row>
    <row r="67" spans="1:4" x14ac:dyDescent="0.3">
      <c r="A67" s="21" t="s">
        <v>164</v>
      </c>
      <c r="B67" s="23">
        <v>4638</v>
      </c>
      <c r="C67" s="35">
        <f t="shared" si="3"/>
        <v>0.2601233875490746</v>
      </c>
    </row>
    <row r="68" spans="1:4" x14ac:dyDescent="0.3">
      <c r="A68" s="21" t="s">
        <v>165</v>
      </c>
      <c r="B68" s="23">
        <v>1374</v>
      </c>
      <c r="C68" s="36">
        <f t="shared" si="3"/>
        <v>7.7061132922041503E-2</v>
      </c>
    </row>
    <row r="69" spans="1:4" x14ac:dyDescent="0.3">
      <c r="A69" s="29" t="s">
        <v>502</v>
      </c>
      <c r="B69" s="30" t="s">
        <v>175</v>
      </c>
      <c r="C69" s="30"/>
      <c r="D69" s="31"/>
    </row>
    <row r="70" spans="1:4" x14ac:dyDescent="0.3">
      <c r="A70" s="21"/>
      <c r="B70" s="33" t="s">
        <v>176</v>
      </c>
      <c r="C70" s="33" t="s">
        <v>172</v>
      </c>
      <c r="D70" s="34" t="s">
        <v>172</v>
      </c>
    </row>
    <row r="71" spans="1:4" x14ac:dyDescent="0.3">
      <c r="A71" s="21" t="s">
        <v>161</v>
      </c>
      <c r="B71" s="23">
        <v>331235.7</v>
      </c>
      <c r="C71" s="23">
        <v>94666</v>
      </c>
      <c r="D71" s="35">
        <f t="shared" ref="D71:D77" si="4">C71/C$71</f>
        <v>1</v>
      </c>
    </row>
    <row r="72" spans="1:4" x14ac:dyDescent="0.3">
      <c r="A72" s="21" t="s">
        <v>144</v>
      </c>
      <c r="B72" s="23">
        <v>21260</v>
      </c>
      <c r="C72" s="23">
        <v>21566.400000000001</v>
      </c>
      <c r="D72" s="35">
        <f t="shared" si="4"/>
        <v>0.2278156888428792</v>
      </c>
    </row>
    <row r="73" spans="1:4" x14ac:dyDescent="0.3">
      <c r="A73" s="21" t="s">
        <v>162</v>
      </c>
      <c r="B73" s="23">
        <v>95222.2</v>
      </c>
      <c r="C73" s="23">
        <v>12292.7</v>
      </c>
      <c r="D73" s="35">
        <f t="shared" si="4"/>
        <v>0.12985337924914964</v>
      </c>
    </row>
    <row r="74" spans="1:4" x14ac:dyDescent="0.3">
      <c r="A74" s="21" t="s">
        <v>163</v>
      </c>
      <c r="B74" s="23">
        <v>95876</v>
      </c>
      <c r="C74" s="23">
        <v>20056.900000000001</v>
      </c>
      <c r="D74" s="35">
        <f t="shared" si="4"/>
        <v>0.21187015401516915</v>
      </c>
    </row>
    <row r="75" spans="1:4" x14ac:dyDescent="0.3">
      <c r="A75" s="21" t="s">
        <v>146</v>
      </c>
      <c r="B75" s="23">
        <v>54508.3</v>
      </c>
      <c r="C75" s="23">
        <v>5871</v>
      </c>
      <c r="D75" s="35">
        <f t="shared" si="4"/>
        <v>6.2018042380580146E-2</v>
      </c>
    </row>
    <row r="76" spans="1:4" x14ac:dyDescent="0.3">
      <c r="A76" s="21" t="s">
        <v>164</v>
      </c>
      <c r="B76" s="23">
        <v>23552.799999999999</v>
      </c>
      <c r="C76" s="23">
        <v>17074.3</v>
      </c>
      <c r="D76" s="35">
        <f t="shared" si="4"/>
        <v>0.18036359410981767</v>
      </c>
    </row>
    <row r="77" spans="1:4" x14ac:dyDescent="0.3">
      <c r="A77" s="25" t="s">
        <v>165</v>
      </c>
      <c r="B77" s="27">
        <v>40816.400000000001</v>
      </c>
      <c r="C77" s="27">
        <v>17804.7</v>
      </c>
      <c r="D77" s="36">
        <f t="shared" si="4"/>
        <v>0.18807914140240425</v>
      </c>
    </row>
    <row r="303" spans="4:5" x14ac:dyDescent="0.3">
      <c r="D303">
        <v>3</v>
      </c>
      <c r="E303">
        <v>1</v>
      </c>
    </row>
    <row r="328" spans="5:5" x14ac:dyDescent="0.3">
      <c r="E328">
        <v>2</v>
      </c>
    </row>
    <row r="354" spans="5:5" x14ac:dyDescent="0.3">
      <c r="E354">
        <v>3</v>
      </c>
    </row>
    <row r="379" spans="5:5" x14ac:dyDescent="0.3">
      <c r="E379">
        <v>4</v>
      </c>
    </row>
    <row r="404" spans="5:5" x14ac:dyDescent="0.3">
      <c r="E404">
        <v>5</v>
      </c>
    </row>
    <row r="429" spans="5:5" x14ac:dyDescent="0.3">
      <c r="E429">
        <v>6</v>
      </c>
    </row>
    <row r="1348" spans="8:9" x14ac:dyDescent="0.3">
      <c r="H1348">
        <v>1</v>
      </c>
    </row>
    <row r="1349" spans="8:9" x14ac:dyDescent="0.3">
      <c r="H1349">
        <v>2</v>
      </c>
    </row>
    <row r="1350" spans="8:9" x14ac:dyDescent="0.3">
      <c r="H1350">
        <v>3</v>
      </c>
    </row>
    <row r="1351" spans="8:9" x14ac:dyDescent="0.3">
      <c r="H1351">
        <v>4</v>
      </c>
    </row>
    <row r="1352" spans="8:9" x14ac:dyDescent="0.3">
      <c r="H1352">
        <v>5</v>
      </c>
    </row>
    <row r="1353" spans="8:9" x14ac:dyDescent="0.3">
      <c r="H1353">
        <v>6</v>
      </c>
    </row>
    <row r="1354" spans="8:9" x14ac:dyDescent="0.3">
      <c r="H1354">
        <v>7</v>
      </c>
    </row>
    <row r="1355" spans="8:9" x14ac:dyDescent="0.3">
      <c r="H1355">
        <v>8</v>
      </c>
    </row>
    <row r="1356" spans="8:9" x14ac:dyDescent="0.3">
      <c r="H1356">
        <v>9</v>
      </c>
    </row>
    <row r="1357" spans="8:9" x14ac:dyDescent="0.3">
      <c r="H1357">
        <f>SUM(H1348:H1356)</f>
        <v>45</v>
      </c>
      <c r="I1357">
        <f>H1357*6</f>
        <v>270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3"/>
  <sheetViews>
    <sheetView topLeftCell="A20" zoomScale="55" zoomScaleNormal="55" workbookViewId="0">
      <selection activeCell="B79" sqref="B79"/>
    </sheetView>
  </sheetViews>
  <sheetFormatPr baseColWidth="10" defaultRowHeight="14.4" x14ac:dyDescent="0.3"/>
  <cols>
    <col min="1" max="1" width="19.109375" customWidth="1"/>
    <col min="3" max="3" width="76.88671875" bestFit="1" customWidth="1"/>
    <col min="10" max="10" width="35.44140625" bestFit="1" customWidth="1"/>
  </cols>
  <sheetData>
    <row r="1" spans="1:4" ht="15" thickBot="1" x14ac:dyDescent="0.35">
      <c r="A1" s="37" t="s">
        <v>0</v>
      </c>
      <c r="B1" s="37" t="s">
        <v>1</v>
      </c>
      <c r="C1" s="37" t="s">
        <v>2</v>
      </c>
    </row>
    <row r="2" spans="1:4" x14ac:dyDescent="0.3">
      <c r="A2" s="47" t="s">
        <v>12</v>
      </c>
      <c r="B2" s="47"/>
      <c r="C2" s="47"/>
    </row>
    <row r="3" spans="1:4" x14ac:dyDescent="0.3">
      <c r="A3" t="s">
        <v>3</v>
      </c>
      <c r="B3" s="38">
        <f>D3*B5</f>
        <v>1.6643999999999999</v>
      </c>
      <c r="C3" t="s">
        <v>4</v>
      </c>
      <c r="D3">
        <v>1.752</v>
      </c>
    </row>
    <row r="4" spans="1:4" x14ac:dyDescent="0.3">
      <c r="A4" t="s">
        <v>8</v>
      </c>
      <c r="B4" s="38">
        <v>1</v>
      </c>
      <c r="C4" t="s">
        <v>9</v>
      </c>
    </row>
    <row r="5" spans="1:4" x14ac:dyDescent="0.3">
      <c r="A5" t="s">
        <v>10</v>
      </c>
      <c r="B5" s="38">
        <v>0.95</v>
      </c>
      <c r="C5" t="s">
        <v>11</v>
      </c>
    </row>
    <row r="6" spans="1:4" x14ac:dyDescent="0.3">
      <c r="A6" t="s">
        <v>13</v>
      </c>
      <c r="B6" s="38">
        <v>0.14499999999999999</v>
      </c>
      <c r="C6" t="s">
        <v>14</v>
      </c>
      <c r="D6">
        <f>10/24</f>
        <v>0.41666666666666669</v>
      </c>
    </row>
    <row r="7" spans="1:4" x14ac:dyDescent="0.3">
      <c r="A7" t="s">
        <v>71</v>
      </c>
      <c r="B7" s="38">
        <v>0.03</v>
      </c>
      <c r="C7" t="s">
        <v>38</v>
      </c>
    </row>
    <row r="8" spans="1:4" x14ac:dyDescent="0.3">
      <c r="A8" s="47" t="s">
        <v>19</v>
      </c>
      <c r="B8" s="47"/>
      <c r="C8" s="47"/>
    </row>
    <row r="9" spans="1:4" x14ac:dyDescent="0.3">
      <c r="A9" t="s">
        <v>15</v>
      </c>
      <c r="B9" s="38">
        <v>0</v>
      </c>
      <c r="C9" t="s">
        <v>21</v>
      </c>
    </row>
    <row r="10" spans="1:4" x14ac:dyDescent="0.3">
      <c r="A10" t="s">
        <v>16</v>
      </c>
      <c r="B10" s="38">
        <v>0</v>
      </c>
      <c r="C10" t="s">
        <v>20</v>
      </c>
    </row>
    <row r="11" spans="1:4" x14ac:dyDescent="0.3">
      <c r="A11" t="s">
        <v>127</v>
      </c>
      <c r="B11" s="38">
        <v>0</v>
      </c>
      <c r="C11" t="s">
        <v>131</v>
      </c>
    </row>
    <row r="12" spans="1:4" x14ac:dyDescent="0.3">
      <c r="A12" t="s">
        <v>128</v>
      </c>
      <c r="B12" s="38">
        <v>0</v>
      </c>
      <c r="C12" t="s">
        <v>132</v>
      </c>
    </row>
    <row r="13" spans="1:4" x14ac:dyDescent="0.3">
      <c r="A13" t="s">
        <v>129</v>
      </c>
      <c r="B13" s="38">
        <v>0</v>
      </c>
      <c r="C13" t="s">
        <v>133</v>
      </c>
    </row>
    <row r="14" spans="1:4" x14ac:dyDescent="0.3">
      <c r="A14" t="s">
        <v>130</v>
      </c>
      <c r="B14" s="38">
        <v>0</v>
      </c>
      <c r="C14" t="s">
        <v>134</v>
      </c>
    </row>
    <row r="15" spans="1:4" x14ac:dyDescent="0.3">
      <c r="A15" t="s">
        <v>17</v>
      </c>
      <c r="B15" s="38">
        <v>0</v>
      </c>
      <c r="C15" t="s">
        <v>22</v>
      </c>
    </row>
    <row r="16" spans="1:4" x14ac:dyDescent="0.3">
      <c r="A16" t="s">
        <v>18</v>
      </c>
      <c r="B16" s="38">
        <v>0</v>
      </c>
      <c r="C16" t="s">
        <v>23</v>
      </c>
    </row>
    <row r="17" spans="1:9" x14ac:dyDescent="0.3">
      <c r="A17" t="s">
        <v>135</v>
      </c>
      <c r="B17" s="38">
        <v>0</v>
      </c>
      <c r="C17" t="s">
        <v>131</v>
      </c>
    </row>
    <row r="18" spans="1:9" x14ac:dyDescent="0.3">
      <c r="A18" t="s">
        <v>136</v>
      </c>
      <c r="B18" s="38">
        <v>0</v>
      </c>
      <c r="C18" t="s">
        <v>132</v>
      </c>
    </row>
    <row r="19" spans="1:9" x14ac:dyDescent="0.3">
      <c r="A19" t="s">
        <v>137</v>
      </c>
      <c r="B19" s="38">
        <v>0</v>
      </c>
      <c r="C19" t="s">
        <v>133</v>
      </c>
    </row>
    <row r="20" spans="1:9" x14ac:dyDescent="0.3">
      <c r="A20" t="s">
        <v>138</v>
      </c>
      <c r="B20" s="38">
        <v>0</v>
      </c>
      <c r="C20" t="s">
        <v>134</v>
      </c>
    </row>
    <row r="21" spans="1:9" x14ac:dyDescent="0.3">
      <c r="A21" t="s">
        <v>27</v>
      </c>
      <c r="B21" s="38">
        <v>0</v>
      </c>
      <c r="C21" t="s">
        <v>28</v>
      </c>
    </row>
    <row r="22" spans="1:9" x14ac:dyDescent="0.3">
      <c r="A22" t="s">
        <v>26</v>
      </c>
      <c r="B22" s="38">
        <v>0</v>
      </c>
      <c r="C22" t="s">
        <v>29</v>
      </c>
    </row>
    <row r="23" spans="1:9" x14ac:dyDescent="0.3">
      <c r="A23" t="s">
        <v>139</v>
      </c>
      <c r="B23" s="38">
        <v>0</v>
      </c>
      <c r="C23" t="s">
        <v>28</v>
      </c>
    </row>
    <row r="24" spans="1:9" x14ac:dyDescent="0.3">
      <c r="A24" t="s">
        <v>140</v>
      </c>
      <c r="B24" s="38">
        <v>0</v>
      </c>
      <c r="C24" t="s">
        <v>29</v>
      </c>
    </row>
    <row r="25" spans="1:9" x14ac:dyDescent="0.3">
      <c r="A25" t="s">
        <v>141</v>
      </c>
      <c r="B25" s="38">
        <v>0</v>
      </c>
      <c r="C25" t="s">
        <v>28</v>
      </c>
    </row>
    <row r="26" spans="1:9" x14ac:dyDescent="0.3">
      <c r="A26" t="s">
        <v>142</v>
      </c>
      <c r="B26" s="38">
        <v>0</v>
      </c>
      <c r="C26" t="s">
        <v>29</v>
      </c>
    </row>
    <row r="27" spans="1:9" x14ac:dyDescent="0.3">
      <c r="A27" t="s">
        <v>24</v>
      </c>
      <c r="B27" s="38">
        <v>0</v>
      </c>
      <c r="C27" t="s">
        <v>25</v>
      </c>
    </row>
    <row r="28" spans="1:9" x14ac:dyDescent="0.3">
      <c r="A28" s="47" t="s">
        <v>7</v>
      </c>
      <c r="B28" s="47"/>
      <c r="C28" s="47"/>
      <c r="D28" t="s">
        <v>125</v>
      </c>
      <c r="E28" t="s">
        <v>126</v>
      </c>
      <c r="F28" t="s">
        <v>158</v>
      </c>
      <c r="G28" t="s">
        <v>159</v>
      </c>
      <c r="H28" t="s">
        <v>125</v>
      </c>
      <c r="I28" t="s">
        <v>172</v>
      </c>
    </row>
    <row r="29" spans="1:9" x14ac:dyDescent="0.3">
      <c r="A29" t="s">
        <v>251</v>
      </c>
      <c r="B29">
        <f>F29*G29</f>
        <v>7.7564331994546439E-3</v>
      </c>
      <c r="C29" t="str">
        <f xml:space="preserve"> CONCATENATE(D$28, " ", D29, " ",E$28, " ",E29)</f>
        <v>Sector 1 Region 1</v>
      </c>
      <c r="D29">
        <v>1</v>
      </c>
      <c r="E29">
        <v>1</v>
      </c>
      <c r="F29">
        <f>VLOOKUP(D29,$H$29:$I$37,2,0)</f>
        <v>0.12087555432860778</v>
      </c>
      <c r="G29" s="9">
        <f>Data!B36/Data!B$35</f>
        <v>6.416874977357534E-2</v>
      </c>
      <c r="H29">
        <v>1</v>
      </c>
      <c r="I29" s="2">
        <f>Data!B2</f>
        <v>0.12087555432860778</v>
      </c>
    </row>
    <row r="30" spans="1:9" x14ac:dyDescent="0.3">
      <c r="A30" t="s">
        <v>252</v>
      </c>
      <c r="B30">
        <f t="shared" ref="B30:B82" si="0">F30*G30</f>
        <v>3.4741741232071528E-2</v>
      </c>
      <c r="C30" t="str">
        <f t="shared" ref="C30:C82" si="1" xml:space="preserve"> CONCATENATE(D$28, " ", D30, " ",E$28, " ",E30)</f>
        <v>Sector 1 Region 2</v>
      </c>
      <c r="D30">
        <v>1</v>
      </c>
      <c r="E30">
        <v>2</v>
      </c>
      <c r="F30">
        <f t="shared" ref="F30:F82" si="2">VLOOKUP(D30,$H$29:$I$37,2,0)</f>
        <v>0.12087555432860778</v>
      </c>
      <c r="G30" s="9">
        <f>Data!B37/Data!B$35</f>
        <v>0.28741743047253315</v>
      </c>
      <c r="H30">
        <v>2</v>
      </c>
      <c r="I30" s="2">
        <f>Data!B3</f>
        <v>6.8423692992434407E-2</v>
      </c>
    </row>
    <row r="31" spans="1:9" x14ac:dyDescent="0.3">
      <c r="A31" t="s">
        <v>253</v>
      </c>
      <c r="B31">
        <f t="shared" si="0"/>
        <v>3.490668631822319E-2</v>
      </c>
      <c r="C31" t="str">
        <f t="shared" si="1"/>
        <v>Sector 1 Region 3</v>
      </c>
      <c r="D31">
        <v>1</v>
      </c>
      <c r="E31">
        <v>3</v>
      </c>
      <c r="F31">
        <f t="shared" si="2"/>
        <v>0.12087555432860778</v>
      </c>
      <c r="G31" s="9">
        <f>Data!B38/Data!B$35</f>
        <v>0.28878201644748758</v>
      </c>
      <c r="H31">
        <v>3</v>
      </c>
      <c r="I31" s="2">
        <f>Data!B4</f>
        <v>0.28063390924098364</v>
      </c>
    </row>
    <row r="32" spans="1:9" x14ac:dyDescent="0.3">
      <c r="A32" t="s">
        <v>254</v>
      </c>
      <c r="B32">
        <f t="shared" si="0"/>
        <v>1.9891574559824661E-2</v>
      </c>
      <c r="C32" t="str">
        <f t="shared" si="1"/>
        <v>Sector 1 Region 4</v>
      </c>
      <c r="D32">
        <v>1</v>
      </c>
      <c r="E32">
        <v>4</v>
      </c>
      <c r="F32">
        <f t="shared" si="2"/>
        <v>0.12087555432860778</v>
      </c>
      <c r="G32" s="9">
        <f>Data!B39/Data!B$35</f>
        <v>0.16456242678935865</v>
      </c>
      <c r="H32">
        <v>4</v>
      </c>
      <c r="I32" s="2">
        <f>Data!B5</f>
        <v>7.0173665565563689E-2</v>
      </c>
    </row>
    <row r="33" spans="1:9" x14ac:dyDescent="0.3">
      <c r="A33" t="s">
        <v>255</v>
      </c>
      <c r="B33">
        <f t="shared" si="0"/>
        <v>8.5829832439977983E-3</v>
      </c>
      <c r="C33" t="str">
        <f t="shared" si="1"/>
        <v>Sector 1 Region 5</v>
      </c>
      <c r="D33">
        <v>1</v>
      </c>
      <c r="E33">
        <v>5</v>
      </c>
      <c r="F33">
        <f t="shared" si="2"/>
        <v>0.12087555432860778</v>
      </c>
      <c r="G33" s="9">
        <f>Data!B40/Data!B$35</f>
        <v>7.1006774625946456E-2</v>
      </c>
      <c r="H33">
        <v>5</v>
      </c>
      <c r="I33" s="2">
        <f>Data!B6</f>
        <v>0.1467449333613397</v>
      </c>
    </row>
    <row r="34" spans="1:9" x14ac:dyDescent="0.3">
      <c r="A34" t="s">
        <v>256</v>
      </c>
      <c r="B34">
        <f t="shared" si="0"/>
        <v>1.4996135775035958E-2</v>
      </c>
      <c r="C34" t="str">
        <f t="shared" si="1"/>
        <v>Sector 1 Region 6</v>
      </c>
      <c r="D34">
        <v>1</v>
      </c>
      <c r="E34">
        <v>6</v>
      </c>
      <c r="F34">
        <f t="shared" si="2"/>
        <v>0.12087555432860778</v>
      </c>
      <c r="G34" s="9">
        <f>1-SUM(G29:G33)</f>
        <v>0.12406260189109886</v>
      </c>
      <c r="H34">
        <v>6</v>
      </c>
      <c r="I34" s="2">
        <f>Data!B7</f>
        <v>2.949546738574926E-2</v>
      </c>
    </row>
    <row r="35" spans="1:9" x14ac:dyDescent="0.3">
      <c r="A35" t="s">
        <v>257</v>
      </c>
      <c r="B35">
        <f t="shared" si="0"/>
        <v>1.1708183941240907E-2</v>
      </c>
      <c r="C35" t="str">
        <f t="shared" si="1"/>
        <v>Sector 2 Region 1</v>
      </c>
      <c r="D35">
        <v>2</v>
      </c>
      <c r="E35">
        <v>1</v>
      </c>
      <c r="F35">
        <f t="shared" si="2"/>
        <v>6.8423692992434407E-2</v>
      </c>
      <c r="G35" s="8">
        <f>Data!E36/SUM(Data!E$36:E$41)</f>
        <v>0.17111300821683914</v>
      </c>
      <c r="H35">
        <v>7</v>
      </c>
      <c r="I35" s="2">
        <f>Data!B8</f>
        <v>0.17042963265008579</v>
      </c>
    </row>
    <row r="36" spans="1:9" x14ac:dyDescent="0.3">
      <c r="A36" t="s">
        <v>258</v>
      </c>
      <c r="B36">
        <f t="shared" si="0"/>
        <v>1.2029456216522854E-2</v>
      </c>
      <c r="C36" t="str">
        <f t="shared" si="1"/>
        <v>Sector 2 Region 2</v>
      </c>
      <c r="D36">
        <v>2</v>
      </c>
      <c r="E36">
        <v>2</v>
      </c>
      <c r="F36">
        <f>VLOOKUP(D36,$H$29:$I$37,2,0)</f>
        <v>6.8423692992434407E-2</v>
      </c>
      <c r="G36" s="8">
        <f>Data!E37/SUM(Data!E$36:E$41)</f>
        <v>0.17580834489382133</v>
      </c>
      <c r="H36">
        <v>8</v>
      </c>
      <c r="I36" s="2">
        <f>Data!B9</f>
        <v>0.10772033333328307</v>
      </c>
    </row>
    <row r="37" spans="1:9" x14ac:dyDescent="0.3">
      <c r="A37" t="s">
        <v>259</v>
      </c>
      <c r="B37">
        <f t="shared" si="0"/>
        <v>2.0437297693503775E-2</v>
      </c>
      <c r="C37" t="str">
        <f t="shared" si="1"/>
        <v>Sector 2 Region 3</v>
      </c>
      <c r="D37">
        <v>2</v>
      </c>
      <c r="E37">
        <v>3</v>
      </c>
      <c r="F37">
        <f t="shared" si="2"/>
        <v>6.8423692992434407E-2</v>
      </c>
      <c r="G37" s="8">
        <f>Data!E38/SUM(Data!E$36:E$41)</f>
        <v>0.29868743997438901</v>
      </c>
      <c r="H37">
        <v>9</v>
      </c>
      <c r="I37" s="2">
        <f>Data!B10</f>
        <v>5.5028111419525415E-3</v>
      </c>
    </row>
    <row r="38" spans="1:9" x14ac:dyDescent="0.3">
      <c r="A38" t="s">
        <v>260</v>
      </c>
      <c r="B38">
        <f t="shared" si="0"/>
        <v>7.1154507332330938E-3</v>
      </c>
      <c r="C38" t="str">
        <f t="shared" si="1"/>
        <v>Sector 2 Region 4</v>
      </c>
      <c r="D38">
        <v>2</v>
      </c>
      <c r="E38">
        <v>4</v>
      </c>
      <c r="F38">
        <f>VLOOKUP(D38,$H$29:$I$37,2,0)</f>
        <v>6.8423692992434407E-2</v>
      </c>
      <c r="G38" s="8">
        <f>Data!E39/SUM(Data!E$36:E$41)</f>
        <v>0.10399103617543484</v>
      </c>
    </row>
    <row r="39" spans="1:9" x14ac:dyDescent="0.3">
      <c r="A39" t="s">
        <v>261</v>
      </c>
      <c r="B39">
        <f t="shared" si="0"/>
        <v>8.1741889131395056E-3</v>
      </c>
      <c r="C39" t="str">
        <f t="shared" si="1"/>
        <v>Sector 2 Region 5</v>
      </c>
      <c r="D39">
        <v>2</v>
      </c>
      <c r="E39">
        <v>5</v>
      </c>
      <c r="F39">
        <f t="shared" si="2"/>
        <v>6.8423692992434407E-2</v>
      </c>
      <c r="G39" s="8">
        <f>Data!E40/SUM(Data!E$36:E$41)</f>
        <v>0.1194643047700352</v>
      </c>
    </row>
    <row r="40" spans="1:9" x14ac:dyDescent="0.3">
      <c r="A40" t="s">
        <v>262</v>
      </c>
      <c r="B40">
        <f t="shared" si="0"/>
        <v>8.9591154947942595E-3</v>
      </c>
      <c r="C40" t="str">
        <f t="shared" si="1"/>
        <v>Sector 2 Region 6</v>
      </c>
      <c r="D40">
        <v>2</v>
      </c>
      <c r="E40">
        <v>6</v>
      </c>
      <c r="F40">
        <f t="shared" si="2"/>
        <v>6.8423692992434407E-2</v>
      </c>
      <c r="G40" s="8">
        <f>Data!E41/SUM(Data!E$36:E$41)</f>
        <v>0.13093586596948029</v>
      </c>
    </row>
    <row r="41" spans="1:9" x14ac:dyDescent="0.3">
      <c r="A41" t="s">
        <v>263</v>
      </c>
      <c r="B41">
        <f t="shared" si="0"/>
        <v>8.8899792040361886E-2</v>
      </c>
      <c r="C41" t="str">
        <f t="shared" si="1"/>
        <v>Sector 3 Region 1</v>
      </c>
      <c r="D41">
        <v>3</v>
      </c>
      <c r="E41">
        <v>1</v>
      </c>
      <c r="F41">
        <f t="shared" si="2"/>
        <v>0.28063390924098364</v>
      </c>
      <c r="G41" s="10">
        <f>Data!D54</f>
        <v>0.31678207484193432</v>
      </c>
    </row>
    <row r="42" spans="1:9" x14ac:dyDescent="0.3">
      <c r="A42" t="s">
        <v>264</v>
      </c>
      <c r="B42">
        <f t="shared" si="0"/>
        <v>1.2132753618192665E-2</v>
      </c>
      <c r="C42" t="str">
        <f t="shared" si="1"/>
        <v>Sector 3 Region 2</v>
      </c>
      <c r="D42">
        <v>3</v>
      </c>
      <c r="E42">
        <v>2</v>
      </c>
      <c r="F42">
        <f t="shared" si="2"/>
        <v>0.28063390924098364</v>
      </c>
      <c r="G42" s="10">
        <f>Data!D55</f>
        <v>4.3233384201529709E-2</v>
      </c>
    </row>
    <row r="43" spans="1:9" x14ac:dyDescent="0.3">
      <c r="A43" t="s">
        <v>265</v>
      </c>
      <c r="B43">
        <f t="shared" si="0"/>
        <v>3.7819793290374999E-2</v>
      </c>
      <c r="C43" t="str">
        <f t="shared" si="1"/>
        <v>Sector 3 Region 3</v>
      </c>
      <c r="D43">
        <v>3</v>
      </c>
      <c r="E43">
        <v>3</v>
      </c>
      <c r="F43">
        <f t="shared" si="2"/>
        <v>0.28063390924098364</v>
      </c>
      <c r="G43" s="10">
        <f>Data!D56</f>
        <v>0.13476558621395499</v>
      </c>
    </row>
    <row r="44" spans="1:9" x14ac:dyDescent="0.3">
      <c r="A44" t="s">
        <v>266</v>
      </c>
      <c r="B44">
        <f t="shared" si="0"/>
        <v>7.5162027131570911E-3</v>
      </c>
      <c r="C44" t="str">
        <f t="shared" si="1"/>
        <v>Sector 3 Region 4</v>
      </c>
      <c r="D44">
        <v>3</v>
      </c>
      <c r="E44">
        <v>4</v>
      </c>
      <c r="F44">
        <f t="shared" si="2"/>
        <v>0.28063390924098364</v>
      </c>
      <c r="G44" s="10">
        <f>Data!D57</f>
        <v>2.6782945558809286E-2</v>
      </c>
    </row>
    <row r="45" spans="1:9" x14ac:dyDescent="0.3">
      <c r="A45" t="s">
        <v>267</v>
      </c>
      <c r="B45">
        <f t="shared" si="0"/>
        <v>0.11292780561889694</v>
      </c>
      <c r="C45" t="str">
        <f t="shared" si="1"/>
        <v>Sector 3 Region 5</v>
      </c>
      <c r="D45">
        <v>3</v>
      </c>
      <c r="E45">
        <v>5</v>
      </c>
      <c r="F45">
        <f t="shared" si="2"/>
        <v>0.28063390924098364</v>
      </c>
      <c r="G45" s="10">
        <f>Data!D58</f>
        <v>0.40240256754547971</v>
      </c>
    </row>
    <row r="46" spans="1:9" x14ac:dyDescent="0.3">
      <c r="A46" t="s">
        <v>268</v>
      </c>
      <c r="B46">
        <f t="shared" si="0"/>
        <v>2.1337561960000063E-2</v>
      </c>
      <c r="C46" t="str">
        <f t="shared" si="1"/>
        <v>Sector 3 Region 6</v>
      </c>
      <c r="D46">
        <v>3</v>
      </c>
      <c r="E46">
        <v>6</v>
      </c>
      <c r="F46">
        <f t="shared" si="2"/>
        <v>0.28063390924098364</v>
      </c>
      <c r="G46" s="10">
        <f>Data!D59</f>
        <v>7.6033441638291996E-2</v>
      </c>
    </row>
    <row r="47" spans="1:9" x14ac:dyDescent="0.3">
      <c r="A47" t="s">
        <v>269</v>
      </c>
      <c r="B47">
        <f t="shared" si="0"/>
        <v>2.1780205565890606E-2</v>
      </c>
      <c r="C47" t="str">
        <f t="shared" si="1"/>
        <v>Sector 4 Region 1</v>
      </c>
      <c r="D47">
        <v>4</v>
      </c>
      <c r="E47">
        <v>1</v>
      </c>
      <c r="F47">
        <f t="shared" si="2"/>
        <v>7.0173665565563689E-2</v>
      </c>
      <c r="G47" s="11">
        <f>Data!C63</f>
        <v>0.31037577117218174</v>
      </c>
    </row>
    <row r="48" spans="1:9" x14ac:dyDescent="0.3">
      <c r="A48" t="s">
        <v>270</v>
      </c>
      <c r="B48">
        <f t="shared" si="0"/>
        <v>5.9822754716577005E-4</v>
      </c>
      <c r="C48" t="str">
        <f t="shared" si="1"/>
        <v>Sector 4 Region 2</v>
      </c>
      <c r="D48">
        <v>4</v>
      </c>
      <c r="E48">
        <v>2</v>
      </c>
      <c r="F48">
        <f t="shared" si="2"/>
        <v>7.0173665565563689E-2</v>
      </c>
      <c r="G48" s="11">
        <f>Data!C64</f>
        <v>8.5249579360628155E-3</v>
      </c>
    </row>
    <row r="49" spans="1:7" x14ac:dyDescent="0.3">
      <c r="A49" t="s">
        <v>271</v>
      </c>
      <c r="B49">
        <f t="shared" si="0"/>
        <v>2.3708702263990786E-2</v>
      </c>
      <c r="C49" t="str">
        <f t="shared" si="1"/>
        <v>Sector 4 Region 3</v>
      </c>
      <c r="D49">
        <v>4</v>
      </c>
      <c r="E49">
        <v>3</v>
      </c>
      <c r="F49">
        <f t="shared" si="2"/>
        <v>7.0173665565563689E-2</v>
      </c>
      <c r="G49" s="11">
        <f>Data!C65</f>
        <v>0.33785754346606844</v>
      </c>
    </row>
    <row r="50" spans="1:7" x14ac:dyDescent="0.3">
      <c r="A50" t="s">
        <v>272</v>
      </c>
      <c r="B50">
        <f t="shared" si="0"/>
        <v>4.2505641509146824E-4</v>
      </c>
      <c r="C50" t="str">
        <f t="shared" si="1"/>
        <v>Sector 4 Region 4</v>
      </c>
      <c r="D50">
        <v>4</v>
      </c>
      <c r="E50">
        <v>4</v>
      </c>
      <c r="F50">
        <f t="shared" si="2"/>
        <v>7.0173665565563689E-2</v>
      </c>
      <c r="G50" s="11">
        <f>Data!C66</f>
        <v>6.0572069545709482E-3</v>
      </c>
    </row>
    <row r="51" spans="1:7" x14ac:dyDescent="0.3">
      <c r="A51" t="s">
        <v>273</v>
      </c>
      <c r="B51">
        <f t="shared" si="0"/>
        <v>1.8253811603650274E-2</v>
      </c>
      <c r="C51" t="str">
        <f t="shared" si="1"/>
        <v>Sector 4 Region 5</v>
      </c>
      <c r="D51">
        <v>4</v>
      </c>
      <c r="E51">
        <v>5</v>
      </c>
      <c r="F51">
        <f t="shared" si="2"/>
        <v>7.0173665565563689E-2</v>
      </c>
      <c r="G51" s="11">
        <f>Data!C67</f>
        <v>0.2601233875490746</v>
      </c>
    </row>
    <row r="52" spans="1:7" x14ac:dyDescent="0.3">
      <c r="A52" t="s">
        <v>274</v>
      </c>
      <c r="B52">
        <f t="shared" si="0"/>
        <v>5.4076621697747903E-3</v>
      </c>
      <c r="C52" t="str">
        <f t="shared" si="1"/>
        <v>Sector 4 Region 6</v>
      </c>
      <c r="D52">
        <v>4</v>
      </c>
      <c r="E52">
        <v>6</v>
      </c>
      <c r="F52">
        <f t="shared" si="2"/>
        <v>7.0173665565563689E-2</v>
      </c>
      <c r="G52" s="11">
        <f>Data!C68</f>
        <v>7.7061132922041503E-2</v>
      </c>
    </row>
    <row r="53" spans="1:7" x14ac:dyDescent="0.3">
      <c r="A53" t="s">
        <v>275</v>
      </c>
      <c r="B53">
        <f t="shared" si="0"/>
        <v>3.3430798077916012E-2</v>
      </c>
      <c r="C53" t="str">
        <f t="shared" si="1"/>
        <v>Sector 5 Region 1</v>
      </c>
      <c r="D53">
        <v>5</v>
      </c>
      <c r="E53">
        <v>1</v>
      </c>
      <c r="F53">
        <f>VLOOKUP(D53,$H$29:$I$37,2,0)</f>
        <v>0.1467449333613397</v>
      </c>
      <c r="G53" s="12">
        <f>Data!D72</f>
        <v>0.2278156888428792</v>
      </c>
    </row>
    <row r="54" spans="1:7" x14ac:dyDescent="0.3">
      <c r="A54" t="s">
        <v>276</v>
      </c>
      <c r="B54">
        <f t="shared" si="0"/>
        <v>1.9055325484661236E-2</v>
      </c>
      <c r="C54" t="str">
        <f t="shared" si="1"/>
        <v>Sector 5 Region 2</v>
      </c>
      <c r="D54">
        <v>5</v>
      </c>
      <c r="E54">
        <v>2</v>
      </c>
      <c r="F54">
        <f t="shared" si="2"/>
        <v>0.1467449333613397</v>
      </c>
      <c r="G54" s="12">
        <f>Data!D73</f>
        <v>0.12985337924914964</v>
      </c>
    </row>
    <row r="55" spans="1:7" x14ac:dyDescent="0.3">
      <c r="A55" t="s">
        <v>277</v>
      </c>
      <c r="B55">
        <f t="shared" si="0"/>
        <v>3.1090871632212778E-2</v>
      </c>
      <c r="C55" t="str">
        <f t="shared" si="1"/>
        <v>Sector 5 Region 3</v>
      </c>
      <c r="D55">
        <v>5</v>
      </c>
      <c r="E55">
        <v>3</v>
      </c>
      <c r="F55">
        <f t="shared" si="2"/>
        <v>0.1467449333613397</v>
      </c>
      <c r="G55" s="12">
        <f>Data!D74</f>
        <v>0.21187015401516915</v>
      </c>
    </row>
    <row r="56" spans="1:7" x14ac:dyDescent="0.3">
      <c r="A56" t="s">
        <v>278</v>
      </c>
      <c r="B56">
        <f t="shared" si="0"/>
        <v>9.1008334963389743E-3</v>
      </c>
      <c r="C56" t="str">
        <f t="shared" si="1"/>
        <v>Sector 5 Region 4</v>
      </c>
      <c r="D56">
        <v>5</v>
      </c>
      <c r="E56">
        <v>4</v>
      </c>
      <c r="F56">
        <f t="shared" si="2"/>
        <v>0.1467449333613397</v>
      </c>
      <c r="G56" s="12">
        <f>Data!D75</f>
        <v>6.2018042380580146E-2</v>
      </c>
    </row>
    <row r="57" spans="1:7" x14ac:dyDescent="0.3">
      <c r="A57" t="s">
        <v>279</v>
      </c>
      <c r="B57">
        <f t="shared" si="0"/>
        <v>2.6467443598456916E-2</v>
      </c>
      <c r="C57" t="str">
        <f t="shared" si="1"/>
        <v>Sector 5 Region 5</v>
      </c>
      <c r="D57">
        <v>5</v>
      </c>
      <c r="E57">
        <v>5</v>
      </c>
      <c r="F57">
        <f t="shared" si="2"/>
        <v>0.1467449333613397</v>
      </c>
      <c r="G57" s="12">
        <f>Data!D76</f>
        <v>0.18036359410981767</v>
      </c>
    </row>
    <row r="58" spans="1:7" x14ac:dyDescent="0.3">
      <c r="A58" t="s">
        <v>280</v>
      </c>
      <c r="B58">
        <f t="shared" si="0"/>
        <v>2.7599661071753798E-2</v>
      </c>
      <c r="C58" t="str">
        <f t="shared" si="1"/>
        <v>Sector 5 Region 6</v>
      </c>
      <c r="D58">
        <v>5</v>
      </c>
      <c r="E58">
        <v>6</v>
      </c>
      <c r="F58">
        <f t="shared" si="2"/>
        <v>0.1467449333613397</v>
      </c>
      <c r="G58" s="12">
        <f>Data!D77</f>
        <v>0.18807914140240425</v>
      </c>
    </row>
    <row r="59" spans="1:7" x14ac:dyDescent="0.3">
      <c r="A59" t="s">
        <v>281</v>
      </c>
      <c r="B59">
        <f t="shared" si="0"/>
        <v>9.3436353568902546E-3</v>
      </c>
      <c r="C59" t="str">
        <f t="shared" si="1"/>
        <v>Sector 6 Region 1</v>
      </c>
      <c r="D59">
        <v>6</v>
      </c>
      <c r="E59">
        <v>1</v>
      </c>
      <c r="F59">
        <f t="shared" si="2"/>
        <v>2.949546738574926E-2</v>
      </c>
      <c r="G59" s="13">
        <f>Data!D54</f>
        <v>0.31678207484193432</v>
      </c>
    </row>
    <row r="60" spans="1:7" x14ac:dyDescent="0.3">
      <c r="A60" t="s">
        <v>282</v>
      </c>
      <c r="B60">
        <f t="shared" si="0"/>
        <v>1.2751888736917869E-3</v>
      </c>
      <c r="C60" t="str">
        <f t="shared" si="1"/>
        <v>Sector 6 Region 2</v>
      </c>
      <c r="D60">
        <v>6</v>
      </c>
      <c r="E60">
        <v>2</v>
      </c>
      <c r="F60">
        <f t="shared" si="2"/>
        <v>2.949546738574926E-2</v>
      </c>
      <c r="G60" s="13">
        <f>Data!D55</f>
        <v>4.3233384201529709E-2</v>
      </c>
    </row>
    <row r="61" spans="1:7" x14ac:dyDescent="0.3">
      <c r="A61" t="s">
        <v>283</v>
      </c>
      <c r="B61">
        <f t="shared" si="0"/>
        <v>3.9749739528950889E-3</v>
      </c>
      <c r="C61" t="str">
        <f t="shared" si="1"/>
        <v>Sector 6 Region 3</v>
      </c>
      <c r="D61">
        <v>6</v>
      </c>
      <c r="E61">
        <v>3</v>
      </c>
      <c r="F61">
        <f t="shared" si="2"/>
        <v>2.949546738574926E-2</v>
      </c>
      <c r="G61" s="13">
        <f>Data!D56</f>
        <v>0.13476558621395499</v>
      </c>
    </row>
    <row r="62" spans="1:7" x14ac:dyDescent="0.3">
      <c r="A62" t="s">
        <v>284</v>
      </c>
      <c r="B62">
        <f t="shared" si="0"/>
        <v>7.899754972241573E-4</v>
      </c>
      <c r="C62" t="str">
        <f t="shared" si="1"/>
        <v>Sector 6 Region 4</v>
      </c>
      <c r="D62">
        <v>6</v>
      </c>
      <c r="E62">
        <v>4</v>
      </c>
      <c r="F62">
        <f t="shared" si="2"/>
        <v>2.949546738574926E-2</v>
      </c>
      <c r="G62" s="13">
        <f>Data!D57</f>
        <v>2.6782945558809286E-2</v>
      </c>
    </row>
    <row r="63" spans="1:7" x14ac:dyDescent="0.3">
      <c r="A63" t="s">
        <v>285</v>
      </c>
      <c r="B63">
        <f t="shared" si="0"/>
        <v>1.1869051806979461E-2</v>
      </c>
      <c r="C63" t="str">
        <f t="shared" si="1"/>
        <v>Sector 6 Region 5</v>
      </c>
      <c r="D63">
        <v>6</v>
      </c>
      <c r="E63">
        <v>5</v>
      </c>
      <c r="F63">
        <f t="shared" si="2"/>
        <v>2.949546738574926E-2</v>
      </c>
      <c r="G63" s="13">
        <f>Data!D58</f>
        <v>0.40240256754547971</v>
      </c>
    </row>
    <row r="64" spans="1:7" x14ac:dyDescent="0.3">
      <c r="A64" t="s">
        <v>286</v>
      </c>
      <c r="B64">
        <f t="shared" si="0"/>
        <v>2.2426418980685111E-3</v>
      </c>
      <c r="C64" t="str">
        <f t="shared" si="1"/>
        <v>Sector 6 Region 6</v>
      </c>
      <c r="D64">
        <v>6</v>
      </c>
      <c r="E64">
        <v>6</v>
      </c>
      <c r="F64">
        <f t="shared" si="2"/>
        <v>2.949546738574926E-2</v>
      </c>
      <c r="G64" s="13">
        <f>Data!D59</f>
        <v>7.6033441638291996E-2</v>
      </c>
    </row>
    <row r="65" spans="1:7" x14ac:dyDescent="0.3">
      <c r="A65" t="s">
        <v>287</v>
      </c>
      <c r="B65">
        <f t="shared" si="0"/>
        <v>3.8826544161418147E-2</v>
      </c>
      <c r="C65" t="str">
        <f t="shared" si="1"/>
        <v>Sector 7 Region 1</v>
      </c>
      <c r="D65">
        <v>7</v>
      </c>
      <c r="E65">
        <v>1</v>
      </c>
      <c r="F65">
        <f t="shared" si="2"/>
        <v>0.17042963265008579</v>
      </c>
      <c r="G65" s="14">
        <f>Data!D72</f>
        <v>0.2278156888428792</v>
      </c>
    </row>
    <row r="66" spans="1:7" x14ac:dyDescent="0.3">
      <c r="A66" t="s">
        <v>288</v>
      </c>
      <c r="B66">
        <f t="shared" si="0"/>
        <v>2.2130863723804847E-2</v>
      </c>
      <c r="C66" t="str">
        <f t="shared" si="1"/>
        <v>Sector 7 Region 2</v>
      </c>
      <c r="D66">
        <v>7</v>
      </c>
      <c r="E66">
        <v>2</v>
      </c>
      <c r="F66">
        <f t="shared" si="2"/>
        <v>0.17042963265008579</v>
      </c>
      <c r="G66" s="14">
        <f>Data!D73</f>
        <v>0.12985337924914964</v>
      </c>
    </row>
    <row r="67" spans="1:7" x14ac:dyDescent="0.3">
      <c r="A67" t="s">
        <v>289</v>
      </c>
      <c r="B67">
        <f t="shared" si="0"/>
        <v>3.6108952518322378E-2</v>
      </c>
      <c r="C67" t="str">
        <f t="shared" si="1"/>
        <v>Sector 7 Region 3</v>
      </c>
      <c r="D67">
        <v>7</v>
      </c>
      <c r="E67">
        <v>3</v>
      </c>
      <c r="F67">
        <f t="shared" si="2"/>
        <v>0.17042963265008579</v>
      </c>
      <c r="G67" s="14">
        <f>Data!D74</f>
        <v>0.21187015401516915</v>
      </c>
    </row>
    <row r="68" spans="1:7" x14ac:dyDescent="0.3">
      <c r="A68" t="s">
        <v>290</v>
      </c>
      <c r="B68">
        <f t="shared" si="0"/>
        <v>1.0569712180599726E-2</v>
      </c>
      <c r="C68" t="str">
        <f t="shared" si="1"/>
        <v>Sector 7 Region 4</v>
      </c>
      <c r="D68">
        <v>7</v>
      </c>
      <c r="E68">
        <v>4</v>
      </c>
      <c r="F68">
        <f t="shared" si="2"/>
        <v>0.17042963265008579</v>
      </c>
      <c r="G68" s="14">
        <f>Data!D75</f>
        <v>6.2018042380580146E-2</v>
      </c>
    </row>
    <row r="69" spans="1:7" x14ac:dyDescent="0.3">
      <c r="A69" t="s">
        <v>291</v>
      </c>
      <c r="B69">
        <f t="shared" si="0"/>
        <v>3.0739301087585401E-2</v>
      </c>
      <c r="C69" t="str">
        <f t="shared" si="1"/>
        <v>Sector 7 Region 5</v>
      </c>
      <c r="D69">
        <v>7</v>
      </c>
      <c r="E69">
        <v>5</v>
      </c>
      <c r="F69">
        <f t="shared" si="2"/>
        <v>0.17042963265008579</v>
      </c>
      <c r="G69" s="14">
        <f>Data!D76</f>
        <v>0.18036359410981767</v>
      </c>
    </row>
    <row r="70" spans="1:7" x14ac:dyDescent="0.3">
      <c r="A70" t="s">
        <v>292</v>
      </c>
      <c r="B70">
        <f t="shared" si="0"/>
        <v>3.2054258978355295E-2</v>
      </c>
      <c r="C70" t="str">
        <f t="shared" si="1"/>
        <v>Sector 7 Region 6</v>
      </c>
      <c r="D70">
        <v>7</v>
      </c>
      <c r="E70">
        <v>6</v>
      </c>
      <c r="F70">
        <f t="shared" si="2"/>
        <v>0.17042963265008579</v>
      </c>
      <c r="G70" s="14">
        <f>Data!D77</f>
        <v>0.18807914140240425</v>
      </c>
    </row>
    <row r="71" spans="1:7" x14ac:dyDescent="0.3">
      <c r="A71" t="s">
        <v>293</v>
      </c>
      <c r="B71">
        <f t="shared" si="0"/>
        <v>2.4540381940706443E-2</v>
      </c>
      <c r="C71" t="str">
        <f t="shared" si="1"/>
        <v>Sector 8 Region 1</v>
      </c>
      <c r="D71">
        <v>8</v>
      </c>
      <c r="E71">
        <v>1</v>
      </c>
      <c r="F71">
        <f t="shared" si="2"/>
        <v>0.10772033333328307</v>
      </c>
      <c r="G71" s="15">
        <f>Data!D72</f>
        <v>0.2278156888428792</v>
      </c>
    </row>
    <row r="72" spans="1:7" x14ac:dyDescent="0.3">
      <c r="A72" t="s">
        <v>294</v>
      </c>
      <c r="B72">
        <f t="shared" si="0"/>
        <v>1.3987849297171621E-2</v>
      </c>
      <c r="C72" t="str">
        <f t="shared" si="1"/>
        <v>Sector 8 Region 2</v>
      </c>
      <c r="D72">
        <v>8</v>
      </c>
      <c r="E72">
        <v>2</v>
      </c>
      <c r="F72">
        <f t="shared" si="2"/>
        <v>0.10772033333328307</v>
      </c>
      <c r="G72" s="15">
        <f>Data!D73</f>
        <v>0.12985337924914964</v>
      </c>
    </row>
    <row r="73" spans="1:7" x14ac:dyDescent="0.3">
      <c r="A73" t="s">
        <v>295</v>
      </c>
      <c r="B73">
        <f t="shared" si="0"/>
        <v>2.2822723613888044E-2</v>
      </c>
      <c r="C73" t="str">
        <f t="shared" si="1"/>
        <v>Sector 8 Region 3</v>
      </c>
      <c r="D73">
        <v>8</v>
      </c>
      <c r="E73">
        <v>3</v>
      </c>
      <c r="F73">
        <f t="shared" si="2"/>
        <v>0.10772033333328307</v>
      </c>
      <c r="G73" s="15">
        <f>Data!D74</f>
        <v>0.21187015401516915</v>
      </c>
    </row>
    <row r="74" spans="1:7" x14ac:dyDescent="0.3">
      <c r="A74" t="s">
        <v>296</v>
      </c>
      <c r="B74">
        <f t="shared" si="0"/>
        <v>6.6806041979137693E-3</v>
      </c>
      <c r="C74" t="str">
        <f t="shared" si="1"/>
        <v>Sector 8 Region 4</v>
      </c>
      <c r="D74">
        <v>8</v>
      </c>
      <c r="E74">
        <v>4</v>
      </c>
      <c r="F74">
        <f t="shared" si="2"/>
        <v>0.10772033333328307</v>
      </c>
      <c r="G74" s="15">
        <f>Data!D75</f>
        <v>6.2018042380580146E-2</v>
      </c>
    </row>
    <row r="75" spans="1:7" x14ac:dyDescent="0.3">
      <c r="A75" t="s">
        <v>297</v>
      </c>
      <c r="B75">
        <f t="shared" si="0"/>
        <v>1.9428826478698532E-2</v>
      </c>
      <c r="C75" t="str">
        <f t="shared" si="1"/>
        <v>Sector 8 Region 5</v>
      </c>
      <c r="D75">
        <v>8</v>
      </c>
      <c r="E75">
        <v>5</v>
      </c>
      <c r="F75">
        <f t="shared" si="2"/>
        <v>0.10772033333328307</v>
      </c>
      <c r="G75" s="15">
        <f>Data!D76</f>
        <v>0.18036359410981767</v>
      </c>
    </row>
    <row r="76" spans="1:7" x14ac:dyDescent="0.3">
      <c r="A76" t="s">
        <v>298</v>
      </c>
      <c r="B76">
        <f t="shared" si="0"/>
        <v>2.0259947804904668E-2</v>
      </c>
      <c r="C76" t="str">
        <f t="shared" si="1"/>
        <v>Sector 8 Region 6</v>
      </c>
      <c r="D76">
        <v>8</v>
      </c>
      <c r="E76">
        <v>6</v>
      </c>
      <c r="F76">
        <f t="shared" si="2"/>
        <v>0.10772033333328307</v>
      </c>
      <c r="G76" s="15">
        <f>Data!D77</f>
        <v>0.18807914140240425</v>
      </c>
    </row>
    <row r="77" spans="1:7" x14ac:dyDescent="0.3">
      <c r="A77" t="s">
        <v>299</v>
      </c>
      <c r="B77">
        <f t="shared" si="0"/>
        <v>1.2536267108761889E-3</v>
      </c>
      <c r="C77" t="str">
        <f t="shared" si="1"/>
        <v>Sector 9 Region 1</v>
      </c>
      <c r="D77">
        <v>9</v>
      </c>
      <c r="E77">
        <v>1</v>
      </c>
      <c r="F77">
        <f t="shared" si="2"/>
        <v>5.5028111419525415E-3</v>
      </c>
      <c r="G77">
        <f>Data!D72</f>
        <v>0.2278156888428792</v>
      </c>
    </row>
    <row r="78" spans="1:7" x14ac:dyDescent="0.3">
      <c r="A78" t="s">
        <v>300</v>
      </c>
      <c r="B78">
        <f t="shared" si="0"/>
        <v>7.1455862215240957E-4</v>
      </c>
      <c r="C78" t="str">
        <f t="shared" si="1"/>
        <v>Sector 9 Region 2</v>
      </c>
      <c r="D78">
        <v>9</v>
      </c>
      <c r="E78">
        <v>2</v>
      </c>
      <c r="F78">
        <f t="shared" si="2"/>
        <v>5.5028111419525415E-3</v>
      </c>
      <c r="G78">
        <f>Data!D73</f>
        <v>0.12985337924914964</v>
      </c>
    </row>
    <row r="79" spans="1:7" x14ac:dyDescent="0.3">
      <c r="A79" t="s">
        <v>301</v>
      </c>
      <c r="B79">
        <f t="shared" si="0"/>
        <v>1.1658814441618739E-3</v>
      </c>
      <c r="C79" t="str">
        <f t="shared" si="1"/>
        <v>Sector 9 Region 3</v>
      </c>
      <c r="D79">
        <v>9</v>
      </c>
      <c r="E79">
        <v>3</v>
      </c>
      <c r="F79">
        <f t="shared" si="2"/>
        <v>5.5028111419525415E-3</v>
      </c>
      <c r="G79">
        <f>Data!D74</f>
        <v>0.21187015401516915</v>
      </c>
    </row>
    <row r="80" spans="1:7" x14ac:dyDescent="0.3">
      <c r="A80" t="s">
        <v>302</v>
      </c>
      <c r="B80">
        <f t="shared" si="0"/>
        <v>3.4127357461394135E-4</v>
      </c>
      <c r="C80" t="str">
        <f t="shared" si="1"/>
        <v>Sector 9 Region 4</v>
      </c>
      <c r="D80">
        <v>9</v>
      </c>
      <c r="E80">
        <v>4</v>
      </c>
      <c r="F80">
        <f t="shared" si="2"/>
        <v>5.5028111419525415E-3</v>
      </c>
      <c r="G80">
        <f>Data!D75</f>
        <v>6.2018042380580146E-2</v>
      </c>
    </row>
    <row r="81" spans="1:9" x14ac:dyDescent="0.3">
      <c r="A81" t="s">
        <v>303</v>
      </c>
      <c r="B81">
        <f t="shared" si="0"/>
        <v>9.9250679527011039E-4</v>
      </c>
      <c r="C81" t="str">
        <f t="shared" si="1"/>
        <v>Sector 9 Region 5</v>
      </c>
      <c r="D81">
        <v>9</v>
      </c>
      <c r="E81">
        <v>5</v>
      </c>
      <c r="F81">
        <f t="shared" si="2"/>
        <v>5.5028111419525415E-3</v>
      </c>
      <c r="G81">
        <f>Data!D76</f>
        <v>0.18036359410981767</v>
      </c>
    </row>
    <row r="82" spans="1:9" x14ac:dyDescent="0.3">
      <c r="A82" t="s">
        <v>304</v>
      </c>
      <c r="B82">
        <f t="shared" si="0"/>
        <v>1.0349639948780177E-3</v>
      </c>
      <c r="C82" t="str">
        <f t="shared" si="1"/>
        <v>Sector 9 Region 6</v>
      </c>
      <c r="D82">
        <v>9</v>
      </c>
      <c r="E82">
        <v>6</v>
      </c>
      <c r="F82">
        <f t="shared" si="2"/>
        <v>5.5028111419525415E-3</v>
      </c>
      <c r="G82">
        <f>Data!D77</f>
        <v>0.18807914140240425</v>
      </c>
    </row>
    <row r="83" spans="1:9" x14ac:dyDescent="0.3">
      <c r="A83" s="47" t="s">
        <v>6</v>
      </c>
      <c r="B83" s="47"/>
      <c r="C83" s="47"/>
      <c r="D83" t="s">
        <v>125</v>
      </c>
      <c r="E83" t="s">
        <v>126</v>
      </c>
      <c r="F83" t="s">
        <v>158</v>
      </c>
      <c r="G83" t="s">
        <v>159</v>
      </c>
      <c r="H83" t="s">
        <v>125</v>
      </c>
      <c r="I83" t="s">
        <v>172</v>
      </c>
    </row>
    <row r="84" spans="1:9" x14ac:dyDescent="0.3">
      <c r="A84" t="s">
        <v>305</v>
      </c>
      <c r="B84">
        <f>F84*G84</f>
        <v>2.6864226362354107E-2</v>
      </c>
      <c r="C84" t="str">
        <f xml:space="preserve"> CONCATENATE(D$83, " ", D84, " ",E$83, " ",E84)</f>
        <v>Sector 1 Region 1</v>
      </c>
      <c r="D84">
        <v>1</v>
      </c>
      <c r="E84">
        <v>1</v>
      </c>
      <c r="F84">
        <f>VLOOKUP(D84,$H$83:$I$92,2,0)</f>
        <v>0.41864967694004818</v>
      </c>
      <c r="G84" s="9">
        <f>G29</f>
        <v>6.416874977357534E-2</v>
      </c>
      <c r="H84">
        <v>1</v>
      </c>
      <c r="I84" s="2">
        <f>Data!B12</f>
        <v>0.41864967694004818</v>
      </c>
    </row>
    <row r="85" spans="1:9" x14ac:dyDescent="0.3">
      <c r="A85" t="s">
        <v>306</v>
      </c>
      <c r="B85">
        <f t="shared" ref="B85:B137" si="3">F85*G85</f>
        <v>0.12032721441426476</v>
      </c>
      <c r="C85" t="str">
        <f t="shared" ref="C85:C137" si="4" xml:space="preserve"> CONCATENATE(D$83, " ", D85, " ",E$83, " ",E85)</f>
        <v>Sector 1 Region 2</v>
      </c>
      <c r="D85">
        <v>1</v>
      </c>
      <c r="E85">
        <v>2</v>
      </c>
      <c r="F85">
        <f t="shared" ref="F85:F137" si="5">VLOOKUP(D85,$H$83:$I$92,2,0)</f>
        <v>0.41864967694004818</v>
      </c>
      <c r="G85" s="9">
        <f t="shared" ref="G85:G137" si="6">G30</f>
        <v>0.28741743047253315</v>
      </c>
      <c r="H85">
        <v>2</v>
      </c>
      <c r="I85" s="2">
        <f>Data!B13</f>
        <v>9.9863421808985622E-3</v>
      </c>
    </row>
    <row r="86" spans="1:9" x14ac:dyDescent="0.3">
      <c r="A86" t="s">
        <v>307</v>
      </c>
      <c r="B86">
        <f t="shared" si="3"/>
        <v>0.12089849789183635</v>
      </c>
      <c r="C86" t="str">
        <f t="shared" si="4"/>
        <v>Sector 1 Region 3</v>
      </c>
      <c r="D86">
        <v>1</v>
      </c>
      <c r="E86">
        <v>3</v>
      </c>
      <c r="F86">
        <f t="shared" si="5"/>
        <v>0.41864967694004818</v>
      </c>
      <c r="G86" s="9">
        <f t="shared" si="6"/>
        <v>0.28878201644748758</v>
      </c>
      <c r="H86">
        <v>3</v>
      </c>
      <c r="I86" s="2">
        <f>Data!B14</f>
        <v>0.16634398192965472</v>
      </c>
    </row>
    <row r="87" spans="1:9" x14ac:dyDescent="0.3">
      <c r="A87" t="s">
        <v>308</v>
      </c>
      <c r="B87">
        <f t="shared" si="3"/>
        <v>6.8894006811835329E-2</v>
      </c>
      <c r="C87" t="str">
        <f t="shared" si="4"/>
        <v>Sector 1 Region 4</v>
      </c>
      <c r="D87">
        <v>1</v>
      </c>
      <c r="E87">
        <v>4</v>
      </c>
      <c r="F87">
        <f t="shared" si="5"/>
        <v>0.41864967694004818</v>
      </c>
      <c r="G87" s="9">
        <f t="shared" si="6"/>
        <v>0.16456242678935865</v>
      </c>
      <c r="H87">
        <v>4</v>
      </c>
      <c r="I87" s="2">
        <f>Data!B15</f>
        <v>7.1292690065062239E-2</v>
      </c>
    </row>
    <row r="88" spans="1:9" x14ac:dyDescent="0.3">
      <c r="A88" t="s">
        <v>309</v>
      </c>
      <c r="B88">
        <f t="shared" si="3"/>
        <v>2.9726963257707295E-2</v>
      </c>
      <c r="C88" t="str">
        <f t="shared" si="4"/>
        <v>Sector 1 Region 5</v>
      </c>
      <c r="D88">
        <v>1</v>
      </c>
      <c r="E88">
        <v>5</v>
      </c>
      <c r="F88">
        <f t="shared" si="5"/>
        <v>0.41864967694004818</v>
      </c>
      <c r="G88" s="9">
        <f t="shared" si="6"/>
        <v>7.1006774625946456E-2</v>
      </c>
      <c r="H88">
        <v>5</v>
      </c>
      <c r="I88" s="2">
        <f>Data!B16</f>
        <v>0.15328087830282836</v>
      </c>
    </row>
    <row r="89" spans="1:9" x14ac:dyDescent="0.3">
      <c r="A89" t="s">
        <v>310</v>
      </c>
      <c r="B89">
        <f t="shared" si="3"/>
        <v>5.1938768202050345E-2</v>
      </c>
      <c r="C89" t="str">
        <f t="shared" si="4"/>
        <v>Sector 1 Region 6</v>
      </c>
      <c r="D89">
        <v>1</v>
      </c>
      <c r="E89">
        <v>6</v>
      </c>
      <c r="F89">
        <f t="shared" si="5"/>
        <v>0.41864967694004818</v>
      </c>
      <c r="G89" s="9">
        <f t="shared" si="6"/>
        <v>0.12406260189109886</v>
      </c>
      <c r="H89">
        <v>6</v>
      </c>
      <c r="I89" s="2">
        <f>Data!B17</f>
        <v>3.0285463427812419E-2</v>
      </c>
    </row>
    <row r="90" spans="1:9" x14ac:dyDescent="0.3">
      <c r="A90" t="s">
        <v>311</v>
      </c>
      <c r="B90">
        <f t="shared" si="3"/>
        <v>1.7087930516562629E-3</v>
      </c>
      <c r="C90" t="str">
        <f t="shared" si="4"/>
        <v>Sector 2 Region 1</v>
      </c>
      <c r="D90">
        <v>2</v>
      </c>
      <c r="E90">
        <v>1</v>
      </c>
      <c r="F90">
        <f t="shared" si="5"/>
        <v>9.9863421808985622E-3</v>
      </c>
      <c r="G90" s="8">
        <f t="shared" si="6"/>
        <v>0.17111300821683914</v>
      </c>
      <c r="H90">
        <v>7</v>
      </c>
      <c r="I90" s="2">
        <f>Data!B18</f>
        <v>4.6569786202600987E-2</v>
      </c>
    </row>
    <row r="91" spans="1:9" x14ac:dyDescent="0.3">
      <c r="A91" t="s">
        <v>312</v>
      </c>
      <c r="B91">
        <f t="shared" si="3"/>
        <v>1.7556822903671302E-3</v>
      </c>
      <c r="C91" t="str">
        <f t="shared" si="4"/>
        <v>Sector 2 Region 2</v>
      </c>
      <c r="D91">
        <v>2</v>
      </c>
      <c r="E91">
        <v>2</v>
      </c>
      <c r="F91">
        <f t="shared" si="5"/>
        <v>9.9863421808985622E-3</v>
      </c>
      <c r="G91" s="8">
        <f t="shared" si="6"/>
        <v>0.17580834489382133</v>
      </c>
      <c r="H91">
        <v>8</v>
      </c>
      <c r="I91" s="2">
        <f>Data!B19</f>
        <v>8.3989959251671589E-2</v>
      </c>
    </row>
    <row r="92" spans="1:9" x14ac:dyDescent="0.3">
      <c r="A92" t="s">
        <v>313</v>
      </c>
      <c r="B92">
        <f t="shared" si="3"/>
        <v>2.9827949807208483E-3</v>
      </c>
      <c r="C92" t="str">
        <f t="shared" si="4"/>
        <v>Sector 2 Region 3</v>
      </c>
      <c r="D92">
        <v>2</v>
      </c>
      <c r="E92">
        <v>3</v>
      </c>
      <c r="F92">
        <f t="shared" si="5"/>
        <v>9.9863421808985622E-3</v>
      </c>
      <c r="G92" s="8">
        <f t="shared" si="6"/>
        <v>0.29868743997438901</v>
      </c>
      <c r="H92">
        <v>9</v>
      </c>
      <c r="I92" s="2">
        <f>Data!B20</f>
        <v>1.9601221699422917E-2</v>
      </c>
    </row>
    <row r="93" spans="1:9" x14ac:dyDescent="0.3">
      <c r="A93" t="s">
        <v>314</v>
      </c>
      <c r="B93">
        <f t="shared" si="3"/>
        <v>1.0384900709940932E-3</v>
      </c>
      <c r="C93" t="str">
        <f t="shared" si="4"/>
        <v>Sector 2 Region 4</v>
      </c>
      <c r="D93">
        <v>2</v>
      </c>
      <c r="E93">
        <v>4</v>
      </c>
      <c r="F93">
        <f t="shared" si="5"/>
        <v>9.9863421808985622E-3</v>
      </c>
      <c r="G93" s="8">
        <f t="shared" si="6"/>
        <v>0.10399103617543484</v>
      </c>
    </row>
    <row r="94" spans="1:9" x14ac:dyDescent="0.3">
      <c r="A94" t="s">
        <v>315</v>
      </c>
      <c r="B94">
        <f t="shared" si="3"/>
        <v>1.1930114258367239E-3</v>
      </c>
      <c r="C94" t="str">
        <f t="shared" si="4"/>
        <v>Sector 2 Region 5</v>
      </c>
      <c r="D94">
        <v>2</v>
      </c>
      <c r="E94">
        <v>5</v>
      </c>
      <c r="F94">
        <f t="shared" si="5"/>
        <v>9.9863421808985622E-3</v>
      </c>
      <c r="G94" s="8">
        <f t="shared" si="6"/>
        <v>0.1194643047700352</v>
      </c>
    </row>
    <row r="95" spans="1:9" x14ac:dyDescent="0.3">
      <c r="A95" t="s">
        <v>316</v>
      </c>
      <c r="B95">
        <f t="shared" si="3"/>
        <v>1.3075703613235016E-3</v>
      </c>
      <c r="C95" t="str">
        <f t="shared" si="4"/>
        <v>Sector 2 Region 6</v>
      </c>
      <c r="D95">
        <v>2</v>
      </c>
      <c r="E95">
        <v>6</v>
      </c>
      <c r="F95">
        <f t="shared" si="5"/>
        <v>9.9863421808985622E-3</v>
      </c>
      <c r="G95" s="8">
        <f t="shared" si="6"/>
        <v>0.13093586596948029</v>
      </c>
    </row>
    <row r="96" spans="1:9" x14ac:dyDescent="0.3">
      <c r="A96" t="s">
        <v>317</v>
      </c>
      <c r="B96">
        <f t="shared" si="3"/>
        <v>5.2694791733145251E-2</v>
      </c>
      <c r="C96" t="str">
        <f t="shared" si="4"/>
        <v>Sector 3 Region 1</v>
      </c>
      <c r="D96">
        <v>3</v>
      </c>
      <c r="E96">
        <v>1</v>
      </c>
      <c r="F96">
        <f t="shared" si="5"/>
        <v>0.16634398192965472</v>
      </c>
      <c r="G96" s="10">
        <f t="shared" si="6"/>
        <v>0.31678207484193432</v>
      </c>
    </row>
    <row r="97" spans="1:7" x14ac:dyDescent="0.3">
      <c r="A97" t="s">
        <v>318</v>
      </c>
      <c r="B97">
        <f t="shared" si="3"/>
        <v>7.1916132803770778E-3</v>
      </c>
      <c r="C97" t="str">
        <f t="shared" si="4"/>
        <v>Sector 3 Region 2</v>
      </c>
      <c r="D97">
        <v>3</v>
      </c>
      <c r="E97">
        <v>2</v>
      </c>
      <c r="F97">
        <f t="shared" si="5"/>
        <v>0.16634398192965472</v>
      </c>
      <c r="G97" s="10">
        <f t="shared" si="6"/>
        <v>4.3233384201529709E-2</v>
      </c>
    </row>
    <row r="98" spans="1:7" x14ac:dyDescent="0.3">
      <c r="A98" t="s">
        <v>319</v>
      </c>
      <c r="B98">
        <f t="shared" si="3"/>
        <v>2.2417444237913454E-2</v>
      </c>
      <c r="C98" t="str">
        <f t="shared" si="4"/>
        <v>Sector 3 Region 3</v>
      </c>
      <c r="D98">
        <v>3</v>
      </c>
      <c r="E98">
        <v>3</v>
      </c>
      <c r="F98">
        <f t="shared" si="5"/>
        <v>0.16634398192965472</v>
      </c>
      <c r="G98" s="10">
        <f t="shared" si="6"/>
        <v>0.13476558621395499</v>
      </c>
    </row>
    <row r="99" spans="1:7" x14ac:dyDescent="0.3">
      <c r="A99" t="s">
        <v>320</v>
      </c>
      <c r="B99">
        <f t="shared" si="3"/>
        <v>4.4551818120574975E-3</v>
      </c>
      <c r="C99" t="str">
        <f t="shared" si="4"/>
        <v>Sector 3 Region 4</v>
      </c>
      <c r="D99">
        <v>3</v>
      </c>
      <c r="E99">
        <v>4</v>
      </c>
      <c r="F99">
        <f t="shared" si="5"/>
        <v>0.16634398192965472</v>
      </c>
      <c r="G99" s="10">
        <f t="shared" si="6"/>
        <v>2.6782945558809286E-2</v>
      </c>
    </row>
    <row r="100" spans="1:7" x14ac:dyDescent="0.3">
      <c r="A100" t="s">
        <v>321</v>
      </c>
      <c r="B100">
        <f t="shared" si="3"/>
        <v>6.6937245424231934E-2</v>
      </c>
      <c r="C100" t="str">
        <f t="shared" si="4"/>
        <v>Sector 3 Region 5</v>
      </c>
      <c r="D100">
        <v>3</v>
      </c>
      <c r="E100">
        <v>5</v>
      </c>
      <c r="F100">
        <f t="shared" si="5"/>
        <v>0.16634398192965472</v>
      </c>
      <c r="G100" s="10">
        <f t="shared" si="6"/>
        <v>0.40240256754547971</v>
      </c>
    </row>
    <row r="101" spans="1:7" x14ac:dyDescent="0.3">
      <c r="A101" t="s">
        <v>322</v>
      </c>
      <c r="B101">
        <f t="shared" si="3"/>
        <v>1.26477054419295E-2</v>
      </c>
      <c r="C101" t="str">
        <f t="shared" si="4"/>
        <v>Sector 3 Region 6</v>
      </c>
      <c r="D101">
        <v>3</v>
      </c>
      <c r="E101">
        <v>6</v>
      </c>
      <c r="F101">
        <f t="shared" si="5"/>
        <v>0.16634398192965472</v>
      </c>
      <c r="G101" s="10">
        <f t="shared" si="6"/>
        <v>7.6033441638291996E-2</v>
      </c>
    </row>
    <row r="102" spans="1:7" x14ac:dyDescent="0.3">
      <c r="A102" t="s">
        <v>323</v>
      </c>
      <c r="B102">
        <f t="shared" si="3"/>
        <v>2.2127523657883032E-2</v>
      </c>
      <c r="C102" t="str">
        <f t="shared" si="4"/>
        <v>Sector 4 Region 1</v>
      </c>
      <c r="D102">
        <v>4</v>
      </c>
      <c r="E102">
        <v>1</v>
      </c>
      <c r="F102">
        <f t="shared" si="5"/>
        <v>7.1292690065062239E-2</v>
      </c>
      <c r="G102" s="11">
        <f t="shared" si="6"/>
        <v>0.31037577117218174</v>
      </c>
    </row>
    <row r="103" spans="1:7" x14ac:dyDescent="0.3">
      <c r="A103" t="s">
        <v>324</v>
      </c>
      <c r="B103">
        <f t="shared" si="3"/>
        <v>6.0776718395341895E-4</v>
      </c>
      <c r="C103" t="str">
        <f t="shared" si="4"/>
        <v>Sector 4 Region 2</v>
      </c>
      <c r="D103">
        <v>4</v>
      </c>
      <c r="E103">
        <v>2</v>
      </c>
      <c r="F103">
        <f t="shared" si="5"/>
        <v>7.1292690065062239E-2</v>
      </c>
      <c r="G103" s="11">
        <f t="shared" si="6"/>
        <v>8.5249579360628155E-3</v>
      </c>
    </row>
    <row r="104" spans="1:7" x14ac:dyDescent="0.3">
      <c r="A104" t="s">
        <v>325</v>
      </c>
      <c r="B104">
        <f t="shared" si="3"/>
        <v>2.4086773132469711E-2</v>
      </c>
      <c r="C104" t="str">
        <f t="shared" si="4"/>
        <v>Sector 4 Region 3</v>
      </c>
      <c r="D104">
        <v>4</v>
      </c>
      <c r="E104">
        <v>3</v>
      </c>
      <c r="F104">
        <f t="shared" si="5"/>
        <v>7.1292690065062239E-2</v>
      </c>
      <c r="G104" s="11">
        <f t="shared" si="6"/>
        <v>0.33785754346606844</v>
      </c>
    </row>
    <row r="105" spans="1:7" x14ac:dyDescent="0.3">
      <c r="A105" t="s">
        <v>326</v>
      </c>
      <c r="B105">
        <f t="shared" si="3"/>
        <v>4.3183457807216612E-4</v>
      </c>
      <c r="C105" t="str">
        <f t="shared" si="4"/>
        <v>Sector 4 Region 4</v>
      </c>
      <c r="D105">
        <v>4</v>
      </c>
      <c r="E105">
        <v>4</v>
      </c>
      <c r="F105">
        <f t="shared" si="5"/>
        <v>7.1292690065062239E-2</v>
      </c>
      <c r="G105" s="11">
        <f t="shared" si="6"/>
        <v>6.0572069545709482E-3</v>
      </c>
    </row>
    <row r="106" spans="1:7" x14ac:dyDescent="0.3">
      <c r="A106" t="s">
        <v>327</v>
      </c>
      <c r="B106">
        <f t="shared" si="3"/>
        <v>1.8544896047210244E-2</v>
      </c>
      <c r="C106" t="str">
        <f t="shared" si="4"/>
        <v>Sector 4 Region 5</v>
      </c>
      <c r="D106">
        <v>4</v>
      </c>
      <c r="E106">
        <v>5</v>
      </c>
      <c r="F106">
        <f t="shared" si="5"/>
        <v>7.1292690065062239E-2</v>
      </c>
      <c r="G106" s="11">
        <f t="shared" si="6"/>
        <v>0.2601233875490746</v>
      </c>
    </row>
    <row r="107" spans="1:7" x14ac:dyDescent="0.3">
      <c r="A107" t="s">
        <v>328</v>
      </c>
      <c r="B107">
        <f t="shared" si="3"/>
        <v>5.4938954654736687E-3</v>
      </c>
      <c r="C107" t="str">
        <f t="shared" si="4"/>
        <v>Sector 4 Region 6</v>
      </c>
      <c r="D107">
        <v>4</v>
      </c>
      <c r="E107">
        <v>6</v>
      </c>
      <c r="F107">
        <f t="shared" si="5"/>
        <v>7.1292690065062239E-2</v>
      </c>
      <c r="G107" s="11">
        <f t="shared" si="6"/>
        <v>7.7061132922041503E-2</v>
      </c>
    </row>
    <row r="108" spans="1:7" x14ac:dyDescent="0.3">
      <c r="A108" t="s">
        <v>329</v>
      </c>
      <c r="B108">
        <f t="shared" si="3"/>
        <v>3.4919788877000375E-2</v>
      </c>
      <c r="C108" t="str">
        <f t="shared" si="4"/>
        <v>Sector 5 Region 1</v>
      </c>
      <c r="D108">
        <v>5</v>
      </c>
      <c r="E108">
        <v>1</v>
      </c>
      <c r="F108">
        <f t="shared" si="5"/>
        <v>0.15328087830282836</v>
      </c>
      <c r="G108" s="12">
        <f t="shared" si="6"/>
        <v>0.2278156888428792</v>
      </c>
    </row>
    <row r="109" spans="1:7" x14ac:dyDescent="0.3">
      <c r="A109" t="s">
        <v>330</v>
      </c>
      <c r="B109">
        <f t="shared" si="3"/>
        <v>1.9904040021899921E-2</v>
      </c>
      <c r="C109" t="str">
        <f t="shared" si="4"/>
        <v>Sector 5 Region 2</v>
      </c>
      <c r="D109">
        <v>5</v>
      </c>
      <c r="E109">
        <v>2</v>
      </c>
      <c r="F109">
        <f t="shared" si="5"/>
        <v>0.15328087830282836</v>
      </c>
      <c r="G109" s="12">
        <f t="shared" si="6"/>
        <v>0.12985337924914964</v>
      </c>
    </row>
    <row r="110" spans="1:7" x14ac:dyDescent="0.3">
      <c r="A110" t="s">
        <v>331</v>
      </c>
      <c r="B110">
        <f t="shared" si="3"/>
        <v>3.2475643293600642E-2</v>
      </c>
      <c r="C110" t="str">
        <f t="shared" si="4"/>
        <v>Sector 5 Region 3</v>
      </c>
      <c r="D110">
        <v>5</v>
      </c>
      <c r="E110">
        <v>3</v>
      </c>
      <c r="F110">
        <f t="shared" si="5"/>
        <v>0.15328087830282836</v>
      </c>
      <c r="G110" s="12">
        <f t="shared" si="6"/>
        <v>0.21187015401516915</v>
      </c>
    </row>
    <row r="111" spans="1:7" x14ac:dyDescent="0.3">
      <c r="A111" t="s">
        <v>332</v>
      </c>
      <c r="B111">
        <f t="shared" si="3"/>
        <v>9.5061800067173571E-3</v>
      </c>
      <c r="C111" t="str">
        <f t="shared" si="4"/>
        <v>Sector 5 Region 4</v>
      </c>
      <c r="D111">
        <v>5</v>
      </c>
      <c r="E111">
        <v>4</v>
      </c>
      <c r="F111">
        <f t="shared" si="5"/>
        <v>0.15328087830282836</v>
      </c>
      <c r="G111" s="12">
        <f t="shared" si="6"/>
        <v>6.2018042380580146E-2</v>
      </c>
    </row>
    <row r="112" spans="1:7" x14ac:dyDescent="0.3">
      <c r="A112" t="s">
        <v>333</v>
      </c>
      <c r="B112">
        <f t="shared" si="3"/>
        <v>2.7646290119007693E-2</v>
      </c>
      <c r="C112" t="str">
        <f t="shared" si="4"/>
        <v>Sector 5 Region 5</v>
      </c>
      <c r="D112">
        <v>5</v>
      </c>
      <c r="E112">
        <v>5</v>
      </c>
      <c r="F112">
        <f t="shared" si="5"/>
        <v>0.15328087830282836</v>
      </c>
      <c r="G112" s="12">
        <f t="shared" si="6"/>
        <v>0.18036359410981767</v>
      </c>
    </row>
    <row r="113" spans="1:7" x14ac:dyDescent="0.3">
      <c r="A113" t="s">
        <v>334</v>
      </c>
      <c r="B113">
        <f t="shared" si="3"/>
        <v>2.8828935984602372E-2</v>
      </c>
      <c r="C113" t="str">
        <f t="shared" si="4"/>
        <v>Sector 5 Region 6</v>
      </c>
      <c r="D113">
        <v>5</v>
      </c>
      <c r="E113">
        <v>6</v>
      </c>
      <c r="F113">
        <f t="shared" si="5"/>
        <v>0.15328087830282836</v>
      </c>
      <c r="G113" s="12">
        <f t="shared" si="6"/>
        <v>0.18807914140240425</v>
      </c>
    </row>
    <row r="114" spans="1:7" x14ac:dyDescent="0.3">
      <c r="A114" t="s">
        <v>335</v>
      </c>
      <c r="B114">
        <f t="shared" si="3"/>
        <v>9.5938919422119389E-3</v>
      </c>
      <c r="C114" t="str">
        <f t="shared" si="4"/>
        <v>Sector 6 Region 1</v>
      </c>
      <c r="D114">
        <v>6</v>
      </c>
      <c r="E114">
        <v>1</v>
      </c>
      <c r="F114">
        <f t="shared" si="5"/>
        <v>3.0285463427812419E-2</v>
      </c>
      <c r="G114" s="13">
        <f t="shared" si="6"/>
        <v>0.31678207484193432</v>
      </c>
    </row>
    <row r="115" spans="1:7" x14ac:dyDescent="0.3">
      <c r="A115" t="s">
        <v>336</v>
      </c>
      <c r="B115">
        <f t="shared" si="3"/>
        <v>1.3093430760959912E-3</v>
      </c>
      <c r="C115" t="str">
        <f t="shared" si="4"/>
        <v>Sector 6 Region 2</v>
      </c>
      <c r="D115">
        <v>6</v>
      </c>
      <c r="E115">
        <v>2</v>
      </c>
      <c r="F115">
        <f t="shared" si="5"/>
        <v>3.0285463427812419E-2</v>
      </c>
      <c r="G115" s="13">
        <f t="shared" si="6"/>
        <v>4.3233384201529709E-2</v>
      </c>
    </row>
    <row r="116" spans="1:7" x14ac:dyDescent="0.3">
      <c r="A116" t="s">
        <v>337</v>
      </c>
      <c r="B116">
        <f t="shared" si="3"/>
        <v>4.081438232610435E-3</v>
      </c>
      <c r="C116" t="str">
        <f t="shared" si="4"/>
        <v>Sector 6 Region 3</v>
      </c>
      <c r="D116">
        <v>6</v>
      </c>
      <c r="E116">
        <v>3</v>
      </c>
      <c r="F116">
        <f t="shared" si="5"/>
        <v>3.0285463427812419E-2</v>
      </c>
      <c r="G116" s="13">
        <f t="shared" si="6"/>
        <v>0.13476558621395499</v>
      </c>
    </row>
    <row r="117" spans="1:7" x14ac:dyDescent="0.3">
      <c r="A117" t="s">
        <v>338</v>
      </c>
      <c r="B117">
        <f t="shared" si="3"/>
        <v>8.1113391821040974E-4</v>
      </c>
      <c r="C117" t="str">
        <f t="shared" si="4"/>
        <v>Sector 6 Region 4</v>
      </c>
      <c r="D117">
        <v>6</v>
      </c>
      <c r="E117">
        <v>4</v>
      </c>
      <c r="F117">
        <f t="shared" si="5"/>
        <v>3.0285463427812419E-2</v>
      </c>
      <c r="G117" s="13">
        <f t="shared" si="6"/>
        <v>2.6782945558809286E-2</v>
      </c>
    </row>
    <row r="118" spans="1:7" x14ac:dyDescent="0.3">
      <c r="A118" t="s">
        <v>339</v>
      </c>
      <c r="B118">
        <f t="shared" si="3"/>
        <v>1.2186948242656443E-2</v>
      </c>
      <c r="C118" t="str">
        <f t="shared" si="4"/>
        <v>Sector 6 Region 5</v>
      </c>
      <c r="D118">
        <v>6</v>
      </c>
      <c r="E118">
        <v>5</v>
      </c>
      <c r="F118">
        <f t="shared" si="5"/>
        <v>3.0285463427812419E-2</v>
      </c>
      <c r="G118" s="13">
        <f t="shared" si="6"/>
        <v>0.40240256754547971</v>
      </c>
    </row>
    <row r="119" spans="1:7" x14ac:dyDescent="0.3">
      <c r="A119" t="s">
        <v>340</v>
      </c>
      <c r="B119">
        <f t="shared" si="3"/>
        <v>2.3027080160272022E-3</v>
      </c>
      <c r="C119" t="str">
        <f t="shared" si="4"/>
        <v>Sector 6 Region 6</v>
      </c>
      <c r="D119">
        <v>6</v>
      </c>
      <c r="E119">
        <v>6</v>
      </c>
      <c r="F119">
        <f t="shared" si="5"/>
        <v>3.0285463427812419E-2</v>
      </c>
      <c r="G119" s="13">
        <f t="shared" si="6"/>
        <v>7.6033441638291996E-2</v>
      </c>
    </row>
    <row r="120" spans="1:7" x14ac:dyDescent="0.3">
      <c r="A120" t="s">
        <v>341</v>
      </c>
      <c r="B120">
        <f t="shared" si="3"/>
        <v>1.0609327923011155E-2</v>
      </c>
      <c r="C120" t="str">
        <f t="shared" si="4"/>
        <v>Sector 7 Region 1</v>
      </c>
      <c r="D120">
        <v>7</v>
      </c>
      <c r="E120">
        <v>1</v>
      </c>
      <c r="F120">
        <f t="shared" si="5"/>
        <v>4.6569786202600987E-2</v>
      </c>
      <c r="G120" s="14">
        <f t="shared" si="6"/>
        <v>0.2278156888428792</v>
      </c>
    </row>
    <row r="121" spans="1:7" x14ac:dyDescent="0.3">
      <c r="A121" t="s">
        <v>342</v>
      </c>
      <c r="B121">
        <f t="shared" si="3"/>
        <v>6.0472441093181624E-3</v>
      </c>
      <c r="C121" t="str">
        <f t="shared" si="4"/>
        <v>Sector 7 Region 2</v>
      </c>
      <c r="D121">
        <v>7</v>
      </c>
      <c r="E121">
        <v>2</v>
      </c>
      <c r="F121">
        <f t="shared" si="5"/>
        <v>4.6569786202600987E-2</v>
      </c>
      <c r="G121" s="14">
        <f t="shared" si="6"/>
        <v>0.12985337924914964</v>
      </c>
    </row>
    <row r="122" spans="1:7" x14ac:dyDescent="0.3">
      <c r="A122" t="s">
        <v>343</v>
      </c>
      <c r="B122">
        <f t="shared" si="3"/>
        <v>9.8667477751985706E-3</v>
      </c>
      <c r="C122" t="str">
        <f t="shared" si="4"/>
        <v>Sector 7 Region 3</v>
      </c>
      <c r="D122">
        <v>7</v>
      </c>
      <c r="E122">
        <v>3</v>
      </c>
      <c r="F122">
        <f t="shared" si="5"/>
        <v>4.6569786202600987E-2</v>
      </c>
      <c r="G122" s="14">
        <f t="shared" si="6"/>
        <v>0.21187015401516915</v>
      </c>
    </row>
    <row r="123" spans="1:7" x14ac:dyDescent="0.3">
      <c r="A123" t="s">
        <v>344</v>
      </c>
      <c r="B123">
        <f t="shared" si="3"/>
        <v>2.8881669743674645E-3</v>
      </c>
      <c r="C123" t="str">
        <f t="shared" si="4"/>
        <v>Sector 7 Region 4</v>
      </c>
      <c r="D123">
        <v>7</v>
      </c>
      <c r="E123">
        <v>4</v>
      </c>
      <c r="F123">
        <f t="shared" si="5"/>
        <v>4.6569786202600987E-2</v>
      </c>
      <c r="G123" s="14">
        <f t="shared" si="6"/>
        <v>6.2018042380580146E-2</v>
      </c>
    </row>
    <row r="124" spans="1:7" x14ac:dyDescent="0.3">
      <c r="A124" t="s">
        <v>345</v>
      </c>
      <c r="B124">
        <f t="shared" si="3"/>
        <v>8.3994940164269123E-3</v>
      </c>
      <c r="C124" t="str">
        <f t="shared" si="4"/>
        <v>Sector 7 Region 5</v>
      </c>
      <c r="D124">
        <v>7</v>
      </c>
      <c r="E124">
        <v>5</v>
      </c>
      <c r="F124">
        <f t="shared" si="5"/>
        <v>4.6569786202600987E-2</v>
      </c>
      <c r="G124" s="14">
        <f t="shared" si="6"/>
        <v>0.18036359410981767</v>
      </c>
    </row>
    <row r="125" spans="1:7" x14ac:dyDescent="0.3">
      <c r="A125" t="s">
        <v>346</v>
      </c>
      <c r="B125">
        <f t="shared" si="3"/>
        <v>8.7588054042787248E-3</v>
      </c>
      <c r="C125" t="str">
        <f t="shared" si="4"/>
        <v>Sector 7 Region 6</v>
      </c>
      <c r="D125">
        <v>7</v>
      </c>
      <c r="E125">
        <v>6</v>
      </c>
      <c r="F125">
        <f t="shared" si="5"/>
        <v>4.6569786202600987E-2</v>
      </c>
      <c r="G125" s="14">
        <f t="shared" si="6"/>
        <v>0.18807914140240425</v>
      </c>
    </row>
    <row r="126" spans="1:7" x14ac:dyDescent="0.3">
      <c r="A126" t="s">
        <v>347</v>
      </c>
      <c r="B126">
        <f t="shared" si="3"/>
        <v>1.9134230422804918E-2</v>
      </c>
      <c r="C126" t="str">
        <f t="shared" si="4"/>
        <v>Sector 8 Region 1</v>
      </c>
      <c r="D126">
        <v>8</v>
      </c>
      <c r="E126">
        <v>1</v>
      </c>
      <c r="F126">
        <f t="shared" si="5"/>
        <v>8.3989959251671589E-2</v>
      </c>
      <c r="G126" s="15">
        <f t="shared" si="6"/>
        <v>0.2278156888428792</v>
      </c>
    </row>
    <row r="127" spans="1:7" x14ac:dyDescent="0.3">
      <c r="A127" t="s">
        <v>348</v>
      </c>
      <c r="B127">
        <f t="shared" si="3"/>
        <v>1.0906380031827935E-2</v>
      </c>
      <c r="C127" t="str">
        <f t="shared" si="4"/>
        <v>Sector 8 Region 2</v>
      </c>
      <c r="D127">
        <v>8</v>
      </c>
      <c r="E127">
        <v>2</v>
      </c>
      <c r="F127">
        <f t="shared" si="5"/>
        <v>8.3989959251671589E-2</v>
      </c>
      <c r="G127" s="15">
        <f t="shared" si="6"/>
        <v>0.12985337924914964</v>
      </c>
    </row>
    <row r="128" spans="1:7" x14ac:dyDescent="0.3">
      <c r="A128" t="s">
        <v>349</v>
      </c>
      <c r="B128">
        <f t="shared" si="3"/>
        <v>1.7794965602379441E-2</v>
      </c>
      <c r="C128" t="str">
        <f t="shared" si="4"/>
        <v>Sector 8 Region 3</v>
      </c>
      <c r="D128">
        <v>8</v>
      </c>
      <c r="E128">
        <v>3</v>
      </c>
      <c r="F128">
        <f t="shared" si="5"/>
        <v>8.3989959251671589E-2</v>
      </c>
      <c r="G128" s="15">
        <f t="shared" si="6"/>
        <v>0.21187015401516915</v>
      </c>
    </row>
    <row r="129" spans="1:9" x14ac:dyDescent="0.3">
      <c r="A129" t="s">
        <v>350</v>
      </c>
      <c r="B129">
        <f t="shared" si="3"/>
        <v>5.2088928524133679E-3</v>
      </c>
      <c r="C129" t="str">
        <f t="shared" si="4"/>
        <v>Sector 8 Region 4</v>
      </c>
      <c r="D129">
        <v>8</v>
      </c>
      <c r="E129">
        <v>4</v>
      </c>
      <c r="F129">
        <f t="shared" si="5"/>
        <v>8.3989959251671589E-2</v>
      </c>
      <c r="G129" s="15">
        <f t="shared" si="6"/>
        <v>6.2018042380580146E-2</v>
      </c>
    </row>
    <row r="130" spans="1:9" x14ac:dyDescent="0.3">
      <c r="A130" t="s">
        <v>351</v>
      </c>
      <c r="B130">
        <f t="shared" si="3"/>
        <v>1.514873091976862E-2</v>
      </c>
      <c r="C130" t="str">
        <f t="shared" si="4"/>
        <v>Sector 8 Region 5</v>
      </c>
      <c r="D130">
        <v>8</v>
      </c>
      <c r="E130">
        <v>5</v>
      </c>
      <c r="F130">
        <f t="shared" si="5"/>
        <v>8.3989959251671589E-2</v>
      </c>
      <c r="G130" s="15">
        <f t="shared" si="6"/>
        <v>0.18036359410981767</v>
      </c>
    </row>
    <row r="131" spans="1:9" x14ac:dyDescent="0.3">
      <c r="A131" t="s">
        <v>352</v>
      </c>
      <c r="B131">
        <f t="shared" si="3"/>
        <v>1.5796759422477311E-2</v>
      </c>
      <c r="C131" t="str">
        <f t="shared" si="4"/>
        <v>Sector 8 Region 6</v>
      </c>
      <c r="D131">
        <v>8</v>
      </c>
      <c r="E131">
        <v>6</v>
      </c>
      <c r="F131">
        <f t="shared" si="5"/>
        <v>8.3989959251671589E-2</v>
      </c>
      <c r="G131" s="15">
        <f t="shared" si="6"/>
        <v>0.18807914140240425</v>
      </c>
    </row>
    <row r="132" spans="1:9" x14ac:dyDescent="0.3">
      <c r="A132" t="s">
        <v>353</v>
      </c>
      <c r="B132">
        <f t="shared" si="3"/>
        <v>4.4654658236160235E-3</v>
      </c>
      <c r="C132" t="str">
        <f t="shared" si="4"/>
        <v>Sector 9 Region 1</v>
      </c>
      <c r="D132">
        <v>9</v>
      </c>
      <c r="E132">
        <v>1</v>
      </c>
      <c r="F132">
        <f t="shared" si="5"/>
        <v>1.9601221699422917E-2</v>
      </c>
      <c r="G132">
        <f t="shared" si="6"/>
        <v>0.2278156888428792</v>
      </c>
    </row>
    <row r="133" spans="1:9" x14ac:dyDescent="0.3">
      <c r="A133" t="s">
        <v>354</v>
      </c>
      <c r="B133">
        <f t="shared" si="3"/>
        <v>2.5452848750818252E-3</v>
      </c>
      <c r="C133" t="str">
        <f t="shared" si="4"/>
        <v>Sector 9 Region 2</v>
      </c>
      <c r="D133">
        <v>9</v>
      </c>
      <c r="E133">
        <v>2</v>
      </c>
      <c r="F133">
        <f t="shared" si="5"/>
        <v>1.9601221699422917E-2</v>
      </c>
      <c r="G133">
        <f t="shared" si="6"/>
        <v>0.12985337924914964</v>
      </c>
    </row>
    <row r="134" spans="1:9" x14ac:dyDescent="0.3">
      <c r="A134" t="s">
        <v>355</v>
      </c>
      <c r="B134">
        <f t="shared" si="3"/>
        <v>4.1529138603422092E-3</v>
      </c>
      <c r="C134" t="str">
        <f t="shared" si="4"/>
        <v>Sector 9 Region 3</v>
      </c>
      <c r="D134">
        <v>9</v>
      </c>
      <c r="E134">
        <v>3</v>
      </c>
      <c r="F134">
        <f t="shared" si="5"/>
        <v>1.9601221699422917E-2</v>
      </c>
      <c r="G134">
        <f t="shared" si="6"/>
        <v>0.21187015401516915</v>
      </c>
    </row>
    <row r="135" spans="1:9" x14ac:dyDescent="0.3">
      <c r="A135" t="s">
        <v>356</v>
      </c>
      <c r="B135">
        <f t="shared" si="3"/>
        <v>1.2156293980659578E-3</v>
      </c>
      <c r="C135" t="str">
        <f t="shared" si="4"/>
        <v>Sector 9 Region 4</v>
      </c>
      <c r="D135">
        <v>9</v>
      </c>
      <c r="E135">
        <v>4</v>
      </c>
      <c r="F135">
        <f t="shared" si="5"/>
        <v>1.9601221699422917E-2</v>
      </c>
      <c r="G135">
        <f t="shared" si="6"/>
        <v>6.2018042380580146E-2</v>
      </c>
    </row>
    <row r="136" spans="1:9" x14ac:dyDescent="0.3">
      <c r="A136" t="s">
        <v>357</v>
      </c>
      <c r="B136">
        <f t="shared" si="3"/>
        <v>3.5353467946512658E-3</v>
      </c>
      <c r="C136" t="str">
        <f t="shared" si="4"/>
        <v>Sector 9 Region 5</v>
      </c>
      <c r="D136">
        <v>9</v>
      </c>
      <c r="E136">
        <v>5</v>
      </c>
      <c r="F136">
        <f t="shared" si="5"/>
        <v>1.9601221699422917E-2</v>
      </c>
      <c r="G136">
        <f t="shared" si="6"/>
        <v>0.18036359410981767</v>
      </c>
    </row>
    <row r="137" spans="1:9" x14ac:dyDescent="0.3">
      <c r="A137" t="s">
        <v>358</v>
      </c>
      <c r="B137">
        <f t="shared" si="3"/>
        <v>3.6865809476656374E-3</v>
      </c>
      <c r="C137" t="str">
        <f t="shared" si="4"/>
        <v>Sector 9 Region 6</v>
      </c>
      <c r="D137">
        <v>9</v>
      </c>
      <c r="E137">
        <v>6</v>
      </c>
      <c r="F137">
        <f t="shared" si="5"/>
        <v>1.9601221699422917E-2</v>
      </c>
      <c r="G137">
        <f t="shared" si="6"/>
        <v>0.18807914140240425</v>
      </c>
    </row>
    <row r="138" spans="1:9" x14ac:dyDescent="0.3">
      <c r="A138" s="47" t="s">
        <v>5</v>
      </c>
      <c r="B138" s="47"/>
      <c r="C138" s="47"/>
      <c r="D138" t="s">
        <v>125</v>
      </c>
      <c r="E138" t="s">
        <v>126</v>
      </c>
      <c r="F138" t="s">
        <v>158</v>
      </c>
      <c r="G138" t="s">
        <v>159</v>
      </c>
      <c r="H138" t="s">
        <v>125</v>
      </c>
      <c r="I138" t="s">
        <v>172</v>
      </c>
    </row>
    <row r="139" spans="1:9" x14ac:dyDescent="0.3">
      <c r="A139" t="str">
        <f t="shared" ref="A139:A170" si="7">"phiW_" &amp; D139 &amp; "_" &amp; E139 &amp;  "_p"</f>
        <v>phiW_1_1_p</v>
      </c>
      <c r="B139">
        <f>F139*G139</f>
        <v>0.66891309617432293</v>
      </c>
      <c r="C139" t="str">
        <f xml:space="preserve"> CONCATENATE(D$138, " ", D139, " ",E$138, " ",E139)</f>
        <v>Sector 1 Region 1</v>
      </c>
      <c r="D139">
        <v>1</v>
      </c>
      <c r="E139">
        <v>1</v>
      </c>
      <c r="F139">
        <f>VLOOKUP(D139,$H$138:$I$147,2,0)</f>
        <v>0.66891309617432293</v>
      </c>
      <c r="G139">
        <v>1</v>
      </c>
      <c r="H139">
        <v>1</v>
      </c>
      <c r="I139" s="2">
        <f>Data!B22</f>
        <v>0.66891309617432293</v>
      </c>
    </row>
    <row r="140" spans="1:9" x14ac:dyDescent="0.3">
      <c r="A140" t="str">
        <f t="shared" si="7"/>
        <v>phiW_1_2_p</v>
      </c>
      <c r="B140">
        <f t="shared" ref="B140:B192" si="8">F140*G140</f>
        <v>0.66891309617432293</v>
      </c>
      <c r="C140" t="str">
        <f t="shared" ref="C140:C192" si="9" xml:space="preserve"> CONCATENATE(D$138, " ", D140, " ",E$138, " ",E140)</f>
        <v>Sector 1 Region 2</v>
      </c>
      <c r="D140">
        <v>1</v>
      </c>
      <c r="E140">
        <v>2</v>
      </c>
      <c r="F140">
        <f t="shared" ref="F140:F192" si="10">VLOOKUP(D140,$H$138:$I$147,2,0)</f>
        <v>0.66891309617432293</v>
      </c>
      <c r="G140">
        <v>1</v>
      </c>
      <c r="H140">
        <v>2</v>
      </c>
      <c r="I140" s="2">
        <f>Data!B23</f>
        <v>0.39381981436438973</v>
      </c>
    </row>
    <row r="141" spans="1:9" x14ac:dyDescent="0.3">
      <c r="A141" t="str">
        <f t="shared" si="7"/>
        <v>phiW_1_3_p</v>
      </c>
      <c r="B141">
        <f t="shared" si="8"/>
        <v>0.66891309617432293</v>
      </c>
      <c r="C141" t="str">
        <f t="shared" si="9"/>
        <v>Sector 1 Region 3</v>
      </c>
      <c r="D141">
        <v>1</v>
      </c>
      <c r="E141">
        <v>3</v>
      </c>
      <c r="F141">
        <f t="shared" si="10"/>
        <v>0.66891309617432293</v>
      </c>
      <c r="G141">
        <v>1</v>
      </c>
      <c r="H141">
        <v>3</v>
      </c>
      <c r="I141" s="2">
        <f>Data!B24</f>
        <v>0.58432471061506275</v>
      </c>
    </row>
    <row r="142" spans="1:9" x14ac:dyDescent="0.3">
      <c r="A142" t="str">
        <f t="shared" si="7"/>
        <v>phiW_1_4_p</v>
      </c>
      <c r="B142">
        <f t="shared" si="8"/>
        <v>0.66891309617432293</v>
      </c>
      <c r="C142" t="str">
        <f t="shared" si="9"/>
        <v>Sector 1 Region 4</v>
      </c>
      <c r="D142">
        <v>1</v>
      </c>
      <c r="E142">
        <v>4</v>
      </c>
      <c r="F142">
        <f t="shared" si="10"/>
        <v>0.66891309617432293</v>
      </c>
      <c r="G142">
        <v>1</v>
      </c>
      <c r="H142">
        <v>4</v>
      </c>
      <c r="I142" s="2">
        <f>Data!B25</f>
        <v>0.83711224937998774</v>
      </c>
    </row>
    <row r="143" spans="1:9" x14ac:dyDescent="0.3">
      <c r="A143" t="str">
        <f t="shared" si="7"/>
        <v>phiW_1_5_p</v>
      </c>
      <c r="B143">
        <f t="shared" si="8"/>
        <v>0.66891309617432293</v>
      </c>
      <c r="C143" t="str">
        <f t="shared" si="9"/>
        <v>Sector 1 Region 5</v>
      </c>
      <c r="D143">
        <v>1</v>
      </c>
      <c r="E143">
        <v>5</v>
      </c>
      <c r="F143">
        <f t="shared" si="10"/>
        <v>0.66891309617432293</v>
      </c>
      <c r="G143">
        <v>1</v>
      </c>
      <c r="H143">
        <v>5</v>
      </c>
      <c r="I143" s="2">
        <f>Data!B26</f>
        <v>0.64945861809191308</v>
      </c>
    </row>
    <row r="144" spans="1:9" x14ac:dyDescent="0.3">
      <c r="A144" t="str">
        <f t="shared" si="7"/>
        <v>phiW_1_6_p</v>
      </c>
      <c r="B144">
        <f t="shared" si="8"/>
        <v>0.66891309617432293</v>
      </c>
      <c r="C144" t="str">
        <f t="shared" si="9"/>
        <v>Sector 1 Region 6</v>
      </c>
      <c r="D144">
        <v>1</v>
      </c>
      <c r="E144">
        <v>6</v>
      </c>
      <c r="F144">
        <f t="shared" si="10"/>
        <v>0.66891309617432293</v>
      </c>
      <c r="G144">
        <v>1</v>
      </c>
      <c r="H144">
        <v>6</v>
      </c>
      <c r="I144" s="2">
        <f>Data!B27</f>
        <v>0.67873517887862411</v>
      </c>
    </row>
    <row r="145" spans="1:9" x14ac:dyDescent="0.3">
      <c r="A145" t="str">
        <f t="shared" si="7"/>
        <v>phiW_2_1_p</v>
      </c>
      <c r="B145">
        <f t="shared" si="8"/>
        <v>0.39381981436438973</v>
      </c>
      <c r="C145" t="str">
        <f t="shared" si="9"/>
        <v>Sector 2 Region 1</v>
      </c>
      <c r="D145">
        <v>2</v>
      </c>
      <c r="E145">
        <v>1</v>
      </c>
      <c r="F145">
        <f t="shared" si="10"/>
        <v>0.39381981436438973</v>
      </c>
      <c r="G145">
        <v>1</v>
      </c>
      <c r="H145">
        <v>7</v>
      </c>
      <c r="I145" s="2">
        <f>Data!B28</f>
        <v>0.60039724020306018</v>
      </c>
    </row>
    <row r="146" spans="1:9" x14ac:dyDescent="0.3">
      <c r="A146" t="str">
        <f t="shared" si="7"/>
        <v>phiW_2_2_p</v>
      </c>
      <c r="B146">
        <f t="shared" si="8"/>
        <v>0.39381981436438973</v>
      </c>
      <c r="C146" t="str">
        <f t="shared" si="9"/>
        <v>Sector 2 Region 2</v>
      </c>
      <c r="D146">
        <v>2</v>
      </c>
      <c r="E146">
        <v>2</v>
      </c>
      <c r="F146">
        <f t="shared" si="10"/>
        <v>0.39381981436438973</v>
      </c>
      <c r="G146">
        <v>1</v>
      </c>
      <c r="H146">
        <v>8</v>
      </c>
      <c r="I146" s="2">
        <f>Data!B29</f>
        <v>0.72706912135831614</v>
      </c>
    </row>
    <row r="147" spans="1:9" x14ac:dyDescent="0.3">
      <c r="A147" t="str">
        <f t="shared" si="7"/>
        <v>phiW_2_3_p</v>
      </c>
      <c r="B147">
        <f t="shared" si="8"/>
        <v>0.39381981436438973</v>
      </c>
      <c r="C147" t="str">
        <f t="shared" si="9"/>
        <v>Sector 2 Region 3</v>
      </c>
      <c r="D147">
        <v>2</v>
      </c>
      <c r="E147">
        <v>3</v>
      </c>
      <c r="F147">
        <f t="shared" si="10"/>
        <v>0.39381981436438973</v>
      </c>
      <c r="G147">
        <v>1</v>
      </c>
      <c r="H147">
        <v>9</v>
      </c>
      <c r="I147" s="2">
        <f>Data!B30</f>
        <v>0.89952126923439857</v>
      </c>
    </row>
    <row r="148" spans="1:9" x14ac:dyDescent="0.3">
      <c r="A148" t="str">
        <f t="shared" si="7"/>
        <v>phiW_2_4_p</v>
      </c>
      <c r="B148">
        <f t="shared" si="8"/>
        <v>0.39381981436438973</v>
      </c>
      <c r="C148" t="str">
        <f t="shared" si="9"/>
        <v>Sector 2 Region 4</v>
      </c>
      <c r="D148">
        <v>2</v>
      </c>
      <c r="E148">
        <v>4</v>
      </c>
      <c r="F148">
        <f t="shared" si="10"/>
        <v>0.39381981436438973</v>
      </c>
      <c r="G148">
        <v>1</v>
      </c>
    </row>
    <row r="149" spans="1:9" x14ac:dyDescent="0.3">
      <c r="A149" t="str">
        <f t="shared" si="7"/>
        <v>phiW_2_5_p</v>
      </c>
      <c r="B149">
        <f t="shared" si="8"/>
        <v>0.39381981436438973</v>
      </c>
      <c r="C149" t="str">
        <f t="shared" si="9"/>
        <v>Sector 2 Region 5</v>
      </c>
      <c r="D149">
        <v>2</v>
      </c>
      <c r="E149">
        <v>5</v>
      </c>
      <c r="F149">
        <f t="shared" si="10"/>
        <v>0.39381981436438973</v>
      </c>
      <c r="G149">
        <v>1</v>
      </c>
    </row>
    <row r="150" spans="1:9" x14ac:dyDescent="0.3">
      <c r="A150" t="str">
        <f t="shared" si="7"/>
        <v>phiW_2_6_p</v>
      </c>
      <c r="B150">
        <f t="shared" si="8"/>
        <v>0.39381981436438973</v>
      </c>
      <c r="C150" t="str">
        <f t="shared" si="9"/>
        <v>Sector 2 Region 6</v>
      </c>
      <c r="D150">
        <v>2</v>
      </c>
      <c r="E150">
        <v>6</v>
      </c>
      <c r="F150">
        <f t="shared" si="10"/>
        <v>0.39381981436438973</v>
      </c>
      <c r="G150">
        <v>1</v>
      </c>
    </row>
    <row r="151" spans="1:9" x14ac:dyDescent="0.3">
      <c r="A151" t="str">
        <f t="shared" si="7"/>
        <v>phiW_3_1_p</v>
      </c>
      <c r="B151">
        <f t="shared" si="8"/>
        <v>0.58432471061506275</v>
      </c>
      <c r="C151" t="str">
        <f t="shared" si="9"/>
        <v>Sector 3 Region 1</v>
      </c>
      <c r="D151">
        <v>3</v>
      </c>
      <c r="E151">
        <v>1</v>
      </c>
      <c r="F151">
        <f t="shared" si="10"/>
        <v>0.58432471061506275</v>
      </c>
      <c r="G151">
        <v>1</v>
      </c>
    </row>
    <row r="152" spans="1:9" x14ac:dyDescent="0.3">
      <c r="A152" t="str">
        <f t="shared" si="7"/>
        <v>phiW_3_2_p</v>
      </c>
      <c r="B152">
        <f t="shared" si="8"/>
        <v>0.58432471061506275</v>
      </c>
      <c r="C152" t="str">
        <f t="shared" si="9"/>
        <v>Sector 3 Region 2</v>
      </c>
      <c r="D152">
        <v>3</v>
      </c>
      <c r="E152">
        <v>2</v>
      </c>
      <c r="F152">
        <f t="shared" si="10"/>
        <v>0.58432471061506275</v>
      </c>
      <c r="G152">
        <v>1</v>
      </c>
    </row>
    <row r="153" spans="1:9" x14ac:dyDescent="0.3">
      <c r="A153" t="str">
        <f t="shared" si="7"/>
        <v>phiW_3_3_p</v>
      </c>
      <c r="B153">
        <f t="shared" si="8"/>
        <v>0.58432471061506275</v>
      </c>
      <c r="C153" t="str">
        <f t="shared" si="9"/>
        <v>Sector 3 Region 3</v>
      </c>
      <c r="D153">
        <v>3</v>
      </c>
      <c r="E153">
        <v>3</v>
      </c>
      <c r="F153">
        <f t="shared" si="10"/>
        <v>0.58432471061506275</v>
      </c>
      <c r="G153">
        <v>1</v>
      </c>
    </row>
    <row r="154" spans="1:9" x14ac:dyDescent="0.3">
      <c r="A154" t="str">
        <f t="shared" si="7"/>
        <v>phiW_3_4_p</v>
      </c>
      <c r="B154">
        <f t="shared" si="8"/>
        <v>0.58432471061506275</v>
      </c>
      <c r="C154" t="str">
        <f t="shared" si="9"/>
        <v>Sector 3 Region 4</v>
      </c>
      <c r="D154">
        <v>3</v>
      </c>
      <c r="E154">
        <v>4</v>
      </c>
      <c r="F154">
        <f t="shared" si="10"/>
        <v>0.58432471061506275</v>
      </c>
      <c r="G154">
        <v>1</v>
      </c>
    </row>
    <row r="155" spans="1:9" x14ac:dyDescent="0.3">
      <c r="A155" t="str">
        <f t="shared" si="7"/>
        <v>phiW_3_5_p</v>
      </c>
      <c r="B155">
        <f t="shared" si="8"/>
        <v>0.58432471061506275</v>
      </c>
      <c r="C155" t="str">
        <f t="shared" si="9"/>
        <v>Sector 3 Region 5</v>
      </c>
      <c r="D155">
        <v>3</v>
      </c>
      <c r="E155">
        <v>5</v>
      </c>
      <c r="F155">
        <f t="shared" si="10"/>
        <v>0.58432471061506275</v>
      </c>
      <c r="G155">
        <v>1</v>
      </c>
    </row>
    <row r="156" spans="1:9" x14ac:dyDescent="0.3">
      <c r="A156" t="str">
        <f t="shared" si="7"/>
        <v>phiW_3_6_p</v>
      </c>
      <c r="B156">
        <f t="shared" si="8"/>
        <v>0.58432471061506275</v>
      </c>
      <c r="C156" t="str">
        <f t="shared" si="9"/>
        <v>Sector 3 Region 6</v>
      </c>
      <c r="D156">
        <v>3</v>
      </c>
      <c r="E156">
        <v>6</v>
      </c>
      <c r="F156">
        <f t="shared" si="10"/>
        <v>0.58432471061506275</v>
      </c>
      <c r="G156">
        <v>1</v>
      </c>
    </row>
    <row r="157" spans="1:9" x14ac:dyDescent="0.3">
      <c r="A157" t="str">
        <f t="shared" si="7"/>
        <v>phiW_4_1_p</v>
      </c>
      <c r="B157">
        <f t="shared" si="8"/>
        <v>0.83711224937998774</v>
      </c>
      <c r="C157" t="str">
        <f t="shared" si="9"/>
        <v>Sector 4 Region 1</v>
      </c>
      <c r="D157">
        <v>4</v>
      </c>
      <c r="E157">
        <v>1</v>
      </c>
      <c r="F157">
        <f t="shared" si="10"/>
        <v>0.83711224937998774</v>
      </c>
      <c r="G157">
        <v>1</v>
      </c>
    </row>
    <row r="158" spans="1:9" x14ac:dyDescent="0.3">
      <c r="A158" t="str">
        <f t="shared" si="7"/>
        <v>phiW_4_2_p</v>
      </c>
      <c r="B158">
        <f t="shared" si="8"/>
        <v>0.83711224937998774</v>
      </c>
      <c r="C158" t="str">
        <f t="shared" si="9"/>
        <v>Sector 4 Region 2</v>
      </c>
      <c r="D158">
        <v>4</v>
      </c>
      <c r="E158">
        <v>2</v>
      </c>
      <c r="F158">
        <f t="shared" si="10"/>
        <v>0.83711224937998774</v>
      </c>
      <c r="G158">
        <v>1</v>
      </c>
    </row>
    <row r="159" spans="1:9" x14ac:dyDescent="0.3">
      <c r="A159" t="str">
        <f t="shared" si="7"/>
        <v>phiW_4_3_p</v>
      </c>
      <c r="B159">
        <f t="shared" si="8"/>
        <v>0.83711224937998774</v>
      </c>
      <c r="C159" t="str">
        <f t="shared" si="9"/>
        <v>Sector 4 Region 3</v>
      </c>
      <c r="D159">
        <v>4</v>
      </c>
      <c r="E159">
        <v>3</v>
      </c>
      <c r="F159">
        <f t="shared" si="10"/>
        <v>0.83711224937998774</v>
      </c>
      <c r="G159">
        <v>1</v>
      </c>
    </row>
    <row r="160" spans="1:9" x14ac:dyDescent="0.3">
      <c r="A160" t="str">
        <f t="shared" si="7"/>
        <v>phiW_4_4_p</v>
      </c>
      <c r="B160">
        <f t="shared" si="8"/>
        <v>0.83711224937998774</v>
      </c>
      <c r="C160" t="str">
        <f t="shared" si="9"/>
        <v>Sector 4 Region 4</v>
      </c>
      <c r="D160">
        <v>4</v>
      </c>
      <c r="E160">
        <v>4</v>
      </c>
      <c r="F160">
        <f t="shared" si="10"/>
        <v>0.83711224937998774</v>
      </c>
      <c r="G160">
        <v>1</v>
      </c>
    </row>
    <row r="161" spans="1:7" x14ac:dyDescent="0.3">
      <c r="A161" t="str">
        <f t="shared" si="7"/>
        <v>phiW_4_5_p</v>
      </c>
      <c r="B161">
        <f t="shared" si="8"/>
        <v>0.83711224937998774</v>
      </c>
      <c r="C161" t="str">
        <f t="shared" si="9"/>
        <v>Sector 4 Region 5</v>
      </c>
      <c r="D161">
        <v>4</v>
      </c>
      <c r="E161">
        <v>5</v>
      </c>
      <c r="F161">
        <f t="shared" si="10"/>
        <v>0.83711224937998774</v>
      </c>
      <c r="G161">
        <v>1</v>
      </c>
    </row>
    <row r="162" spans="1:7" x14ac:dyDescent="0.3">
      <c r="A162" t="str">
        <f t="shared" si="7"/>
        <v>phiW_4_6_p</v>
      </c>
      <c r="B162">
        <f t="shared" si="8"/>
        <v>0.83711224937998774</v>
      </c>
      <c r="C162" t="str">
        <f t="shared" si="9"/>
        <v>Sector 4 Region 6</v>
      </c>
      <c r="D162">
        <v>4</v>
      </c>
      <c r="E162">
        <v>6</v>
      </c>
      <c r="F162">
        <f t="shared" si="10"/>
        <v>0.83711224937998774</v>
      </c>
      <c r="G162">
        <v>1</v>
      </c>
    </row>
    <row r="163" spans="1:7" x14ac:dyDescent="0.3">
      <c r="A163" t="str">
        <f t="shared" si="7"/>
        <v>phiW_5_1_p</v>
      </c>
      <c r="B163">
        <f t="shared" si="8"/>
        <v>0.64945861809191308</v>
      </c>
      <c r="C163" t="str">
        <f t="shared" si="9"/>
        <v>Sector 5 Region 1</v>
      </c>
      <c r="D163">
        <v>5</v>
      </c>
      <c r="E163">
        <v>1</v>
      </c>
      <c r="F163">
        <f t="shared" si="10"/>
        <v>0.64945861809191308</v>
      </c>
      <c r="G163">
        <v>1</v>
      </c>
    </row>
    <row r="164" spans="1:7" x14ac:dyDescent="0.3">
      <c r="A164" t="str">
        <f t="shared" si="7"/>
        <v>phiW_5_2_p</v>
      </c>
      <c r="B164">
        <f t="shared" si="8"/>
        <v>0.64945861809191308</v>
      </c>
      <c r="C164" t="str">
        <f t="shared" si="9"/>
        <v>Sector 5 Region 2</v>
      </c>
      <c r="D164">
        <v>5</v>
      </c>
      <c r="E164">
        <v>2</v>
      </c>
      <c r="F164">
        <f t="shared" si="10"/>
        <v>0.64945861809191308</v>
      </c>
      <c r="G164">
        <v>1</v>
      </c>
    </row>
    <row r="165" spans="1:7" x14ac:dyDescent="0.3">
      <c r="A165" t="str">
        <f t="shared" si="7"/>
        <v>phiW_5_3_p</v>
      </c>
      <c r="B165">
        <f t="shared" si="8"/>
        <v>0.64945861809191308</v>
      </c>
      <c r="C165" t="str">
        <f t="shared" si="9"/>
        <v>Sector 5 Region 3</v>
      </c>
      <c r="D165">
        <v>5</v>
      </c>
      <c r="E165">
        <v>3</v>
      </c>
      <c r="F165">
        <f t="shared" si="10"/>
        <v>0.64945861809191308</v>
      </c>
      <c r="G165">
        <v>1</v>
      </c>
    </row>
    <row r="166" spans="1:7" x14ac:dyDescent="0.3">
      <c r="A166" t="str">
        <f t="shared" si="7"/>
        <v>phiW_5_4_p</v>
      </c>
      <c r="B166">
        <f t="shared" si="8"/>
        <v>0.64945861809191308</v>
      </c>
      <c r="C166" t="str">
        <f t="shared" si="9"/>
        <v>Sector 5 Region 4</v>
      </c>
      <c r="D166">
        <v>5</v>
      </c>
      <c r="E166">
        <v>4</v>
      </c>
      <c r="F166">
        <f t="shared" si="10"/>
        <v>0.64945861809191308</v>
      </c>
      <c r="G166">
        <v>1</v>
      </c>
    </row>
    <row r="167" spans="1:7" x14ac:dyDescent="0.3">
      <c r="A167" t="str">
        <f t="shared" si="7"/>
        <v>phiW_5_5_p</v>
      </c>
      <c r="B167">
        <f t="shared" si="8"/>
        <v>0.64945861809191308</v>
      </c>
      <c r="C167" t="str">
        <f t="shared" si="9"/>
        <v>Sector 5 Region 5</v>
      </c>
      <c r="D167">
        <v>5</v>
      </c>
      <c r="E167">
        <v>5</v>
      </c>
      <c r="F167">
        <f t="shared" si="10"/>
        <v>0.64945861809191308</v>
      </c>
      <c r="G167">
        <v>1</v>
      </c>
    </row>
    <row r="168" spans="1:7" x14ac:dyDescent="0.3">
      <c r="A168" t="str">
        <f t="shared" si="7"/>
        <v>phiW_5_6_p</v>
      </c>
      <c r="B168">
        <f t="shared" si="8"/>
        <v>0.64945861809191308</v>
      </c>
      <c r="C168" t="str">
        <f t="shared" si="9"/>
        <v>Sector 5 Region 6</v>
      </c>
      <c r="D168">
        <v>5</v>
      </c>
      <c r="E168">
        <v>6</v>
      </c>
      <c r="F168">
        <f t="shared" si="10"/>
        <v>0.64945861809191308</v>
      </c>
      <c r="G168">
        <v>1</v>
      </c>
    </row>
    <row r="169" spans="1:7" x14ac:dyDescent="0.3">
      <c r="A169" t="str">
        <f t="shared" si="7"/>
        <v>phiW_6_1_p</v>
      </c>
      <c r="B169">
        <f t="shared" si="8"/>
        <v>0.67873517887862411</v>
      </c>
      <c r="C169" t="str">
        <f t="shared" si="9"/>
        <v>Sector 6 Region 1</v>
      </c>
      <c r="D169">
        <v>6</v>
      </c>
      <c r="E169">
        <v>1</v>
      </c>
      <c r="F169">
        <f t="shared" si="10"/>
        <v>0.67873517887862411</v>
      </c>
      <c r="G169">
        <v>1</v>
      </c>
    </row>
    <row r="170" spans="1:7" x14ac:dyDescent="0.3">
      <c r="A170" t="str">
        <f t="shared" si="7"/>
        <v>phiW_6_2_p</v>
      </c>
      <c r="B170">
        <f t="shared" si="8"/>
        <v>0.67873517887862411</v>
      </c>
      <c r="C170" t="str">
        <f t="shared" si="9"/>
        <v>Sector 6 Region 2</v>
      </c>
      <c r="D170">
        <v>6</v>
      </c>
      <c r="E170">
        <v>2</v>
      </c>
      <c r="F170">
        <f t="shared" si="10"/>
        <v>0.67873517887862411</v>
      </c>
      <c r="G170">
        <v>1</v>
      </c>
    </row>
    <row r="171" spans="1:7" x14ac:dyDescent="0.3">
      <c r="A171" t="str">
        <f t="shared" ref="A171:A192" si="11">"phiW_" &amp; D171 &amp; "_" &amp; E171 &amp;  "_p"</f>
        <v>phiW_6_3_p</v>
      </c>
      <c r="B171">
        <f t="shared" si="8"/>
        <v>0.67873517887862411</v>
      </c>
      <c r="C171" t="str">
        <f t="shared" si="9"/>
        <v>Sector 6 Region 3</v>
      </c>
      <c r="D171">
        <v>6</v>
      </c>
      <c r="E171">
        <v>3</v>
      </c>
      <c r="F171">
        <f t="shared" si="10"/>
        <v>0.67873517887862411</v>
      </c>
      <c r="G171">
        <v>1</v>
      </c>
    </row>
    <row r="172" spans="1:7" x14ac:dyDescent="0.3">
      <c r="A172" t="str">
        <f t="shared" si="11"/>
        <v>phiW_6_4_p</v>
      </c>
      <c r="B172">
        <f t="shared" si="8"/>
        <v>0.67873517887862411</v>
      </c>
      <c r="C172" t="str">
        <f t="shared" si="9"/>
        <v>Sector 6 Region 4</v>
      </c>
      <c r="D172">
        <v>6</v>
      </c>
      <c r="E172">
        <v>4</v>
      </c>
      <c r="F172">
        <f t="shared" si="10"/>
        <v>0.67873517887862411</v>
      </c>
      <c r="G172">
        <v>1</v>
      </c>
    </row>
    <row r="173" spans="1:7" x14ac:dyDescent="0.3">
      <c r="A173" t="str">
        <f t="shared" si="11"/>
        <v>phiW_6_5_p</v>
      </c>
      <c r="B173">
        <f t="shared" si="8"/>
        <v>0.67873517887862411</v>
      </c>
      <c r="C173" t="str">
        <f t="shared" si="9"/>
        <v>Sector 6 Region 5</v>
      </c>
      <c r="D173">
        <v>6</v>
      </c>
      <c r="E173">
        <v>5</v>
      </c>
      <c r="F173">
        <f t="shared" si="10"/>
        <v>0.67873517887862411</v>
      </c>
      <c r="G173">
        <v>1</v>
      </c>
    </row>
    <row r="174" spans="1:7" x14ac:dyDescent="0.3">
      <c r="A174" t="str">
        <f t="shared" si="11"/>
        <v>phiW_6_6_p</v>
      </c>
      <c r="B174">
        <f t="shared" si="8"/>
        <v>0.67873517887862411</v>
      </c>
      <c r="C174" t="str">
        <f t="shared" si="9"/>
        <v>Sector 6 Region 6</v>
      </c>
      <c r="D174">
        <v>6</v>
      </c>
      <c r="E174">
        <v>6</v>
      </c>
      <c r="F174">
        <f t="shared" si="10"/>
        <v>0.67873517887862411</v>
      </c>
      <c r="G174">
        <v>1</v>
      </c>
    </row>
    <row r="175" spans="1:7" x14ac:dyDescent="0.3">
      <c r="A175" t="str">
        <f t="shared" si="11"/>
        <v>phiW_7_1_p</v>
      </c>
      <c r="B175">
        <f t="shared" si="8"/>
        <v>0.60039724020306018</v>
      </c>
      <c r="C175" t="str">
        <f t="shared" si="9"/>
        <v>Sector 7 Region 1</v>
      </c>
      <c r="D175">
        <v>7</v>
      </c>
      <c r="E175">
        <v>1</v>
      </c>
      <c r="F175">
        <f t="shared" si="10"/>
        <v>0.60039724020306018</v>
      </c>
      <c r="G175">
        <v>1</v>
      </c>
    </row>
    <row r="176" spans="1:7" x14ac:dyDescent="0.3">
      <c r="A176" t="str">
        <f t="shared" si="11"/>
        <v>phiW_7_2_p</v>
      </c>
      <c r="B176">
        <f t="shared" si="8"/>
        <v>0.60039724020306018</v>
      </c>
      <c r="C176" t="str">
        <f t="shared" si="9"/>
        <v>Sector 7 Region 2</v>
      </c>
      <c r="D176">
        <v>7</v>
      </c>
      <c r="E176">
        <v>2</v>
      </c>
      <c r="F176">
        <f t="shared" si="10"/>
        <v>0.60039724020306018</v>
      </c>
      <c r="G176">
        <v>1</v>
      </c>
    </row>
    <row r="177" spans="1:7" x14ac:dyDescent="0.3">
      <c r="A177" t="str">
        <f t="shared" si="11"/>
        <v>phiW_7_3_p</v>
      </c>
      <c r="B177">
        <f t="shared" si="8"/>
        <v>0.60039724020306018</v>
      </c>
      <c r="C177" t="str">
        <f t="shared" si="9"/>
        <v>Sector 7 Region 3</v>
      </c>
      <c r="D177">
        <v>7</v>
      </c>
      <c r="E177">
        <v>3</v>
      </c>
      <c r="F177">
        <f t="shared" si="10"/>
        <v>0.60039724020306018</v>
      </c>
      <c r="G177">
        <v>1</v>
      </c>
    </row>
    <row r="178" spans="1:7" x14ac:dyDescent="0.3">
      <c r="A178" t="str">
        <f t="shared" si="11"/>
        <v>phiW_7_4_p</v>
      </c>
      <c r="B178">
        <f t="shared" si="8"/>
        <v>0.60039724020306018</v>
      </c>
      <c r="C178" t="str">
        <f t="shared" si="9"/>
        <v>Sector 7 Region 4</v>
      </c>
      <c r="D178">
        <v>7</v>
      </c>
      <c r="E178">
        <v>4</v>
      </c>
      <c r="F178">
        <f t="shared" si="10"/>
        <v>0.60039724020306018</v>
      </c>
      <c r="G178">
        <v>1</v>
      </c>
    </row>
    <row r="179" spans="1:7" x14ac:dyDescent="0.3">
      <c r="A179" t="str">
        <f t="shared" si="11"/>
        <v>phiW_7_5_p</v>
      </c>
      <c r="B179">
        <f t="shared" si="8"/>
        <v>0.60039724020306018</v>
      </c>
      <c r="C179" t="str">
        <f t="shared" si="9"/>
        <v>Sector 7 Region 5</v>
      </c>
      <c r="D179">
        <v>7</v>
      </c>
      <c r="E179">
        <v>5</v>
      </c>
      <c r="F179">
        <f t="shared" si="10"/>
        <v>0.60039724020306018</v>
      </c>
      <c r="G179">
        <v>1</v>
      </c>
    </row>
    <row r="180" spans="1:7" x14ac:dyDescent="0.3">
      <c r="A180" t="str">
        <f t="shared" si="11"/>
        <v>phiW_7_6_p</v>
      </c>
      <c r="B180">
        <f t="shared" si="8"/>
        <v>0.60039724020306018</v>
      </c>
      <c r="C180" t="str">
        <f t="shared" si="9"/>
        <v>Sector 7 Region 6</v>
      </c>
      <c r="D180">
        <v>7</v>
      </c>
      <c r="E180">
        <v>6</v>
      </c>
      <c r="F180">
        <f t="shared" si="10"/>
        <v>0.60039724020306018</v>
      </c>
      <c r="G180">
        <v>1</v>
      </c>
    </row>
    <row r="181" spans="1:7" x14ac:dyDescent="0.3">
      <c r="A181" t="str">
        <f t="shared" si="11"/>
        <v>phiW_8_1_p</v>
      </c>
      <c r="B181">
        <f t="shared" si="8"/>
        <v>0.72706912135831614</v>
      </c>
      <c r="C181" t="str">
        <f t="shared" si="9"/>
        <v>Sector 8 Region 1</v>
      </c>
      <c r="D181">
        <v>8</v>
      </c>
      <c r="E181">
        <v>1</v>
      </c>
      <c r="F181">
        <f t="shared" si="10"/>
        <v>0.72706912135831614</v>
      </c>
      <c r="G181">
        <v>1</v>
      </c>
    </row>
    <row r="182" spans="1:7" x14ac:dyDescent="0.3">
      <c r="A182" t="str">
        <f t="shared" si="11"/>
        <v>phiW_8_2_p</v>
      </c>
      <c r="B182">
        <f t="shared" si="8"/>
        <v>0.72706912135831614</v>
      </c>
      <c r="C182" t="str">
        <f t="shared" si="9"/>
        <v>Sector 8 Region 2</v>
      </c>
      <c r="D182">
        <v>8</v>
      </c>
      <c r="E182">
        <v>2</v>
      </c>
      <c r="F182">
        <f t="shared" si="10"/>
        <v>0.72706912135831614</v>
      </c>
      <c r="G182">
        <v>1</v>
      </c>
    </row>
    <row r="183" spans="1:7" x14ac:dyDescent="0.3">
      <c r="A183" t="str">
        <f t="shared" si="11"/>
        <v>phiW_8_3_p</v>
      </c>
      <c r="B183">
        <f t="shared" si="8"/>
        <v>0.72706912135831614</v>
      </c>
      <c r="C183" t="str">
        <f t="shared" si="9"/>
        <v>Sector 8 Region 3</v>
      </c>
      <c r="D183">
        <v>8</v>
      </c>
      <c r="E183">
        <v>3</v>
      </c>
      <c r="F183">
        <f t="shared" si="10"/>
        <v>0.72706912135831614</v>
      </c>
      <c r="G183">
        <v>1</v>
      </c>
    </row>
    <row r="184" spans="1:7" x14ac:dyDescent="0.3">
      <c r="A184" t="str">
        <f t="shared" si="11"/>
        <v>phiW_8_4_p</v>
      </c>
      <c r="B184">
        <f t="shared" si="8"/>
        <v>0.72706912135831614</v>
      </c>
      <c r="C184" t="str">
        <f t="shared" si="9"/>
        <v>Sector 8 Region 4</v>
      </c>
      <c r="D184">
        <v>8</v>
      </c>
      <c r="E184">
        <v>4</v>
      </c>
      <c r="F184">
        <f t="shared" si="10"/>
        <v>0.72706912135831614</v>
      </c>
      <c r="G184">
        <v>1</v>
      </c>
    </row>
    <row r="185" spans="1:7" x14ac:dyDescent="0.3">
      <c r="A185" t="str">
        <f t="shared" si="11"/>
        <v>phiW_8_5_p</v>
      </c>
      <c r="B185">
        <f t="shared" si="8"/>
        <v>0.72706912135831614</v>
      </c>
      <c r="C185" t="str">
        <f t="shared" si="9"/>
        <v>Sector 8 Region 5</v>
      </c>
      <c r="D185">
        <v>8</v>
      </c>
      <c r="E185">
        <v>5</v>
      </c>
      <c r="F185">
        <f t="shared" si="10"/>
        <v>0.72706912135831614</v>
      </c>
      <c r="G185">
        <v>1</v>
      </c>
    </row>
    <row r="186" spans="1:7" x14ac:dyDescent="0.3">
      <c r="A186" t="str">
        <f t="shared" si="11"/>
        <v>phiW_8_6_p</v>
      </c>
      <c r="B186">
        <f t="shared" si="8"/>
        <v>0.72706912135831614</v>
      </c>
      <c r="C186" t="str">
        <f t="shared" si="9"/>
        <v>Sector 8 Region 6</v>
      </c>
      <c r="D186">
        <v>8</v>
      </c>
      <c r="E186">
        <v>6</v>
      </c>
      <c r="F186">
        <f t="shared" si="10"/>
        <v>0.72706912135831614</v>
      </c>
      <c r="G186">
        <v>1</v>
      </c>
    </row>
    <row r="187" spans="1:7" x14ac:dyDescent="0.3">
      <c r="A187" t="str">
        <f t="shared" si="11"/>
        <v>phiW_9_1_p</v>
      </c>
      <c r="B187">
        <f t="shared" si="8"/>
        <v>0.89952126923439857</v>
      </c>
      <c r="C187" t="str">
        <f t="shared" si="9"/>
        <v>Sector 9 Region 1</v>
      </c>
      <c r="D187">
        <v>9</v>
      </c>
      <c r="E187">
        <v>1</v>
      </c>
      <c r="F187">
        <f t="shared" si="10"/>
        <v>0.89952126923439857</v>
      </c>
      <c r="G187">
        <v>1</v>
      </c>
    </row>
    <row r="188" spans="1:7" x14ac:dyDescent="0.3">
      <c r="A188" t="str">
        <f t="shared" si="11"/>
        <v>phiW_9_2_p</v>
      </c>
      <c r="B188">
        <f t="shared" si="8"/>
        <v>0.89952126923439857</v>
      </c>
      <c r="C188" t="str">
        <f t="shared" si="9"/>
        <v>Sector 9 Region 2</v>
      </c>
      <c r="D188">
        <v>9</v>
      </c>
      <c r="E188">
        <v>2</v>
      </c>
      <c r="F188">
        <f t="shared" si="10"/>
        <v>0.89952126923439857</v>
      </c>
      <c r="G188">
        <v>1</v>
      </c>
    </row>
    <row r="189" spans="1:7" x14ac:dyDescent="0.3">
      <c r="A189" t="str">
        <f t="shared" si="11"/>
        <v>phiW_9_3_p</v>
      </c>
      <c r="B189">
        <f t="shared" si="8"/>
        <v>0.89952126923439857</v>
      </c>
      <c r="C189" t="str">
        <f t="shared" si="9"/>
        <v>Sector 9 Region 3</v>
      </c>
      <c r="D189">
        <v>9</v>
      </c>
      <c r="E189">
        <v>3</v>
      </c>
      <c r="F189">
        <f t="shared" si="10"/>
        <v>0.89952126923439857</v>
      </c>
      <c r="G189">
        <v>1</v>
      </c>
    </row>
    <row r="190" spans="1:7" x14ac:dyDescent="0.3">
      <c r="A190" t="str">
        <f t="shared" si="11"/>
        <v>phiW_9_4_p</v>
      </c>
      <c r="B190">
        <f t="shared" si="8"/>
        <v>0.89952126923439857</v>
      </c>
      <c r="C190" t="str">
        <f t="shared" si="9"/>
        <v>Sector 9 Region 4</v>
      </c>
      <c r="D190">
        <v>9</v>
      </c>
      <c r="E190">
        <v>4</v>
      </c>
      <c r="F190">
        <f t="shared" si="10"/>
        <v>0.89952126923439857</v>
      </c>
      <c r="G190">
        <v>1</v>
      </c>
    </row>
    <row r="191" spans="1:7" x14ac:dyDescent="0.3">
      <c r="A191" t="str">
        <f t="shared" si="11"/>
        <v>phiW_9_5_p</v>
      </c>
      <c r="B191">
        <f t="shared" si="8"/>
        <v>0.89952126923439857</v>
      </c>
      <c r="C191" t="str">
        <f t="shared" si="9"/>
        <v>Sector 9 Region 5</v>
      </c>
      <c r="D191">
        <v>9</v>
      </c>
      <c r="E191">
        <v>5</v>
      </c>
      <c r="F191">
        <f t="shared" si="10"/>
        <v>0.89952126923439857</v>
      </c>
      <c r="G191">
        <v>1</v>
      </c>
    </row>
    <row r="192" spans="1:7" x14ac:dyDescent="0.3">
      <c r="A192" t="str">
        <f t="shared" si="11"/>
        <v>phiW_9_6_p</v>
      </c>
      <c r="B192">
        <f t="shared" si="8"/>
        <v>0.89952126923439857</v>
      </c>
      <c r="C192" t="str">
        <f t="shared" si="9"/>
        <v>Sector 9 Region 6</v>
      </c>
      <c r="D192">
        <v>9</v>
      </c>
      <c r="E192">
        <v>6</v>
      </c>
      <c r="F192">
        <f t="shared" si="10"/>
        <v>0.89952126923439857</v>
      </c>
      <c r="G192">
        <v>1</v>
      </c>
    </row>
    <row r="193" spans="1:3" x14ac:dyDescent="0.3">
      <c r="A193" s="46"/>
      <c r="B193" s="46"/>
      <c r="C193" s="46"/>
    </row>
  </sheetData>
  <mergeCells count="6">
    <mergeCell ref="A193:C193"/>
    <mergeCell ref="A83:C83"/>
    <mergeCell ref="A28:C28"/>
    <mergeCell ref="A2:C2"/>
    <mergeCell ref="A8:C8"/>
    <mergeCell ref="A138:C138"/>
  </mergeCells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7"/>
  <sheetViews>
    <sheetView workbookViewId="0">
      <selection activeCell="A63" sqref="A63:XFD63"/>
    </sheetView>
  </sheetViews>
  <sheetFormatPr baseColWidth="10" defaultRowHeight="14.4" x14ac:dyDescent="0.3"/>
  <cols>
    <col min="3" max="3" width="19" customWidth="1"/>
  </cols>
  <sheetData>
    <row r="1" spans="1:10" ht="15" thickBot="1" x14ac:dyDescent="0.35">
      <c r="A1" s="37" t="s">
        <v>0</v>
      </c>
      <c r="B1" s="37" t="s">
        <v>1</v>
      </c>
      <c r="C1" s="37" t="s">
        <v>2</v>
      </c>
    </row>
    <row r="2" spans="1:10" x14ac:dyDescent="0.3">
      <c r="A2" s="47" t="s">
        <v>503</v>
      </c>
      <c r="B2" s="47"/>
      <c r="C2" s="47"/>
    </row>
    <row r="3" spans="1:10" x14ac:dyDescent="0.3">
      <c r="A3" t="s">
        <v>69</v>
      </c>
      <c r="B3" s="38">
        <v>70</v>
      </c>
      <c r="C3" t="s">
        <v>4</v>
      </c>
    </row>
    <row r="4" spans="1:10" x14ac:dyDescent="0.3">
      <c r="A4" t="s">
        <v>68</v>
      </c>
      <c r="B4" s="38">
        <v>1</v>
      </c>
      <c r="C4" t="s">
        <v>9</v>
      </c>
    </row>
    <row r="5" spans="1:10" x14ac:dyDescent="0.3">
      <c r="A5" t="s">
        <v>67</v>
      </c>
      <c r="B5" s="38">
        <f>110/90*Start!B5</f>
        <v>1.1611111111111112</v>
      </c>
      <c r="C5" t="s">
        <v>11</v>
      </c>
    </row>
    <row r="6" spans="1:10" x14ac:dyDescent="0.3">
      <c r="A6" t="s">
        <v>66</v>
      </c>
      <c r="B6" s="38">
        <v>0.14499999999999999</v>
      </c>
      <c r="C6" t="s">
        <v>14</v>
      </c>
    </row>
    <row r="7" spans="1:10" x14ac:dyDescent="0.3">
      <c r="A7" t="s">
        <v>72</v>
      </c>
      <c r="B7" s="38">
        <v>2.5000000000000001E-2</v>
      </c>
      <c r="C7" t="s">
        <v>38</v>
      </c>
    </row>
    <row r="8" spans="1:10" x14ac:dyDescent="0.3">
      <c r="A8" s="47" t="s">
        <v>7</v>
      </c>
      <c r="B8" s="47"/>
      <c r="C8" s="47"/>
      <c r="D8" s="39" t="s">
        <v>125</v>
      </c>
      <c r="E8" s="39" t="s">
        <v>126</v>
      </c>
      <c r="F8" s="39" t="s">
        <v>158</v>
      </c>
      <c r="G8" s="39" t="s">
        <v>159</v>
      </c>
      <c r="H8" s="39" t="s">
        <v>125</v>
      </c>
      <c r="I8" s="39" t="s">
        <v>172</v>
      </c>
      <c r="J8" s="39"/>
    </row>
    <row r="9" spans="1:10" x14ac:dyDescent="0.3">
      <c r="A9" t="s">
        <v>359</v>
      </c>
      <c r="B9">
        <f>F9*G9</f>
        <v>6.4168749773575338E-4</v>
      </c>
      <c r="C9" t="str">
        <f xml:space="preserve"> CONCATENATE(D$8, " ", D9, " ",E$8, " ",E9)</f>
        <v>Sector 1 Region 1</v>
      </c>
      <c r="D9">
        <v>1</v>
      </c>
      <c r="E9">
        <v>1</v>
      </c>
      <c r="F9">
        <f>VLOOKUP(D9,$H$9:$I$17,2,0)</f>
        <v>0.01</v>
      </c>
      <c r="G9" s="9">
        <f>Data!B36/Data!B$35</f>
        <v>6.416874977357534E-2</v>
      </c>
      <c r="H9">
        <v>1</v>
      </c>
      <c r="I9">
        <v>0.01</v>
      </c>
      <c r="J9">
        <v>0.15</v>
      </c>
    </row>
    <row r="10" spans="1:10" x14ac:dyDescent="0.3">
      <c r="A10" t="s">
        <v>360</v>
      </c>
      <c r="B10">
        <f t="shared" ref="B10:B62" si="0">F10*G10</f>
        <v>2.8741743047253315E-3</v>
      </c>
      <c r="C10" t="str">
        <f t="shared" ref="C10:C62" si="1" xml:space="preserve"> CONCATENATE(D$8, " ", D10, " ",E$8, " ",E10)</f>
        <v>Sector 1 Region 2</v>
      </c>
      <c r="D10">
        <v>1</v>
      </c>
      <c r="E10">
        <v>2</v>
      </c>
      <c r="F10">
        <f t="shared" ref="F10:F62" si="2">VLOOKUP(D10,$H$9:$I$17,2,0)</f>
        <v>0.01</v>
      </c>
      <c r="G10" s="9">
        <f>Data!B37/Data!B$35</f>
        <v>0.28741743047253315</v>
      </c>
      <c r="H10">
        <v>2</v>
      </c>
      <c r="I10">
        <v>7.0000000000000007E-2</v>
      </c>
      <c r="J10">
        <v>0.12</v>
      </c>
    </row>
    <row r="11" spans="1:10" x14ac:dyDescent="0.3">
      <c r="A11" t="s">
        <v>361</v>
      </c>
      <c r="B11">
        <f t="shared" si="0"/>
        <v>2.8878201644748757E-3</v>
      </c>
      <c r="C11" t="str">
        <f t="shared" si="1"/>
        <v>Sector 1 Region 3</v>
      </c>
      <c r="D11">
        <v>1</v>
      </c>
      <c r="E11">
        <v>3</v>
      </c>
      <c r="F11">
        <f t="shared" si="2"/>
        <v>0.01</v>
      </c>
      <c r="G11" s="9">
        <f>Data!B38/Data!B$35</f>
        <v>0.28878201644748758</v>
      </c>
      <c r="H11">
        <v>3</v>
      </c>
      <c r="I11">
        <v>0.2</v>
      </c>
      <c r="J11">
        <v>0.15</v>
      </c>
    </row>
    <row r="12" spans="1:10" x14ac:dyDescent="0.3">
      <c r="A12" t="s">
        <v>362</v>
      </c>
      <c r="B12">
        <f t="shared" si="0"/>
        <v>1.6456242678935865E-3</v>
      </c>
      <c r="C12" t="str">
        <f t="shared" si="1"/>
        <v>Sector 1 Region 4</v>
      </c>
      <c r="D12">
        <v>1</v>
      </c>
      <c r="E12">
        <v>4</v>
      </c>
      <c r="F12">
        <f t="shared" si="2"/>
        <v>0.01</v>
      </c>
      <c r="G12" s="9">
        <f>Data!B39/Data!B$35</f>
        <v>0.16456242678935865</v>
      </c>
      <c r="H12">
        <v>4</v>
      </c>
      <c r="I12">
        <v>0.09</v>
      </c>
      <c r="J12">
        <v>0.06</v>
      </c>
    </row>
    <row r="13" spans="1:10" x14ac:dyDescent="0.3">
      <c r="A13" t="s">
        <v>363</v>
      </c>
      <c r="B13">
        <f t="shared" si="0"/>
        <v>7.1006774625946459E-4</v>
      </c>
      <c r="C13" t="str">
        <f t="shared" si="1"/>
        <v>Sector 1 Region 5</v>
      </c>
      <c r="D13">
        <v>1</v>
      </c>
      <c r="E13">
        <v>5</v>
      </c>
      <c r="F13">
        <f t="shared" si="2"/>
        <v>0.01</v>
      </c>
      <c r="G13" s="9">
        <f>Data!B40/Data!B$35</f>
        <v>7.1006774625946456E-2</v>
      </c>
      <c r="H13">
        <v>5</v>
      </c>
      <c r="I13">
        <v>0.35</v>
      </c>
      <c r="J13">
        <v>0.24</v>
      </c>
    </row>
    <row r="14" spans="1:10" x14ac:dyDescent="0.3">
      <c r="A14" t="s">
        <v>364</v>
      </c>
      <c r="B14">
        <f t="shared" si="0"/>
        <v>1.2321728314555183E-3</v>
      </c>
      <c r="C14" t="str">
        <f t="shared" si="1"/>
        <v>Sector 1 Region 6</v>
      </c>
      <c r="D14">
        <v>1</v>
      </c>
      <c r="E14">
        <v>6</v>
      </c>
      <c r="F14">
        <f t="shared" si="2"/>
        <v>0.01</v>
      </c>
      <c r="G14" s="9">
        <f>Data!B41/Data!B$35</f>
        <v>0.12321728314555182</v>
      </c>
      <c r="H14">
        <v>6</v>
      </c>
      <c r="I14">
        <v>0.04</v>
      </c>
      <c r="J14">
        <v>0.03</v>
      </c>
    </row>
    <row r="15" spans="1:10" x14ac:dyDescent="0.3">
      <c r="A15" t="s">
        <v>365</v>
      </c>
      <c r="B15">
        <f t="shared" si="0"/>
        <v>1.1977910575178741E-2</v>
      </c>
      <c r="C15" t="str">
        <f t="shared" si="1"/>
        <v>Sector 2 Region 1</v>
      </c>
      <c r="D15">
        <v>2</v>
      </c>
      <c r="E15">
        <v>1</v>
      </c>
      <c r="F15">
        <f t="shared" si="2"/>
        <v>7.0000000000000007E-2</v>
      </c>
      <c r="G15" s="8">
        <f>Data!E36/SUM(Data!E$36:E$41)</f>
        <v>0.17111300821683914</v>
      </c>
      <c r="H15">
        <v>7</v>
      </c>
      <c r="I15">
        <v>0.06</v>
      </c>
      <c r="J15">
        <v>0.04</v>
      </c>
    </row>
    <row r="16" spans="1:10" x14ac:dyDescent="0.3">
      <c r="A16" t="s">
        <v>366</v>
      </c>
      <c r="B16">
        <f t="shared" si="0"/>
        <v>1.2306584142567495E-2</v>
      </c>
      <c r="C16" t="str">
        <f t="shared" si="1"/>
        <v>Sector 2 Region 2</v>
      </c>
      <c r="D16">
        <v>2</v>
      </c>
      <c r="E16">
        <v>2</v>
      </c>
      <c r="F16">
        <f t="shared" si="2"/>
        <v>7.0000000000000007E-2</v>
      </c>
      <c r="G16" s="8">
        <f>Data!E37/SUM(Data!E$36:E$41)</f>
        <v>0.17580834489382133</v>
      </c>
      <c r="H16">
        <v>8</v>
      </c>
      <c r="I16">
        <f>1-I17-I15-I14-I13-I12-I11-I10-I9</f>
        <v>0.16999999999999993</v>
      </c>
      <c r="J16">
        <v>0.19</v>
      </c>
    </row>
    <row r="17" spans="1:10" x14ac:dyDescent="0.3">
      <c r="A17" t="s">
        <v>367</v>
      </c>
      <c r="B17">
        <f t="shared" si="0"/>
        <v>2.0908120798207232E-2</v>
      </c>
      <c r="C17" t="str">
        <f t="shared" si="1"/>
        <v>Sector 2 Region 3</v>
      </c>
      <c r="D17">
        <v>2</v>
      </c>
      <c r="E17">
        <v>3</v>
      </c>
      <c r="F17">
        <f t="shared" si="2"/>
        <v>7.0000000000000007E-2</v>
      </c>
      <c r="G17" s="8">
        <f>Data!E38/SUM(Data!E$36:E$41)</f>
        <v>0.29868743997438901</v>
      </c>
      <c r="H17">
        <v>9</v>
      </c>
      <c r="I17">
        <v>0.01</v>
      </c>
      <c r="J17">
        <v>0.02</v>
      </c>
    </row>
    <row r="18" spans="1:10" x14ac:dyDescent="0.3">
      <c r="A18" t="s">
        <v>368</v>
      </c>
      <c r="B18">
        <f t="shared" si="0"/>
        <v>7.2793725322804394E-3</v>
      </c>
      <c r="C18" t="str">
        <f t="shared" si="1"/>
        <v>Sector 2 Region 4</v>
      </c>
      <c r="D18">
        <v>2</v>
      </c>
      <c r="E18">
        <v>4</v>
      </c>
      <c r="F18">
        <f t="shared" si="2"/>
        <v>7.0000000000000007E-2</v>
      </c>
      <c r="G18" s="8">
        <f>Data!E39/SUM(Data!E$36:E$41)</f>
        <v>0.10399103617543484</v>
      </c>
    </row>
    <row r="19" spans="1:10" x14ac:dyDescent="0.3">
      <c r="A19" t="s">
        <v>369</v>
      </c>
      <c r="B19">
        <f t="shared" si="0"/>
        <v>8.3625013339024643E-3</v>
      </c>
      <c r="C19" t="str">
        <f t="shared" si="1"/>
        <v>Sector 2 Region 5</v>
      </c>
      <c r="D19">
        <v>2</v>
      </c>
      <c r="E19">
        <v>5</v>
      </c>
      <c r="F19">
        <f t="shared" si="2"/>
        <v>7.0000000000000007E-2</v>
      </c>
      <c r="G19" s="8">
        <f>Data!E40/SUM(Data!E$36:E$41)</f>
        <v>0.1194643047700352</v>
      </c>
    </row>
    <row r="20" spans="1:10" x14ac:dyDescent="0.3">
      <c r="A20" t="s">
        <v>370</v>
      </c>
      <c r="B20">
        <f t="shared" si="0"/>
        <v>9.1655106178636214E-3</v>
      </c>
      <c r="C20" t="str">
        <f t="shared" si="1"/>
        <v>Sector 2 Region 6</v>
      </c>
      <c r="D20">
        <v>2</v>
      </c>
      <c r="E20">
        <v>6</v>
      </c>
      <c r="F20">
        <f t="shared" si="2"/>
        <v>7.0000000000000007E-2</v>
      </c>
      <c r="G20" s="8">
        <f>Data!E41/SUM(Data!E$36:E$41)</f>
        <v>0.13093586596948029</v>
      </c>
    </row>
    <row r="21" spans="1:10" x14ac:dyDescent="0.3">
      <c r="A21" t="s">
        <v>371</v>
      </c>
      <c r="B21">
        <f t="shared" si="0"/>
        <v>6.335641496838687E-2</v>
      </c>
      <c r="C21" t="str">
        <f t="shared" si="1"/>
        <v>Sector 3 Region 1</v>
      </c>
      <c r="D21">
        <v>3</v>
      </c>
      <c r="E21">
        <v>1</v>
      </c>
      <c r="F21">
        <f t="shared" si="2"/>
        <v>0.2</v>
      </c>
      <c r="G21" s="10">
        <f>Data!D54</f>
        <v>0.31678207484193432</v>
      </c>
    </row>
    <row r="22" spans="1:10" x14ac:dyDescent="0.3">
      <c r="A22" t="s">
        <v>372</v>
      </c>
      <c r="B22">
        <f t="shared" si="0"/>
        <v>8.6466768403059419E-3</v>
      </c>
      <c r="C22" t="str">
        <f t="shared" si="1"/>
        <v>Sector 3 Region 2</v>
      </c>
      <c r="D22">
        <v>3</v>
      </c>
      <c r="E22">
        <v>2</v>
      </c>
      <c r="F22">
        <f t="shared" si="2"/>
        <v>0.2</v>
      </c>
      <c r="G22" s="10">
        <f>Data!D55</f>
        <v>4.3233384201529709E-2</v>
      </c>
    </row>
    <row r="23" spans="1:10" x14ac:dyDescent="0.3">
      <c r="A23" t="s">
        <v>373</v>
      </c>
      <c r="B23">
        <f t="shared" si="0"/>
        <v>2.6953117242790998E-2</v>
      </c>
      <c r="C23" t="str">
        <f t="shared" si="1"/>
        <v>Sector 3 Region 3</v>
      </c>
      <c r="D23">
        <v>3</v>
      </c>
      <c r="E23">
        <v>3</v>
      </c>
      <c r="F23">
        <f t="shared" si="2"/>
        <v>0.2</v>
      </c>
      <c r="G23" s="10">
        <f>Data!D56</f>
        <v>0.13476558621395499</v>
      </c>
    </row>
    <row r="24" spans="1:10" x14ac:dyDescent="0.3">
      <c r="A24" t="s">
        <v>374</v>
      </c>
      <c r="B24">
        <f t="shared" si="0"/>
        <v>5.3565891117618577E-3</v>
      </c>
      <c r="C24" t="str">
        <f t="shared" si="1"/>
        <v>Sector 3 Region 4</v>
      </c>
      <c r="D24">
        <v>3</v>
      </c>
      <c r="E24">
        <v>4</v>
      </c>
      <c r="F24">
        <f t="shared" si="2"/>
        <v>0.2</v>
      </c>
      <c r="G24" s="10">
        <f>Data!D57</f>
        <v>2.6782945558809286E-2</v>
      </c>
    </row>
    <row r="25" spans="1:10" x14ac:dyDescent="0.3">
      <c r="A25" t="s">
        <v>375</v>
      </c>
      <c r="B25">
        <f t="shared" si="0"/>
        <v>8.0480513509095949E-2</v>
      </c>
      <c r="C25" t="str">
        <f t="shared" si="1"/>
        <v>Sector 3 Region 5</v>
      </c>
      <c r="D25">
        <v>3</v>
      </c>
      <c r="E25">
        <v>5</v>
      </c>
      <c r="F25">
        <f t="shared" si="2"/>
        <v>0.2</v>
      </c>
      <c r="G25" s="10">
        <f>Data!D58</f>
        <v>0.40240256754547971</v>
      </c>
    </row>
    <row r="26" spans="1:10" x14ac:dyDescent="0.3">
      <c r="A26" t="s">
        <v>376</v>
      </c>
      <c r="B26">
        <f t="shared" si="0"/>
        <v>1.52066883276584E-2</v>
      </c>
      <c r="C26" t="str">
        <f t="shared" si="1"/>
        <v>Sector 3 Region 6</v>
      </c>
      <c r="D26">
        <v>3</v>
      </c>
      <c r="E26">
        <v>6</v>
      </c>
      <c r="F26">
        <f t="shared" si="2"/>
        <v>0.2</v>
      </c>
      <c r="G26" s="10">
        <f>Data!D59</f>
        <v>7.6033441638291996E-2</v>
      </c>
    </row>
    <row r="27" spans="1:10" x14ac:dyDescent="0.3">
      <c r="A27" t="s">
        <v>377</v>
      </c>
      <c r="B27">
        <f t="shared" si="0"/>
        <v>2.7933819405496354E-2</v>
      </c>
      <c r="C27" t="str">
        <f t="shared" si="1"/>
        <v>Sector 4 Region 1</v>
      </c>
      <c r="D27">
        <v>4</v>
      </c>
      <c r="E27">
        <v>1</v>
      </c>
      <c r="F27">
        <f t="shared" si="2"/>
        <v>0.09</v>
      </c>
      <c r="G27" s="11">
        <f>Data!C63</f>
        <v>0.31037577117218174</v>
      </c>
    </row>
    <row r="28" spans="1:10" x14ac:dyDescent="0.3">
      <c r="A28" t="s">
        <v>378</v>
      </c>
      <c r="B28">
        <f t="shared" si="0"/>
        <v>7.6724621424565341E-4</v>
      </c>
      <c r="C28" t="str">
        <f t="shared" si="1"/>
        <v>Sector 4 Region 2</v>
      </c>
      <c r="D28">
        <v>4</v>
      </c>
      <c r="E28">
        <v>2</v>
      </c>
      <c r="F28">
        <f t="shared" si="2"/>
        <v>0.09</v>
      </c>
      <c r="G28" s="11">
        <f>Data!C64</f>
        <v>8.5249579360628155E-3</v>
      </c>
    </row>
    <row r="29" spans="1:10" x14ac:dyDescent="0.3">
      <c r="A29" t="s">
        <v>379</v>
      </c>
      <c r="B29">
        <f t="shared" si="0"/>
        <v>3.0407178911946157E-2</v>
      </c>
      <c r="C29" t="str">
        <f t="shared" si="1"/>
        <v>Sector 4 Region 3</v>
      </c>
      <c r="D29">
        <v>4</v>
      </c>
      <c r="E29">
        <v>3</v>
      </c>
      <c r="F29">
        <f t="shared" si="2"/>
        <v>0.09</v>
      </c>
      <c r="G29" s="11">
        <f>Data!C65</f>
        <v>0.33785754346606844</v>
      </c>
    </row>
    <row r="30" spans="1:10" x14ac:dyDescent="0.3">
      <c r="A30" t="s">
        <v>380</v>
      </c>
      <c r="B30">
        <f t="shared" si="0"/>
        <v>5.4514862591138529E-4</v>
      </c>
      <c r="C30" t="str">
        <f t="shared" si="1"/>
        <v>Sector 4 Region 4</v>
      </c>
      <c r="D30">
        <v>4</v>
      </c>
      <c r="E30">
        <v>4</v>
      </c>
      <c r="F30">
        <f t="shared" si="2"/>
        <v>0.09</v>
      </c>
      <c r="G30" s="11">
        <f>Data!C66</f>
        <v>6.0572069545709482E-3</v>
      </c>
    </row>
    <row r="31" spans="1:10" x14ac:dyDescent="0.3">
      <c r="A31" t="s">
        <v>381</v>
      </c>
      <c r="B31">
        <f t="shared" si="0"/>
        <v>2.3411104879416715E-2</v>
      </c>
      <c r="C31" t="str">
        <f t="shared" si="1"/>
        <v>Sector 4 Region 5</v>
      </c>
      <c r="D31">
        <v>4</v>
      </c>
      <c r="E31">
        <v>5</v>
      </c>
      <c r="F31">
        <f t="shared" si="2"/>
        <v>0.09</v>
      </c>
      <c r="G31" s="11">
        <f>Data!C67</f>
        <v>0.2601233875490746</v>
      </c>
    </row>
    <row r="32" spans="1:10" x14ac:dyDescent="0.3">
      <c r="A32" t="s">
        <v>382</v>
      </c>
      <c r="B32">
        <f t="shared" si="0"/>
        <v>6.9355019629837355E-3</v>
      </c>
      <c r="C32" t="str">
        <f t="shared" si="1"/>
        <v>Sector 4 Region 6</v>
      </c>
      <c r="D32">
        <v>4</v>
      </c>
      <c r="E32">
        <v>6</v>
      </c>
      <c r="F32">
        <f t="shared" si="2"/>
        <v>0.09</v>
      </c>
      <c r="G32" s="11">
        <f>Data!C68</f>
        <v>7.7061132922041503E-2</v>
      </c>
    </row>
    <row r="33" spans="1:7" x14ac:dyDescent="0.3">
      <c r="A33" t="s">
        <v>383</v>
      </c>
      <c r="B33">
        <f t="shared" si="0"/>
        <v>7.9735491095007716E-2</v>
      </c>
      <c r="C33" t="str">
        <f t="shared" si="1"/>
        <v>Sector 5 Region 1</v>
      </c>
      <c r="D33">
        <v>5</v>
      </c>
      <c r="E33">
        <v>1</v>
      </c>
      <c r="F33">
        <f t="shared" si="2"/>
        <v>0.35</v>
      </c>
      <c r="G33" s="12">
        <f>Data!D72</f>
        <v>0.2278156888428792</v>
      </c>
    </row>
    <row r="34" spans="1:7" x14ac:dyDescent="0.3">
      <c r="A34" t="s">
        <v>384</v>
      </c>
      <c r="B34">
        <f t="shared" si="0"/>
        <v>4.5448682737202373E-2</v>
      </c>
      <c r="C34" t="str">
        <f t="shared" si="1"/>
        <v>Sector 5 Region 2</v>
      </c>
      <c r="D34">
        <v>5</v>
      </c>
      <c r="E34">
        <v>2</v>
      </c>
      <c r="F34">
        <f t="shared" si="2"/>
        <v>0.35</v>
      </c>
      <c r="G34" s="12">
        <f>Data!D73</f>
        <v>0.12985337924914964</v>
      </c>
    </row>
    <row r="35" spans="1:7" x14ac:dyDescent="0.3">
      <c r="A35" t="s">
        <v>385</v>
      </c>
      <c r="B35">
        <f t="shared" si="0"/>
        <v>7.4154553905309201E-2</v>
      </c>
      <c r="C35" t="str">
        <f t="shared" si="1"/>
        <v>Sector 5 Region 3</v>
      </c>
      <c r="D35">
        <v>5</v>
      </c>
      <c r="E35">
        <v>3</v>
      </c>
      <c r="F35">
        <f t="shared" si="2"/>
        <v>0.35</v>
      </c>
      <c r="G35" s="12">
        <f>Data!D74</f>
        <v>0.21187015401516915</v>
      </c>
    </row>
    <row r="36" spans="1:7" x14ac:dyDescent="0.3">
      <c r="A36" t="s">
        <v>386</v>
      </c>
      <c r="B36">
        <f t="shared" si="0"/>
        <v>2.1706314833203049E-2</v>
      </c>
      <c r="C36" t="str">
        <f t="shared" si="1"/>
        <v>Sector 5 Region 4</v>
      </c>
      <c r="D36">
        <v>5</v>
      </c>
      <c r="E36">
        <v>4</v>
      </c>
      <c r="F36">
        <f t="shared" si="2"/>
        <v>0.35</v>
      </c>
      <c r="G36" s="12">
        <f>Data!D75</f>
        <v>6.2018042380580146E-2</v>
      </c>
    </row>
    <row r="37" spans="1:7" x14ac:dyDescent="0.3">
      <c r="A37" t="s">
        <v>387</v>
      </c>
      <c r="B37">
        <f t="shared" si="0"/>
        <v>6.3127257938436182E-2</v>
      </c>
      <c r="C37" t="str">
        <f t="shared" si="1"/>
        <v>Sector 5 Region 5</v>
      </c>
      <c r="D37">
        <v>5</v>
      </c>
      <c r="E37">
        <v>5</v>
      </c>
      <c r="F37">
        <f t="shared" si="2"/>
        <v>0.35</v>
      </c>
      <c r="G37" s="12">
        <f>Data!D76</f>
        <v>0.18036359410981767</v>
      </c>
    </row>
    <row r="38" spans="1:7" x14ac:dyDescent="0.3">
      <c r="A38" t="s">
        <v>388</v>
      </c>
      <c r="B38">
        <f t="shared" si="0"/>
        <v>6.5827699490841482E-2</v>
      </c>
      <c r="C38" t="str">
        <f t="shared" si="1"/>
        <v>Sector 5 Region 6</v>
      </c>
      <c r="D38">
        <v>5</v>
      </c>
      <c r="E38">
        <v>6</v>
      </c>
      <c r="F38">
        <f t="shared" si="2"/>
        <v>0.35</v>
      </c>
      <c r="G38" s="12">
        <f>Data!D77</f>
        <v>0.18807914140240425</v>
      </c>
    </row>
    <row r="39" spans="1:7" x14ac:dyDescent="0.3">
      <c r="A39" t="s">
        <v>389</v>
      </c>
      <c r="B39">
        <f t="shared" si="0"/>
        <v>1.2671282993677374E-2</v>
      </c>
      <c r="C39" t="str">
        <f t="shared" si="1"/>
        <v>Sector 6 Region 1</v>
      </c>
      <c r="D39">
        <v>6</v>
      </c>
      <c r="E39">
        <v>1</v>
      </c>
      <c r="F39">
        <f t="shared" si="2"/>
        <v>0.04</v>
      </c>
      <c r="G39" s="13">
        <f>Data!D54</f>
        <v>0.31678207484193432</v>
      </c>
    </row>
    <row r="40" spans="1:7" x14ac:dyDescent="0.3">
      <c r="A40" t="s">
        <v>390</v>
      </c>
      <c r="B40">
        <f t="shared" si="0"/>
        <v>1.7293353680611883E-3</v>
      </c>
      <c r="C40" t="str">
        <f t="shared" si="1"/>
        <v>Sector 6 Region 2</v>
      </c>
      <c r="D40">
        <v>6</v>
      </c>
      <c r="E40">
        <v>2</v>
      </c>
      <c r="F40">
        <f t="shared" si="2"/>
        <v>0.04</v>
      </c>
      <c r="G40" s="13">
        <f>Data!D55</f>
        <v>4.3233384201529709E-2</v>
      </c>
    </row>
    <row r="41" spans="1:7" x14ac:dyDescent="0.3">
      <c r="A41" t="s">
        <v>391</v>
      </c>
      <c r="B41">
        <f t="shared" si="0"/>
        <v>5.3906234485581999E-3</v>
      </c>
      <c r="C41" t="str">
        <f t="shared" si="1"/>
        <v>Sector 6 Region 3</v>
      </c>
      <c r="D41">
        <v>6</v>
      </c>
      <c r="E41">
        <v>3</v>
      </c>
      <c r="F41">
        <f t="shared" si="2"/>
        <v>0.04</v>
      </c>
      <c r="G41" s="13">
        <f>Data!D56</f>
        <v>0.13476558621395499</v>
      </c>
    </row>
    <row r="42" spans="1:7" x14ac:dyDescent="0.3">
      <c r="A42" t="s">
        <v>392</v>
      </c>
      <c r="B42">
        <f t="shared" si="0"/>
        <v>1.0713178223523715E-3</v>
      </c>
      <c r="C42" t="str">
        <f t="shared" si="1"/>
        <v>Sector 6 Region 4</v>
      </c>
      <c r="D42">
        <v>6</v>
      </c>
      <c r="E42">
        <v>4</v>
      </c>
      <c r="F42">
        <f t="shared" si="2"/>
        <v>0.04</v>
      </c>
      <c r="G42" s="13">
        <f>Data!D57</f>
        <v>2.6782945558809286E-2</v>
      </c>
    </row>
    <row r="43" spans="1:7" x14ac:dyDescent="0.3">
      <c r="A43" t="s">
        <v>393</v>
      </c>
      <c r="B43">
        <f t="shared" si="0"/>
        <v>1.6096102701819187E-2</v>
      </c>
      <c r="C43" t="str">
        <f t="shared" si="1"/>
        <v>Sector 6 Region 5</v>
      </c>
      <c r="D43">
        <v>6</v>
      </c>
      <c r="E43">
        <v>5</v>
      </c>
      <c r="F43">
        <f t="shared" si="2"/>
        <v>0.04</v>
      </c>
      <c r="G43" s="13">
        <f>Data!D58</f>
        <v>0.40240256754547971</v>
      </c>
    </row>
    <row r="44" spans="1:7" x14ac:dyDescent="0.3">
      <c r="A44" t="s">
        <v>394</v>
      </c>
      <c r="B44">
        <f t="shared" si="0"/>
        <v>3.04133766553168E-3</v>
      </c>
      <c r="C44" t="str">
        <f t="shared" si="1"/>
        <v>Sector 6 Region 6</v>
      </c>
      <c r="D44">
        <v>6</v>
      </c>
      <c r="E44">
        <v>6</v>
      </c>
      <c r="F44">
        <f t="shared" si="2"/>
        <v>0.04</v>
      </c>
      <c r="G44" s="13">
        <f>Data!D59</f>
        <v>7.6033441638291996E-2</v>
      </c>
    </row>
    <row r="45" spans="1:7" x14ac:dyDescent="0.3">
      <c r="A45" t="s">
        <v>395</v>
      </c>
      <c r="B45">
        <f t="shared" si="0"/>
        <v>1.3668941330572752E-2</v>
      </c>
      <c r="C45" t="str">
        <f t="shared" si="1"/>
        <v>Sector 7 Region 1</v>
      </c>
      <c r="D45">
        <v>7</v>
      </c>
      <c r="E45">
        <v>1</v>
      </c>
      <c r="F45">
        <f t="shared" si="2"/>
        <v>0.06</v>
      </c>
      <c r="G45" s="14">
        <f>Data!D72</f>
        <v>0.2278156888428792</v>
      </c>
    </row>
    <row r="46" spans="1:7" x14ac:dyDescent="0.3">
      <c r="A46" t="s">
        <v>396</v>
      </c>
      <c r="B46">
        <f t="shared" si="0"/>
        <v>7.791202754948978E-3</v>
      </c>
      <c r="C46" t="str">
        <f t="shared" si="1"/>
        <v>Sector 7 Region 2</v>
      </c>
      <c r="D46">
        <v>7</v>
      </c>
      <c r="E46">
        <v>2</v>
      </c>
      <c r="F46">
        <f t="shared" si="2"/>
        <v>0.06</v>
      </c>
      <c r="G46" s="14">
        <f>Data!D73</f>
        <v>0.12985337924914964</v>
      </c>
    </row>
    <row r="47" spans="1:7" x14ac:dyDescent="0.3">
      <c r="A47" t="s">
        <v>397</v>
      </c>
      <c r="B47">
        <f t="shared" si="0"/>
        <v>1.2712209240910148E-2</v>
      </c>
      <c r="C47" t="str">
        <f t="shared" si="1"/>
        <v>Sector 7 Region 3</v>
      </c>
      <c r="D47">
        <v>7</v>
      </c>
      <c r="E47">
        <v>3</v>
      </c>
      <c r="F47">
        <f t="shared" si="2"/>
        <v>0.06</v>
      </c>
      <c r="G47" s="14">
        <f>Data!D74</f>
        <v>0.21187015401516915</v>
      </c>
    </row>
    <row r="48" spans="1:7" x14ac:dyDescent="0.3">
      <c r="A48" t="s">
        <v>398</v>
      </c>
      <c r="B48">
        <f t="shared" si="0"/>
        <v>3.7210825428348085E-3</v>
      </c>
      <c r="C48" t="str">
        <f t="shared" si="1"/>
        <v>Sector 7 Region 4</v>
      </c>
      <c r="D48">
        <v>7</v>
      </c>
      <c r="E48">
        <v>4</v>
      </c>
      <c r="F48">
        <f t="shared" si="2"/>
        <v>0.06</v>
      </c>
      <c r="G48" s="14">
        <f>Data!D75</f>
        <v>6.2018042380580146E-2</v>
      </c>
    </row>
    <row r="49" spans="1:10" x14ac:dyDescent="0.3">
      <c r="A49" t="s">
        <v>399</v>
      </c>
      <c r="B49">
        <f t="shared" si="0"/>
        <v>1.082181564658906E-2</v>
      </c>
      <c r="C49" t="str">
        <f t="shared" si="1"/>
        <v>Sector 7 Region 5</v>
      </c>
      <c r="D49">
        <v>7</v>
      </c>
      <c r="E49">
        <v>5</v>
      </c>
      <c r="F49">
        <f t="shared" si="2"/>
        <v>0.06</v>
      </c>
      <c r="G49" s="14">
        <f>Data!D76</f>
        <v>0.18036359410981767</v>
      </c>
    </row>
    <row r="50" spans="1:10" x14ac:dyDescent="0.3">
      <c r="A50" t="s">
        <v>400</v>
      </c>
      <c r="B50">
        <f t="shared" si="0"/>
        <v>1.1284748484144255E-2</v>
      </c>
      <c r="C50" t="str">
        <f t="shared" si="1"/>
        <v>Sector 7 Region 6</v>
      </c>
      <c r="D50">
        <v>7</v>
      </c>
      <c r="E50">
        <v>6</v>
      </c>
      <c r="F50">
        <f t="shared" si="2"/>
        <v>0.06</v>
      </c>
      <c r="G50" s="14">
        <f>Data!D77</f>
        <v>0.18807914140240425</v>
      </c>
    </row>
    <row r="51" spans="1:10" x14ac:dyDescent="0.3">
      <c r="A51" t="s">
        <v>401</v>
      </c>
      <c r="B51">
        <f t="shared" si="0"/>
        <v>3.8728667103289448E-2</v>
      </c>
      <c r="C51" t="str">
        <f t="shared" si="1"/>
        <v>Sector 8 Region 1</v>
      </c>
      <c r="D51">
        <v>8</v>
      </c>
      <c r="E51">
        <v>1</v>
      </c>
      <c r="F51">
        <f t="shared" si="2"/>
        <v>0.16999999999999993</v>
      </c>
      <c r="G51" s="15">
        <f>Data!D72</f>
        <v>0.2278156888428792</v>
      </c>
    </row>
    <row r="52" spans="1:10" x14ac:dyDescent="0.3">
      <c r="A52" t="s">
        <v>402</v>
      </c>
      <c r="B52">
        <f t="shared" si="0"/>
        <v>2.2075074472355429E-2</v>
      </c>
      <c r="C52" t="str">
        <f t="shared" si="1"/>
        <v>Sector 8 Region 2</v>
      </c>
      <c r="D52">
        <v>8</v>
      </c>
      <c r="E52">
        <v>2</v>
      </c>
      <c r="F52">
        <f t="shared" si="2"/>
        <v>0.16999999999999993</v>
      </c>
      <c r="G52" s="15">
        <f>Data!D73</f>
        <v>0.12985337924914964</v>
      </c>
    </row>
    <row r="53" spans="1:10" x14ac:dyDescent="0.3">
      <c r="A53" t="s">
        <v>403</v>
      </c>
      <c r="B53">
        <f t="shared" si="0"/>
        <v>3.6017926182578743E-2</v>
      </c>
      <c r="C53" t="str">
        <f t="shared" si="1"/>
        <v>Sector 8 Region 3</v>
      </c>
      <c r="D53">
        <v>8</v>
      </c>
      <c r="E53">
        <v>3</v>
      </c>
      <c r="F53">
        <f t="shared" si="2"/>
        <v>0.16999999999999993</v>
      </c>
      <c r="G53" s="15">
        <f>Data!D74</f>
        <v>0.21187015401516915</v>
      </c>
    </row>
    <row r="54" spans="1:10" x14ac:dyDescent="0.3">
      <c r="A54" t="s">
        <v>404</v>
      </c>
      <c r="B54">
        <f t="shared" si="0"/>
        <v>1.0543067204698621E-2</v>
      </c>
      <c r="C54" t="str">
        <f t="shared" si="1"/>
        <v>Sector 8 Region 4</v>
      </c>
      <c r="D54">
        <v>8</v>
      </c>
      <c r="E54">
        <v>4</v>
      </c>
      <c r="F54">
        <f t="shared" si="2"/>
        <v>0.16999999999999993</v>
      </c>
      <c r="G54" s="15">
        <f>Data!D75</f>
        <v>6.2018042380580146E-2</v>
      </c>
    </row>
    <row r="55" spans="1:10" x14ac:dyDescent="0.3">
      <c r="A55" t="s">
        <v>405</v>
      </c>
      <c r="B55">
        <f t="shared" si="0"/>
        <v>3.0661810998668992E-2</v>
      </c>
      <c r="C55" t="str">
        <f t="shared" si="1"/>
        <v>Sector 8 Region 5</v>
      </c>
      <c r="D55">
        <v>8</v>
      </c>
      <c r="E55">
        <v>5</v>
      </c>
      <c r="F55">
        <f t="shared" si="2"/>
        <v>0.16999999999999993</v>
      </c>
      <c r="G55" s="15">
        <f>Data!D76</f>
        <v>0.18036359410981767</v>
      </c>
    </row>
    <row r="56" spans="1:10" x14ac:dyDescent="0.3">
      <c r="A56" t="s">
        <v>406</v>
      </c>
      <c r="B56">
        <f t="shared" si="0"/>
        <v>3.1973454038408712E-2</v>
      </c>
      <c r="C56" t="str">
        <f t="shared" si="1"/>
        <v>Sector 8 Region 6</v>
      </c>
      <c r="D56">
        <v>8</v>
      </c>
      <c r="E56">
        <v>6</v>
      </c>
      <c r="F56">
        <f t="shared" si="2"/>
        <v>0.16999999999999993</v>
      </c>
      <c r="G56" s="15">
        <f>Data!D77</f>
        <v>0.18807914140240425</v>
      </c>
    </row>
    <row r="57" spans="1:10" x14ac:dyDescent="0.3">
      <c r="A57" t="s">
        <v>407</v>
      </c>
      <c r="B57">
        <f t="shared" si="0"/>
        <v>2.2781568884287918E-3</v>
      </c>
      <c r="C57" t="str">
        <f t="shared" si="1"/>
        <v>Sector 9 Region 1</v>
      </c>
      <c r="D57">
        <v>9</v>
      </c>
      <c r="E57">
        <v>1</v>
      </c>
      <c r="F57">
        <f t="shared" si="2"/>
        <v>0.01</v>
      </c>
      <c r="G57">
        <f>Data!D72</f>
        <v>0.2278156888428792</v>
      </c>
    </row>
    <row r="58" spans="1:10" x14ac:dyDescent="0.3">
      <c r="A58" t="s">
        <v>408</v>
      </c>
      <c r="B58">
        <f t="shared" si="0"/>
        <v>1.2985337924914964E-3</v>
      </c>
      <c r="C58" t="str">
        <f t="shared" si="1"/>
        <v>Sector 9 Region 2</v>
      </c>
      <c r="D58">
        <v>9</v>
      </c>
      <c r="E58">
        <v>2</v>
      </c>
      <c r="F58">
        <f t="shared" si="2"/>
        <v>0.01</v>
      </c>
      <c r="G58">
        <f>Data!D73</f>
        <v>0.12985337924914964</v>
      </c>
    </row>
    <row r="59" spans="1:10" x14ac:dyDescent="0.3">
      <c r="A59" t="s">
        <v>409</v>
      </c>
      <c r="B59">
        <f t="shared" si="0"/>
        <v>2.1187015401516913E-3</v>
      </c>
      <c r="C59" t="str">
        <f t="shared" si="1"/>
        <v>Sector 9 Region 3</v>
      </c>
      <c r="D59">
        <v>9</v>
      </c>
      <c r="E59">
        <v>3</v>
      </c>
      <c r="F59">
        <f t="shared" si="2"/>
        <v>0.01</v>
      </c>
      <c r="G59">
        <f>Data!D74</f>
        <v>0.21187015401516915</v>
      </c>
    </row>
    <row r="60" spans="1:10" x14ac:dyDescent="0.3">
      <c r="A60" t="s">
        <v>410</v>
      </c>
      <c r="B60">
        <f t="shared" si="0"/>
        <v>6.2018042380580145E-4</v>
      </c>
      <c r="C60" t="str">
        <f t="shared" si="1"/>
        <v>Sector 9 Region 4</v>
      </c>
      <c r="D60">
        <v>9</v>
      </c>
      <c r="E60">
        <v>4</v>
      </c>
      <c r="F60">
        <f t="shared" si="2"/>
        <v>0.01</v>
      </c>
      <c r="G60">
        <f>Data!D75</f>
        <v>6.2018042380580146E-2</v>
      </c>
    </row>
    <row r="61" spans="1:10" x14ac:dyDescent="0.3">
      <c r="A61" t="s">
        <v>411</v>
      </c>
      <c r="B61">
        <f t="shared" si="0"/>
        <v>1.8036359410981766E-3</v>
      </c>
      <c r="C61" t="str">
        <f t="shared" si="1"/>
        <v>Sector 9 Region 5</v>
      </c>
      <c r="D61">
        <v>9</v>
      </c>
      <c r="E61">
        <v>5</v>
      </c>
      <c r="F61">
        <f t="shared" si="2"/>
        <v>0.01</v>
      </c>
      <c r="G61">
        <f>Data!D76</f>
        <v>0.18036359410981767</v>
      </c>
    </row>
    <row r="62" spans="1:10" x14ac:dyDescent="0.3">
      <c r="A62" t="s">
        <v>412</v>
      </c>
      <c r="B62">
        <f t="shared" si="0"/>
        <v>1.8807914140240426E-3</v>
      </c>
      <c r="C62" t="str">
        <f t="shared" si="1"/>
        <v>Sector 9 Region 6</v>
      </c>
      <c r="D62">
        <v>9</v>
      </c>
      <c r="E62">
        <v>6</v>
      </c>
      <c r="F62">
        <f t="shared" si="2"/>
        <v>0.01</v>
      </c>
      <c r="G62">
        <f>Data!D77</f>
        <v>0.18807914140240425</v>
      </c>
    </row>
    <row r="63" spans="1:10" x14ac:dyDescent="0.3">
      <c r="A63" s="47" t="s">
        <v>6</v>
      </c>
      <c r="B63" s="47"/>
      <c r="C63" s="47"/>
      <c r="D63" s="39" t="s">
        <v>125</v>
      </c>
      <c r="E63" s="39" t="s">
        <v>126</v>
      </c>
      <c r="F63" s="39" t="s">
        <v>158</v>
      </c>
      <c r="G63" s="39" t="s">
        <v>159</v>
      </c>
      <c r="H63" s="39" t="s">
        <v>125</v>
      </c>
      <c r="I63" s="39" t="s">
        <v>172</v>
      </c>
      <c r="J63" s="39"/>
    </row>
    <row r="64" spans="1:10" x14ac:dyDescent="0.3">
      <c r="A64" t="s">
        <v>413</v>
      </c>
      <c r="B64">
        <f>F64*G64</f>
        <v>6.4168749773575338E-4</v>
      </c>
      <c r="C64" t="str">
        <f xml:space="preserve"> CONCATENATE(D$8, " ", D64, " ",E$8, " ",E64)</f>
        <v>Sector 1 Region 1</v>
      </c>
      <c r="D64">
        <v>1</v>
      </c>
      <c r="E64">
        <v>1</v>
      </c>
      <c r="F64">
        <f>VLOOKUP($D64,$H$64:$I$72,2,0)</f>
        <v>0.01</v>
      </c>
      <c r="G64" s="9">
        <f>+G9</f>
        <v>6.416874977357534E-2</v>
      </c>
      <c r="H64">
        <v>1</v>
      </c>
      <c r="I64">
        <v>0.01</v>
      </c>
      <c r="J64">
        <v>0.38</v>
      </c>
    </row>
    <row r="65" spans="1:10" x14ac:dyDescent="0.3">
      <c r="A65" t="s">
        <v>414</v>
      </c>
      <c r="B65">
        <f t="shared" ref="B65:B117" si="3">F65*G65</f>
        <v>2.8741743047253315E-3</v>
      </c>
      <c r="C65" t="str">
        <f t="shared" ref="C65:C117" si="4" xml:space="preserve"> CONCATENATE(D$8, " ", D65, " ",E$8, " ",E65)</f>
        <v>Sector 1 Region 2</v>
      </c>
      <c r="D65">
        <v>1</v>
      </c>
      <c r="E65">
        <v>2</v>
      </c>
      <c r="F65">
        <f t="shared" ref="F65:F117" si="5">VLOOKUP($D65,$H$64:$I$72,2,0)</f>
        <v>0.01</v>
      </c>
      <c r="G65" s="9">
        <f t="shared" ref="G65:G117" si="6">+G10</f>
        <v>0.28741743047253315</v>
      </c>
      <c r="H65">
        <v>2</v>
      </c>
      <c r="I65">
        <v>5.0000000000000001E-3</v>
      </c>
      <c r="J65">
        <v>0.01</v>
      </c>
    </row>
    <row r="66" spans="1:10" x14ac:dyDescent="0.3">
      <c r="A66" t="s">
        <v>415</v>
      </c>
      <c r="B66">
        <f t="shared" si="3"/>
        <v>2.8878201644748757E-3</v>
      </c>
      <c r="C66" t="str">
        <f t="shared" si="4"/>
        <v>Sector 1 Region 3</v>
      </c>
      <c r="D66">
        <v>1</v>
      </c>
      <c r="E66">
        <v>3</v>
      </c>
      <c r="F66">
        <f t="shared" si="5"/>
        <v>0.01</v>
      </c>
      <c r="G66" s="9">
        <f t="shared" si="6"/>
        <v>0.28878201644748758</v>
      </c>
      <c r="H66">
        <v>3</v>
      </c>
      <c r="I66">
        <v>0.22</v>
      </c>
      <c r="J66">
        <v>0.18</v>
      </c>
    </row>
    <row r="67" spans="1:10" x14ac:dyDescent="0.3">
      <c r="A67" t="s">
        <v>416</v>
      </c>
      <c r="B67">
        <f t="shared" si="3"/>
        <v>1.6456242678935865E-3</v>
      </c>
      <c r="C67" t="str">
        <f t="shared" si="4"/>
        <v>Sector 1 Region 4</v>
      </c>
      <c r="D67">
        <v>1</v>
      </c>
      <c r="E67">
        <v>4</v>
      </c>
      <c r="F67">
        <f t="shared" si="5"/>
        <v>0.01</v>
      </c>
      <c r="G67" s="9">
        <f t="shared" si="6"/>
        <v>0.16456242678935865</v>
      </c>
      <c r="H67">
        <v>4</v>
      </c>
      <c r="I67">
        <v>0.1</v>
      </c>
      <c r="J67">
        <v>0.08</v>
      </c>
    </row>
    <row r="68" spans="1:10" x14ac:dyDescent="0.3">
      <c r="A68" t="s">
        <v>417</v>
      </c>
      <c r="B68">
        <f t="shared" si="3"/>
        <v>7.1006774625946459E-4</v>
      </c>
      <c r="C68" t="str">
        <f t="shared" si="4"/>
        <v>Sector 1 Region 5</v>
      </c>
      <c r="D68">
        <v>1</v>
      </c>
      <c r="E68">
        <v>5</v>
      </c>
      <c r="F68">
        <f t="shared" si="5"/>
        <v>0.01</v>
      </c>
      <c r="G68" s="9">
        <f t="shared" si="6"/>
        <v>7.1006774625946456E-2</v>
      </c>
      <c r="H68">
        <v>5</v>
      </c>
      <c r="I68">
        <v>0.39</v>
      </c>
      <c r="J68">
        <v>0.17</v>
      </c>
    </row>
    <row r="69" spans="1:10" x14ac:dyDescent="0.3">
      <c r="A69" t="s">
        <v>418</v>
      </c>
      <c r="B69">
        <f t="shared" si="3"/>
        <v>1.2321728314555183E-3</v>
      </c>
      <c r="C69" t="str">
        <f t="shared" si="4"/>
        <v>Sector 1 Region 6</v>
      </c>
      <c r="D69">
        <v>1</v>
      </c>
      <c r="E69">
        <v>6</v>
      </c>
      <c r="F69">
        <f t="shared" si="5"/>
        <v>0.01</v>
      </c>
      <c r="G69" s="9">
        <f t="shared" si="6"/>
        <v>0.12321728314555182</v>
      </c>
      <c r="H69">
        <v>6</v>
      </c>
      <c r="I69">
        <v>0.04</v>
      </c>
      <c r="J69">
        <v>0.03</v>
      </c>
    </row>
    <row r="70" spans="1:10" x14ac:dyDescent="0.3">
      <c r="A70" t="s">
        <v>419</v>
      </c>
      <c r="B70">
        <f t="shared" si="3"/>
        <v>8.555650410841957E-4</v>
      </c>
      <c r="C70" t="str">
        <f t="shared" si="4"/>
        <v>Sector 2 Region 1</v>
      </c>
      <c r="D70">
        <v>2</v>
      </c>
      <c r="E70">
        <v>1</v>
      </c>
      <c r="F70">
        <f t="shared" si="5"/>
        <v>5.0000000000000001E-3</v>
      </c>
      <c r="G70" s="8">
        <f t="shared" si="6"/>
        <v>0.17111300821683914</v>
      </c>
      <c r="H70">
        <v>7</v>
      </c>
      <c r="I70">
        <v>0.105</v>
      </c>
      <c r="J70">
        <v>0.05</v>
      </c>
    </row>
    <row r="71" spans="1:10" x14ac:dyDescent="0.3">
      <c r="A71" t="s">
        <v>420</v>
      </c>
      <c r="B71">
        <f t="shared" si="3"/>
        <v>8.7904172446910667E-4</v>
      </c>
      <c r="C71" t="str">
        <f t="shared" si="4"/>
        <v>Sector 2 Region 2</v>
      </c>
      <c r="D71">
        <v>2</v>
      </c>
      <c r="E71">
        <v>2</v>
      </c>
      <c r="F71">
        <f t="shared" si="5"/>
        <v>5.0000000000000001E-3</v>
      </c>
      <c r="G71" s="8">
        <f t="shared" si="6"/>
        <v>0.17580834489382133</v>
      </c>
      <c r="H71">
        <v>8</v>
      </c>
      <c r="I71">
        <v>0.12</v>
      </c>
      <c r="J71">
        <v>0.08</v>
      </c>
    </row>
    <row r="72" spans="1:10" x14ac:dyDescent="0.3">
      <c r="A72" t="s">
        <v>421</v>
      </c>
      <c r="B72">
        <f t="shared" si="3"/>
        <v>1.4934371998719452E-3</v>
      </c>
      <c r="C72" t="str">
        <f t="shared" si="4"/>
        <v>Sector 2 Region 3</v>
      </c>
      <c r="D72">
        <v>2</v>
      </c>
      <c r="E72">
        <v>3</v>
      </c>
      <c r="F72">
        <f t="shared" si="5"/>
        <v>5.0000000000000001E-3</v>
      </c>
      <c r="G72" s="8">
        <f t="shared" si="6"/>
        <v>0.29868743997438901</v>
      </c>
      <c r="H72">
        <v>9</v>
      </c>
      <c r="I72">
        <v>0.01</v>
      </c>
      <c r="J72">
        <v>0.02</v>
      </c>
    </row>
    <row r="73" spans="1:10" x14ac:dyDescent="0.3">
      <c r="A73" t="s">
        <v>422</v>
      </c>
      <c r="B73">
        <f t="shared" si="3"/>
        <v>5.1995518087717425E-4</v>
      </c>
      <c r="C73" t="str">
        <f t="shared" si="4"/>
        <v>Sector 2 Region 4</v>
      </c>
      <c r="D73">
        <v>2</v>
      </c>
      <c r="E73">
        <v>4</v>
      </c>
      <c r="F73">
        <f t="shared" si="5"/>
        <v>5.0000000000000001E-3</v>
      </c>
      <c r="G73" s="8">
        <f t="shared" si="6"/>
        <v>0.10399103617543484</v>
      </c>
      <c r="I73">
        <f>SUM(I64:I72)</f>
        <v>1</v>
      </c>
    </row>
    <row r="74" spans="1:10" x14ac:dyDescent="0.3">
      <c r="A74" t="s">
        <v>423</v>
      </c>
      <c r="B74">
        <f t="shared" si="3"/>
        <v>5.9732152385017596E-4</v>
      </c>
      <c r="C74" t="str">
        <f t="shared" si="4"/>
        <v>Sector 2 Region 5</v>
      </c>
      <c r="D74">
        <v>2</v>
      </c>
      <c r="E74">
        <v>5</v>
      </c>
      <c r="F74">
        <f t="shared" si="5"/>
        <v>5.0000000000000001E-3</v>
      </c>
      <c r="G74" s="8">
        <f t="shared" si="6"/>
        <v>0.1194643047700352</v>
      </c>
    </row>
    <row r="75" spans="1:10" x14ac:dyDescent="0.3">
      <c r="A75" t="s">
        <v>424</v>
      </c>
      <c r="B75">
        <f t="shared" si="3"/>
        <v>6.5467932984740148E-4</v>
      </c>
      <c r="C75" t="str">
        <f t="shared" si="4"/>
        <v>Sector 2 Region 6</v>
      </c>
      <c r="D75">
        <v>2</v>
      </c>
      <c r="E75">
        <v>6</v>
      </c>
      <c r="F75">
        <f t="shared" si="5"/>
        <v>5.0000000000000001E-3</v>
      </c>
      <c r="G75" s="8">
        <f t="shared" si="6"/>
        <v>0.13093586596948029</v>
      </c>
    </row>
    <row r="76" spans="1:10" x14ac:dyDescent="0.3">
      <c r="A76" t="s">
        <v>425</v>
      </c>
      <c r="B76">
        <f t="shared" si="3"/>
        <v>6.9692056465225555E-2</v>
      </c>
      <c r="C76" t="str">
        <f t="shared" si="4"/>
        <v>Sector 3 Region 1</v>
      </c>
      <c r="D76">
        <v>3</v>
      </c>
      <c r="E76">
        <v>1</v>
      </c>
      <c r="F76">
        <f t="shared" si="5"/>
        <v>0.22</v>
      </c>
      <c r="G76" s="10">
        <f t="shared" si="6"/>
        <v>0.31678207484193432</v>
      </c>
    </row>
    <row r="77" spans="1:10" x14ac:dyDescent="0.3">
      <c r="A77" t="s">
        <v>426</v>
      </c>
      <c r="B77">
        <f t="shared" si="3"/>
        <v>9.5113445243365357E-3</v>
      </c>
      <c r="C77" t="str">
        <f t="shared" si="4"/>
        <v>Sector 3 Region 2</v>
      </c>
      <c r="D77">
        <v>3</v>
      </c>
      <c r="E77">
        <v>2</v>
      </c>
      <c r="F77">
        <f t="shared" si="5"/>
        <v>0.22</v>
      </c>
      <c r="G77" s="10">
        <f t="shared" si="6"/>
        <v>4.3233384201529709E-2</v>
      </c>
    </row>
    <row r="78" spans="1:10" x14ac:dyDescent="0.3">
      <c r="A78" t="s">
        <v>427</v>
      </c>
      <c r="B78">
        <f t="shared" si="3"/>
        <v>2.9648428967070099E-2</v>
      </c>
      <c r="C78" t="str">
        <f t="shared" si="4"/>
        <v>Sector 3 Region 3</v>
      </c>
      <c r="D78">
        <v>3</v>
      </c>
      <c r="E78">
        <v>3</v>
      </c>
      <c r="F78">
        <f t="shared" si="5"/>
        <v>0.22</v>
      </c>
      <c r="G78" s="10">
        <f t="shared" si="6"/>
        <v>0.13476558621395499</v>
      </c>
    </row>
    <row r="79" spans="1:10" x14ac:dyDescent="0.3">
      <c r="A79" t="s">
        <v>428</v>
      </c>
      <c r="B79">
        <f t="shared" si="3"/>
        <v>5.8922480229380431E-3</v>
      </c>
      <c r="C79" t="str">
        <f t="shared" si="4"/>
        <v>Sector 3 Region 4</v>
      </c>
      <c r="D79">
        <v>3</v>
      </c>
      <c r="E79">
        <v>4</v>
      </c>
      <c r="F79">
        <f t="shared" si="5"/>
        <v>0.22</v>
      </c>
      <c r="G79" s="10">
        <f t="shared" si="6"/>
        <v>2.6782945558809286E-2</v>
      </c>
    </row>
    <row r="80" spans="1:10" x14ac:dyDescent="0.3">
      <c r="A80" t="s">
        <v>429</v>
      </c>
      <c r="B80">
        <f t="shared" si="3"/>
        <v>8.8528564860005529E-2</v>
      </c>
      <c r="C80" t="str">
        <f t="shared" si="4"/>
        <v>Sector 3 Region 5</v>
      </c>
      <c r="D80">
        <v>3</v>
      </c>
      <c r="E80">
        <v>5</v>
      </c>
      <c r="F80">
        <f t="shared" si="5"/>
        <v>0.22</v>
      </c>
      <c r="G80" s="10">
        <f t="shared" si="6"/>
        <v>0.40240256754547971</v>
      </c>
    </row>
    <row r="81" spans="1:7" x14ac:dyDescent="0.3">
      <c r="A81" t="s">
        <v>430</v>
      </c>
      <c r="B81">
        <f t="shared" si="3"/>
        <v>1.6727357160424238E-2</v>
      </c>
      <c r="C81" t="str">
        <f t="shared" si="4"/>
        <v>Sector 3 Region 6</v>
      </c>
      <c r="D81">
        <v>3</v>
      </c>
      <c r="E81">
        <v>6</v>
      </c>
      <c r="F81">
        <f t="shared" si="5"/>
        <v>0.22</v>
      </c>
      <c r="G81" s="10">
        <f t="shared" si="6"/>
        <v>7.6033441638291996E-2</v>
      </c>
    </row>
    <row r="82" spans="1:7" x14ac:dyDescent="0.3">
      <c r="A82" t="s">
        <v>431</v>
      </c>
      <c r="B82">
        <f t="shared" si="3"/>
        <v>3.1037577117218176E-2</v>
      </c>
      <c r="C82" t="str">
        <f t="shared" si="4"/>
        <v>Sector 4 Region 1</v>
      </c>
      <c r="D82">
        <v>4</v>
      </c>
      <c r="E82">
        <v>1</v>
      </c>
      <c r="F82">
        <f t="shared" si="5"/>
        <v>0.1</v>
      </c>
      <c r="G82" s="11">
        <f t="shared" si="6"/>
        <v>0.31037577117218174</v>
      </c>
    </row>
    <row r="83" spans="1:7" x14ac:dyDescent="0.3">
      <c r="A83" t="s">
        <v>432</v>
      </c>
      <c r="B83">
        <f t="shared" si="3"/>
        <v>8.5249579360628159E-4</v>
      </c>
      <c r="C83" t="str">
        <f t="shared" si="4"/>
        <v>Sector 4 Region 2</v>
      </c>
      <c r="D83">
        <v>4</v>
      </c>
      <c r="E83">
        <v>2</v>
      </c>
      <c r="F83">
        <f t="shared" si="5"/>
        <v>0.1</v>
      </c>
      <c r="G83" s="11">
        <f t="shared" si="6"/>
        <v>8.5249579360628155E-3</v>
      </c>
    </row>
    <row r="84" spans="1:7" x14ac:dyDescent="0.3">
      <c r="A84" t="s">
        <v>433</v>
      </c>
      <c r="B84">
        <f t="shared" si="3"/>
        <v>3.3785754346606849E-2</v>
      </c>
      <c r="C84" t="str">
        <f t="shared" si="4"/>
        <v>Sector 4 Region 3</v>
      </c>
      <c r="D84">
        <v>4</v>
      </c>
      <c r="E84">
        <v>3</v>
      </c>
      <c r="F84">
        <f t="shared" si="5"/>
        <v>0.1</v>
      </c>
      <c r="G84" s="11">
        <f t="shared" si="6"/>
        <v>0.33785754346606844</v>
      </c>
    </row>
    <row r="85" spans="1:7" x14ac:dyDescent="0.3">
      <c r="A85" t="s">
        <v>434</v>
      </c>
      <c r="B85">
        <f t="shared" si="3"/>
        <v>6.0572069545709482E-4</v>
      </c>
      <c r="C85" t="str">
        <f t="shared" si="4"/>
        <v>Sector 4 Region 4</v>
      </c>
      <c r="D85">
        <v>4</v>
      </c>
      <c r="E85">
        <v>4</v>
      </c>
      <c r="F85">
        <f t="shared" si="5"/>
        <v>0.1</v>
      </c>
      <c r="G85" s="11">
        <f t="shared" si="6"/>
        <v>6.0572069545709482E-3</v>
      </c>
    </row>
    <row r="86" spans="1:7" x14ac:dyDescent="0.3">
      <c r="A86" t="s">
        <v>435</v>
      </c>
      <c r="B86">
        <f t="shared" si="3"/>
        <v>2.6012338754907462E-2</v>
      </c>
      <c r="C86" t="str">
        <f t="shared" si="4"/>
        <v>Sector 4 Region 5</v>
      </c>
      <c r="D86">
        <v>4</v>
      </c>
      <c r="E86">
        <v>5</v>
      </c>
      <c r="F86">
        <f t="shared" si="5"/>
        <v>0.1</v>
      </c>
      <c r="G86" s="11">
        <f t="shared" si="6"/>
        <v>0.2601233875490746</v>
      </c>
    </row>
    <row r="87" spans="1:7" x14ac:dyDescent="0.3">
      <c r="A87" t="s">
        <v>436</v>
      </c>
      <c r="B87">
        <f t="shared" si="3"/>
        <v>7.7061132922041503E-3</v>
      </c>
      <c r="C87" t="str">
        <f t="shared" si="4"/>
        <v>Sector 4 Region 6</v>
      </c>
      <c r="D87">
        <v>4</v>
      </c>
      <c r="E87">
        <v>6</v>
      </c>
      <c r="F87">
        <f t="shared" si="5"/>
        <v>0.1</v>
      </c>
      <c r="G87" s="11">
        <f t="shared" si="6"/>
        <v>7.7061132922041503E-2</v>
      </c>
    </row>
    <row r="88" spans="1:7" x14ac:dyDescent="0.3">
      <c r="A88" t="s">
        <v>437</v>
      </c>
      <c r="B88">
        <f t="shared" si="3"/>
        <v>8.8848118648722885E-2</v>
      </c>
      <c r="C88" t="str">
        <f t="shared" si="4"/>
        <v>Sector 5 Region 1</v>
      </c>
      <c r="D88">
        <v>5</v>
      </c>
      <c r="E88">
        <v>1</v>
      </c>
      <c r="F88">
        <f t="shared" si="5"/>
        <v>0.39</v>
      </c>
      <c r="G88" s="12">
        <f t="shared" si="6"/>
        <v>0.2278156888428792</v>
      </c>
    </row>
    <row r="89" spans="1:7" x14ac:dyDescent="0.3">
      <c r="A89" t="s">
        <v>438</v>
      </c>
      <c r="B89">
        <f t="shared" si="3"/>
        <v>5.0642817907168361E-2</v>
      </c>
      <c r="C89" t="str">
        <f t="shared" si="4"/>
        <v>Sector 5 Region 2</v>
      </c>
      <c r="D89">
        <v>5</v>
      </c>
      <c r="E89">
        <v>2</v>
      </c>
      <c r="F89">
        <f t="shared" si="5"/>
        <v>0.39</v>
      </c>
      <c r="G89" s="12">
        <f t="shared" si="6"/>
        <v>0.12985337924914964</v>
      </c>
    </row>
    <row r="90" spans="1:7" x14ac:dyDescent="0.3">
      <c r="A90" t="s">
        <v>439</v>
      </c>
      <c r="B90">
        <f t="shared" si="3"/>
        <v>8.2629360065915966E-2</v>
      </c>
      <c r="C90" t="str">
        <f t="shared" si="4"/>
        <v>Sector 5 Region 3</v>
      </c>
      <c r="D90">
        <v>5</v>
      </c>
      <c r="E90">
        <v>3</v>
      </c>
      <c r="F90">
        <f t="shared" si="5"/>
        <v>0.39</v>
      </c>
      <c r="G90" s="12">
        <f t="shared" si="6"/>
        <v>0.21187015401516915</v>
      </c>
    </row>
    <row r="91" spans="1:7" x14ac:dyDescent="0.3">
      <c r="A91" t="s">
        <v>440</v>
      </c>
      <c r="B91">
        <f t="shared" si="3"/>
        <v>2.4187036528426256E-2</v>
      </c>
      <c r="C91" t="str">
        <f t="shared" si="4"/>
        <v>Sector 5 Region 4</v>
      </c>
      <c r="D91">
        <v>5</v>
      </c>
      <c r="E91">
        <v>4</v>
      </c>
      <c r="F91">
        <f t="shared" si="5"/>
        <v>0.39</v>
      </c>
      <c r="G91" s="12">
        <f t="shared" si="6"/>
        <v>6.2018042380580146E-2</v>
      </c>
    </row>
    <row r="92" spans="1:7" x14ac:dyDescent="0.3">
      <c r="A92" t="s">
        <v>441</v>
      </c>
      <c r="B92">
        <f t="shared" si="3"/>
        <v>7.0341801702828888E-2</v>
      </c>
      <c r="C92" t="str">
        <f t="shared" si="4"/>
        <v>Sector 5 Region 5</v>
      </c>
      <c r="D92">
        <v>5</v>
      </c>
      <c r="E92">
        <v>5</v>
      </c>
      <c r="F92">
        <f t="shared" si="5"/>
        <v>0.39</v>
      </c>
      <c r="G92" s="12">
        <f t="shared" si="6"/>
        <v>0.18036359410981767</v>
      </c>
    </row>
    <row r="93" spans="1:7" x14ac:dyDescent="0.3">
      <c r="A93" t="s">
        <v>442</v>
      </c>
      <c r="B93">
        <f t="shared" si="3"/>
        <v>7.3350865146937658E-2</v>
      </c>
      <c r="C93" t="str">
        <f t="shared" si="4"/>
        <v>Sector 5 Region 6</v>
      </c>
      <c r="D93">
        <v>5</v>
      </c>
      <c r="E93">
        <v>6</v>
      </c>
      <c r="F93">
        <f t="shared" si="5"/>
        <v>0.39</v>
      </c>
      <c r="G93" s="12">
        <f t="shared" si="6"/>
        <v>0.18807914140240425</v>
      </c>
    </row>
    <row r="94" spans="1:7" x14ac:dyDescent="0.3">
      <c r="A94" t="s">
        <v>443</v>
      </c>
      <c r="B94">
        <f t="shared" si="3"/>
        <v>1.2671282993677374E-2</v>
      </c>
      <c r="C94" t="str">
        <f t="shared" si="4"/>
        <v>Sector 6 Region 1</v>
      </c>
      <c r="D94">
        <v>6</v>
      </c>
      <c r="E94">
        <v>1</v>
      </c>
      <c r="F94">
        <f t="shared" si="5"/>
        <v>0.04</v>
      </c>
      <c r="G94" s="13">
        <f t="shared" si="6"/>
        <v>0.31678207484193432</v>
      </c>
    </row>
    <row r="95" spans="1:7" x14ac:dyDescent="0.3">
      <c r="A95" t="s">
        <v>444</v>
      </c>
      <c r="B95">
        <f t="shared" si="3"/>
        <v>1.7293353680611883E-3</v>
      </c>
      <c r="C95" t="str">
        <f t="shared" si="4"/>
        <v>Sector 6 Region 2</v>
      </c>
      <c r="D95">
        <v>6</v>
      </c>
      <c r="E95">
        <v>2</v>
      </c>
      <c r="F95">
        <f t="shared" si="5"/>
        <v>0.04</v>
      </c>
      <c r="G95" s="13">
        <f t="shared" si="6"/>
        <v>4.3233384201529709E-2</v>
      </c>
    </row>
    <row r="96" spans="1:7" x14ac:dyDescent="0.3">
      <c r="A96" t="s">
        <v>445</v>
      </c>
      <c r="B96">
        <f t="shared" si="3"/>
        <v>5.3906234485581999E-3</v>
      </c>
      <c r="C96" t="str">
        <f t="shared" si="4"/>
        <v>Sector 6 Region 3</v>
      </c>
      <c r="D96">
        <v>6</v>
      </c>
      <c r="E96">
        <v>3</v>
      </c>
      <c r="F96">
        <f t="shared" si="5"/>
        <v>0.04</v>
      </c>
      <c r="G96" s="13">
        <f t="shared" si="6"/>
        <v>0.13476558621395499</v>
      </c>
    </row>
    <row r="97" spans="1:7" x14ac:dyDescent="0.3">
      <c r="A97" t="s">
        <v>446</v>
      </c>
      <c r="B97">
        <f t="shared" si="3"/>
        <v>1.0713178223523715E-3</v>
      </c>
      <c r="C97" t="str">
        <f t="shared" si="4"/>
        <v>Sector 6 Region 4</v>
      </c>
      <c r="D97">
        <v>6</v>
      </c>
      <c r="E97">
        <v>4</v>
      </c>
      <c r="F97">
        <f t="shared" si="5"/>
        <v>0.04</v>
      </c>
      <c r="G97" s="13">
        <f t="shared" si="6"/>
        <v>2.6782945558809286E-2</v>
      </c>
    </row>
    <row r="98" spans="1:7" x14ac:dyDescent="0.3">
      <c r="A98" t="s">
        <v>447</v>
      </c>
      <c r="B98">
        <f t="shared" si="3"/>
        <v>1.6096102701819187E-2</v>
      </c>
      <c r="C98" t="str">
        <f t="shared" si="4"/>
        <v>Sector 6 Region 5</v>
      </c>
      <c r="D98">
        <v>6</v>
      </c>
      <c r="E98">
        <v>5</v>
      </c>
      <c r="F98">
        <f t="shared" si="5"/>
        <v>0.04</v>
      </c>
      <c r="G98" s="13">
        <f t="shared" si="6"/>
        <v>0.40240256754547971</v>
      </c>
    </row>
    <row r="99" spans="1:7" x14ac:dyDescent="0.3">
      <c r="A99" t="s">
        <v>448</v>
      </c>
      <c r="B99">
        <f t="shared" si="3"/>
        <v>3.04133766553168E-3</v>
      </c>
      <c r="C99" t="str">
        <f t="shared" si="4"/>
        <v>Sector 6 Region 6</v>
      </c>
      <c r="D99">
        <v>6</v>
      </c>
      <c r="E99">
        <v>6</v>
      </c>
      <c r="F99">
        <f t="shared" si="5"/>
        <v>0.04</v>
      </c>
      <c r="G99" s="13">
        <f t="shared" si="6"/>
        <v>7.6033441638291996E-2</v>
      </c>
    </row>
    <row r="100" spans="1:7" x14ac:dyDescent="0.3">
      <c r="A100" t="s">
        <v>449</v>
      </c>
      <c r="B100">
        <f t="shared" si="3"/>
        <v>2.3920647328502315E-2</v>
      </c>
      <c r="C100" t="str">
        <f t="shared" si="4"/>
        <v>Sector 7 Region 1</v>
      </c>
      <c r="D100">
        <v>7</v>
      </c>
      <c r="E100">
        <v>1</v>
      </c>
      <c r="F100">
        <f t="shared" si="5"/>
        <v>0.105</v>
      </c>
      <c r="G100" s="14">
        <f t="shared" si="6"/>
        <v>0.2278156888428792</v>
      </c>
    </row>
    <row r="101" spans="1:7" x14ac:dyDescent="0.3">
      <c r="A101" t="s">
        <v>450</v>
      </c>
      <c r="B101">
        <f t="shared" si="3"/>
        <v>1.3634604821160712E-2</v>
      </c>
      <c r="C101" t="str">
        <f t="shared" si="4"/>
        <v>Sector 7 Region 2</v>
      </c>
      <c r="D101">
        <v>7</v>
      </c>
      <c r="E101">
        <v>2</v>
      </c>
      <c r="F101">
        <f t="shared" si="5"/>
        <v>0.105</v>
      </c>
      <c r="G101" s="14">
        <f t="shared" si="6"/>
        <v>0.12985337924914964</v>
      </c>
    </row>
    <row r="102" spans="1:7" x14ac:dyDescent="0.3">
      <c r="A102" t="s">
        <v>451</v>
      </c>
      <c r="B102">
        <f t="shared" si="3"/>
        <v>2.2246366171592761E-2</v>
      </c>
      <c r="C102" t="str">
        <f t="shared" si="4"/>
        <v>Sector 7 Region 3</v>
      </c>
      <c r="D102">
        <v>7</v>
      </c>
      <c r="E102">
        <v>3</v>
      </c>
      <c r="F102">
        <f t="shared" si="5"/>
        <v>0.105</v>
      </c>
      <c r="G102" s="14">
        <f t="shared" si="6"/>
        <v>0.21187015401516915</v>
      </c>
    </row>
    <row r="103" spans="1:7" x14ac:dyDescent="0.3">
      <c r="A103" t="s">
        <v>452</v>
      </c>
      <c r="B103">
        <f t="shared" si="3"/>
        <v>6.5118944499609147E-3</v>
      </c>
      <c r="C103" t="str">
        <f t="shared" si="4"/>
        <v>Sector 7 Region 4</v>
      </c>
      <c r="D103">
        <v>7</v>
      </c>
      <c r="E103">
        <v>4</v>
      </c>
      <c r="F103">
        <f t="shared" si="5"/>
        <v>0.105</v>
      </c>
      <c r="G103" s="14">
        <f t="shared" si="6"/>
        <v>6.2018042380580146E-2</v>
      </c>
    </row>
    <row r="104" spans="1:7" x14ac:dyDescent="0.3">
      <c r="A104" t="s">
        <v>453</v>
      </c>
      <c r="B104">
        <f t="shared" si="3"/>
        <v>1.8938177381530856E-2</v>
      </c>
      <c r="C104" t="str">
        <f t="shared" si="4"/>
        <v>Sector 7 Region 5</v>
      </c>
      <c r="D104">
        <v>7</v>
      </c>
      <c r="E104">
        <v>5</v>
      </c>
      <c r="F104">
        <f t="shared" si="5"/>
        <v>0.105</v>
      </c>
      <c r="G104" s="14">
        <f t="shared" si="6"/>
        <v>0.18036359410981767</v>
      </c>
    </row>
    <row r="105" spans="1:7" x14ac:dyDescent="0.3">
      <c r="A105" t="s">
        <v>454</v>
      </c>
      <c r="B105">
        <f t="shared" si="3"/>
        <v>1.9748309847252447E-2</v>
      </c>
      <c r="C105" t="str">
        <f t="shared" si="4"/>
        <v>Sector 7 Region 6</v>
      </c>
      <c r="D105">
        <v>7</v>
      </c>
      <c r="E105">
        <v>6</v>
      </c>
      <c r="F105">
        <f t="shared" si="5"/>
        <v>0.105</v>
      </c>
      <c r="G105" s="14">
        <f t="shared" si="6"/>
        <v>0.18807914140240425</v>
      </c>
    </row>
    <row r="106" spans="1:7" x14ac:dyDescent="0.3">
      <c r="A106" t="s">
        <v>455</v>
      </c>
      <c r="B106">
        <f t="shared" si="3"/>
        <v>2.7337882661145504E-2</v>
      </c>
      <c r="C106" t="str">
        <f t="shared" si="4"/>
        <v>Sector 8 Region 1</v>
      </c>
      <c r="D106">
        <v>8</v>
      </c>
      <c r="E106">
        <v>1</v>
      </c>
      <c r="F106">
        <f t="shared" si="5"/>
        <v>0.12</v>
      </c>
      <c r="G106" s="15">
        <f t="shared" si="6"/>
        <v>0.2278156888428792</v>
      </c>
    </row>
    <row r="107" spans="1:7" x14ac:dyDescent="0.3">
      <c r="A107" t="s">
        <v>456</v>
      </c>
      <c r="B107">
        <f t="shared" si="3"/>
        <v>1.5582405509897956E-2</v>
      </c>
      <c r="C107" t="str">
        <f t="shared" si="4"/>
        <v>Sector 8 Region 2</v>
      </c>
      <c r="D107">
        <v>8</v>
      </c>
      <c r="E107">
        <v>2</v>
      </c>
      <c r="F107">
        <f t="shared" si="5"/>
        <v>0.12</v>
      </c>
      <c r="G107" s="15">
        <f t="shared" si="6"/>
        <v>0.12985337924914964</v>
      </c>
    </row>
    <row r="108" spans="1:7" x14ac:dyDescent="0.3">
      <c r="A108" t="s">
        <v>457</v>
      </c>
      <c r="B108">
        <f t="shared" si="3"/>
        <v>2.5424418481820296E-2</v>
      </c>
      <c r="C108" t="str">
        <f t="shared" si="4"/>
        <v>Sector 8 Region 3</v>
      </c>
      <c r="D108">
        <v>8</v>
      </c>
      <c r="E108">
        <v>3</v>
      </c>
      <c r="F108">
        <f t="shared" si="5"/>
        <v>0.12</v>
      </c>
      <c r="G108" s="15">
        <f t="shared" si="6"/>
        <v>0.21187015401516915</v>
      </c>
    </row>
    <row r="109" spans="1:7" x14ac:dyDescent="0.3">
      <c r="A109" t="s">
        <v>458</v>
      </c>
      <c r="B109">
        <f t="shared" si="3"/>
        <v>7.442165085669617E-3</v>
      </c>
      <c r="C109" t="str">
        <f t="shared" si="4"/>
        <v>Sector 8 Region 4</v>
      </c>
      <c r="D109">
        <v>8</v>
      </c>
      <c r="E109">
        <v>4</v>
      </c>
      <c r="F109">
        <f t="shared" si="5"/>
        <v>0.12</v>
      </c>
      <c r="G109" s="15">
        <f t="shared" si="6"/>
        <v>6.2018042380580146E-2</v>
      </c>
    </row>
    <row r="110" spans="1:7" x14ac:dyDescent="0.3">
      <c r="A110" t="s">
        <v>459</v>
      </c>
      <c r="B110">
        <f t="shared" si="3"/>
        <v>2.1643631293178121E-2</v>
      </c>
      <c r="C110" t="str">
        <f t="shared" si="4"/>
        <v>Sector 8 Region 5</v>
      </c>
      <c r="D110">
        <v>8</v>
      </c>
      <c r="E110">
        <v>5</v>
      </c>
      <c r="F110">
        <f t="shared" si="5"/>
        <v>0.12</v>
      </c>
      <c r="G110" s="15">
        <f t="shared" si="6"/>
        <v>0.18036359410981767</v>
      </c>
    </row>
    <row r="111" spans="1:7" x14ac:dyDescent="0.3">
      <c r="A111" t="s">
        <v>460</v>
      </c>
      <c r="B111">
        <f t="shared" si="3"/>
        <v>2.256949696828851E-2</v>
      </c>
      <c r="C111" t="str">
        <f t="shared" si="4"/>
        <v>Sector 8 Region 6</v>
      </c>
      <c r="D111">
        <v>8</v>
      </c>
      <c r="E111">
        <v>6</v>
      </c>
      <c r="F111">
        <f t="shared" si="5"/>
        <v>0.12</v>
      </c>
      <c r="G111" s="15">
        <f t="shared" si="6"/>
        <v>0.18807914140240425</v>
      </c>
    </row>
    <row r="112" spans="1:7" x14ac:dyDescent="0.3">
      <c r="A112" t="s">
        <v>461</v>
      </c>
      <c r="B112">
        <f t="shared" si="3"/>
        <v>2.2781568884287918E-3</v>
      </c>
      <c r="C112" t="str">
        <f t="shared" si="4"/>
        <v>Sector 9 Region 1</v>
      </c>
      <c r="D112">
        <v>9</v>
      </c>
      <c r="E112">
        <v>1</v>
      </c>
      <c r="F112">
        <f t="shared" si="5"/>
        <v>0.01</v>
      </c>
      <c r="G112">
        <f t="shared" si="6"/>
        <v>0.2278156888428792</v>
      </c>
    </row>
    <row r="113" spans="1:7" x14ac:dyDescent="0.3">
      <c r="A113" t="s">
        <v>462</v>
      </c>
      <c r="B113">
        <f t="shared" si="3"/>
        <v>1.2985337924914964E-3</v>
      </c>
      <c r="C113" t="str">
        <f t="shared" si="4"/>
        <v>Sector 9 Region 2</v>
      </c>
      <c r="D113">
        <v>9</v>
      </c>
      <c r="E113">
        <v>2</v>
      </c>
      <c r="F113">
        <f t="shared" si="5"/>
        <v>0.01</v>
      </c>
      <c r="G113">
        <f t="shared" si="6"/>
        <v>0.12985337924914964</v>
      </c>
    </row>
    <row r="114" spans="1:7" x14ac:dyDescent="0.3">
      <c r="A114" t="s">
        <v>463</v>
      </c>
      <c r="B114">
        <f t="shared" si="3"/>
        <v>2.1187015401516913E-3</v>
      </c>
      <c r="C114" t="str">
        <f t="shared" si="4"/>
        <v>Sector 9 Region 3</v>
      </c>
      <c r="D114">
        <v>9</v>
      </c>
      <c r="E114">
        <v>3</v>
      </c>
      <c r="F114">
        <f t="shared" si="5"/>
        <v>0.01</v>
      </c>
      <c r="G114">
        <f t="shared" si="6"/>
        <v>0.21187015401516915</v>
      </c>
    </row>
    <row r="115" spans="1:7" x14ac:dyDescent="0.3">
      <c r="A115" t="s">
        <v>464</v>
      </c>
      <c r="B115">
        <f t="shared" si="3"/>
        <v>6.2018042380580145E-4</v>
      </c>
      <c r="C115" t="str">
        <f t="shared" si="4"/>
        <v>Sector 9 Region 4</v>
      </c>
      <c r="D115">
        <v>9</v>
      </c>
      <c r="E115">
        <v>4</v>
      </c>
      <c r="F115">
        <f t="shared" si="5"/>
        <v>0.01</v>
      </c>
      <c r="G115">
        <f t="shared" si="6"/>
        <v>6.2018042380580146E-2</v>
      </c>
    </row>
    <row r="116" spans="1:7" x14ac:dyDescent="0.3">
      <c r="A116" t="s">
        <v>465</v>
      </c>
      <c r="B116">
        <f t="shared" si="3"/>
        <v>1.8036359410981766E-3</v>
      </c>
      <c r="C116" t="str">
        <f t="shared" si="4"/>
        <v>Sector 9 Region 5</v>
      </c>
      <c r="D116">
        <v>9</v>
      </c>
      <c r="E116">
        <v>5</v>
      </c>
      <c r="F116">
        <f t="shared" si="5"/>
        <v>0.01</v>
      </c>
      <c r="G116">
        <f t="shared" si="6"/>
        <v>0.18036359410981767</v>
      </c>
    </row>
    <row r="117" spans="1:7" x14ac:dyDescent="0.3">
      <c r="A117" t="s">
        <v>466</v>
      </c>
      <c r="B117">
        <f t="shared" si="3"/>
        <v>1.8807914140240426E-3</v>
      </c>
      <c r="C117" t="str">
        <f t="shared" si="4"/>
        <v>Sector 9 Region 6</v>
      </c>
      <c r="D117">
        <v>9</v>
      </c>
      <c r="E117">
        <v>6</v>
      </c>
      <c r="F117">
        <f t="shared" si="5"/>
        <v>0.01</v>
      </c>
      <c r="G117">
        <f t="shared" si="6"/>
        <v>0.18807914140240425</v>
      </c>
    </row>
  </sheetData>
  <mergeCells count="3">
    <mergeCell ref="A63:C63"/>
    <mergeCell ref="A8:C8"/>
    <mergeCell ref="A2:C2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10" sqref="B10"/>
    </sheetView>
  </sheetViews>
  <sheetFormatPr baseColWidth="10" defaultRowHeight="14.4" x14ac:dyDescent="0.3"/>
  <sheetData>
    <row r="1" spans="1:8" x14ac:dyDescent="0.3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</row>
    <row r="2" spans="1:8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3</v>
      </c>
      <c r="B3">
        <v>9.360000000000035E-3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4</v>
      </c>
      <c r="B4">
        <v>1.8809999999999993E-2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5</v>
      </c>
      <c r="B5">
        <v>2.8410000000000046E-2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6</v>
      </c>
      <c r="B6">
        <v>3.6660000000000026E-2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7</v>
      </c>
      <c r="B7">
        <v>4.4869999999999965E-2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8</v>
      </c>
      <c r="B8">
        <v>5.3059999999999996E-2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9</v>
      </c>
      <c r="B9">
        <v>6.1270000000000047E-2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10</v>
      </c>
      <c r="B10">
        <v>6.9529999999999981E-2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11</v>
      </c>
      <c r="B11">
        <v>7.6160000000000005E-2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12</v>
      </c>
      <c r="B12">
        <v>8.268999999999993E-2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13</v>
      </c>
      <c r="B13">
        <v>8.9110000000000023E-2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14</v>
      </c>
      <c r="B14">
        <v>9.542000000000006E-2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15</v>
      </c>
      <c r="B15">
        <v>0.10165000000000002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16</v>
      </c>
      <c r="B16">
        <v>0.10603999999999991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17</v>
      </c>
      <c r="B17">
        <v>0.11073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18</v>
      </c>
      <c r="B18">
        <v>0.11565000000000003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19</v>
      </c>
      <c r="B19">
        <v>0.12070000000000003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20</v>
      </c>
      <c r="B20">
        <v>0.12579000000000007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21</v>
      </c>
      <c r="B21">
        <v>0.12874999999999992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22</v>
      </c>
      <c r="B22">
        <v>0.13210999999999995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23</v>
      </c>
      <c r="B23">
        <v>0.13578000000000001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24</v>
      </c>
      <c r="B24">
        <v>0.13969000000000009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25</v>
      </c>
      <c r="B25">
        <v>0.14373999999999998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26</v>
      </c>
      <c r="B26">
        <v>0.14491000000000009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27</v>
      </c>
      <c r="B27">
        <v>0.14674000000000009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28</v>
      </c>
      <c r="B28">
        <v>0.1492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29</v>
      </c>
      <c r="B29">
        <v>0.15226000000000006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30</v>
      </c>
      <c r="B30">
        <v>0.15589000000000008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31</v>
      </c>
      <c r="B31">
        <v>0.15651999999999999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32</v>
      </c>
      <c r="B32">
        <v>0.15748000000000006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33</v>
      </c>
      <c r="B33">
        <v>0.15873999999999988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34</v>
      </c>
      <c r="B34">
        <v>0.16025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35</v>
      </c>
      <c r="B35">
        <v>0.16193999999999997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36</v>
      </c>
      <c r="B36">
        <v>0.16193999999999997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37</v>
      </c>
      <c r="B37">
        <v>0.16193999999999997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38</v>
      </c>
      <c r="B38">
        <v>0.16193999999999997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39</v>
      </c>
      <c r="B39">
        <v>0.16193999999999997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40</v>
      </c>
      <c r="B40">
        <v>0.16193999999999997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41</v>
      </c>
      <c r="B41">
        <v>0.16193999999999997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42</v>
      </c>
      <c r="B42">
        <v>0.16193999999999997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43</v>
      </c>
      <c r="B43">
        <v>0.16193999999999997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44</v>
      </c>
      <c r="B44">
        <v>0.16193999999999997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45</v>
      </c>
      <c r="B45">
        <v>0.16193999999999997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46</v>
      </c>
      <c r="B46">
        <v>0.16193999999999997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47</v>
      </c>
      <c r="B47">
        <v>0.16193999999999997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48</v>
      </c>
      <c r="B48">
        <v>0.16193999999999997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49</v>
      </c>
      <c r="B49">
        <v>0.16193999999999997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50</v>
      </c>
      <c r="B50">
        <v>0.16193999999999997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51</v>
      </c>
      <c r="B51">
        <v>0.16193999999999997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52</v>
      </c>
      <c r="B52">
        <v>0.16193999999999997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53</v>
      </c>
      <c r="B53">
        <v>0.16193999999999997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54</v>
      </c>
      <c r="B54">
        <v>0.16193999999999997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55</v>
      </c>
      <c r="B55">
        <v>0.16193999999999997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56</v>
      </c>
      <c r="B56">
        <v>0.16193999999999997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57</v>
      </c>
      <c r="B57">
        <v>0.16193999999999997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58</v>
      </c>
      <c r="B58">
        <v>0.16193999999999997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59</v>
      </c>
      <c r="B59">
        <v>0.16193999999999997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60</v>
      </c>
      <c r="B60">
        <v>0.16193999999999997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61</v>
      </c>
      <c r="B61">
        <v>0.16193999999999997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62</v>
      </c>
      <c r="B62">
        <v>0.16193999999999997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63</v>
      </c>
      <c r="B63">
        <v>0.16193999999999997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64</v>
      </c>
      <c r="B64">
        <v>0.16193999999999997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65</v>
      </c>
      <c r="B65">
        <v>0.16193999999999997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66</v>
      </c>
      <c r="B66">
        <v>0.16193999999999997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67</v>
      </c>
      <c r="B67">
        <v>0.16193999999999997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68</v>
      </c>
      <c r="B68">
        <v>0.16193999999999997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69</v>
      </c>
      <c r="B69">
        <v>0.16193999999999997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70</v>
      </c>
      <c r="B70">
        <v>0.16193999999999997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71</v>
      </c>
      <c r="B71">
        <v>0.16193999999999997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72</v>
      </c>
      <c r="B72">
        <v>0.16193999999999997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73</v>
      </c>
      <c r="B73">
        <v>0.16193999999999997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74</v>
      </c>
      <c r="B74">
        <v>0.16193999999999997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75</v>
      </c>
      <c r="B75">
        <v>0.16193999999999997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76</v>
      </c>
      <c r="B76">
        <v>0.16193999999999997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77</v>
      </c>
      <c r="B77">
        <v>0.16193999999999997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78</v>
      </c>
      <c r="B78">
        <v>0.16193999999999997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79</v>
      </c>
      <c r="B79">
        <v>0.16193999999999997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80</v>
      </c>
      <c r="B80">
        <v>0.16193999999999997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81</v>
      </c>
      <c r="B81">
        <v>0.16193999999999997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82</v>
      </c>
      <c r="B82">
        <v>0.16193999999999997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83</v>
      </c>
      <c r="B83">
        <v>0.16193999999999997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v>84</v>
      </c>
      <c r="B84">
        <v>0.16193999999999997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85</v>
      </c>
      <c r="B85">
        <v>0.16193999999999997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86</v>
      </c>
      <c r="B86">
        <v>0.16193999999999997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87</v>
      </c>
      <c r="B87">
        <v>0.16193999999999997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88</v>
      </c>
      <c r="B88">
        <v>0.16193999999999997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89</v>
      </c>
      <c r="B89">
        <v>0.16193999999999997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90</v>
      </c>
      <c r="B90">
        <v>0.16193999999999997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91</v>
      </c>
      <c r="B91">
        <v>0.16193999999999997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92</v>
      </c>
      <c r="B92">
        <v>0.16193999999999997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93</v>
      </c>
      <c r="B93">
        <v>0.16193999999999997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94</v>
      </c>
      <c r="B94">
        <v>0.16193999999999997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95</v>
      </c>
      <c r="B95">
        <v>0.16193999999999997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96</v>
      </c>
      <c r="B96">
        <v>0.16193999999999997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97</v>
      </c>
      <c r="B97">
        <v>0.16193999999999997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98</v>
      </c>
      <c r="B98">
        <v>0.16193999999999997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99</v>
      </c>
      <c r="B99">
        <v>0.16193999999999997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100</v>
      </c>
      <c r="B100">
        <v>0.16193999999999997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101</v>
      </c>
      <c r="B101">
        <v>0.16193999999999997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120" sqref="B102:B120"/>
    </sheetView>
  </sheetViews>
  <sheetFormatPr baseColWidth="10" defaultRowHeight="14.4" x14ac:dyDescent="0.3"/>
  <sheetData>
    <row r="1" spans="1:8" x14ac:dyDescent="0.3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</row>
    <row r="2" spans="1:8" x14ac:dyDescent="0.3">
      <c r="A2">
        <v>2</v>
      </c>
      <c r="B2">
        <v>0</v>
      </c>
      <c r="C2">
        <f>C$101/($A$101-$A$2) *($A2 -$A$2)</f>
        <v>0</v>
      </c>
      <c r="D2">
        <f t="shared" ref="D2:H2" si="0">D$101/($A$101-$A$2) *($A2 -$A$2)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</row>
    <row r="3" spans="1:8" x14ac:dyDescent="0.3">
      <c r="A3">
        <v>3</v>
      </c>
      <c r="B3">
        <v>9.360000000000035E-3</v>
      </c>
      <c r="C3">
        <f>C$101/($A$101-$A$2) *($A3 -$A$2)</f>
        <v>6.0606060606060608E-2</v>
      </c>
      <c r="D3">
        <f t="shared" ref="D3:H18" si="1">D$101/($A$101-$A$2) *($A3 -$A$2)</f>
        <v>6.0606060606060608E-2</v>
      </c>
      <c r="E3">
        <f t="shared" si="1"/>
        <v>6.0606060606060608E-2</v>
      </c>
      <c r="F3">
        <f t="shared" si="1"/>
        <v>6.0606060606060608E-2</v>
      </c>
      <c r="G3">
        <f t="shared" si="1"/>
        <v>6.0606060606060608E-2</v>
      </c>
      <c r="H3">
        <f t="shared" si="1"/>
        <v>6.0606060606060608E-2</v>
      </c>
    </row>
    <row r="4" spans="1:8" x14ac:dyDescent="0.3">
      <c r="A4">
        <v>4</v>
      </c>
      <c r="B4">
        <v>1.8809999999999993E-2</v>
      </c>
      <c r="C4">
        <f t="shared" ref="C4:H19" si="2">C$101/($A$101-$A$2) *($A4 -$A$2)</f>
        <v>0.12121212121212122</v>
      </c>
      <c r="D4">
        <f t="shared" si="1"/>
        <v>0.12121212121212122</v>
      </c>
      <c r="E4">
        <f t="shared" si="1"/>
        <v>0.12121212121212122</v>
      </c>
      <c r="F4">
        <f t="shared" si="1"/>
        <v>0.12121212121212122</v>
      </c>
      <c r="G4">
        <f t="shared" si="1"/>
        <v>0.12121212121212122</v>
      </c>
      <c r="H4">
        <f t="shared" si="1"/>
        <v>0.12121212121212122</v>
      </c>
    </row>
    <row r="5" spans="1:8" x14ac:dyDescent="0.3">
      <c r="A5">
        <v>5</v>
      </c>
      <c r="B5">
        <v>2.8410000000000046E-2</v>
      </c>
      <c r="C5">
        <f t="shared" si="2"/>
        <v>0.18181818181818182</v>
      </c>
      <c r="D5">
        <f t="shared" si="1"/>
        <v>0.18181818181818182</v>
      </c>
      <c r="E5">
        <f t="shared" si="1"/>
        <v>0.18181818181818182</v>
      </c>
      <c r="F5">
        <f t="shared" si="1"/>
        <v>0.18181818181818182</v>
      </c>
      <c r="G5">
        <f t="shared" si="1"/>
        <v>0.18181818181818182</v>
      </c>
      <c r="H5">
        <f t="shared" si="1"/>
        <v>0.18181818181818182</v>
      </c>
    </row>
    <row r="6" spans="1:8" x14ac:dyDescent="0.3">
      <c r="A6">
        <v>6</v>
      </c>
      <c r="B6">
        <v>3.6660000000000026E-2</v>
      </c>
      <c r="C6">
        <f t="shared" si="2"/>
        <v>0.24242424242424243</v>
      </c>
      <c r="D6">
        <f t="shared" si="1"/>
        <v>0.24242424242424243</v>
      </c>
      <c r="E6">
        <f t="shared" si="1"/>
        <v>0.24242424242424243</v>
      </c>
      <c r="F6">
        <f t="shared" si="1"/>
        <v>0.24242424242424243</v>
      </c>
      <c r="G6">
        <f t="shared" si="1"/>
        <v>0.24242424242424243</v>
      </c>
      <c r="H6">
        <f t="shared" si="1"/>
        <v>0.24242424242424243</v>
      </c>
    </row>
    <row r="7" spans="1:8" x14ac:dyDescent="0.3">
      <c r="A7">
        <v>7</v>
      </c>
      <c r="B7">
        <v>4.4869999999999965E-2</v>
      </c>
      <c r="C7">
        <f t="shared" si="2"/>
        <v>0.30303030303030304</v>
      </c>
      <c r="D7">
        <f t="shared" si="1"/>
        <v>0.30303030303030304</v>
      </c>
      <c r="E7">
        <f t="shared" si="1"/>
        <v>0.30303030303030304</v>
      </c>
      <c r="F7">
        <f t="shared" si="1"/>
        <v>0.30303030303030304</v>
      </c>
      <c r="G7">
        <f t="shared" si="1"/>
        <v>0.30303030303030304</v>
      </c>
      <c r="H7">
        <f t="shared" si="1"/>
        <v>0.30303030303030304</v>
      </c>
    </row>
    <row r="8" spans="1:8" x14ac:dyDescent="0.3">
      <c r="A8">
        <v>8</v>
      </c>
      <c r="B8">
        <v>5.3059999999999996E-2</v>
      </c>
      <c r="C8">
        <f t="shared" si="2"/>
        <v>0.36363636363636365</v>
      </c>
      <c r="D8">
        <f t="shared" si="1"/>
        <v>0.36363636363636365</v>
      </c>
      <c r="E8">
        <f t="shared" si="1"/>
        <v>0.36363636363636365</v>
      </c>
      <c r="F8">
        <f t="shared" si="1"/>
        <v>0.36363636363636365</v>
      </c>
      <c r="G8">
        <f t="shared" si="1"/>
        <v>0.36363636363636365</v>
      </c>
      <c r="H8">
        <f t="shared" si="1"/>
        <v>0.36363636363636365</v>
      </c>
    </row>
    <row r="9" spans="1:8" x14ac:dyDescent="0.3">
      <c r="A9">
        <v>9</v>
      </c>
      <c r="B9">
        <v>6.1270000000000047E-2</v>
      </c>
      <c r="C9">
        <f t="shared" si="2"/>
        <v>0.42424242424242425</v>
      </c>
      <c r="D9">
        <f t="shared" si="1"/>
        <v>0.42424242424242425</v>
      </c>
      <c r="E9">
        <f t="shared" si="1"/>
        <v>0.42424242424242425</v>
      </c>
      <c r="F9">
        <f t="shared" si="1"/>
        <v>0.42424242424242425</v>
      </c>
      <c r="G9">
        <f t="shared" si="1"/>
        <v>0.42424242424242425</v>
      </c>
      <c r="H9">
        <f t="shared" si="1"/>
        <v>0.42424242424242425</v>
      </c>
    </row>
    <row r="10" spans="1:8" x14ac:dyDescent="0.3">
      <c r="A10">
        <v>10</v>
      </c>
      <c r="B10">
        <v>6.9529999999999981E-2</v>
      </c>
      <c r="C10">
        <f t="shared" si="2"/>
        <v>0.48484848484848486</v>
      </c>
      <c r="D10">
        <f t="shared" si="1"/>
        <v>0.48484848484848486</v>
      </c>
      <c r="E10">
        <f t="shared" si="1"/>
        <v>0.48484848484848486</v>
      </c>
      <c r="F10">
        <f t="shared" si="1"/>
        <v>0.48484848484848486</v>
      </c>
      <c r="G10">
        <f t="shared" si="1"/>
        <v>0.48484848484848486</v>
      </c>
      <c r="H10">
        <f t="shared" si="1"/>
        <v>0.48484848484848486</v>
      </c>
    </row>
    <row r="11" spans="1:8" x14ac:dyDescent="0.3">
      <c r="A11">
        <v>11</v>
      </c>
      <c r="B11">
        <v>7.6160000000000005E-2</v>
      </c>
      <c r="C11">
        <f t="shared" si="2"/>
        <v>0.54545454545454541</v>
      </c>
      <c r="D11">
        <f t="shared" si="1"/>
        <v>0.54545454545454541</v>
      </c>
      <c r="E11">
        <f t="shared" si="1"/>
        <v>0.54545454545454541</v>
      </c>
      <c r="F11">
        <f t="shared" si="1"/>
        <v>0.54545454545454541</v>
      </c>
      <c r="G11">
        <f t="shared" si="1"/>
        <v>0.54545454545454541</v>
      </c>
      <c r="H11">
        <f t="shared" si="1"/>
        <v>0.54545454545454541</v>
      </c>
    </row>
    <row r="12" spans="1:8" x14ac:dyDescent="0.3">
      <c r="A12">
        <v>12</v>
      </c>
      <c r="B12">
        <v>8.268999999999993E-2</v>
      </c>
      <c r="C12">
        <f t="shared" si="2"/>
        <v>0.60606060606060608</v>
      </c>
      <c r="D12">
        <f t="shared" si="1"/>
        <v>0.60606060606060608</v>
      </c>
      <c r="E12">
        <f t="shared" si="1"/>
        <v>0.60606060606060608</v>
      </c>
      <c r="F12">
        <f t="shared" si="1"/>
        <v>0.60606060606060608</v>
      </c>
      <c r="G12">
        <f t="shared" si="1"/>
        <v>0.60606060606060608</v>
      </c>
      <c r="H12">
        <f t="shared" si="1"/>
        <v>0.60606060606060608</v>
      </c>
    </row>
    <row r="13" spans="1:8" x14ac:dyDescent="0.3">
      <c r="A13">
        <v>13</v>
      </c>
      <c r="B13">
        <v>8.9110000000000023E-2</v>
      </c>
      <c r="C13">
        <f t="shared" si="2"/>
        <v>0.66666666666666674</v>
      </c>
      <c r="D13">
        <f t="shared" si="1"/>
        <v>0.66666666666666674</v>
      </c>
      <c r="E13">
        <f t="shared" si="1"/>
        <v>0.66666666666666674</v>
      </c>
      <c r="F13">
        <f t="shared" si="1"/>
        <v>0.66666666666666674</v>
      </c>
      <c r="G13">
        <f t="shared" si="1"/>
        <v>0.66666666666666674</v>
      </c>
      <c r="H13">
        <f t="shared" si="1"/>
        <v>0.66666666666666674</v>
      </c>
    </row>
    <row r="14" spans="1:8" x14ac:dyDescent="0.3">
      <c r="A14">
        <v>14</v>
      </c>
      <c r="B14">
        <v>9.542000000000006E-2</v>
      </c>
      <c r="C14">
        <f t="shared" si="2"/>
        <v>0.72727272727272729</v>
      </c>
      <c r="D14">
        <f t="shared" si="1"/>
        <v>0.72727272727272729</v>
      </c>
      <c r="E14">
        <f t="shared" si="1"/>
        <v>0.72727272727272729</v>
      </c>
      <c r="F14">
        <f t="shared" si="1"/>
        <v>0.72727272727272729</v>
      </c>
      <c r="G14">
        <f t="shared" si="1"/>
        <v>0.72727272727272729</v>
      </c>
      <c r="H14">
        <f t="shared" si="1"/>
        <v>0.72727272727272729</v>
      </c>
    </row>
    <row r="15" spans="1:8" x14ac:dyDescent="0.3">
      <c r="A15">
        <v>15</v>
      </c>
      <c r="B15">
        <v>0.10165000000000002</v>
      </c>
      <c r="C15">
        <f t="shared" si="2"/>
        <v>0.78787878787878785</v>
      </c>
      <c r="D15">
        <f t="shared" si="1"/>
        <v>0.78787878787878785</v>
      </c>
      <c r="E15">
        <f t="shared" si="1"/>
        <v>0.78787878787878785</v>
      </c>
      <c r="F15">
        <f t="shared" si="1"/>
        <v>0.78787878787878785</v>
      </c>
      <c r="G15">
        <f t="shared" si="1"/>
        <v>0.78787878787878785</v>
      </c>
      <c r="H15">
        <f t="shared" si="1"/>
        <v>0.78787878787878785</v>
      </c>
    </row>
    <row r="16" spans="1:8" x14ac:dyDescent="0.3">
      <c r="A16">
        <v>16</v>
      </c>
      <c r="B16">
        <v>0.10603999999999991</v>
      </c>
      <c r="C16">
        <f t="shared" si="2"/>
        <v>0.84848484848484851</v>
      </c>
      <c r="D16">
        <f t="shared" si="1"/>
        <v>0.84848484848484851</v>
      </c>
      <c r="E16">
        <f t="shared" si="1"/>
        <v>0.84848484848484851</v>
      </c>
      <c r="F16">
        <f t="shared" si="1"/>
        <v>0.84848484848484851</v>
      </c>
      <c r="G16">
        <f t="shared" si="1"/>
        <v>0.84848484848484851</v>
      </c>
      <c r="H16">
        <f t="shared" si="1"/>
        <v>0.84848484848484851</v>
      </c>
    </row>
    <row r="17" spans="1:8" x14ac:dyDescent="0.3">
      <c r="A17">
        <v>17</v>
      </c>
      <c r="B17">
        <v>0.11073</v>
      </c>
      <c r="C17">
        <f t="shared" si="2"/>
        <v>0.90909090909090917</v>
      </c>
      <c r="D17">
        <f t="shared" si="1"/>
        <v>0.90909090909090917</v>
      </c>
      <c r="E17">
        <f t="shared" si="1"/>
        <v>0.90909090909090917</v>
      </c>
      <c r="F17">
        <f t="shared" si="1"/>
        <v>0.90909090909090917</v>
      </c>
      <c r="G17">
        <f t="shared" si="1"/>
        <v>0.90909090909090917</v>
      </c>
      <c r="H17">
        <f t="shared" si="1"/>
        <v>0.90909090909090917</v>
      </c>
    </row>
    <row r="18" spans="1:8" x14ac:dyDescent="0.3">
      <c r="A18">
        <v>18</v>
      </c>
      <c r="B18">
        <v>0.11565000000000003</v>
      </c>
      <c r="C18">
        <f t="shared" si="2"/>
        <v>0.96969696969696972</v>
      </c>
      <c r="D18">
        <f t="shared" si="1"/>
        <v>0.96969696969696972</v>
      </c>
      <c r="E18">
        <f t="shared" si="1"/>
        <v>0.96969696969696972</v>
      </c>
      <c r="F18">
        <f t="shared" si="1"/>
        <v>0.96969696969696972</v>
      </c>
      <c r="G18">
        <f t="shared" si="1"/>
        <v>0.96969696969696972</v>
      </c>
      <c r="H18">
        <f t="shared" si="1"/>
        <v>0.96969696969696972</v>
      </c>
    </row>
    <row r="19" spans="1:8" x14ac:dyDescent="0.3">
      <c r="A19">
        <v>19</v>
      </c>
      <c r="B19">
        <v>0.12070000000000003</v>
      </c>
      <c r="C19">
        <f t="shared" si="2"/>
        <v>1.0303030303030303</v>
      </c>
      <c r="D19">
        <f t="shared" si="2"/>
        <v>1.0303030303030303</v>
      </c>
      <c r="E19">
        <f t="shared" si="2"/>
        <v>1.0303030303030303</v>
      </c>
      <c r="F19">
        <f t="shared" si="2"/>
        <v>1.0303030303030303</v>
      </c>
      <c r="G19">
        <f t="shared" si="2"/>
        <v>1.0303030303030303</v>
      </c>
      <c r="H19">
        <f t="shared" si="2"/>
        <v>1.0303030303030303</v>
      </c>
    </row>
    <row r="20" spans="1:8" x14ac:dyDescent="0.3">
      <c r="A20">
        <v>20</v>
      </c>
      <c r="B20">
        <v>0.12579000000000007</v>
      </c>
      <c r="C20">
        <f t="shared" ref="C20:H35" si="3">C$101/($A$101-$A$2) *($A20 -$A$2)</f>
        <v>1.0909090909090908</v>
      </c>
      <c r="D20">
        <f t="shared" si="3"/>
        <v>1.0909090909090908</v>
      </c>
      <c r="E20">
        <f t="shared" si="3"/>
        <v>1.0909090909090908</v>
      </c>
      <c r="F20">
        <f t="shared" si="3"/>
        <v>1.0909090909090908</v>
      </c>
      <c r="G20">
        <f t="shared" si="3"/>
        <v>1.0909090909090908</v>
      </c>
      <c r="H20">
        <f t="shared" si="3"/>
        <v>1.0909090909090908</v>
      </c>
    </row>
    <row r="21" spans="1:8" x14ac:dyDescent="0.3">
      <c r="A21">
        <v>21</v>
      </c>
      <c r="B21">
        <v>0.12874999999999992</v>
      </c>
      <c r="C21">
        <f t="shared" si="3"/>
        <v>1.1515151515151516</v>
      </c>
      <c r="D21">
        <f t="shared" si="3"/>
        <v>1.1515151515151516</v>
      </c>
      <c r="E21">
        <f t="shared" si="3"/>
        <v>1.1515151515151516</v>
      </c>
      <c r="F21">
        <f t="shared" si="3"/>
        <v>1.1515151515151516</v>
      </c>
      <c r="G21">
        <f t="shared" si="3"/>
        <v>1.1515151515151516</v>
      </c>
      <c r="H21">
        <f t="shared" si="3"/>
        <v>1.1515151515151516</v>
      </c>
    </row>
    <row r="22" spans="1:8" x14ac:dyDescent="0.3">
      <c r="A22">
        <v>22</v>
      </c>
      <c r="B22">
        <v>0.13210999999999995</v>
      </c>
      <c r="C22">
        <f t="shared" si="3"/>
        <v>1.2121212121212122</v>
      </c>
      <c r="D22">
        <f t="shared" si="3"/>
        <v>1.2121212121212122</v>
      </c>
      <c r="E22">
        <f t="shared" si="3"/>
        <v>1.2121212121212122</v>
      </c>
      <c r="F22">
        <f t="shared" si="3"/>
        <v>1.2121212121212122</v>
      </c>
      <c r="G22">
        <f t="shared" si="3"/>
        <v>1.2121212121212122</v>
      </c>
      <c r="H22">
        <f t="shared" si="3"/>
        <v>1.2121212121212122</v>
      </c>
    </row>
    <row r="23" spans="1:8" x14ac:dyDescent="0.3">
      <c r="A23">
        <v>23</v>
      </c>
      <c r="B23">
        <v>0.13578000000000001</v>
      </c>
      <c r="C23">
        <f t="shared" si="3"/>
        <v>1.2727272727272727</v>
      </c>
      <c r="D23">
        <f t="shared" si="3"/>
        <v>1.2727272727272727</v>
      </c>
      <c r="E23">
        <f t="shared" si="3"/>
        <v>1.2727272727272727</v>
      </c>
      <c r="F23">
        <f t="shared" si="3"/>
        <v>1.2727272727272727</v>
      </c>
      <c r="G23">
        <f t="shared" si="3"/>
        <v>1.2727272727272727</v>
      </c>
      <c r="H23">
        <f t="shared" si="3"/>
        <v>1.2727272727272727</v>
      </c>
    </row>
    <row r="24" spans="1:8" x14ac:dyDescent="0.3">
      <c r="A24">
        <v>24</v>
      </c>
      <c r="B24">
        <v>0.13969000000000009</v>
      </c>
      <c r="C24">
        <f t="shared" si="3"/>
        <v>1.3333333333333335</v>
      </c>
      <c r="D24">
        <f t="shared" si="3"/>
        <v>1.3333333333333335</v>
      </c>
      <c r="E24">
        <f t="shared" si="3"/>
        <v>1.3333333333333335</v>
      </c>
      <c r="F24">
        <f t="shared" si="3"/>
        <v>1.3333333333333335</v>
      </c>
      <c r="G24">
        <f t="shared" si="3"/>
        <v>1.3333333333333335</v>
      </c>
      <c r="H24">
        <f t="shared" si="3"/>
        <v>1.3333333333333335</v>
      </c>
    </row>
    <row r="25" spans="1:8" x14ac:dyDescent="0.3">
      <c r="A25">
        <v>25</v>
      </c>
      <c r="B25">
        <v>0.14373999999999998</v>
      </c>
      <c r="C25">
        <f t="shared" si="3"/>
        <v>1.393939393939394</v>
      </c>
      <c r="D25">
        <f t="shared" si="3"/>
        <v>1.393939393939394</v>
      </c>
      <c r="E25">
        <f t="shared" si="3"/>
        <v>1.393939393939394</v>
      </c>
      <c r="F25">
        <f t="shared" si="3"/>
        <v>1.393939393939394</v>
      </c>
      <c r="G25">
        <f t="shared" si="3"/>
        <v>1.393939393939394</v>
      </c>
      <c r="H25">
        <f t="shared" si="3"/>
        <v>1.393939393939394</v>
      </c>
    </row>
    <row r="26" spans="1:8" x14ac:dyDescent="0.3">
      <c r="A26">
        <v>26</v>
      </c>
      <c r="B26">
        <v>0.14491000000000009</v>
      </c>
      <c r="C26">
        <f t="shared" si="3"/>
        <v>1.4545454545454546</v>
      </c>
      <c r="D26">
        <f t="shared" si="3"/>
        <v>1.4545454545454546</v>
      </c>
      <c r="E26">
        <f t="shared" si="3"/>
        <v>1.4545454545454546</v>
      </c>
      <c r="F26">
        <f t="shared" si="3"/>
        <v>1.4545454545454546</v>
      </c>
      <c r="G26">
        <f t="shared" si="3"/>
        <v>1.4545454545454546</v>
      </c>
      <c r="H26">
        <f t="shared" si="3"/>
        <v>1.4545454545454546</v>
      </c>
    </row>
    <row r="27" spans="1:8" x14ac:dyDescent="0.3">
      <c r="A27">
        <v>27</v>
      </c>
      <c r="B27">
        <v>0.14674000000000009</v>
      </c>
      <c r="C27">
        <f t="shared" si="3"/>
        <v>1.5151515151515151</v>
      </c>
      <c r="D27">
        <f t="shared" si="3"/>
        <v>1.5151515151515151</v>
      </c>
      <c r="E27">
        <f t="shared" si="3"/>
        <v>1.5151515151515151</v>
      </c>
      <c r="F27">
        <f t="shared" si="3"/>
        <v>1.5151515151515151</v>
      </c>
      <c r="G27">
        <f t="shared" si="3"/>
        <v>1.5151515151515151</v>
      </c>
      <c r="H27">
        <f t="shared" si="3"/>
        <v>1.5151515151515151</v>
      </c>
    </row>
    <row r="28" spans="1:8" x14ac:dyDescent="0.3">
      <c r="A28">
        <v>28</v>
      </c>
      <c r="B28">
        <v>0.1492</v>
      </c>
      <c r="C28">
        <f t="shared" si="3"/>
        <v>1.5757575757575757</v>
      </c>
      <c r="D28">
        <f t="shared" si="3"/>
        <v>1.5757575757575757</v>
      </c>
      <c r="E28">
        <f t="shared" si="3"/>
        <v>1.5757575757575757</v>
      </c>
      <c r="F28">
        <f t="shared" si="3"/>
        <v>1.5757575757575757</v>
      </c>
      <c r="G28">
        <f t="shared" si="3"/>
        <v>1.5757575757575757</v>
      </c>
      <c r="H28">
        <f t="shared" si="3"/>
        <v>1.5757575757575757</v>
      </c>
    </row>
    <row r="29" spans="1:8" x14ac:dyDescent="0.3">
      <c r="A29">
        <v>29</v>
      </c>
      <c r="B29">
        <v>0.15226000000000006</v>
      </c>
      <c r="C29">
        <f t="shared" si="3"/>
        <v>1.6363636363636365</v>
      </c>
      <c r="D29">
        <f t="shared" si="3"/>
        <v>1.6363636363636365</v>
      </c>
      <c r="E29">
        <f t="shared" si="3"/>
        <v>1.6363636363636365</v>
      </c>
      <c r="F29">
        <f t="shared" si="3"/>
        <v>1.6363636363636365</v>
      </c>
      <c r="G29">
        <f t="shared" si="3"/>
        <v>1.6363636363636365</v>
      </c>
      <c r="H29">
        <f t="shared" si="3"/>
        <v>1.6363636363636365</v>
      </c>
    </row>
    <row r="30" spans="1:8" x14ac:dyDescent="0.3">
      <c r="A30">
        <v>30</v>
      </c>
      <c r="B30">
        <v>0.15589000000000008</v>
      </c>
      <c r="C30">
        <f t="shared" si="3"/>
        <v>1.696969696969697</v>
      </c>
      <c r="D30">
        <f t="shared" si="3"/>
        <v>1.696969696969697</v>
      </c>
      <c r="E30">
        <f t="shared" si="3"/>
        <v>1.696969696969697</v>
      </c>
      <c r="F30">
        <f t="shared" si="3"/>
        <v>1.696969696969697</v>
      </c>
      <c r="G30">
        <f t="shared" si="3"/>
        <v>1.696969696969697</v>
      </c>
      <c r="H30">
        <f t="shared" si="3"/>
        <v>1.696969696969697</v>
      </c>
    </row>
    <row r="31" spans="1:8" x14ac:dyDescent="0.3">
      <c r="A31">
        <v>31</v>
      </c>
      <c r="B31">
        <v>0.15651999999999999</v>
      </c>
      <c r="C31">
        <f t="shared" si="3"/>
        <v>1.7575757575757576</v>
      </c>
      <c r="D31">
        <f t="shared" si="3"/>
        <v>1.7575757575757576</v>
      </c>
      <c r="E31">
        <f t="shared" si="3"/>
        <v>1.7575757575757576</v>
      </c>
      <c r="F31">
        <f t="shared" si="3"/>
        <v>1.7575757575757576</v>
      </c>
      <c r="G31">
        <f t="shared" si="3"/>
        <v>1.7575757575757576</v>
      </c>
      <c r="H31">
        <f t="shared" si="3"/>
        <v>1.7575757575757576</v>
      </c>
    </row>
    <row r="32" spans="1:8" x14ac:dyDescent="0.3">
      <c r="A32">
        <v>32</v>
      </c>
      <c r="B32">
        <v>0.15748000000000006</v>
      </c>
      <c r="C32">
        <f t="shared" si="3"/>
        <v>1.8181818181818183</v>
      </c>
      <c r="D32">
        <f t="shared" si="3"/>
        <v>1.8181818181818183</v>
      </c>
      <c r="E32">
        <f t="shared" si="3"/>
        <v>1.8181818181818183</v>
      </c>
      <c r="F32">
        <f t="shared" si="3"/>
        <v>1.8181818181818183</v>
      </c>
      <c r="G32">
        <f t="shared" si="3"/>
        <v>1.8181818181818183</v>
      </c>
      <c r="H32">
        <f t="shared" si="3"/>
        <v>1.8181818181818183</v>
      </c>
    </row>
    <row r="33" spans="1:8" x14ac:dyDescent="0.3">
      <c r="A33">
        <v>33</v>
      </c>
      <c r="B33">
        <v>0.15873999999999988</v>
      </c>
      <c r="C33">
        <f t="shared" si="3"/>
        <v>1.8787878787878789</v>
      </c>
      <c r="D33">
        <f t="shared" si="3"/>
        <v>1.8787878787878789</v>
      </c>
      <c r="E33">
        <f t="shared" si="3"/>
        <v>1.8787878787878789</v>
      </c>
      <c r="F33">
        <f t="shared" si="3"/>
        <v>1.8787878787878789</v>
      </c>
      <c r="G33">
        <f t="shared" si="3"/>
        <v>1.8787878787878789</v>
      </c>
      <c r="H33">
        <f t="shared" si="3"/>
        <v>1.8787878787878789</v>
      </c>
    </row>
    <row r="34" spans="1:8" x14ac:dyDescent="0.3">
      <c r="A34">
        <v>34</v>
      </c>
      <c r="B34">
        <v>0.16025</v>
      </c>
      <c r="C34">
        <f t="shared" si="3"/>
        <v>1.9393939393939394</v>
      </c>
      <c r="D34">
        <f t="shared" si="3"/>
        <v>1.9393939393939394</v>
      </c>
      <c r="E34">
        <f t="shared" si="3"/>
        <v>1.9393939393939394</v>
      </c>
      <c r="F34">
        <f t="shared" si="3"/>
        <v>1.9393939393939394</v>
      </c>
      <c r="G34">
        <f t="shared" si="3"/>
        <v>1.9393939393939394</v>
      </c>
      <c r="H34">
        <f t="shared" si="3"/>
        <v>1.9393939393939394</v>
      </c>
    </row>
    <row r="35" spans="1:8" x14ac:dyDescent="0.3">
      <c r="A35">
        <v>35</v>
      </c>
      <c r="B35">
        <v>0.16193999999999997</v>
      </c>
      <c r="C35">
        <f t="shared" si="3"/>
        <v>2</v>
      </c>
      <c r="D35">
        <f t="shared" si="3"/>
        <v>2</v>
      </c>
      <c r="E35">
        <f t="shared" si="3"/>
        <v>2</v>
      </c>
      <c r="F35">
        <f t="shared" si="3"/>
        <v>2</v>
      </c>
      <c r="G35">
        <f t="shared" si="3"/>
        <v>2</v>
      </c>
      <c r="H35">
        <f t="shared" si="3"/>
        <v>2</v>
      </c>
    </row>
    <row r="36" spans="1:8" x14ac:dyDescent="0.3">
      <c r="A36">
        <v>36</v>
      </c>
      <c r="B36">
        <v>0.16193999999999997</v>
      </c>
      <c r="C36">
        <f t="shared" ref="C36:H51" si="4">C$101/($A$101-$A$2) *($A36 -$A$2)</f>
        <v>2.0606060606060606</v>
      </c>
      <c r="D36">
        <f t="shared" si="4"/>
        <v>2.0606060606060606</v>
      </c>
      <c r="E36">
        <f t="shared" si="4"/>
        <v>2.0606060606060606</v>
      </c>
      <c r="F36">
        <f t="shared" si="4"/>
        <v>2.0606060606060606</v>
      </c>
      <c r="G36">
        <f t="shared" si="4"/>
        <v>2.0606060606060606</v>
      </c>
      <c r="H36">
        <f t="shared" si="4"/>
        <v>2.0606060606060606</v>
      </c>
    </row>
    <row r="37" spans="1:8" x14ac:dyDescent="0.3">
      <c r="A37">
        <v>37</v>
      </c>
      <c r="B37">
        <v>0.16193999999999997</v>
      </c>
      <c r="C37">
        <f t="shared" si="4"/>
        <v>2.1212121212121211</v>
      </c>
      <c r="D37">
        <f t="shared" si="4"/>
        <v>2.1212121212121211</v>
      </c>
      <c r="E37">
        <f t="shared" si="4"/>
        <v>2.1212121212121211</v>
      </c>
      <c r="F37">
        <f t="shared" si="4"/>
        <v>2.1212121212121211</v>
      </c>
      <c r="G37">
        <f t="shared" si="4"/>
        <v>2.1212121212121211</v>
      </c>
      <c r="H37">
        <f t="shared" si="4"/>
        <v>2.1212121212121211</v>
      </c>
    </row>
    <row r="38" spans="1:8" x14ac:dyDescent="0.3">
      <c r="A38">
        <v>38</v>
      </c>
      <c r="B38">
        <v>0.16193999999999997</v>
      </c>
      <c r="C38">
        <f t="shared" si="4"/>
        <v>2.1818181818181817</v>
      </c>
      <c r="D38">
        <f t="shared" si="4"/>
        <v>2.1818181818181817</v>
      </c>
      <c r="E38">
        <f t="shared" si="4"/>
        <v>2.1818181818181817</v>
      </c>
      <c r="F38">
        <f t="shared" si="4"/>
        <v>2.1818181818181817</v>
      </c>
      <c r="G38">
        <f t="shared" si="4"/>
        <v>2.1818181818181817</v>
      </c>
      <c r="H38">
        <f t="shared" si="4"/>
        <v>2.1818181818181817</v>
      </c>
    </row>
    <row r="39" spans="1:8" x14ac:dyDescent="0.3">
      <c r="A39">
        <v>39</v>
      </c>
      <c r="B39">
        <v>0.16193999999999997</v>
      </c>
      <c r="C39">
        <f t="shared" si="4"/>
        <v>2.2424242424242427</v>
      </c>
      <c r="D39">
        <f t="shared" si="4"/>
        <v>2.2424242424242427</v>
      </c>
      <c r="E39">
        <f t="shared" si="4"/>
        <v>2.2424242424242427</v>
      </c>
      <c r="F39">
        <f t="shared" si="4"/>
        <v>2.2424242424242427</v>
      </c>
      <c r="G39">
        <f t="shared" si="4"/>
        <v>2.2424242424242427</v>
      </c>
      <c r="H39">
        <f t="shared" si="4"/>
        <v>2.2424242424242427</v>
      </c>
    </row>
    <row r="40" spans="1:8" x14ac:dyDescent="0.3">
      <c r="A40">
        <v>40</v>
      </c>
      <c r="B40">
        <v>0.16193999999999997</v>
      </c>
      <c r="C40">
        <f t="shared" si="4"/>
        <v>2.3030303030303032</v>
      </c>
      <c r="D40">
        <f t="shared" si="4"/>
        <v>2.3030303030303032</v>
      </c>
      <c r="E40">
        <f t="shared" si="4"/>
        <v>2.3030303030303032</v>
      </c>
      <c r="F40">
        <f t="shared" si="4"/>
        <v>2.3030303030303032</v>
      </c>
      <c r="G40">
        <f t="shared" si="4"/>
        <v>2.3030303030303032</v>
      </c>
      <c r="H40">
        <f t="shared" si="4"/>
        <v>2.3030303030303032</v>
      </c>
    </row>
    <row r="41" spans="1:8" x14ac:dyDescent="0.3">
      <c r="A41">
        <v>41</v>
      </c>
      <c r="B41">
        <v>0.16193999999999997</v>
      </c>
      <c r="C41">
        <f t="shared" si="4"/>
        <v>2.3636363636363638</v>
      </c>
      <c r="D41">
        <f t="shared" si="4"/>
        <v>2.3636363636363638</v>
      </c>
      <c r="E41">
        <f t="shared" si="4"/>
        <v>2.3636363636363638</v>
      </c>
      <c r="F41">
        <f t="shared" si="4"/>
        <v>2.3636363636363638</v>
      </c>
      <c r="G41">
        <f t="shared" si="4"/>
        <v>2.3636363636363638</v>
      </c>
      <c r="H41">
        <f t="shared" si="4"/>
        <v>2.3636363636363638</v>
      </c>
    </row>
    <row r="42" spans="1:8" x14ac:dyDescent="0.3">
      <c r="A42">
        <v>42</v>
      </c>
      <c r="B42">
        <v>0.16193999999999997</v>
      </c>
      <c r="C42">
        <f t="shared" si="4"/>
        <v>2.4242424242424243</v>
      </c>
      <c r="D42">
        <f t="shared" si="4"/>
        <v>2.4242424242424243</v>
      </c>
      <c r="E42">
        <f t="shared" si="4"/>
        <v>2.4242424242424243</v>
      </c>
      <c r="F42">
        <f t="shared" si="4"/>
        <v>2.4242424242424243</v>
      </c>
      <c r="G42">
        <f t="shared" si="4"/>
        <v>2.4242424242424243</v>
      </c>
      <c r="H42">
        <f t="shared" si="4"/>
        <v>2.4242424242424243</v>
      </c>
    </row>
    <row r="43" spans="1:8" x14ac:dyDescent="0.3">
      <c r="A43">
        <v>43</v>
      </c>
      <c r="B43">
        <v>0.16193999999999997</v>
      </c>
      <c r="C43">
        <f t="shared" si="4"/>
        <v>2.4848484848484849</v>
      </c>
      <c r="D43">
        <f t="shared" si="4"/>
        <v>2.4848484848484849</v>
      </c>
      <c r="E43">
        <f t="shared" si="4"/>
        <v>2.4848484848484849</v>
      </c>
      <c r="F43">
        <f t="shared" si="4"/>
        <v>2.4848484848484849</v>
      </c>
      <c r="G43">
        <f t="shared" si="4"/>
        <v>2.4848484848484849</v>
      </c>
      <c r="H43">
        <f t="shared" si="4"/>
        <v>2.4848484848484849</v>
      </c>
    </row>
    <row r="44" spans="1:8" x14ac:dyDescent="0.3">
      <c r="A44">
        <v>44</v>
      </c>
      <c r="B44">
        <v>0.16193999999999997</v>
      </c>
      <c r="C44">
        <f t="shared" si="4"/>
        <v>2.5454545454545454</v>
      </c>
      <c r="D44">
        <f t="shared" si="4"/>
        <v>2.5454545454545454</v>
      </c>
      <c r="E44">
        <f t="shared" si="4"/>
        <v>2.5454545454545454</v>
      </c>
      <c r="F44">
        <f t="shared" si="4"/>
        <v>2.5454545454545454</v>
      </c>
      <c r="G44">
        <f t="shared" si="4"/>
        <v>2.5454545454545454</v>
      </c>
      <c r="H44">
        <f t="shared" si="4"/>
        <v>2.5454545454545454</v>
      </c>
    </row>
    <row r="45" spans="1:8" x14ac:dyDescent="0.3">
      <c r="A45">
        <v>45</v>
      </c>
      <c r="B45">
        <v>0.16193999999999997</v>
      </c>
      <c r="C45">
        <f t="shared" si="4"/>
        <v>2.606060606060606</v>
      </c>
      <c r="D45">
        <f t="shared" si="4"/>
        <v>2.606060606060606</v>
      </c>
      <c r="E45">
        <f t="shared" si="4"/>
        <v>2.606060606060606</v>
      </c>
      <c r="F45">
        <f t="shared" si="4"/>
        <v>2.606060606060606</v>
      </c>
      <c r="G45">
        <f t="shared" si="4"/>
        <v>2.606060606060606</v>
      </c>
      <c r="H45">
        <f t="shared" si="4"/>
        <v>2.606060606060606</v>
      </c>
    </row>
    <row r="46" spans="1:8" x14ac:dyDescent="0.3">
      <c r="A46">
        <v>46</v>
      </c>
      <c r="B46">
        <v>0.16193999999999997</v>
      </c>
      <c r="C46">
        <f t="shared" si="4"/>
        <v>2.666666666666667</v>
      </c>
      <c r="D46">
        <f t="shared" si="4"/>
        <v>2.666666666666667</v>
      </c>
      <c r="E46">
        <f t="shared" si="4"/>
        <v>2.666666666666667</v>
      </c>
      <c r="F46">
        <f t="shared" si="4"/>
        <v>2.666666666666667</v>
      </c>
      <c r="G46">
        <f t="shared" si="4"/>
        <v>2.666666666666667</v>
      </c>
      <c r="H46">
        <f t="shared" si="4"/>
        <v>2.666666666666667</v>
      </c>
    </row>
    <row r="47" spans="1:8" x14ac:dyDescent="0.3">
      <c r="A47">
        <v>47</v>
      </c>
      <c r="B47">
        <v>0.16193999999999997</v>
      </c>
      <c r="C47">
        <f t="shared" si="4"/>
        <v>2.7272727272727275</v>
      </c>
      <c r="D47">
        <f t="shared" si="4"/>
        <v>2.7272727272727275</v>
      </c>
      <c r="E47">
        <f t="shared" si="4"/>
        <v>2.7272727272727275</v>
      </c>
      <c r="F47">
        <f t="shared" si="4"/>
        <v>2.7272727272727275</v>
      </c>
      <c r="G47">
        <f t="shared" si="4"/>
        <v>2.7272727272727275</v>
      </c>
      <c r="H47">
        <f t="shared" si="4"/>
        <v>2.7272727272727275</v>
      </c>
    </row>
    <row r="48" spans="1:8" x14ac:dyDescent="0.3">
      <c r="A48">
        <v>48</v>
      </c>
      <c r="B48">
        <v>0.16193999999999997</v>
      </c>
      <c r="C48">
        <f t="shared" si="4"/>
        <v>2.7878787878787881</v>
      </c>
      <c r="D48">
        <f t="shared" si="4"/>
        <v>2.7878787878787881</v>
      </c>
      <c r="E48">
        <f t="shared" si="4"/>
        <v>2.7878787878787881</v>
      </c>
      <c r="F48">
        <f t="shared" si="4"/>
        <v>2.7878787878787881</v>
      </c>
      <c r="G48">
        <f t="shared" si="4"/>
        <v>2.7878787878787881</v>
      </c>
      <c r="H48">
        <f t="shared" si="4"/>
        <v>2.7878787878787881</v>
      </c>
    </row>
    <row r="49" spans="1:8" x14ac:dyDescent="0.3">
      <c r="A49">
        <v>49</v>
      </c>
      <c r="B49">
        <v>0.16193999999999997</v>
      </c>
      <c r="C49">
        <f t="shared" si="4"/>
        <v>2.8484848484848486</v>
      </c>
      <c r="D49">
        <f t="shared" si="4"/>
        <v>2.8484848484848486</v>
      </c>
      <c r="E49">
        <f t="shared" si="4"/>
        <v>2.8484848484848486</v>
      </c>
      <c r="F49">
        <f t="shared" si="4"/>
        <v>2.8484848484848486</v>
      </c>
      <c r="G49">
        <f t="shared" si="4"/>
        <v>2.8484848484848486</v>
      </c>
      <c r="H49">
        <f t="shared" si="4"/>
        <v>2.8484848484848486</v>
      </c>
    </row>
    <row r="50" spans="1:8" x14ac:dyDescent="0.3">
      <c r="A50">
        <v>50</v>
      </c>
      <c r="B50">
        <v>0.16193999999999997</v>
      </c>
      <c r="C50">
        <f t="shared" si="4"/>
        <v>2.9090909090909092</v>
      </c>
      <c r="D50">
        <f t="shared" si="4"/>
        <v>2.9090909090909092</v>
      </c>
      <c r="E50">
        <f t="shared" si="4"/>
        <v>2.9090909090909092</v>
      </c>
      <c r="F50">
        <f t="shared" si="4"/>
        <v>2.9090909090909092</v>
      </c>
      <c r="G50">
        <f t="shared" si="4"/>
        <v>2.9090909090909092</v>
      </c>
      <c r="H50">
        <f t="shared" si="4"/>
        <v>2.9090909090909092</v>
      </c>
    </row>
    <row r="51" spans="1:8" x14ac:dyDescent="0.3">
      <c r="A51">
        <v>51</v>
      </c>
      <c r="B51">
        <v>0.16193999999999997</v>
      </c>
      <c r="C51">
        <f t="shared" si="4"/>
        <v>2.9696969696969697</v>
      </c>
      <c r="D51">
        <f t="shared" si="4"/>
        <v>2.9696969696969697</v>
      </c>
      <c r="E51">
        <f t="shared" si="4"/>
        <v>2.9696969696969697</v>
      </c>
      <c r="F51">
        <f t="shared" si="4"/>
        <v>2.9696969696969697</v>
      </c>
      <c r="G51">
        <f t="shared" si="4"/>
        <v>2.9696969696969697</v>
      </c>
      <c r="H51">
        <f t="shared" si="4"/>
        <v>2.9696969696969697</v>
      </c>
    </row>
    <row r="52" spans="1:8" x14ac:dyDescent="0.3">
      <c r="A52">
        <v>52</v>
      </c>
      <c r="B52">
        <v>0.16193999999999997</v>
      </c>
      <c r="C52">
        <f t="shared" ref="C52:H67" si="5">C$101/($A$101-$A$2) *($A52 -$A$2)</f>
        <v>3.0303030303030303</v>
      </c>
      <c r="D52">
        <f t="shared" si="5"/>
        <v>3.0303030303030303</v>
      </c>
      <c r="E52">
        <f t="shared" si="5"/>
        <v>3.0303030303030303</v>
      </c>
      <c r="F52">
        <f t="shared" si="5"/>
        <v>3.0303030303030303</v>
      </c>
      <c r="G52">
        <f t="shared" si="5"/>
        <v>3.0303030303030303</v>
      </c>
      <c r="H52">
        <f t="shared" si="5"/>
        <v>3.0303030303030303</v>
      </c>
    </row>
    <row r="53" spans="1:8" x14ac:dyDescent="0.3">
      <c r="A53">
        <v>53</v>
      </c>
      <c r="B53">
        <v>0.16193999999999997</v>
      </c>
      <c r="C53">
        <f t="shared" si="5"/>
        <v>3.0909090909090908</v>
      </c>
      <c r="D53">
        <f t="shared" si="5"/>
        <v>3.0909090909090908</v>
      </c>
      <c r="E53">
        <f t="shared" si="5"/>
        <v>3.0909090909090908</v>
      </c>
      <c r="F53">
        <f t="shared" si="5"/>
        <v>3.0909090909090908</v>
      </c>
      <c r="G53">
        <f t="shared" si="5"/>
        <v>3.0909090909090908</v>
      </c>
      <c r="H53">
        <f t="shared" si="5"/>
        <v>3.0909090909090908</v>
      </c>
    </row>
    <row r="54" spans="1:8" x14ac:dyDescent="0.3">
      <c r="A54">
        <v>54</v>
      </c>
      <c r="B54">
        <v>0.16193999999999997</v>
      </c>
      <c r="C54">
        <f t="shared" si="5"/>
        <v>3.1515151515151514</v>
      </c>
      <c r="D54">
        <f t="shared" si="5"/>
        <v>3.1515151515151514</v>
      </c>
      <c r="E54">
        <f t="shared" si="5"/>
        <v>3.1515151515151514</v>
      </c>
      <c r="F54">
        <f t="shared" si="5"/>
        <v>3.1515151515151514</v>
      </c>
      <c r="G54">
        <f t="shared" si="5"/>
        <v>3.1515151515151514</v>
      </c>
      <c r="H54">
        <f t="shared" si="5"/>
        <v>3.1515151515151514</v>
      </c>
    </row>
    <row r="55" spans="1:8" x14ac:dyDescent="0.3">
      <c r="A55">
        <v>55</v>
      </c>
      <c r="B55">
        <v>0.16193999999999997</v>
      </c>
      <c r="C55">
        <f t="shared" si="5"/>
        <v>3.2121212121212124</v>
      </c>
      <c r="D55">
        <f t="shared" si="5"/>
        <v>3.2121212121212124</v>
      </c>
      <c r="E55">
        <f t="shared" si="5"/>
        <v>3.2121212121212124</v>
      </c>
      <c r="F55">
        <f t="shared" si="5"/>
        <v>3.2121212121212124</v>
      </c>
      <c r="G55">
        <f t="shared" si="5"/>
        <v>3.2121212121212124</v>
      </c>
      <c r="H55">
        <f t="shared" si="5"/>
        <v>3.2121212121212124</v>
      </c>
    </row>
    <row r="56" spans="1:8" x14ac:dyDescent="0.3">
      <c r="A56">
        <v>56</v>
      </c>
      <c r="B56">
        <v>0.16193999999999997</v>
      </c>
      <c r="C56">
        <f t="shared" si="5"/>
        <v>3.2727272727272729</v>
      </c>
      <c r="D56">
        <f t="shared" si="5"/>
        <v>3.2727272727272729</v>
      </c>
      <c r="E56">
        <f t="shared" si="5"/>
        <v>3.2727272727272729</v>
      </c>
      <c r="F56">
        <f t="shared" si="5"/>
        <v>3.2727272727272729</v>
      </c>
      <c r="G56">
        <f t="shared" si="5"/>
        <v>3.2727272727272729</v>
      </c>
      <c r="H56">
        <f t="shared" si="5"/>
        <v>3.2727272727272729</v>
      </c>
    </row>
    <row r="57" spans="1:8" x14ac:dyDescent="0.3">
      <c r="A57">
        <v>57</v>
      </c>
      <c r="B57">
        <v>0.16193999999999997</v>
      </c>
      <c r="C57">
        <f t="shared" si="5"/>
        <v>3.3333333333333335</v>
      </c>
      <c r="D57">
        <f t="shared" si="5"/>
        <v>3.3333333333333335</v>
      </c>
      <c r="E57">
        <f t="shared" si="5"/>
        <v>3.3333333333333335</v>
      </c>
      <c r="F57">
        <f t="shared" si="5"/>
        <v>3.3333333333333335</v>
      </c>
      <c r="G57">
        <f t="shared" si="5"/>
        <v>3.3333333333333335</v>
      </c>
      <c r="H57">
        <f t="shared" si="5"/>
        <v>3.3333333333333335</v>
      </c>
    </row>
    <row r="58" spans="1:8" x14ac:dyDescent="0.3">
      <c r="A58">
        <v>58</v>
      </c>
      <c r="B58">
        <v>0.16193999999999997</v>
      </c>
      <c r="C58">
        <f t="shared" si="5"/>
        <v>3.393939393939394</v>
      </c>
      <c r="D58">
        <f t="shared" si="5"/>
        <v>3.393939393939394</v>
      </c>
      <c r="E58">
        <f t="shared" si="5"/>
        <v>3.393939393939394</v>
      </c>
      <c r="F58">
        <f t="shared" si="5"/>
        <v>3.393939393939394</v>
      </c>
      <c r="G58">
        <f t="shared" si="5"/>
        <v>3.393939393939394</v>
      </c>
      <c r="H58">
        <f t="shared" si="5"/>
        <v>3.393939393939394</v>
      </c>
    </row>
    <row r="59" spans="1:8" x14ac:dyDescent="0.3">
      <c r="A59">
        <v>59</v>
      </c>
      <c r="B59">
        <v>0.16193999999999997</v>
      </c>
      <c r="C59">
        <f t="shared" si="5"/>
        <v>3.4545454545454546</v>
      </c>
      <c r="D59">
        <f t="shared" si="5"/>
        <v>3.4545454545454546</v>
      </c>
      <c r="E59">
        <f t="shared" si="5"/>
        <v>3.4545454545454546</v>
      </c>
      <c r="F59">
        <f t="shared" si="5"/>
        <v>3.4545454545454546</v>
      </c>
      <c r="G59">
        <f t="shared" si="5"/>
        <v>3.4545454545454546</v>
      </c>
      <c r="H59">
        <f t="shared" si="5"/>
        <v>3.4545454545454546</v>
      </c>
    </row>
    <row r="60" spans="1:8" x14ac:dyDescent="0.3">
      <c r="A60">
        <v>60</v>
      </c>
      <c r="B60">
        <v>0.16193999999999997</v>
      </c>
      <c r="C60">
        <f t="shared" si="5"/>
        <v>3.5151515151515151</v>
      </c>
      <c r="D60">
        <f t="shared" si="5"/>
        <v>3.5151515151515151</v>
      </c>
      <c r="E60">
        <f t="shared" si="5"/>
        <v>3.5151515151515151</v>
      </c>
      <c r="F60">
        <f t="shared" si="5"/>
        <v>3.5151515151515151</v>
      </c>
      <c r="G60">
        <f t="shared" si="5"/>
        <v>3.5151515151515151</v>
      </c>
      <c r="H60">
        <f t="shared" si="5"/>
        <v>3.5151515151515151</v>
      </c>
    </row>
    <row r="61" spans="1:8" x14ac:dyDescent="0.3">
      <c r="A61">
        <v>61</v>
      </c>
      <c r="B61">
        <v>0.16193999999999997</v>
      </c>
      <c r="C61">
        <f t="shared" si="5"/>
        <v>3.5757575757575757</v>
      </c>
      <c r="D61">
        <f t="shared" si="5"/>
        <v>3.5757575757575757</v>
      </c>
      <c r="E61">
        <f t="shared" si="5"/>
        <v>3.5757575757575757</v>
      </c>
      <c r="F61">
        <f t="shared" si="5"/>
        <v>3.5757575757575757</v>
      </c>
      <c r="G61">
        <f t="shared" si="5"/>
        <v>3.5757575757575757</v>
      </c>
      <c r="H61">
        <f t="shared" si="5"/>
        <v>3.5757575757575757</v>
      </c>
    </row>
    <row r="62" spans="1:8" x14ac:dyDescent="0.3">
      <c r="A62">
        <v>62</v>
      </c>
      <c r="B62">
        <v>0.16193999999999997</v>
      </c>
      <c r="C62">
        <f t="shared" si="5"/>
        <v>3.6363636363636367</v>
      </c>
      <c r="D62">
        <f t="shared" si="5"/>
        <v>3.6363636363636367</v>
      </c>
      <c r="E62">
        <f t="shared" si="5"/>
        <v>3.6363636363636367</v>
      </c>
      <c r="F62">
        <f t="shared" si="5"/>
        <v>3.6363636363636367</v>
      </c>
      <c r="G62">
        <f t="shared" si="5"/>
        <v>3.6363636363636367</v>
      </c>
      <c r="H62">
        <f t="shared" si="5"/>
        <v>3.6363636363636367</v>
      </c>
    </row>
    <row r="63" spans="1:8" x14ac:dyDescent="0.3">
      <c r="A63">
        <v>63</v>
      </c>
      <c r="B63">
        <v>0.16193999999999997</v>
      </c>
      <c r="C63">
        <f t="shared" si="5"/>
        <v>3.6969696969696972</v>
      </c>
      <c r="D63">
        <f t="shared" si="5"/>
        <v>3.6969696969696972</v>
      </c>
      <c r="E63">
        <f t="shared" si="5"/>
        <v>3.6969696969696972</v>
      </c>
      <c r="F63">
        <f t="shared" si="5"/>
        <v>3.6969696969696972</v>
      </c>
      <c r="G63">
        <f t="shared" si="5"/>
        <v>3.6969696969696972</v>
      </c>
      <c r="H63">
        <f t="shared" si="5"/>
        <v>3.6969696969696972</v>
      </c>
    </row>
    <row r="64" spans="1:8" x14ac:dyDescent="0.3">
      <c r="A64">
        <v>64</v>
      </c>
      <c r="B64">
        <v>0.16193999999999997</v>
      </c>
      <c r="C64">
        <f t="shared" si="5"/>
        <v>3.7575757575757578</v>
      </c>
      <c r="D64">
        <f t="shared" si="5"/>
        <v>3.7575757575757578</v>
      </c>
      <c r="E64">
        <f t="shared" si="5"/>
        <v>3.7575757575757578</v>
      </c>
      <c r="F64">
        <f t="shared" si="5"/>
        <v>3.7575757575757578</v>
      </c>
      <c r="G64">
        <f t="shared" si="5"/>
        <v>3.7575757575757578</v>
      </c>
      <c r="H64">
        <f t="shared" si="5"/>
        <v>3.7575757575757578</v>
      </c>
    </row>
    <row r="65" spans="1:8" x14ac:dyDescent="0.3">
      <c r="A65">
        <v>65</v>
      </c>
      <c r="B65">
        <v>0.16193999999999997</v>
      </c>
      <c r="C65">
        <f t="shared" si="5"/>
        <v>3.8181818181818183</v>
      </c>
      <c r="D65">
        <f t="shared" si="5"/>
        <v>3.8181818181818183</v>
      </c>
      <c r="E65">
        <f t="shared" si="5"/>
        <v>3.8181818181818183</v>
      </c>
      <c r="F65">
        <f t="shared" si="5"/>
        <v>3.8181818181818183</v>
      </c>
      <c r="G65">
        <f t="shared" si="5"/>
        <v>3.8181818181818183</v>
      </c>
      <c r="H65">
        <f t="shared" si="5"/>
        <v>3.8181818181818183</v>
      </c>
    </row>
    <row r="66" spans="1:8" x14ac:dyDescent="0.3">
      <c r="A66">
        <v>66</v>
      </c>
      <c r="B66">
        <v>0.16193999999999997</v>
      </c>
      <c r="C66">
        <f t="shared" si="5"/>
        <v>3.8787878787878789</v>
      </c>
      <c r="D66">
        <f t="shared" si="5"/>
        <v>3.8787878787878789</v>
      </c>
      <c r="E66">
        <f t="shared" si="5"/>
        <v>3.8787878787878789</v>
      </c>
      <c r="F66">
        <f t="shared" si="5"/>
        <v>3.8787878787878789</v>
      </c>
      <c r="G66">
        <f t="shared" si="5"/>
        <v>3.8787878787878789</v>
      </c>
      <c r="H66">
        <f t="shared" si="5"/>
        <v>3.8787878787878789</v>
      </c>
    </row>
    <row r="67" spans="1:8" x14ac:dyDescent="0.3">
      <c r="A67">
        <v>67</v>
      </c>
      <c r="B67">
        <v>0.16193999999999997</v>
      </c>
      <c r="C67">
        <f t="shared" si="5"/>
        <v>3.9393939393939394</v>
      </c>
      <c r="D67">
        <f t="shared" si="5"/>
        <v>3.9393939393939394</v>
      </c>
      <c r="E67">
        <f t="shared" si="5"/>
        <v>3.9393939393939394</v>
      </c>
      <c r="F67">
        <f t="shared" si="5"/>
        <v>3.9393939393939394</v>
      </c>
      <c r="G67">
        <f t="shared" si="5"/>
        <v>3.9393939393939394</v>
      </c>
      <c r="H67">
        <f t="shared" si="5"/>
        <v>3.9393939393939394</v>
      </c>
    </row>
    <row r="68" spans="1:8" x14ac:dyDescent="0.3">
      <c r="A68">
        <v>68</v>
      </c>
      <c r="B68">
        <v>0.16193999999999997</v>
      </c>
      <c r="C68">
        <f t="shared" ref="C68:H83" si="6">C$101/($A$101-$A$2) *($A68 -$A$2)</f>
        <v>4</v>
      </c>
      <c r="D68">
        <f t="shared" si="6"/>
        <v>4</v>
      </c>
      <c r="E68">
        <f t="shared" si="6"/>
        <v>4</v>
      </c>
      <c r="F68">
        <f t="shared" si="6"/>
        <v>4</v>
      </c>
      <c r="G68">
        <f t="shared" si="6"/>
        <v>4</v>
      </c>
      <c r="H68">
        <f t="shared" si="6"/>
        <v>4</v>
      </c>
    </row>
    <row r="69" spans="1:8" x14ac:dyDescent="0.3">
      <c r="A69">
        <v>69</v>
      </c>
      <c r="B69">
        <v>0.16193999999999997</v>
      </c>
      <c r="C69">
        <f t="shared" si="6"/>
        <v>4.0606060606060606</v>
      </c>
      <c r="D69">
        <f t="shared" si="6"/>
        <v>4.0606060606060606</v>
      </c>
      <c r="E69">
        <f t="shared" si="6"/>
        <v>4.0606060606060606</v>
      </c>
      <c r="F69">
        <f t="shared" si="6"/>
        <v>4.0606060606060606</v>
      </c>
      <c r="G69">
        <f t="shared" si="6"/>
        <v>4.0606060606060606</v>
      </c>
      <c r="H69">
        <f t="shared" si="6"/>
        <v>4.0606060606060606</v>
      </c>
    </row>
    <row r="70" spans="1:8" x14ac:dyDescent="0.3">
      <c r="A70">
        <v>70</v>
      </c>
      <c r="B70">
        <v>0.16193999999999997</v>
      </c>
      <c r="C70">
        <f t="shared" si="6"/>
        <v>4.1212121212121211</v>
      </c>
      <c r="D70">
        <f t="shared" si="6"/>
        <v>4.1212121212121211</v>
      </c>
      <c r="E70">
        <f t="shared" si="6"/>
        <v>4.1212121212121211</v>
      </c>
      <c r="F70">
        <f t="shared" si="6"/>
        <v>4.1212121212121211</v>
      </c>
      <c r="G70">
        <f t="shared" si="6"/>
        <v>4.1212121212121211</v>
      </c>
      <c r="H70">
        <f t="shared" si="6"/>
        <v>4.1212121212121211</v>
      </c>
    </row>
    <row r="71" spans="1:8" x14ac:dyDescent="0.3">
      <c r="A71">
        <v>71</v>
      </c>
      <c r="B71">
        <v>0.16193999999999997</v>
      </c>
      <c r="C71">
        <f t="shared" si="6"/>
        <v>4.1818181818181817</v>
      </c>
      <c r="D71">
        <f t="shared" si="6"/>
        <v>4.1818181818181817</v>
      </c>
      <c r="E71">
        <f t="shared" si="6"/>
        <v>4.1818181818181817</v>
      </c>
      <c r="F71">
        <f t="shared" si="6"/>
        <v>4.1818181818181817</v>
      </c>
      <c r="G71">
        <f t="shared" si="6"/>
        <v>4.1818181818181817</v>
      </c>
      <c r="H71">
        <f t="shared" si="6"/>
        <v>4.1818181818181817</v>
      </c>
    </row>
    <row r="72" spans="1:8" x14ac:dyDescent="0.3">
      <c r="A72">
        <v>72</v>
      </c>
      <c r="B72">
        <v>0.16193999999999997</v>
      </c>
      <c r="C72">
        <f t="shared" si="6"/>
        <v>4.2424242424242422</v>
      </c>
      <c r="D72">
        <f t="shared" si="6"/>
        <v>4.2424242424242422</v>
      </c>
      <c r="E72">
        <f t="shared" si="6"/>
        <v>4.2424242424242422</v>
      </c>
      <c r="F72">
        <f t="shared" si="6"/>
        <v>4.2424242424242422</v>
      </c>
      <c r="G72">
        <f t="shared" si="6"/>
        <v>4.2424242424242422</v>
      </c>
      <c r="H72">
        <f t="shared" si="6"/>
        <v>4.2424242424242422</v>
      </c>
    </row>
    <row r="73" spans="1:8" x14ac:dyDescent="0.3">
      <c r="A73">
        <v>73</v>
      </c>
      <c r="B73">
        <v>0.16193999999999997</v>
      </c>
      <c r="C73">
        <f t="shared" si="6"/>
        <v>4.3030303030303028</v>
      </c>
      <c r="D73">
        <f t="shared" si="6"/>
        <v>4.3030303030303028</v>
      </c>
      <c r="E73">
        <f t="shared" si="6"/>
        <v>4.3030303030303028</v>
      </c>
      <c r="F73">
        <f t="shared" si="6"/>
        <v>4.3030303030303028</v>
      </c>
      <c r="G73">
        <f t="shared" si="6"/>
        <v>4.3030303030303028</v>
      </c>
      <c r="H73">
        <f t="shared" si="6"/>
        <v>4.3030303030303028</v>
      </c>
    </row>
    <row r="74" spans="1:8" x14ac:dyDescent="0.3">
      <c r="A74">
        <v>74</v>
      </c>
      <c r="B74">
        <v>0.16193999999999997</v>
      </c>
      <c r="C74">
        <f t="shared" si="6"/>
        <v>4.3636363636363633</v>
      </c>
      <c r="D74">
        <f t="shared" si="6"/>
        <v>4.3636363636363633</v>
      </c>
      <c r="E74">
        <f t="shared" si="6"/>
        <v>4.3636363636363633</v>
      </c>
      <c r="F74">
        <f t="shared" si="6"/>
        <v>4.3636363636363633</v>
      </c>
      <c r="G74">
        <f t="shared" si="6"/>
        <v>4.3636363636363633</v>
      </c>
      <c r="H74">
        <f t="shared" si="6"/>
        <v>4.3636363636363633</v>
      </c>
    </row>
    <row r="75" spans="1:8" x14ac:dyDescent="0.3">
      <c r="A75">
        <v>75</v>
      </c>
      <c r="B75">
        <v>0.16193999999999997</v>
      </c>
      <c r="C75">
        <f t="shared" si="6"/>
        <v>4.4242424242424248</v>
      </c>
      <c r="D75">
        <f t="shared" si="6"/>
        <v>4.4242424242424248</v>
      </c>
      <c r="E75">
        <f t="shared" si="6"/>
        <v>4.4242424242424248</v>
      </c>
      <c r="F75">
        <f t="shared" si="6"/>
        <v>4.4242424242424248</v>
      </c>
      <c r="G75">
        <f t="shared" si="6"/>
        <v>4.4242424242424248</v>
      </c>
      <c r="H75">
        <f t="shared" si="6"/>
        <v>4.4242424242424248</v>
      </c>
    </row>
    <row r="76" spans="1:8" x14ac:dyDescent="0.3">
      <c r="A76">
        <v>76</v>
      </c>
      <c r="B76">
        <v>0.16193999999999997</v>
      </c>
      <c r="C76">
        <f t="shared" si="6"/>
        <v>4.4848484848484853</v>
      </c>
      <c r="D76">
        <f t="shared" si="6"/>
        <v>4.4848484848484853</v>
      </c>
      <c r="E76">
        <f t="shared" si="6"/>
        <v>4.4848484848484853</v>
      </c>
      <c r="F76">
        <f t="shared" si="6"/>
        <v>4.4848484848484853</v>
      </c>
      <c r="G76">
        <f t="shared" si="6"/>
        <v>4.4848484848484853</v>
      </c>
      <c r="H76">
        <f t="shared" si="6"/>
        <v>4.4848484848484853</v>
      </c>
    </row>
    <row r="77" spans="1:8" x14ac:dyDescent="0.3">
      <c r="A77">
        <v>77</v>
      </c>
      <c r="B77">
        <v>0.16193999999999997</v>
      </c>
      <c r="C77">
        <f t="shared" si="6"/>
        <v>4.5454545454545459</v>
      </c>
      <c r="D77">
        <f t="shared" si="6"/>
        <v>4.5454545454545459</v>
      </c>
      <c r="E77">
        <f t="shared" si="6"/>
        <v>4.5454545454545459</v>
      </c>
      <c r="F77">
        <f t="shared" si="6"/>
        <v>4.5454545454545459</v>
      </c>
      <c r="G77">
        <f t="shared" si="6"/>
        <v>4.5454545454545459</v>
      </c>
      <c r="H77">
        <f t="shared" si="6"/>
        <v>4.5454545454545459</v>
      </c>
    </row>
    <row r="78" spans="1:8" x14ac:dyDescent="0.3">
      <c r="A78">
        <v>78</v>
      </c>
      <c r="B78">
        <v>0.16193999999999997</v>
      </c>
      <c r="C78">
        <f t="shared" si="6"/>
        <v>4.6060606060606064</v>
      </c>
      <c r="D78">
        <f t="shared" si="6"/>
        <v>4.6060606060606064</v>
      </c>
      <c r="E78">
        <f t="shared" si="6"/>
        <v>4.6060606060606064</v>
      </c>
      <c r="F78">
        <f t="shared" si="6"/>
        <v>4.6060606060606064</v>
      </c>
      <c r="G78">
        <f t="shared" si="6"/>
        <v>4.6060606060606064</v>
      </c>
      <c r="H78">
        <f t="shared" si="6"/>
        <v>4.6060606060606064</v>
      </c>
    </row>
    <row r="79" spans="1:8" x14ac:dyDescent="0.3">
      <c r="A79">
        <v>79</v>
      </c>
      <c r="B79">
        <v>0.16193999999999997</v>
      </c>
      <c r="C79">
        <f t="shared" si="6"/>
        <v>4.666666666666667</v>
      </c>
      <c r="D79">
        <f t="shared" si="6"/>
        <v>4.666666666666667</v>
      </c>
      <c r="E79">
        <f t="shared" si="6"/>
        <v>4.666666666666667</v>
      </c>
      <c r="F79">
        <f t="shared" si="6"/>
        <v>4.666666666666667</v>
      </c>
      <c r="G79">
        <f t="shared" si="6"/>
        <v>4.666666666666667</v>
      </c>
      <c r="H79">
        <f t="shared" si="6"/>
        <v>4.666666666666667</v>
      </c>
    </row>
    <row r="80" spans="1:8" x14ac:dyDescent="0.3">
      <c r="A80">
        <v>80</v>
      </c>
      <c r="B80">
        <v>0.16193999999999997</v>
      </c>
      <c r="C80">
        <f t="shared" si="6"/>
        <v>4.7272727272727275</v>
      </c>
      <c r="D80">
        <f t="shared" si="6"/>
        <v>4.7272727272727275</v>
      </c>
      <c r="E80">
        <f t="shared" si="6"/>
        <v>4.7272727272727275</v>
      </c>
      <c r="F80">
        <f t="shared" si="6"/>
        <v>4.7272727272727275</v>
      </c>
      <c r="G80">
        <f t="shared" si="6"/>
        <v>4.7272727272727275</v>
      </c>
      <c r="H80">
        <f t="shared" si="6"/>
        <v>4.7272727272727275</v>
      </c>
    </row>
    <row r="81" spans="1:8" x14ac:dyDescent="0.3">
      <c r="A81">
        <v>81</v>
      </c>
      <c r="B81">
        <v>0.16193999999999997</v>
      </c>
      <c r="C81">
        <f t="shared" si="6"/>
        <v>4.7878787878787881</v>
      </c>
      <c r="D81">
        <f t="shared" si="6"/>
        <v>4.7878787878787881</v>
      </c>
      <c r="E81">
        <f t="shared" si="6"/>
        <v>4.7878787878787881</v>
      </c>
      <c r="F81">
        <f t="shared" si="6"/>
        <v>4.7878787878787881</v>
      </c>
      <c r="G81">
        <f t="shared" si="6"/>
        <v>4.7878787878787881</v>
      </c>
      <c r="H81">
        <f t="shared" si="6"/>
        <v>4.7878787878787881</v>
      </c>
    </row>
    <row r="82" spans="1:8" x14ac:dyDescent="0.3">
      <c r="A82">
        <v>82</v>
      </c>
      <c r="B82">
        <v>0.16193999999999997</v>
      </c>
      <c r="C82">
        <f t="shared" si="6"/>
        <v>4.8484848484848486</v>
      </c>
      <c r="D82">
        <f t="shared" si="6"/>
        <v>4.8484848484848486</v>
      </c>
      <c r="E82">
        <f t="shared" si="6"/>
        <v>4.8484848484848486</v>
      </c>
      <c r="F82">
        <f t="shared" si="6"/>
        <v>4.8484848484848486</v>
      </c>
      <c r="G82">
        <f t="shared" si="6"/>
        <v>4.8484848484848486</v>
      </c>
      <c r="H82">
        <f t="shared" si="6"/>
        <v>4.8484848484848486</v>
      </c>
    </row>
    <row r="83" spans="1:8" x14ac:dyDescent="0.3">
      <c r="A83">
        <v>83</v>
      </c>
      <c r="B83">
        <v>0.16193999999999997</v>
      </c>
      <c r="C83">
        <f t="shared" si="6"/>
        <v>4.9090909090909092</v>
      </c>
      <c r="D83">
        <f t="shared" si="6"/>
        <v>4.9090909090909092</v>
      </c>
      <c r="E83">
        <f t="shared" si="6"/>
        <v>4.9090909090909092</v>
      </c>
      <c r="F83">
        <f t="shared" si="6"/>
        <v>4.9090909090909092</v>
      </c>
      <c r="G83">
        <f t="shared" si="6"/>
        <v>4.9090909090909092</v>
      </c>
      <c r="H83">
        <f t="shared" si="6"/>
        <v>4.9090909090909092</v>
      </c>
    </row>
    <row r="84" spans="1:8" x14ac:dyDescent="0.3">
      <c r="A84">
        <v>84</v>
      </c>
      <c r="B84">
        <v>0.16193999999999997</v>
      </c>
      <c r="C84">
        <f t="shared" ref="C84:H99" si="7">C$101/($A$101-$A$2) *($A84 -$A$2)</f>
        <v>4.9696969696969697</v>
      </c>
      <c r="D84">
        <f t="shared" si="7"/>
        <v>4.9696969696969697</v>
      </c>
      <c r="E84">
        <f t="shared" si="7"/>
        <v>4.9696969696969697</v>
      </c>
      <c r="F84">
        <f t="shared" si="7"/>
        <v>4.9696969696969697</v>
      </c>
      <c r="G84">
        <f t="shared" si="7"/>
        <v>4.9696969696969697</v>
      </c>
      <c r="H84">
        <f t="shared" si="7"/>
        <v>4.9696969696969697</v>
      </c>
    </row>
    <row r="85" spans="1:8" x14ac:dyDescent="0.3">
      <c r="A85">
        <v>85</v>
      </c>
      <c r="B85">
        <v>0.16193999999999997</v>
      </c>
      <c r="C85">
        <f t="shared" si="7"/>
        <v>5.0303030303030303</v>
      </c>
      <c r="D85">
        <f t="shared" si="7"/>
        <v>5.0303030303030303</v>
      </c>
      <c r="E85">
        <f t="shared" si="7"/>
        <v>5.0303030303030303</v>
      </c>
      <c r="F85">
        <f t="shared" si="7"/>
        <v>5.0303030303030303</v>
      </c>
      <c r="G85">
        <f t="shared" si="7"/>
        <v>5.0303030303030303</v>
      </c>
      <c r="H85">
        <f t="shared" si="7"/>
        <v>5.0303030303030303</v>
      </c>
    </row>
    <row r="86" spans="1:8" x14ac:dyDescent="0.3">
      <c r="A86">
        <v>86</v>
      </c>
      <c r="B86">
        <v>0.16193999999999997</v>
      </c>
      <c r="C86">
        <f t="shared" si="7"/>
        <v>5.0909090909090908</v>
      </c>
      <c r="D86">
        <f t="shared" si="7"/>
        <v>5.0909090909090908</v>
      </c>
      <c r="E86">
        <f t="shared" si="7"/>
        <v>5.0909090909090908</v>
      </c>
      <c r="F86">
        <f t="shared" si="7"/>
        <v>5.0909090909090908</v>
      </c>
      <c r="G86">
        <f t="shared" si="7"/>
        <v>5.0909090909090908</v>
      </c>
      <c r="H86">
        <f t="shared" si="7"/>
        <v>5.0909090909090908</v>
      </c>
    </row>
    <row r="87" spans="1:8" x14ac:dyDescent="0.3">
      <c r="A87">
        <v>87</v>
      </c>
      <c r="B87">
        <v>0.16193999999999997</v>
      </c>
      <c r="C87">
        <f t="shared" si="7"/>
        <v>5.1515151515151514</v>
      </c>
      <c r="D87">
        <f t="shared" si="7"/>
        <v>5.1515151515151514</v>
      </c>
      <c r="E87">
        <f t="shared" si="7"/>
        <v>5.1515151515151514</v>
      </c>
      <c r="F87">
        <f t="shared" si="7"/>
        <v>5.1515151515151514</v>
      </c>
      <c r="G87">
        <f t="shared" si="7"/>
        <v>5.1515151515151514</v>
      </c>
      <c r="H87">
        <f t="shared" si="7"/>
        <v>5.1515151515151514</v>
      </c>
    </row>
    <row r="88" spans="1:8" x14ac:dyDescent="0.3">
      <c r="A88">
        <v>88</v>
      </c>
      <c r="B88">
        <v>0.16193999999999997</v>
      </c>
      <c r="C88">
        <f t="shared" si="7"/>
        <v>5.2121212121212119</v>
      </c>
      <c r="D88">
        <f t="shared" si="7"/>
        <v>5.2121212121212119</v>
      </c>
      <c r="E88">
        <f t="shared" si="7"/>
        <v>5.2121212121212119</v>
      </c>
      <c r="F88">
        <f t="shared" si="7"/>
        <v>5.2121212121212119</v>
      </c>
      <c r="G88">
        <f t="shared" si="7"/>
        <v>5.2121212121212119</v>
      </c>
      <c r="H88">
        <f t="shared" si="7"/>
        <v>5.2121212121212119</v>
      </c>
    </row>
    <row r="89" spans="1:8" x14ac:dyDescent="0.3">
      <c r="A89">
        <v>89</v>
      </c>
      <c r="B89">
        <v>0.16193999999999997</v>
      </c>
      <c r="C89">
        <f t="shared" si="7"/>
        <v>5.2727272727272725</v>
      </c>
      <c r="D89">
        <f t="shared" si="7"/>
        <v>5.2727272727272725</v>
      </c>
      <c r="E89">
        <f t="shared" si="7"/>
        <v>5.2727272727272725</v>
      </c>
      <c r="F89">
        <f t="shared" si="7"/>
        <v>5.2727272727272725</v>
      </c>
      <c r="G89">
        <f t="shared" si="7"/>
        <v>5.2727272727272725</v>
      </c>
      <c r="H89">
        <f t="shared" si="7"/>
        <v>5.2727272727272725</v>
      </c>
    </row>
    <row r="90" spans="1:8" x14ac:dyDescent="0.3">
      <c r="A90">
        <v>90</v>
      </c>
      <c r="B90">
        <v>0.16193999999999997</v>
      </c>
      <c r="C90">
        <f t="shared" si="7"/>
        <v>5.3333333333333339</v>
      </c>
      <c r="D90">
        <f t="shared" si="7"/>
        <v>5.3333333333333339</v>
      </c>
      <c r="E90">
        <f t="shared" si="7"/>
        <v>5.3333333333333339</v>
      </c>
      <c r="F90">
        <f t="shared" si="7"/>
        <v>5.3333333333333339</v>
      </c>
      <c r="G90">
        <f t="shared" si="7"/>
        <v>5.3333333333333339</v>
      </c>
      <c r="H90">
        <f t="shared" si="7"/>
        <v>5.3333333333333339</v>
      </c>
    </row>
    <row r="91" spans="1:8" x14ac:dyDescent="0.3">
      <c r="A91">
        <v>91</v>
      </c>
      <c r="B91">
        <v>0.16193999999999997</v>
      </c>
      <c r="C91">
        <f t="shared" si="7"/>
        <v>5.3939393939393945</v>
      </c>
      <c r="D91">
        <f t="shared" si="7"/>
        <v>5.3939393939393945</v>
      </c>
      <c r="E91">
        <f t="shared" si="7"/>
        <v>5.3939393939393945</v>
      </c>
      <c r="F91">
        <f t="shared" si="7"/>
        <v>5.3939393939393945</v>
      </c>
      <c r="G91">
        <f t="shared" si="7"/>
        <v>5.3939393939393945</v>
      </c>
      <c r="H91">
        <f t="shared" si="7"/>
        <v>5.3939393939393945</v>
      </c>
    </row>
    <row r="92" spans="1:8" x14ac:dyDescent="0.3">
      <c r="A92">
        <v>92</v>
      </c>
      <c r="B92">
        <v>0.16193999999999997</v>
      </c>
      <c r="C92">
        <f t="shared" si="7"/>
        <v>5.454545454545455</v>
      </c>
      <c r="D92">
        <f t="shared" si="7"/>
        <v>5.454545454545455</v>
      </c>
      <c r="E92">
        <f t="shared" si="7"/>
        <v>5.454545454545455</v>
      </c>
      <c r="F92">
        <f t="shared" si="7"/>
        <v>5.454545454545455</v>
      </c>
      <c r="G92">
        <f t="shared" si="7"/>
        <v>5.454545454545455</v>
      </c>
      <c r="H92">
        <f t="shared" si="7"/>
        <v>5.454545454545455</v>
      </c>
    </row>
    <row r="93" spans="1:8" x14ac:dyDescent="0.3">
      <c r="A93">
        <v>93</v>
      </c>
      <c r="B93">
        <v>0.16193999999999997</v>
      </c>
      <c r="C93">
        <f t="shared" si="7"/>
        <v>5.5151515151515156</v>
      </c>
      <c r="D93">
        <f t="shared" si="7"/>
        <v>5.5151515151515156</v>
      </c>
      <c r="E93">
        <f t="shared" si="7"/>
        <v>5.5151515151515156</v>
      </c>
      <c r="F93">
        <f t="shared" si="7"/>
        <v>5.5151515151515156</v>
      </c>
      <c r="G93">
        <f t="shared" si="7"/>
        <v>5.5151515151515156</v>
      </c>
      <c r="H93">
        <f t="shared" si="7"/>
        <v>5.5151515151515156</v>
      </c>
    </row>
    <row r="94" spans="1:8" x14ac:dyDescent="0.3">
      <c r="A94">
        <v>94</v>
      </c>
      <c r="B94">
        <v>0.16193999999999997</v>
      </c>
      <c r="C94">
        <f t="shared" si="7"/>
        <v>5.5757575757575761</v>
      </c>
      <c r="D94">
        <f t="shared" si="7"/>
        <v>5.5757575757575761</v>
      </c>
      <c r="E94">
        <f t="shared" si="7"/>
        <v>5.5757575757575761</v>
      </c>
      <c r="F94">
        <f t="shared" si="7"/>
        <v>5.5757575757575761</v>
      </c>
      <c r="G94">
        <f t="shared" si="7"/>
        <v>5.5757575757575761</v>
      </c>
      <c r="H94">
        <f t="shared" si="7"/>
        <v>5.5757575757575761</v>
      </c>
    </row>
    <row r="95" spans="1:8" x14ac:dyDescent="0.3">
      <c r="A95">
        <v>95</v>
      </c>
      <c r="B95">
        <v>0.16193999999999997</v>
      </c>
      <c r="C95">
        <f t="shared" si="7"/>
        <v>5.6363636363636367</v>
      </c>
      <c r="D95">
        <f t="shared" si="7"/>
        <v>5.6363636363636367</v>
      </c>
      <c r="E95">
        <f t="shared" si="7"/>
        <v>5.6363636363636367</v>
      </c>
      <c r="F95">
        <f t="shared" si="7"/>
        <v>5.6363636363636367</v>
      </c>
      <c r="G95">
        <f t="shared" si="7"/>
        <v>5.6363636363636367</v>
      </c>
      <c r="H95">
        <f t="shared" si="7"/>
        <v>5.6363636363636367</v>
      </c>
    </row>
    <row r="96" spans="1:8" x14ac:dyDescent="0.3">
      <c r="A96">
        <v>96</v>
      </c>
      <c r="B96">
        <v>0.16193999999999997</v>
      </c>
      <c r="C96">
        <f t="shared" si="7"/>
        <v>5.6969696969696972</v>
      </c>
      <c r="D96">
        <f t="shared" si="7"/>
        <v>5.6969696969696972</v>
      </c>
      <c r="E96">
        <f t="shared" si="7"/>
        <v>5.6969696969696972</v>
      </c>
      <c r="F96">
        <f t="shared" si="7"/>
        <v>5.6969696969696972</v>
      </c>
      <c r="G96">
        <f t="shared" si="7"/>
        <v>5.6969696969696972</v>
      </c>
      <c r="H96">
        <f t="shared" si="7"/>
        <v>5.6969696969696972</v>
      </c>
    </row>
    <row r="97" spans="1:8" x14ac:dyDescent="0.3">
      <c r="A97">
        <v>97</v>
      </c>
      <c r="B97">
        <v>0.16193999999999997</v>
      </c>
      <c r="C97">
        <f t="shared" si="7"/>
        <v>5.7575757575757578</v>
      </c>
      <c r="D97">
        <f t="shared" si="7"/>
        <v>5.7575757575757578</v>
      </c>
      <c r="E97">
        <f t="shared" si="7"/>
        <v>5.7575757575757578</v>
      </c>
      <c r="F97">
        <f t="shared" si="7"/>
        <v>5.7575757575757578</v>
      </c>
      <c r="G97">
        <f t="shared" si="7"/>
        <v>5.7575757575757578</v>
      </c>
      <c r="H97">
        <f t="shared" si="7"/>
        <v>5.7575757575757578</v>
      </c>
    </row>
    <row r="98" spans="1:8" x14ac:dyDescent="0.3">
      <c r="A98">
        <v>98</v>
      </c>
      <c r="B98">
        <v>0.16193999999999997</v>
      </c>
      <c r="C98">
        <f t="shared" si="7"/>
        <v>5.8181818181818183</v>
      </c>
      <c r="D98">
        <f t="shared" si="7"/>
        <v>5.8181818181818183</v>
      </c>
      <c r="E98">
        <f t="shared" si="7"/>
        <v>5.8181818181818183</v>
      </c>
      <c r="F98">
        <f t="shared" si="7"/>
        <v>5.8181818181818183</v>
      </c>
      <c r="G98">
        <f t="shared" si="7"/>
        <v>5.8181818181818183</v>
      </c>
      <c r="H98">
        <f t="shared" si="7"/>
        <v>5.8181818181818183</v>
      </c>
    </row>
    <row r="99" spans="1:8" x14ac:dyDescent="0.3">
      <c r="A99">
        <v>99</v>
      </c>
      <c r="B99">
        <v>0.16193999999999997</v>
      </c>
      <c r="C99">
        <f t="shared" si="7"/>
        <v>5.8787878787878789</v>
      </c>
      <c r="D99">
        <f t="shared" si="7"/>
        <v>5.8787878787878789</v>
      </c>
      <c r="E99">
        <f t="shared" si="7"/>
        <v>5.8787878787878789</v>
      </c>
      <c r="F99">
        <f t="shared" si="7"/>
        <v>5.8787878787878789</v>
      </c>
      <c r="G99">
        <f t="shared" si="7"/>
        <v>5.8787878787878789</v>
      </c>
      <c r="H99">
        <f t="shared" si="7"/>
        <v>5.8787878787878789</v>
      </c>
    </row>
    <row r="100" spans="1:8" x14ac:dyDescent="0.3">
      <c r="A100">
        <v>100</v>
      </c>
      <c r="B100">
        <v>0.16193999999999997</v>
      </c>
      <c r="C100">
        <f t="shared" ref="C100:H100" si="8">C$101/($A$101-$A$2) *($A100 -$A$2)</f>
        <v>5.9393939393939394</v>
      </c>
      <c r="D100">
        <f t="shared" si="8"/>
        <v>5.9393939393939394</v>
      </c>
      <c r="E100">
        <f t="shared" si="8"/>
        <v>5.9393939393939394</v>
      </c>
      <c r="F100">
        <f t="shared" si="8"/>
        <v>5.9393939393939394</v>
      </c>
      <c r="G100">
        <f t="shared" si="8"/>
        <v>5.9393939393939394</v>
      </c>
      <c r="H100">
        <f t="shared" si="8"/>
        <v>5.9393939393939394</v>
      </c>
    </row>
    <row r="101" spans="1:8" x14ac:dyDescent="0.3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8" workbookViewId="0">
      <selection activeCell="B120" sqref="B102:B120"/>
    </sheetView>
  </sheetViews>
  <sheetFormatPr baseColWidth="10" defaultRowHeight="14.4" x14ac:dyDescent="0.3"/>
  <sheetData>
    <row r="1" spans="1:9" x14ac:dyDescent="0.3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  <c r="I1" t="s">
        <v>194</v>
      </c>
    </row>
    <row r="2" spans="1:9" x14ac:dyDescent="0.3">
      <c r="A2">
        <v>2</v>
      </c>
      <c r="B2">
        <v>0</v>
      </c>
      <c r="C2">
        <f t="shared" ref="C2:I18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</row>
    <row r="3" spans="1:9" x14ac:dyDescent="0.3">
      <c r="A3">
        <v>3</v>
      </c>
      <c r="B3">
        <v>9.360000000000035E-3</v>
      </c>
      <c r="C3">
        <f t="shared" si="0"/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</row>
    <row r="4" spans="1:9" x14ac:dyDescent="0.3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</row>
    <row r="5" spans="1:9" x14ac:dyDescent="0.3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</row>
    <row r="6" spans="1:9" x14ac:dyDescent="0.3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</row>
    <row r="7" spans="1:9" x14ac:dyDescent="0.3">
      <c r="A7">
        <v>7</v>
      </c>
      <c r="B7">
        <v>4.4869999999999965E-2</v>
      </c>
      <c r="C7">
        <f t="shared" si="0"/>
        <v>0.30303030303030304</v>
      </c>
      <c r="D7">
        <f t="shared" si="0"/>
        <v>0.30303030303030304</v>
      </c>
      <c r="E7">
        <f t="shared" si="0"/>
        <v>0.30303030303030304</v>
      </c>
      <c r="F7">
        <f t="shared" si="0"/>
        <v>0.30303030303030304</v>
      </c>
      <c r="G7">
        <f t="shared" si="0"/>
        <v>0.30303030303030304</v>
      </c>
      <c r="H7">
        <f t="shared" si="0"/>
        <v>0.30303030303030304</v>
      </c>
      <c r="I7">
        <f t="shared" si="0"/>
        <v>5.0505050505050511E-2</v>
      </c>
    </row>
    <row r="8" spans="1:9" x14ac:dyDescent="0.3">
      <c r="A8">
        <v>8</v>
      </c>
      <c r="B8">
        <v>5.3059999999999996E-2</v>
      </c>
      <c r="C8">
        <f t="shared" si="0"/>
        <v>0.36363636363636365</v>
      </c>
      <c r="D8">
        <f t="shared" si="0"/>
        <v>0.36363636363636365</v>
      </c>
      <c r="E8">
        <f t="shared" si="0"/>
        <v>0.36363636363636365</v>
      </c>
      <c r="F8">
        <f t="shared" si="0"/>
        <v>0.36363636363636365</v>
      </c>
      <c r="G8">
        <f t="shared" si="0"/>
        <v>0.36363636363636365</v>
      </c>
      <c r="H8">
        <f t="shared" si="0"/>
        <v>0.36363636363636365</v>
      </c>
      <c r="I8">
        <f t="shared" si="0"/>
        <v>6.0606060606060608E-2</v>
      </c>
    </row>
    <row r="9" spans="1:9" x14ac:dyDescent="0.3">
      <c r="A9">
        <v>9</v>
      </c>
      <c r="B9">
        <v>6.1270000000000047E-2</v>
      </c>
      <c r="C9">
        <f t="shared" si="0"/>
        <v>0.42424242424242425</v>
      </c>
      <c r="D9">
        <f t="shared" si="0"/>
        <v>0.42424242424242425</v>
      </c>
      <c r="E9">
        <f t="shared" si="0"/>
        <v>0.42424242424242425</v>
      </c>
      <c r="F9">
        <f t="shared" si="0"/>
        <v>0.42424242424242425</v>
      </c>
      <c r="G9">
        <f t="shared" si="0"/>
        <v>0.42424242424242425</v>
      </c>
      <c r="H9">
        <f t="shared" si="0"/>
        <v>0.42424242424242425</v>
      </c>
      <c r="I9">
        <f t="shared" si="0"/>
        <v>7.0707070707070718E-2</v>
      </c>
    </row>
    <row r="10" spans="1:9" x14ac:dyDescent="0.3">
      <c r="A10">
        <v>10</v>
      </c>
      <c r="B10">
        <v>6.9529999999999981E-2</v>
      </c>
      <c r="C10">
        <f t="shared" si="0"/>
        <v>0.48484848484848486</v>
      </c>
      <c r="D10">
        <f t="shared" si="0"/>
        <v>0.48484848484848486</v>
      </c>
      <c r="E10">
        <f t="shared" si="0"/>
        <v>0.48484848484848486</v>
      </c>
      <c r="F10">
        <f t="shared" si="0"/>
        <v>0.48484848484848486</v>
      </c>
      <c r="G10">
        <f t="shared" si="0"/>
        <v>0.48484848484848486</v>
      </c>
      <c r="H10">
        <f t="shared" si="0"/>
        <v>0.48484848484848486</v>
      </c>
      <c r="I10">
        <f t="shared" si="0"/>
        <v>8.0808080808080815E-2</v>
      </c>
    </row>
    <row r="11" spans="1:9" x14ac:dyDescent="0.3">
      <c r="A11">
        <v>11</v>
      </c>
      <c r="B11">
        <v>7.6160000000000005E-2</v>
      </c>
      <c r="C11">
        <f t="shared" si="0"/>
        <v>0.54545454545454541</v>
      </c>
      <c r="D11">
        <f t="shared" si="0"/>
        <v>0.54545454545454541</v>
      </c>
      <c r="E11">
        <f t="shared" si="0"/>
        <v>0.54545454545454541</v>
      </c>
      <c r="F11">
        <f t="shared" si="0"/>
        <v>0.54545454545454541</v>
      </c>
      <c r="G11">
        <f t="shared" si="0"/>
        <v>0.54545454545454541</v>
      </c>
      <c r="H11">
        <f t="shared" si="0"/>
        <v>0.54545454545454541</v>
      </c>
      <c r="I11">
        <f t="shared" si="0"/>
        <v>9.0909090909090912E-2</v>
      </c>
    </row>
    <row r="12" spans="1:9" x14ac:dyDescent="0.3">
      <c r="A12">
        <v>12</v>
      </c>
      <c r="B12">
        <v>8.268999999999993E-2</v>
      </c>
      <c r="C12">
        <f t="shared" si="0"/>
        <v>0.60606060606060608</v>
      </c>
      <c r="D12">
        <f t="shared" si="0"/>
        <v>0.60606060606060608</v>
      </c>
      <c r="E12">
        <f t="shared" si="0"/>
        <v>0.60606060606060608</v>
      </c>
      <c r="F12">
        <f t="shared" si="0"/>
        <v>0.60606060606060608</v>
      </c>
      <c r="G12">
        <f t="shared" si="0"/>
        <v>0.60606060606060608</v>
      </c>
      <c r="H12">
        <f t="shared" si="0"/>
        <v>0.60606060606060608</v>
      </c>
      <c r="I12">
        <f t="shared" si="0"/>
        <v>0.10101010101010102</v>
      </c>
    </row>
    <row r="13" spans="1:9" x14ac:dyDescent="0.3">
      <c r="A13">
        <v>13</v>
      </c>
      <c r="B13">
        <v>8.9110000000000023E-2</v>
      </c>
      <c r="C13">
        <f t="shared" si="0"/>
        <v>0.66666666666666674</v>
      </c>
      <c r="D13">
        <f t="shared" si="0"/>
        <v>0.66666666666666674</v>
      </c>
      <c r="E13">
        <f t="shared" si="0"/>
        <v>0.66666666666666674</v>
      </c>
      <c r="F13">
        <f t="shared" si="0"/>
        <v>0.66666666666666674</v>
      </c>
      <c r="G13">
        <f t="shared" si="0"/>
        <v>0.66666666666666674</v>
      </c>
      <c r="H13">
        <f t="shared" si="0"/>
        <v>0.66666666666666674</v>
      </c>
      <c r="I13">
        <f t="shared" si="0"/>
        <v>0.11111111111111112</v>
      </c>
    </row>
    <row r="14" spans="1:9" x14ac:dyDescent="0.3">
      <c r="A14">
        <v>14</v>
      </c>
      <c r="B14">
        <v>9.542000000000006E-2</v>
      </c>
      <c r="C14">
        <f t="shared" si="0"/>
        <v>0.72727272727272729</v>
      </c>
      <c r="D14">
        <f t="shared" si="0"/>
        <v>0.72727272727272729</v>
      </c>
      <c r="E14">
        <f t="shared" si="0"/>
        <v>0.72727272727272729</v>
      </c>
      <c r="F14">
        <f t="shared" si="0"/>
        <v>0.72727272727272729</v>
      </c>
      <c r="G14">
        <f t="shared" si="0"/>
        <v>0.72727272727272729</v>
      </c>
      <c r="H14">
        <f t="shared" si="0"/>
        <v>0.72727272727272729</v>
      </c>
      <c r="I14">
        <f t="shared" si="0"/>
        <v>0.12121212121212122</v>
      </c>
    </row>
    <row r="15" spans="1:9" x14ac:dyDescent="0.3">
      <c r="A15">
        <v>15</v>
      </c>
      <c r="B15">
        <v>0.10165000000000002</v>
      </c>
      <c r="C15">
        <f t="shared" si="0"/>
        <v>0.78787878787878785</v>
      </c>
      <c r="D15">
        <f t="shared" si="0"/>
        <v>0.78787878787878785</v>
      </c>
      <c r="E15">
        <f t="shared" si="0"/>
        <v>0.78787878787878785</v>
      </c>
      <c r="F15">
        <f t="shared" si="0"/>
        <v>0.78787878787878785</v>
      </c>
      <c r="G15">
        <f t="shared" si="0"/>
        <v>0.78787878787878785</v>
      </c>
      <c r="H15">
        <f t="shared" si="0"/>
        <v>0.78787878787878785</v>
      </c>
      <c r="I15">
        <f t="shared" si="0"/>
        <v>0.13131313131313133</v>
      </c>
    </row>
    <row r="16" spans="1:9" x14ac:dyDescent="0.3">
      <c r="A16">
        <v>16</v>
      </c>
      <c r="B16">
        <v>0.10603999999999991</v>
      </c>
      <c r="C16">
        <f t="shared" si="0"/>
        <v>0.84848484848484851</v>
      </c>
      <c r="D16">
        <f t="shared" si="0"/>
        <v>0.84848484848484851</v>
      </c>
      <c r="E16">
        <f t="shared" si="0"/>
        <v>0.84848484848484851</v>
      </c>
      <c r="F16">
        <f t="shared" si="0"/>
        <v>0.84848484848484851</v>
      </c>
      <c r="G16">
        <f t="shared" si="0"/>
        <v>0.84848484848484851</v>
      </c>
      <c r="H16">
        <f t="shared" si="0"/>
        <v>0.84848484848484851</v>
      </c>
      <c r="I16">
        <f t="shared" si="0"/>
        <v>0.14141414141414144</v>
      </c>
    </row>
    <row r="17" spans="1:9" x14ac:dyDescent="0.3">
      <c r="A17">
        <v>17</v>
      </c>
      <c r="B17">
        <v>0.11073</v>
      </c>
      <c r="C17">
        <f t="shared" si="0"/>
        <v>0.90909090909090917</v>
      </c>
      <c r="D17">
        <f t="shared" si="0"/>
        <v>0.90909090909090917</v>
      </c>
      <c r="E17">
        <f t="shared" si="0"/>
        <v>0.90909090909090917</v>
      </c>
      <c r="F17">
        <f t="shared" si="0"/>
        <v>0.90909090909090917</v>
      </c>
      <c r="G17">
        <f t="shared" si="0"/>
        <v>0.90909090909090917</v>
      </c>
      <c r="H17">
        <f t="shared" si="0"/>
        <v>0.90909090909090917</v>
      </c>
      <c r="I17">
        <f t="shared" si="0"/>
        <v>0.15151515151515152</v>
      </c>
    </row>
    <row r="18" spans="1:9" x14ac:dyDescent="0.3">
      <c r="A18">
        <v>18</v>
      </c>
      <c r="B18">
        <v>0.11565000000000003</v>
      </c>
      <c r="C18">
        <f t="shared" si="0"/>
        <v>0.96969696969696972</v>
      </c>
      <c r="D18">
        <f t="shared" si="0"/>
        <v>0.96969696969696972</v>
      </c>
      <c r="E18">
        <f t="shared" si="0"/>
        <v>0.96969696969696972</v>
      </c>
      <c r="F18">
        <f t="shared" si="0"/>
        <v>0.96969696969696972</v>
      </c>
      <c r="G18">
        <f t="shared" si="0"/>
        <v>0.96969696969696972</v>
      </c>
      <c r="H18">
        <f t="shared" si="0"/>
        <v>0.96969696969696972</v>
      </c>
      <c r="I18">
        <f t="shared" si="0"/>
        <v>0.16161616161616163</v>
      </c>
    </row>
    <row r="19" spans="1:9" x14ac:dyDescent="0.3">
      <c r="A19">
        <v>19</v>
      </c>
      <c r="B19">
        <v>0.12070000000000003</v>
      </c>
      <c r="C19">
        <f t="shared" ref="C19:I34" si="1">C$101/($A$101-$A$2) *($A19 -$A$2)</f>
        <v>1.0303030303030303</v>
      </c>
      <c r="D19">
        <f t="shared" si="1"/>
        <v>1.0303030303030303</v>
      </c>
      <c r="E19">
        <f t="shared" si="1"/>
        <v>1.0303030303030303</v>
      </c>
      <c r="F19">
        <f t="shared" si="1"/>
        <v>1.0303030303030303</v>
      </c>
      <c r="G19">
        <f t="shared" si="1"/>
        <v>1.0303030303030303</v>
      </c>
      <c r="H19">
        <f t="shared" si="1"/>
        <v>1.0303030303030303</v>
      </c>
      <c r="I19">
        <f t="shared" si="1"/>
        <v>0.17171717171717174</v>
      </c>
    </row>
    <row r="20" spans="1:9" x14ac:dyDescent="0.3">
      <c r="A20">
        <v>20</v>
      </c>
      <c r="B20">
        <v>0.12579000000000007</v>
      </c>
      <c r="C20">
        <f t="shared" si="1"/>
        <v>1.0909090909090908</v>
      </c>
      <c r="D20">
        <f t="shared" si="1"/>
        <v>1.0909090909090908</v>
      </c>
      <c r="E20">
        <f t="shared" si="1"/>
        <v>1.0909090909090908</v>
      </c>
      <c r="F20">
        <f t="shared" si="1"/>
        <v>1.0909090909090908</v>
      </c>
      <c r="G20">
        <f t="shared" si="1"/>
        <v>1.0909090909090908</v>
      </c>
      <c r="H20">
        <f t="shared" si="1"/>
        <v>1.0909090909090908</v>
      </c>
      <c r="I20">
        <f t="shared" si="1"/>
        <v>0.18181818181818182</v>
      </c>
    </row>
    <row r="21" spans="1:9" x14ac:dyDescent="0.3">
      <c r="A21">
        <v>21</v>
      </c>
      <c r="B21">
        <v>0.12874999999999992</v>
      </c>
      <c r="C21">
        <f t="shared" si="1"/>
        <v>1.1515151515151516</v>
      </c>
      <c r="D21">
        <f t="shared" si="1"/>
        <v>1.1515151515151516</v>
      </c>
      <c r="E21">
        <f t="shared" si="1"/>
        <v>1.1515151515151516</v>
      </c>
      <c r="F21">
        <f t="shared" si="1"/>
        <v>1.1515151515151516</v>
      </c>
      <c r="G21">
        <f t="shared" si="1"/>
        <v>1.1515151515151516</v>
      </c>
      <c r="H21">
        <f t="shared" si="1"/>
        <v>1.1515151515151516</v>
      </c>
      <c r="I21">
        <f t="shared" si="1"/>
        <v>0.19191919191919193</v>
      </c>
    </row>
    <row r="22" spans="1:9" x14ac:dyDescent="0.3">
      <c r="A22">
        <v>22</v>
      </c>
      <c r="B22">
        <v>0.13210999999999995</v>
      </c>
      <c r="C22">
        <f t="shared" si="1"/>
        <v>1.2121212121212122</v>
      </c>
      <c r="D22">
        <f t="shared" si="1"/>
        <v>1.2121212121212122</v>
      </c>
      <c r="E22">
        <f t="shared" si="1"/>
        <v>1.2121212121212122</v>
      </c>
      <c r="F22">
        <f t="shared" si="1"/>
        <v>1.2121212121212122</v>
      </c>
      <c r="G22">
        <f t="shared" si="1"/>
        <v>1.2121212121212122</v>
      </c>
      <c r="H22">
        <f t="shared" si="1"/>
        <v>1.2121212121212122</v>
      </c>
      <c r="I22">
        <f t="shared" si="1"/>
        <v>0.20202020202020204</v>
      </c>
    </row>
    <row r="23" spans="1:9" x14ac:dyDescent="0.3">
      <c r="A23">
        <v>23</v>
      </c>
      <c r="B23">
        <v>0.13578000000000001</v>
      </c>
      <c r="C23">
        <f t="shared" si="1"/>
        <v>1.2727272727272727</v>
      </c>
      <c r="D23">
        <f t="shared" si="1"/>
        <v>1.2727272727272727</v>
      </c>
      <c r="E23">
        <f t="shared" si="1"/>
        <v>1.2727272727272727</v>
      </c>
      <c r="F23">
        <f t="shared" si="1"/>
        <v>1.2727272727272727</v>
      </c>
      <c r="G23">
        <f t="shared" si="1"/>
        <v>1.2727272727272727</v>
      </c>
      <c r="H23">
        <f t="shared" si="1"/>
        <v>1.2727272727272727</v>
      </c>
      <c r="I23">
        <f t="shared" si="1"/>
        <v>0.21212121212121213</v>
      </c>
    </row>
    <row r="24" spans="1:9" x14ac:dyDescent="0.3">
      <c r="A24">
        <v>24</v>
      </c>
      <c r="B24">
        <v>0.13969000000000009</v>
      </c>
      <c r="C24">
        <f t="shared" si="1"/>
        <v>1.3333333333333335</v>
      </c>
      <c r="D24">
        <f t="shared" si="1"/>
        <v>1.3333333333333335</v>
      </c>
      <c r="E24">
        <f t="shared" si="1"/>
        <v>1.3333333333333335</v>
      </c>
      <c r="F24">
        <f t="shared" si="1"/>
        <v>1.3333333333333335</v>
      </c>
      <c r="G24">
        <f t="shared" si="1"/>
        <v>1.3333333333333335</v>
      </c>
      <c r="H24">
        <f t="shared" si="1"/>
        <v>1.3333333333333335</v>
      </c>
      <c r="I24">
        <f t="shared" si="1"/>
        <v>0.22222222222222224</v>
      </c>
    </row>
    <row r="25" spans="1:9" x14ac:dyDescent="0.3">
      <c r="A25">
        <v>25</v>
      </c>
      <c r="B25">
        <v>0.14373999999999998</v>
      </c>
      <c r="C25">
        <f t="shared" si="1"/>
        <v>1.393939393939394</v>
      </c>
      <c r="D25">
        <f t="shared" si="1"/>
        <v>1.393939393939394</v>
      </c>
      <c r="E25">
        <f t="shared" si="1"/>
        <v>1.393939393939394</v>
      </c>
      <c r="F25">
        <f t="shared" si="1"/>
        <v>1.393939393939394</v>
      </c>
      <c r="G25">
        <f t="shared" si="1"/>
        <v>1.393939393939394</v>
      </c>
      <c r="H25">
        <f t="shared" si="1"/>
        <v>1.393939393939394</v>
      </c>
      <c r="I25">
        <f t="shared" si="1"/>
        <v>0.23232323232323235</v>
      </c>
    </row>
    <row r="26" spans="1:9" x14ac:dyDescent="0.3">
      <c r="A26">
        <v>26</v>
      </c>
      <c r="B26">
        <v>0.14491000000000009</v>
      </c>
      <c r="C26">
        <f t="shared" si="1"/>
        <v>1.4545454545454546</v>
      </c>
      <c r="D26">
        <f t="shared" si="1"/>
        <v>1.4545454545454546</v>
      </c>
      <c r="E26">
        <f t="shared" si="1"/>
        <v>1.4545454545454546</v>
      </c>
      <c r="F26">
        <f t="shared" si="1"/>
        <v>1.4545454545454546</v>
      </c>
      <c r="G26">
        <f t="shared" si="1"/>
        <v>1.4545454545454546</v>
      </c>
      <c r="H26">
        <f t="shared" si="1"/>
        <v>1.4545454545454546</v>
      </c>
      <c r="I26">
        <f t="shared" si="1"/>
        <v>0.24242424242424243</v>
      </c>
    </row>
    <row r="27" spans="1:9" x14ac:dyDescent="0.3">
      <c r="A27">
        <v>27</v>
      </c>
      <c r="B27">
        <v>0.14674000000000009</v>
      </c>
      <c r="C27">
        <f t="shared" si="1"/>
        <v>1.5151515151515151</v>
      </c>
      <c r="D27">
        <f t="shared" si="1"/>
        <v>1.5151515151515151</v>
      </c>
      <c r="E27">
        <f t="shared" si="1"/>
        <v>1.5151515151515151</v>
      </c>
      <c r="F27">
        <f t="shared" si="1"/>
        <v>1.5151515151515151</v>
      </c>
      <c r="G27">
        <f t="shared" si="1"/>
        <v>1.5151515151515151</v>
      </c>
      <c r="H27">
        <f t="shared" si="1"/>
        <v>1.5151515151515151</v>
      </c>
      <c r="I27">
        <f t="shared" si="1"/>
        <v>0.25252525252525254</v>
      </c>
    </row>
    <row r="28" spans="1:9" x14ac:dyDescent="0.3">
      <c r="A28">
        <v>28</v>
      </c>
      <c r="B28">
        <v>0.1492</v>
      </c>
      <c r="C28">
        <f t="shared" si="1"/>
        <v>1.5757575757575757</v>
      </c>
      <c r="D28">
        <f t="shared" si="1"/>
        <v>1.5757575757575757</v>
      </c>
      <c r="E28">
        <f t="shared" si="1"/>
        <v>1.5757575757575757</v>
      </c>
      <c r="F28">
        <f t="shared" si="1"/>
        <v>1.5757575757575757</v>
      </c>
      <c r="G28">
        <f t="shared" si="1"/>
        <v>1.5757575757575757</v>
      </c>
      <c r="H28">
        <f t="shared" si="1"/>
        <v>1.5757575757575757</v>
      </c>
      <c r="I28">
        <f t="shared" si="1"/>
        <v>0.26262626262626265</v>
      </c>
    </row>
    <row r="29" spans="1:9" x14ac:dyDescent="0.3">
      <c r="A29">
        <v>29</v>
      </c>
      <c r="B29">
        <v>0.15226000000000006</v>
      </c>
      <c r="C29">
        <f t="shared" si="1"/>
        <v>1.6363636363636365</v>
      </c>
      <c r="D29">
        <f t="shared" si="1"/>
        <v>1.6363636363636365</v>
      </c>
      <c r="E29">
        <f t="shared" si="1"/>
        <v>1.6363636363636365</v>
      </c>
      <c r="F29">
        <f t="shared" si="1"/>
        <v>1.6363636363636365</v>
      </c>
      <c r="G29">
        <f t="shared" si="1"/>
        <v>1.6363636363636365</v>
      </c>
      <c r="H29">
        <f t="shared" si="1"/>
        <v>1.6363636363636365</v>
      </c>
      <c r="I29">
        <f t="shared" si="1"/>
        <v>0.27272727272727276</v>
      </c>
    </row>
    <row r="30" spans="1:9" x14ac:dyDescent="0.3">
      <c r="A30">
        <v>30</v>
      </c>
      <c r="B30">
        <v>0.15589000000000008</v>
      </c>
      <c r="C30">
        <f t="shared" si="1"/>
        <v>1.696969696969697</v>
      </c>
      <c r="D30">
        <f t="shared" si="1"/>
        <v>1.696969696969697</v>
      </c>
      <c r="E30">
        <f t="shared" si="1"/>
        <v>1.696969696969697</v>
      </c>
      <c r="F30">
        <f t="shared" si="1"/>
        <v>1.696969696969697</v>
      </c>
      <c r="G30">
        <f t="shared" si="1"/>
        <v>1.696969696969697</v>
      </c>
      <c r="H30">
        <f t="shared" si="1"/>
        <v>1.696969696969697</v>
      </c>
      <c r="I30">
        <f t="shared" si="1"/>
        <v>0.28282828282828287</v>
      </c>
    </row>
    <row r="31" spans="1:9" x14ac:dyDescent="0.3">
      <c r="A31">
        <v>31</v>
      </c>
      <c r="B31">
        <v>0.15651999999999999</v>
      </c>
      <c r="C31">
        <f t="shared" si="1"/>
        <v>1.7575757575757576</v>
      </c>
      <c r="D31">
        <f t="shared" si="1"/>
        <v>1.7575757575757576</v>
      </c>
      <c r="E31">
        <f t="shared" si="1"/>
        <v>1.7575757575757576</v>
      </c>
      <c r="F31">
        <f t="shared" si="1"/>
        <v>1.7575757575757576</v>
      </c>
      <c r="G31">
        <f t="shared" si="1"/>
        <v>1.7575757575757576</v>
      </c>
      <c r="H31">
        <f t="shared" si="1"/>
        <v>1.7575757575757576</v>
      </c>
      <c r="I31">
        <f t="shared" si="1"/>
        <v>0.29292929292929293</v>
      </c>
    </row>
    <row r="32" spans="1:9" x14ac:dyDescent="0.3">
      <c r="A32">
        <v>32</v>
      </c>
      <c r="B32">
        <v>0.15748000000000006</v>
      </c>
      <c r="C32">
        <f t="shared" si="1"/>
        <v>1.8181818181818183</v>
      </c>
      <c r="D32">
        <f t="shared" si="1"/>
        <v>1.8181818181818183</v>
      </c>
      <c r="E32">
        <f t="shared" si="1"/>
        <v>1.8181818181818183</v>
      </c>
      <c r="F32">
        <f t="shared" si="1"/>
        <v>1.8181818181818183</v>
      </c>
      <c r="G32">
        <f t="shared" si="1"/>
        <v>1.8181818181818183</v>
      </c>
      <c r="H32">
        <f t="shared" si="1"/>
        <v>1.8181818181818183</v>
      </c>
      <c r="I32">
        <f t="shared" si="1"/>
        <v>0.30303030303030304</v>
      </c>
    </row>
    <row r="33" spans="1:9" x14ac:dyDescent="0.3">
      <c r="A33">
        <v>33</v>
      </c>
      <c r="B33">
        <v>0.15873999999999988</v>
      </c>
      <c r="C33">
        <f t="shared" si="1"/>
        <v>1.8787878787878789</v>
      </c>
      <c r="D33">
        <f t="shared" si="1"/>
        <v>1.8787878787878789</v>
      </c>
      <c r="E33">
        <f t="shared" si="1"/>
        <v>1.8787878787878789</v>
      </c>
      <c r="F33">
        <f t="shared" si="1"/>
        <v>1.8787878787878789</v>
      </c>
      <c r="G33">
        <f t="shared" si="1"/>
        <v>1.8787878787878789</v>
      </c>
      <c r="H33">
        <f t="shared" si="1"/>
        <v>1.8787878787878789</v>
      </c>
      <c r="I33">
        <f t="shared" si="1"/>
        <v>0.31313131313131315</v>
      </c>
    </row>
    <row r="34" spans="1:9" x14ac:dyDescent="0.3">
      <c r="A34">
        <v>34</v>
      </c>
      <c r="B34">
        <v>0.16025</v>
      </c>
      <c r="C34">
        <f t="shared" si="1"/>
        <v>1.9393939393939394</v>
      </c>
      <c r="D34">
        <f t="shared" si="1"/>
        <v>1.9393939393939394</v>
      </c>
      <c r="E34">
        <f t="shared" si="1"/>
        <v>1.9393939393939394</v>
      </c>
      <c r="F34">
        <f t="shared" si="1"/>
        <v>1.9393939393939394</v>
      </c>
      <c r="G34">
        <f t="shared" si="1"/>
        <v>1.9393939393939394</v>
      </c>
      <c r="H34">
        <f t="shared" si="1"/>
        <v>1.9393939393939394</v>
      </c>
      <c r="I34">
        <f t="shared" si="1"/>
        <v>0.32323232323232326</v>
      </c>
    </row>
    <row r="35" spans="1:9" x14ac:dyDescent="0.3">
      <c r="A35">
        <v>35</v>
      </c>
      <c r="B35">
        <v>0.16193999999999997</v>
      </c>
      <c r="C35">
        <f t="shared" ref="C35:I50" si="2">C$101/($A$101-$A$2) *($A35 -$A$2)</f>
        <v>2</v>
      </c>
      <c r="D35">
        <f t="shared" si="2"/>
        <v>2</v>
      </c>
      <c r="E35">
        <f t="shared" si="2"/>
        <v>2</v>
      </c>
      <c r="F35">
        <f t="shared" si="2"/>
        <v>2</v>
      </c>
      <c r="G35">
        <f t="shared" si="2"/>
        <v>2</v>
      </c>
      <c r="H35">
        <f t="shared" si="2"/>
        <v>2</v>
      </c>
      <c r="I35">
        <f t="shared" si="2"/>
        <v>0.33333333333333337</v>
      </c>
    </row>
    <row r="36" spans="1:9" x14ac:dyDescent="0.3">
      <c r="A36">
        <v>36</v>
      </c>
      <c r="B36">
        <v>0.16193999999999997</v>
      </c>
      <c r="C36">
        <f t="shared" si="2"/>
        <v>2.0606060606060606</v>
      </c>
      <c r="D36">
        <f t="shared" si="2"/>
        <v>2.0606060606060606</v>
      </c>
      <c r="E36">
        <f t="shared" si="2"/>
        <v>2.0606060606060606</v>
      </c>
      <c r="F36">
        <f t="shared" si="2"/>
        <v>2.0606060606060606</v>
      </c>
      <c r="G36">
        <f t="shared" si="2"/>
        <v>2.0606060606060606</v>
      </c>
      <c r="H36">
        <f t="shared" si="2"/>
        <v>2.0606060606060606</v>
      </c>
      <c r="I36">
        <f t="shared" si="2"/>
        <v>0.34343434343434348</v>
      </c>
    </row>
    <row r="37" spans="1:9" x14ac:dyDescent="0.3">
      <c r="A37">
        <v>37</v>
      </c>
      <c r="B37">
        <v>0.16193999999999997</v>
      </c>
      <c r="C37">
        <f t="shared" si="2"/>
        <v>2.1212121212121211</v>
      </c>
      <c r="D37">
        <f t="shared" si="2"/>
        <v>2.1212121212121211</v>
      </c>
      <c r="E37">
        <f t="shared" si="2"/>
        <v>2.1212121212121211</v>
      </c>
      <c r="F37">
        <f t="shared" si="2"/>
        <v>2.1212121212121211</v>
      </c>
      <c r="G37">
        <f t="shared" si="2"/>
        <v>2.1212121212121211</v>
      </c>
      <c r="H37">
        <f t="shared" si="2"/>
        <v>2.1212121212121211</v>
      </c>
      <c r="I37">
        <f t="shared" si="2"/>
        <v>0.35353535353535359</v>
      </c>
    </row>
    <row r="38" spans="1:9" x14ac:dyDescent="0.3">
      <c r="A38">
        <v>38</v>
      </c>
      <c r="B38">
        <v>0.16193999999999997</v>
      </c>
      <c r="C38">
        <f t="shared" si="2"/>
        <v>2.1818181818181817</v>
      </c>
      <c r="D38">
        <f t="shared" si="2"/>
        <v>2.1818181818181817</v>
      </c>
      <c r="E38">
        <f t="shared" si="2"/>
        <v>2.1818181818181817</v>
      </c>
      <c r="F38">
        <f t="shared" si="2"/>
        <v>2.1818181818181817</v>
      </c>
      <c r="G38">
        <f t="shared" si="2"/>
        <v>2.1818181818181817</v>
      </c>
      <c r="H38">
        <f t="shared" si="2"/>
        <v>2.1818181818181817</v>
      </c>
      <c r="I38">
        <f t="shared" si="2"/>
        <v>0.36363636363636365</v>
      </c>
    </row>
    <row r="39" spans="1:9" x14ac:dyDescent="0.3">
      <c r="A39">
        <v>39</v>
      </c>
      <c r="B39">
        <v>0.16193999999999997</v>
      </c>
      <c r="C39">
        <f t="shared" si="2"/>
        <v>2.2424242424242427</v>
      </c>
      <c r="D39">
        <f t="shared" si="2"/>
        <v>2.2424242424242427</v>
      </c>
      <c r="E39">
        <f t="shared" si="2"/>
        <v>2.2424242424242427</v>
      </c>
      <c r="F39">
        <f t="shared" si="2"/>
        <v>2.2424242424242427</v>
      </c>
      <c r="G39">
        <f t="shared" si="2"/>
        <v>2.2424242424242427</v>
      </c>
      <c r="H39">
        <f t="shared" si="2"/>
        <v>2.2424242424242427</v>
      </c>
      <c r="I39">
        <f t="shared" si="2"/>
        <v>0.37373737373737376</v>
      </c>
    </row>
    <row r="40" spans="1:9" x14ac:dyDescent="0.3">
      <c r="A40">
        <v>40</v>
      </c>
      <c r="B40">
        <v>0.16193999999999997</v>
      </c>
      <c r="C40">
        <f t="shared" si="2"/>
        <v>2.3030303030303032</v>
      </c>
      <c r="D40">
        <f t="shared" si="2"/>
        <v>2.3030303030303032</v>
      </c>
      <c r="E40">
        <f t="shared" si="2"/>
        <v>2.3030303030303032</v>
      </c>
      <c r="F40">
        <f t="shared" si="2"/>
        <v>2.3030303030303032</v>
      </c>
      <c r="G40">
        <f t="shared" si="2"/>
        <v>2.3030303030303032</v>
      </c>
      <c r="H40">
        <f t="shared" si="2"/>
        <v>2.3030303030303032</v>
      </c>
      <c r="I40">
        <f t="shared" si="2"/>
        <v>0.38383838383838387</v>
      </c>
    </row>
    <row r="41" spans="1:9" x14ac:dyDescent="0.3">
      <c r="A41">
        <v>41</v>
      </c>
      <c r="B41">
        <v>0.16193999999999997</v>
      </c>
      <c r="C41">
        <f t="shared" si="2"/>
        <v>2.3636363636363638</v>
      </c>
      <c r="D41">
        <f t="shared" si="2"/>
        <v>2.3636363636363638</v>
      </c>
      <c r="E41">
        <f t="shared" si="2"/>
        <v>2.3636363636363638</v>
      </c>
      <c r="F41">
        <f t="shared" si="2"/>
        <v>2.3636363636363638</v>
      </c>
      <c r="G41">
        <f t="shared" si="2"/>
        <v>2.3636363636363638</v>
      </c>
      <c r="H41">
        <f t="shared" si="2"/>
        <v>2.3636363636363638</v>
      </c>
      <c r="I41">
        <f t="shared" si="2"/>
        <v>0.39393939393939398</v>
      </c>
    </row>
    <row r="42" spans="1:9" x14ac:dyDescent="0.3">
      <c r="A42">
        <v>42</v>
      </c>
      <c r="B42">
        <v>0.16193999999999997</v>
      </c>
      <c r="C42">
        <f t="shared" si="2"/>
        <v>2.4242424242424243</v>
      </c>
      <c r="D42">
        <f t="shared" si="2"/>
        <v>2.4242424242424243</v>
      </c>
      <c r="E42">
        <f t="shared" si="2"/>
        <v>2.4242424242424243</v>
      </c>
      <c r="F42">
        <f t="shared" si="2"/>
        <v>2.4242424242424243</v>
      </c>
      <c r="G42">
        <f t="shared" si="2"/>
        <v>2.4242424242424243</v>
      </c>
      <c r="H42">
        <f t="shared" si="2"/>
        <v>2.4242424242424243</v>
      </c>
      <c r="I42">
        <f t="shared" si="2"/>
        <v>0.40404040404040409</v>
      </c>
    </row>
    <row r="43" spans="1:9" x14ac:dyDescent="0.3">
      <c r="A43">
        <v>43</v>
      </c>
      <c r="B43">
        <v>0.16193999999999997</v>
      </c>
      <c r="C43">
        <f t="shared" si="2"/>
        <v>2.4848484848484849</v>
      </c>
      <c r="D43">
        <f t="shared" si="2"/>
        <v>2.4848484848484849</v>
      </c>
      <c r="E43">
        <f t="shared" si="2"/>
        <v>2.4848484848484849</v>
      </c>
      <c r="F43">
        <f t="shared" si="2"/>
        <v>2.4848484848484849</v>
      </c>
      <c r="G43">
        <f t="shared" si="2"/>
        <v>2.4848484848484849</v>
      </c>
      <c r="H43">
        <f t="shared" si="2"/>
        <v>2.4848484848484849</v>
      </c>
      <c r="I43">
        <f t="shared" si="2"/>
        <v>0.4141414141414142</v>
      </c>
    </row>
    <row r="44" spans="1:9" x14ac:dyDescent="0.3">
      <c r="A44">
        <v>44</v>
      </c>
      <c r="B44">
        <v>0.16193999999999997</v>
      </c>
      <c r="C44">
        <f t="shared" si="2"/>
        <v>2.5454545454545454</v>
      </c>
      <c r="D44">
        <f t="shared" si="2"/>
        <v>2.5454545454545454</v>
      </c>
      <c r="E44">
        <f t="shared" si="2"/>
        <v>2.5454545454545454</v>
      </c>
      <c r="F44">
        <f t="shared" si="2"/>
        <v>2.5454545454545454</v>
      </c>
      <c r="G44">
        <f t="shared" si="2"/>
        <v>2.5454545454545454</v>
      </c>
      <c r="H44">
        <f t="shared" si="2"/>
        <v>2.5454545454545454</v>
      </c>
      <c r="I44">
        <f t="shared" si="2"/>
        <v>0.42424242424242425</v>
      </c>
    </row>
    <row r="45" spans="1:9" x14ac:dyDescent="0.3">
      <c r="A45">
        <v>45</v>
      </c>
      <c r="B45">
        <v>0.16193999999999997</v>
      </c>
      <c r="C45">
        <f t="shared" si="2"/>
        <v>2.606060606060606</v>
      </c>
      <c r="D45">
        <f t="shared" si="2"/>
        <v>2.606060606060606</v>
      </c>
      <c r="E45">
        <f t="shared" si="2"/>
        <v>2.606060606060606</v>
      </c>
      <c r="F45">
        <f t="shared" si="2"/>
        <v>2.606060606060606</v>
      </c>
      <c r="G45">
        <f t="shared" si="2"/>
        <v>2.606060606060606</v>
      </c>
      <c r="H45">
        <f t="shared" si="2"/>
        <v>2.606060606060606</v>
      </c>
      <c r="I45">
        <f t="shared" si="2"/>
        <v>0.43434343434343436</v>
      </c>
    </row>
    <row r="46" spans="1:9" x14ac:dyDescent="0.3">
      <c r="A46">
        <v>46</v>
      </c>
      <c r="B46">
        <v>0.16193999999999997</v>
      </c>
      <c r="C46">
        <f t="shared" si="2"/>
        <v>2.666666666666667</v>
      </c>
      <c r="D46">
        <f t="shared" si="2"/>
        <v>2.666666666666667</v>
      </c>
      <c r="E46">
        <f t="shared" si="2"/>
        <v>2.666666666666667</v>
      </c>
      <c r="F46">
        <f t="shared" si="2"/>
        <v>2.666666666666667</v>
      </c>
      <c r="G46">
        <f t="shared" si="2"/>
        <v>2.666666666666667</v>
      </c>
      <c r="H46">
        <f t="shared" si="2"/>
        <v>2.666666666666667</v>
      </c>
      <c r="I46">
        <f t="shared" si="2"/>
        <v>0.44444444444444448</v>
      </c>
    </row>
    <row r="47" spans="1:9" x14ac:dyDescent="0.3">
      <c r="A47">
        <v>47</v>
      </c>
      <c r="B47">
        <v>0.16193999999999997</v>
      </c>
      <c r="C47">
        <f t="shared" si="2"/>
        <v>2.7272727272727275</v>
      </c>
      <c r="D47">
        <f t="shared" si="2"/>
        <v>2.7272727272727275</v>
      </c>
      <c r="E47">
        <f t="shared" si="2"/>
        <v>2.7272727272727275</v>
      </c>
      <c r="F47">
        <f t="shared" si="2"/>
        <v>2.7272727272727275</v>
      </c>
      <c r="G47">
        <f t="shared" si="2"/>
        <v>2.7272727272727275</v>
      </c>
      <c r="H47">
        <f t="shared" si="2"/>
        <v>2.7272727272727275</v>
      </c>
      <c r="I47">
        <f t="shared" si="2"/>
        <v>0.45454545454545459</v>
      </c>
    </row>
    <row r="48" spans="1:9" x14ac:dyDescent="0.3">
      <c r="A48">
        <v>48</v>
      </c>
      <c r="B48">
        <v>0.16193999999999997</v>
      </c>
      <c r="C48">
        <f t="shared" si="2"/>
        <v>2.7878787878787881</v>
      </c>
      <c r="D48">
        <f t="shared" si="2"/>
        <v>2.7878787878787881</v>
      </c>
      <c r="E48">
        <f t="shared" si="2"/>
        <v>2.7878787878787881</v>
      </c>
      <c r="F48">
        <f t="shared" si="2"/>
        <v>2.7878787878787881</v>
      </c>
      <c r="G48">
        <f t="shared" si="2"/>
        <v>2.7878787878787881</v>
      </c>
      <c r="H48">
        <f t="shared" si="2"/>
        <v>2.7878787878787881</v>
      </c>
      <c r="I48">
        <f t="shared" si="2"/>
        <v>0.4646464646464647</v>
      </c>
    </row>
    <row r="49" spans="1:9" x14ac:dyDescent="0.3">
      <c r="A49">
        <v>49</v>
      </c>
      <c r="B49">
        <v>0.16193999999999997</v>
      </c>
      <c r="C49">
        <f t="shared" si="2"/>
        <v>2.8484848484848486</v>
      </c>
      <c r="D49">
        <f t="shared" si="2"/>
        <v>2.8484848484848486</v>
      </c>
      <c r="E49">
        <f t="shared" si="2"/>
        <v>2.8484848484848486</v>
      </c>
      <c r="F49">
        <f t="shared" si="2"/>
        <v>2.8484848484848486</v>
      </c>
      <c r="G49">
        <f t="shared" si="2"/>
        <v>2.8484848484848486</v>
      </c>
      <c r="H49">
        <f t="shared" si="2"/>
        <v>2.8484848484848486</v>
      </c>
      <c r="I49">
        <f t="shared" si="2"/>
        <v>0.47474747474747481</v>
      </c>
    </row>
    <row r="50" spans="1:9" x14ac:dyDescent="0.3">
      <c r="A50">
        <v>50</v>
      </c>
      <c r="B50">
        <v>0.16193999999999997</v>
      </c>
      <c r="C50">
        <f t="shared" si="2"/>
        <v>2.9090909090909092</v>
      </c>
      <c r="D50">
        <f t="shared" si="2"/>
        <v>2.9090909090909092</v>
      </c>
      <c r="E50">
        <f t="shared" si="2"/>
        <v>2.9090909090909092</v>
      </c>
      <c r="F50">
        <f t="shared" si="2"/>
        <v>2.9090909090909092</v>
      </c>
      <c r="G50">
        <f t="shared" si="2"/>
        <v>2.9090909090909092</v>
      </c>
      <c r="H50">
        <f t="shared" si="2"/>
        <v>2.9090909090909092</v>
      </c>
      <c r="I50">
        <f t="shared" si="2"/>
        <v>0.48484848484848486</v>
      </c>
    </row>
    <row r="51" spans="1:9" x14ac:dyDescent="0.3">
      <c r="A51">
        <v>51</v>
      </c>
      <c r="B51">
        <v>0.16193999999999997</v>
      </c>
      <c r="C51">
        <f t="shared" ref="C51:I66" si="3">C$101/($A$101-$A$2) *($A51 -$A$2)</f>
        <v>2.9696969696969697</v>
      </c>
      <c r="D51">
        <f t="shared" si="3"/>
        <v>2.9696969696969697</v>
      </c>
      <c r="E51">
        <f t="shared" si="3"/>
        <v>2.9696969696969697</v>
      </c>
      <c r="F51">
        <f t="shared" si="3"/>
        <v>2.9696969696969697</v>
      </c>
      <c r="G51">
        <f t="shared" si="3"/>
        <v>2.9696969696969697</v>
      </c>
      <c r="H51">
        <f t="shared" si="3"/>
        <v>2.9696969696969697</v>
      </c>
      <c r="I51">
        <f t="shared" si="3"/>
        <v>0.49494949494949497</v>
      </c>
    </row>
    <row r="52" spans="1:9" x14ac:dyDescent="0.3">
      <c r="A52">
        <v>52</v>
      </c>
      <c r="B52">
        <v>0.16193999999999997</v>
      </c>
      <c r="C52">
        <f t="shared" si="3"/>
        <v>3.0303030303030303</v>
      </c>
      <c r="D52">
        <f t="shared" si="3"/>
        <v>3.0303030303030303</v>
      </c>
      <c r="E52">
        <f t="shared" si="3"/>
        <v>3.0303030303030303</v>
      </c>
      <c r="F52">
        <f t="shared" si="3"/>
        <v>3.0303030303030303</v>
      </c>
      <c r="G52">
        <f t="shared" si="3"/>
        <v>3.0303030303030303</v>
      </c>
      <c r="H52">
        <f t="shared" si="3"/>
        <v>3.0303030303030303</v>
      </c>
      <c r="I52">
        <f t="shared" si="3"/>
        <v>0.50505050505050508</v>
      </c>
    </row>
    <row r="53" spans="1:9" x14ac:dyDescent="0.3">
      <c r="A53">
        <v>53</v>
      </c>
      <c r="B53">
        <v>0.16193999999999997</v>
      </c>
      <c r="C53">
        <f t="shared" si="3"/>
        <v>3.0909090909090908</v>
      </c>
      <c r="D53">
        <f t="shared" si="3"/>
        <v>3.0909090909090908</v>
      </c>
      <c r="E53">
        <f t="shared" si="3"/>
        <v>3.0909090909090908</v>
      </c>
      <c r="F53">
        <f t="shared" si="3"/>
        <v>3.0909090909090908</v>
      </c>
      <c r="G53">
        <f t="shared" si="3"/>
        <v>3.0909090909090908</v>
      </c>
      <c r="H53">
        <f t="shared" si="3"/>
        <v>3.0909090909090908</v>
      </c>
      <c r="I53">
        <f t="shared" si="3"/>
        <v>0.51515151515151525</v>
      </c>
    </row>
    <row r="54" spans="1:9" x14ac:dyDescent="0.3">
      <c r="A54">
        <v>54</v>
      </c>
      <c r="B54">
        <v>0.16193999999999997</v>
      </c>
      <c r="C54">
        <f t="shared" si="3"/>
        <v>3.1515151515151514</v>
      </c>
      <c r="D54">
        <f t="shared" si="3"/>
        <v>3.1515151515151514</v>
      </c>
      <c r="E54">
        <f t="shared" si="3"/>
        <v>3.1515151515151514</v>
      </c>
      <c r="F54">
        <f t="shared" si="3"/>
        <v>3.1515151515151514</v>
      </c>
      <c r="G54">
        <f t="shared" si="3"/>
        <v>3.1515151515151514</v>
      </c>
      <c r="H54">
        <f t="shared" si="3"/>
        <v>3.1515151515151514</v>
      </c>
      <c r="I54">
        <f t="shared" si="3"/>
        <v>0.5252525252525253</v>
      </c>
    </row>
    <row r="55" spans="1:9" x14ac:dyDescent="0.3">
      <c r="A55">
        <v>55</v>
      </c>
      <c r="B55">
        <v>0.16193999999999997</v>
      </c>
      <c r="C55">
        <f t="shared" si="3"/>
        <v>3.2121212121212124</v>
      </c>
      <c r="D55">
        <f t="shared" si="3"/>
        <v>3.2121212121212124</v>
      </c>
      <c r="E55">
        <f t="shared" si="3"/>
        <v>3.2121212121212124</v>
      </c>
      <c r="F55">
        <f t="shared" si="3"/>
        <v>3.2121212121212124</v>
      </c>
      <c r="G55">
        <f t="shared" si="3"/>
        <v>3.2121212121212124</v>
      </c>
      <c r="H55">
        <f t="shared" si="3"/>
        <v>3.2121212121212124</v>
      </c>
      <c r="I55">
        <f t="shared" si="3"/>
        <v>0.53535353535353536</v>
      </c>
    </row>
    <row r="56" spans="1:9" x14ac:dyDescent="0.3">
      <c r="A56">
        <v>56</v>
      </c>
      <c r="B56">
        <v>0.16193999999999997</v>
      </c>
      <c r="C56">
        <f t="shared" si="3"/>
        <v>3.2727272727272729</v>
      </c>
      <c r="D56">
        <f t="shared" si="3"/>
        <v>3.2727272727272729</v>
      </c>
      <c r="E56">
        <f t="shared" si="3"/>
        <v>3.2727272727272729</v>
      </c>
      <c r="F56">
        <f t="shared" si="3"/>
        <v>3.2727272727272729</v>
      </c>
      <c r="G56">
        <f t="shared" si="3"/>
        <v>3.2727272727272729</v>
      </c>
      <c r="H56">
        <f t="shared" si="3"/>
        <v>3.2727272727272729</v>
      </c>
      <c r="I56">
        <f t="shared" si="3"/>
        <v>0.54545454545454553</v>
      </c>
    </row>
    <row r="57" spans="1:9" x14ac:dyDescent="0.3">
      <c r="A57">
        <v>57</v>
      </c>
      <c r="B57">
        <v>0.16193999999999997</v>
      </c>
      <c r="C57">
        <f t="shared" si="3"/>
        <v>3.3333333333333335</v>
      </c>
      <c r="D57">
        <f t="shared" si="3"/>
        <v>3.3333333333333335</v>
      </c>
      <c r="E57">
        <f t="shared" si="3"/>
        <v>3.3333333333333335</v>
      </c>
      <c r="F57">
        <f t="shared" si="3"/>
        <v>3.3333333333333335</v>
      </c>
      <c r="G57">
        <f t="shared" si="3"/>
        <v>3.3333333333333335</v>
      </c>
      <c r="H57">
        <f t="shared" si="3"/>
        <v>3.3333333333333335</v>
      </c>
      <c r="I57">
        <f t="shared" si="3"/>
        <v>0.55555555555555558</v>
      </c>
    </row>
    <row r="58" spans="1:9" x14ac:dyDescent="0.3">
      <c r="A58">
        <v>58</v>
      </c>
      <c r="B58">
        <v>0.16193999999999997</v>
      </c>
      <c r="C58">
        <f t="shared" si="3"/>
        <v>3.393939393939394</v>
      </c>
      <c r="D58">
        <f t="shared" si="3"/>
        <v>3.393939393939394</v>
      </c>
      <c r="E58">
        <f t="shared" si="3"/>
        <v>3.393939393939394</v>
      </c>
      <c r="F58">
        <f t="shared" si="3"/>
        <v>3.393939393939394</v>
      </c>
      <c r="G58">
        <f t="shared" si="3"/>
        <v>3.393939393939394</v>
      </c>
      <c r="H58">
        <f t="shared" si="3"/>
        <v>3.393939393939394</v>
      </c>
      <c r="I58">
        <f t="shared" si="3"/>
        <v>0.56565656565656575</v>
      </c>
    </row>
    <row r="59" spans="1:9" x14ac:dyDescent="0.3">
      <c r="A59">
        <v>59</v>
      </c>
      <c r="B59">
        <v>0.16193999999999997</v>
      </c>
      <c r="C59">
        <f t="shared" si="3"/>
        <v>3.4545454545454546</v>
      </c>
      <c r="D59">
        <f t="shared" si="3"/>
        <v>3.4545454545454546</v>
      </c>
      <c r="E59">
        <f t="shared" si="3"/>
        <v>3.4545454545454546</v>
      </c>
      <c r="F59">
        <f t="shared" si="3"/>
        <v>3.4545454545454546</v>
      </c>
      <c r="G59">
        <f t="shared" si="3"/>
        <v>3.4545454545454546</v>
      </c>
      <c r="H59">
        <f t="shared" si="3"/>
        <v>3.4545454545454546</v>
      </c>
      <c r="I59">
        <f t="shared" si="3"/>
        <v>0.5757575757575758</v>
      </c>
    </row>
    <row r="60" spans="1:9" x14ac:dyDescent="0.3">
      <c r="A60">
        <v>60</v>
      </c>
      <c r="B60">
        <v>0.16193999999999997</v>
      </c>
      <c r="C60">
        <f t="shared" si="3"/>
        <v>3.5151515151515151</v>
      </c>
      <c r="D60">
        <f t="shared" si="3"/>
        <v>3.5151515151515151</v>
      </c>
      <c r="E60">
        <f t="shared" si="3"/>
        <v>3.5151515151515151</v>
      </c>
      <c r="F60">
        <f t="shared" si="3"/>
        <v>3.5151515151515151</v>
      </c>
      <c r="G60">
        <f t="shared" si="3"/>
        <v>3.5151515151515151</v>
      </c>
      <c r="H60">
        <f t="shared" si="3"/>
        <v>3.5151515151515151</v>
      </c>
      <c r="I60">
        <f t="shared" si="3"/>
        <v>0.58585858585858586</v>
      </c>
    </row>
    <row r="61" spans="1:9" x14ac:dyDescent="0.3">
      <c r="A61">
        <v>61</v>
      </c>
      <c r="B61">
        <v>0.16193999999999997</v>
      </c>
      <c r="C61">
        <f t="shared" si="3"/>
        <v>3.5757575757575757</v>
      </c>
      <c r="D61">
        <f t="shared" si="3"/>
        <v>3.5757575757575757</v>
      </c>
      <c r="E61">
        <f t="shared" si="3"/>
        <v>3.5757575757575757</v>
      </c>
      <c r="F61">
        <f t="shared" si="3"/>
        <v>3.5757575757575757</v>
      </c>
      <c r="G61">
        <f t="shared" si="3"/>
        <v>3.5757575757575757</v>
      </c>
      <c r="H61">
        <f t="shared" si="3"/>
        <v>3.5757575757575757</v>
      </c>
      <c r="I61">
        <f t="shared" si="3"/>
        <v>0.59595959595959602</v>
      </c>
    </row>
    <row r="62" spans="1:9" x14ac:dyDescent="0.3">
      <c r="A62">
        <v>62</v>
      </c>
      <c r="B62">
        <v>0.16193999999999997</v>
      </c>
      <c r="C62">
        <f t="shared" si="3"/>
        <v>3.6363636363636367</v>
      </c>
      <c r="D62">
        <f t="shared" si="3"/>
        <v>3.6363636363636367</v>
      </c>
      <c r="E62">
        <f t="shared" si="3"/>
        <v>3.6363636363636367</v>
      </c>
      <c r="F62">
        <f t="shared" si="3"/>
        <v>3.6363636363636367</v>
      </c>
      <c r="G62">
        <f t="shared" si="3"/>
        <v>3.6363636363636367</v>
      </c>
      <c r="H62">
        <f t="shared" si="3"/>
        <v>3.6363636363636367</v>
      </c>
      <c r="I62">
        <f t="shared" si="3"/>
        <v>0.60606060606060608</v>
      </c>
    </row>
    <row r="63" spans="1:9" x14ac:dyDescent="0.3">
      <c r="A63">
        <v>63</v>
      </c>
      <c r="B63">
        <v>0.16193999999999997</v>
      </c>
      <c r="C63">
        <f t="shared" si="3"/>
        <v>3.6969696969696972</v>
      </c>
      <c r="D63">
        <f t="shared" si="3"/>
        <v>3.6969696969696972</v>
      </c>
      <c r="E63">
        <f t="shared" si="3"/>
        <v>3.6969696969696972</v>
      </c>
      <c r="F63">
        <f t="shared" si="3"/>
        <v>3.6969696969696972</v>
      </c>
      <c r="G63">
        <f t="shared" si="3"/>
        <v>3.6969696969696972</v>
      </c>
      <c r="H63">
        <f t="shared" si="3"/>
        <v>3.6969696969696972</v>
      </c>
      <c r="I63">
        <f t="shared" si="3"/>
        <v>0.61616161616161624</v>
      </c>
    </row>
    <row r="64" spans="1:9" x14ac:dyDescent="0.3">
      <c r="A64">
        <v>64</v>
      </c>
      <c r="B64">
        <v>0.16193999999999997</v>
      </c>
      <c r="C64">
        <f t="shared" si="3"/>
        <v>3.7575757575757578</v>
      </c>
      <c r="D64">
        <f t="shared" si="3"/>
        <v>3.7575757575757578</v>
      </c>
      <c r="E64">
        <f t="shared" si="3"/>
        <v>3.7575757575757578</v>
      </c>
      <c r="F64">
        <f t="shared" si="3"/>
        <v>3.7575757575757578</v>
      </c>
      <c r="G64">
        <f t="shared" si="3"/>
        <v>3.7575757575757578</v>
      </c>
      <c r="H64">
        <f t="shared" si="3"/>
        <v>3.7575757575757578</v>
      </c>
      <c r="I64">
        <f t="shared" si="3"/>
        <v>0.6262626262626263</v>
      </c>
    </row>
    <row r="65" spans="1:9" x14ac:dyDescent="0.3">
      <c r="A65">
        <v>65</v>
      </c>
      <c r="B65">
        <v>0.16193999999999997</v>
      </c>
      <c r="C65">
        <f t="shared" si="3"/>
        <v>3.8181818181818183</v>
      </c>
      <c r="D65">
        <f t="shared" si="3"/>
        <v>3.8181818181818183</v>
      </c>
      <c r="E65">
        <f t="shared" si="3"/>
        <v>3.8181818181818183</v>
      </c>
      <c r="F65">
        <f t="shared" si="3"/>
        <v>3.8181818181818183</v>
      </c>
      <c r="G65">
        <f t="shared" si="3"/>
        <v>3.8181818181818183</v>
      </c>
      <c r="H65">
        <f t="shared" si="3"/>
        <v>3.8181818181818183</v>
      </c>
      <c r="I65">
        <f t="shared" si="3"/>
        <v>0.63636363636363646</v>
      </c>
    </row>
    <row r="66" spans="1:9" x14ac:dyDescent="0.3">
      <c r="A66">
        <v>66</v>
      </c>
      <c r="B66">
        <v>0.16193999999999997</v>
      </c>
      <c r="C66">
        <f t="shared" si="3"/>
        <v>3.8787878787878789</v>
      </c>
      <c r="D66">
        <f t="shared" si="3"/>
        <v>3.8787878787878789</v>
      </c>
      <c r="E66">
        <f t="shared" si="3"/>
        <v>3.8787878787878789</v>
      </c>
      <c r="F66">
        <f t="shared" si="3"/>
        <v>3.8787878787878789</v>
      </c>
      <c r="G66">
        <f t="shared" si="3"/>
        <v>3.8787878787878789</v>
      </c>
      <c r="H66">
        <f t="shared" si="3"/>
        <v>3.8787878787878789</v>
      </c>
      <c r="I66">
        <f t="shared" si="3"/>
        <v>0.64646464646464652</v>
      </c>
    </row>
    <row r="67" spans="1:9" x14ac:dyDescent="0.3">
      <c r="A67">
        <v>67</v>
      </c>
      <c r="B67">
        <v>0.16193999999999997</v>
      </c>
      <c r="C67">
        <f t="shared" ref="C67:I82" si="4">C$101/($A$101-$A$2) *($A67 -$A$2)</f>
        <v>3.9393939393939394</v>
      </c>
      <c r="D67">
        <f t="shared" si="4"/>
        <v>3.9393939393939394</v>
      </c>
      <c r="E67">
        <f t="shared" si="4"/>
        <v>3.9393939393939394</v>
      </c>
      <c r="F67">
        <f t="shared" si="4"/>
        <v>3.9393939393939394</v>
      </c>
      <c r="G67">
        <f t="shared" si="4"/>
        <v>3.9393939393939394</v>
      </c>
      <c r="H67">
        <f t="shared" si="4"/>
        <v>3.9393939393939394</v>
      </c>
      <c r="I67">
        <f t="shared" si="4"/>
        <v>0.65656565656565657</v>
      </c>
    </row>
    <row r="68" spans="1:9" x14ac:dyDescent="0.3">
      <c r="A68">
        <v>68</v>
      </c>
      <c r="B68">
        <v>0.16193999999999997</v>
      </c>
      <c r="C68">
        <f t="shared" si="4"/>
        <v>4</v>
      </c>
      <c r="D68">
        <f t="shared" si="4"/>
        <v>4</v>
      </c>
      <c r="E68">
        <f t="shared" si="4"/>
        <v>4</v>
      </c>
      <c r="F68">
        <f t="shared" si="4"/>
        <v>4</v>
      </c>
      <c r="G68">
        <f t="shared" si="4"/>
        <v>4</v>
      </c>
      <c r="H68">
        <f t="shared" si="4"/>
        <v>4</v>
      </c>
      <c r="I68">
        <f t="shared" si="4"/>
        <v>0.66666666666666674</v>
      </c>
    </row>
    <row r="69" spans="1:9" x14ac:dyDescent="0.3">
      <c r="A69">
        <v>69</v>
      </c>
      <c r="B69">
        <v>0.16193999999999997</v>
      </c>
      <c r="C69">
        <f t="shared" si="4"/>
        <v>4.0606060606060606</v>
      </c>
      <c r="D69">
        <f t="shared" si="4"/>
        <v>4.0606060606060606</v>
      </c>
      <c r="E69">
        <f t="shared" si="4"/>
        <v>4.0606060606060606</v>
      </c>
      <c r="F69">
        <f t="shared" si="4"/>
        <v>4.0606060606060606</v>
      </c>
      <c r="G69">
        <f t="shared" si="4"/>
        <v>4.0606060606060606</v>
      </c>
      <c r="H69">
        <f t="shared" si="4"/>
        <v>4.0606060606060606</v>
      </c>
      <c r="I69">
        <f t="shared" si="4"/>
        <v>0.6767676767676768</v>
      </c>
    </row>
    <row r="70" spans="1:9" x14ac:dyDescent="0.3">
      <c r="A70">
        <v>70</v>
      </c>
      <c r="B70">
        <v>0.16193999999999997</v>
      </c>
      <c r="C70">
        <f t="shared" si="4"/>
        <v>4.1212121212121211</v>
      </c>
      <c r="D70">
        <f t="shared" si="4"/>
        <v>4.1212121212121211</v>
      </c>
      <c r="E70">
        <f t="shared" si="4"/>
        <v>4.1212121212121211</v>
      </c>
      <c r="F70">
        <f t="shared" si="4"/>
        <v>4.1212121212121211</v>
      </c>
      <c r="G70">
        <f t="shared" si="4"/>
        <v>4.1212121212121211</v>
      </c>
      <c r="H70">
        <f t="shared" si="4"/>
        <v>4.1212121212121211</v>
      </c>
      <c r="I70">
        <f t="shared" si="4"/>
        <v>0.68686868686868696</v>
      </c>
    </row>
    <row r="71" spans="1:9" x14ac:dyDescent="0.3">
      <c r="A71">
        <v>71</v>
      </c>
      <c r="B71">
        <v>0.16193999999999997</v>
      </c>
      <c r="C71">
        <f t="shared" si="4"/>
        <v>4.1818181818181817</v>
      </c>
      <c r="D71">
        <f t="shared" si="4"/>
        <v>4.1818181818181817</v>
      </c>
      <c r="E71">
        <f t="shared" si="4"/>
        <v>4.1818181818181817</v>
      </c>
      <c r="F71">
        <f t="shared" si="4"/>
        <v>4.1818181818181817</v>
      </c>
      <c r="G71">
        <f t="shared" si="4"/>
        <v>4.1818181818181817</v>
      </c>
      <c r="H71">
        <f t="shared" si="4"/>
        <v>4.1818181818181817</v>
      </c>
      <c r="I71">
        <f t="shared" si="4"/>
        <v>0.69696969696969702</v>
      </c>
    </row>
    <row r="72" spans="1:9" x14ac:dyDescent="0.3">
      <c r="A72">
        <v>72</v>
      </c>
      <c r="B72">
        <v>0.16193999999999997</v>
      </c>
      <c r="C72">
        <f t="shared" si="4"/>
        <v>4.2424242424242422</v>
      </c>
      <c r="D72">
        <f t="shared" si="4"/>
        <v>4.2424242424242422</v>
      </c>
      <c r="E72">
        <f t="shared" si="4"/>
        <v>4.2424242424242422</v>
      </c>
      <c r="F72">
        <f t="shared" si="4"/>
        <v>4.2424242424242422</v>
      </c>
      <c r="G72">
        <f t="shared" si="4"/>
        <v>4.2424242424242422</v>
      </c>
      <c r="H72">
        <f t="shared" si="4"/>
        <v>4.2424242424242422</v>
      </c>
      <c r="I72">
        <f t="shared" si="4"/>
        <v>0.70707070707070718</v>
      </c>
    </row>
    <row r="73" spans="1:9" x14ac:dyDescent="0.3">
      <c r="A73">
        <v>73</v>
      </c>
      <c r="B73">
        <v>0.16193999999999997</v>
      </c>
      <c r="C73">
        <f t="shared" si="4"/>
        <v>4.3030303030303028</v>
      </c>
      <c r="D73">
        <f t="shared" si="4"/>
        <v>4.3030303030303028</v>
      </c>
      <c r="E73">
        <f t="shared" si="4"/>
        <v>4.3030303030303028</v>
      </c>
      <c r="F73">
        <f t="shared" si="4"/>
        <v>4.3030303030303028</v>
      </c>
      <c r="G73">
        <f t="shared" si="4"/>
        <v>4.3030303030303028</v>
      </c>
      <c r="H73">
        <f t="shared" si="4"/>
        <v>4.3030303030303028</v>
      </c>
      <c r="I73">
        <f t="shared" si="4"/>
        <v>0.71717171717171724</v>
      </c>
    </row>
    <row r="74" spans="1:9" x14ac:dyDescent="0.3">
      <c r="A74">
        <v>74</v>
      </c>
      <c r="B74">
        <v>0.16193999999999997</v>
      </c>
      <c r="C74">
        <f t="shared" si="4"/>
        <v>4.3636363636363633</v>
      </c>
      <c r="D74">
        <f t="shared" si="4"/>
        <v>4.3636363636363633</v>
      </c>
      <c r="E74">
        <f t="shared" si="4"/>
        <v>4.3636363636363633</v>
      </c>
      <c r="F74">
        <f t="shared" si="4"/>
        <v>4.3636363636363633</v>
      </c>
      <c r="G74">
        <f t="shared" si="4"/>
        <v>4.3636363636363633</v>
      </c>
      <c r="H74">
        <f t="shared" si="4"/>
        <v>4.3636363636363633</v>
      </c>
      <c r="I74">
        <f t="shared" si="4"/>
        <v>0.72727272727272729</v>
      </c>
    </row>
    <row r="75" spans="1:9" x14ac:dyDescent="0.3">
      <c r="A75">
        <v>75</v>
      </c>
      <c r="B75">
        <v>0.16193999999999997</v>
      </c>
      <c r="C75">
        <f t="shared" si="4"/>
        <v>4.4242424242424248</v>
      </c>
      <c r="D75">
        <f t="shared" si="4"/>
        <v>4.4242424242424248</v>
      </c>
      <c r="E75">
        <f t="shared" si="4"/>
        <v>4.4242424242424248</v>
      </c>
      <c r="F75">
        <f t="shared" si="4"/>
        <v>4.4242424242424248</v>
      </c>
      <c r="G75">
        <f t="shared" si="4"/>
        <v>4.4242424242424248</v>
      </c>
      <c r="H75">
        <f t="shared" si="4"/>
        <v>4.4242424242424248</v>
      </c>
      <c r="I75">
        <f t="shared" si="4"/>
        <v>0.73737373737373746</v>
      </c>
    </row>
    <row r="76" spans="1:9" x14ac:dyDescent="0.3">
      <c r="A76">
        <v>76</v>
      </c>
      <c r="B76">
        <v>0.16193999999999997</v>
      </c>
      <c r="C76">
        <f t="shared" si="4"/>
        <v>4.4848484848484853</v>
      </c>
      <c r="D76">
        <f t="shared" si="4"/>
        <v>4.4848484848484853</v>
      </c>
      <c r="E76">
        <f t="shared" si="4"/>
        <v>4.4848484848484853</v>
      </c>
      <c r="F76">
        <f t="shared" si="4"/>
        <v>4.4848484848484853</v>
      </c>
      <c r="G76">
        <f t="shared" si="4"/>
        <v>4.4848484848484853</v>
      </c>
      <c r="H76">
        <f t="shared" si="4"/>
        <v>4.4848484848484853</v>
      </c>
      <c r="I76">
        <f t="shared" si="4"/>
        <v>0.74747474747474751</v>
      </c>
    </row>
    <row r="77" spans="1:9" x14ac:dyDescent="0.3">
      <c r="A77">
        <v>77</v>
      </c>
      <c r="B77">
        <v>0.16193999999999997</v>
      </c>
      <c r="C77">
        <f t="shared" si="4"/>
        <v>4.5454545454545459</v>
      </c>
      <c r="D77">
        <f t="shared" si="4"/>
        <v>4.5454545454545459</v>
      </c>
      <c r="E77">
        <f t="shared" si="4"/>
        <v>4.5454545454545459</v>
      </c>
      <c r="F77">
        <f t="shared" si="4"/>
        <v>4.5454545454545459</v>
      </c>
      <c r="G77">
        <f t="shared" si="4"/>
        <v>4.5454545454545459</v>
      </c>
      <c r="H77">
        <f t="shared" si="4"/>
        <v>4.5454545454545459</v>
      </c>
      <c r="I77">
        <f t="shared" si="4"/>
        <v>0.75757575757575768</v>
      </c>
    </row>
    <row r="78" spans="1:9" x14ac:dyDescent="0.3">
      <c r="A78">
        <v>78</v>
      </c>
      <c r="B78">
        <v>0.16193999999999997</v>
      </c>
      <c r="C78">
        <f t="shared" si="4"/>
        <v>4.6060606060606064</v>
      </c>
      <c r="D78">
        <f t="shared" si="4"/>
        <v>4.6060606060606064</v>
      </c>
      <c r="E78">
        <f t="shared" si="4"/>
        <v>4.6060606060606064</v>
      </c>
      <c r="F78">
        <f t="shared" si="4"/>
        <v>4.6060606060606064</v>
      </c>
      <c r="G78">
        <f t="shared" si="4"/>
        <v>4.6060606060606064</v>
      </c>
      <c r="H78">
        <f t="shared" si="4"/>
        <v>4.6060606060606064</v>
      </c>
      <c r="I78">
        <f t="shared" si="4"/>
        <v>0.76767676767676774</v>
      </c>
    </row>
    <row r="79" spans="1:9" x14ac:dyDescent="0.3">
      <c r="A79">
        <v>79</v>
      </c>
      <c r="B79">
        <v>0.16193999999999997</v>
      </c>
      <c r="C79">
        <f t="shared" si="4"/>
        <v>4.666666666666667</v>
      </c>
      <c r="D79">
        <f t="shared" si="4"/>
        <v>4.666666666666667</v>
      </c>
      <c r="E79">
        <f t="shared" si="4"/>
        <v>4.666666666666667</v>
      </c>
      <c r="F79">
        <f t="shared" si="4"/>
        <v>4.666666666666667</v>
      </c>
      <c r="G79">
        <f t="shared" si="4"/>
        <v>4.666666666666667</v>
      </c>
      <c r="H79">
        <f t="shared" si="4"/>
        <v>4.666666666666667</v>
      </c>
      <c r="I79">
        <f t="shared" si="4"/>
        <v>0.77777777777777779</v>
      </c>
    </row>
    <row r="80" spans="1:9" x14ac:dyDescent="0.3">
      <c r="A80">
        <v>80</v>
      </c>
      <c r="B80">
        <v>0.16193999999999997</v>
      </c>
      <c r="C80">
        <f t="shared" si="4"/>
        <v>4.7272727272727275</v>
      </c>
      <c r="D80">
        <f t="shared" si="4"/>
        <v>4.7272727272727275</v>
      </c>
      <c r="E80">
        <f t="shared" si="4"/>
        <v>4.7272727272727275</v>
      </c>
      <c r="F80">
        <f t="shared" si="4"/>
        <v>4.7272727272727275</v>
      </c>
      <c r="G80">
        <f t="shared" si="4"/>
        <v>4.7272727272727275</v>
      </c>
      <c r="H80">
        <f t="shared" si="4"/>
        <v>4.7272727272727275</v>
      </c>
      <c r="I80">
        <f t="shared" si="4"/>
        <v>0.78787878787878796</v>
      </c>
    </row>
    <row r="81" spans="1:9" x14ac:dyDescent="0.3">
      <c r="A81">
        <v>81</v>
      </c>
      <c r="B81">
        <v>0.16193999999999997</v>
      </c>
      <c r="C81">
        <f t="shared" si="4"/>
        <v>4.7878787878787881</v>
      </c>
      <c r="D81">
        <f t="shared" si="4"/>
        <v>4.7878787878787881</v>
      </c>
      <c r="E81">
        <f t="shared" si="4"/>
        <v>4.7878787878787881</v>
      </c>
      <c r="F81">
        <f t="shared" si="4"/>
        <v>4.7878787878787881</v>
      </c>
      <c r="G81">
        <f t="shared" si="4"/>
        <v>4.7878787878787881</v>
      </c>
      <c r="H81">
        <f t="shared" si="4"/>
        <v>4.7878787878787881</v>
      </c>
      <c r="I81">
        <f t="shared" si="4"/>
        <v>0.79797979797979801</v>
      </c>
    </row>
    <row r="82" spans="1:9" x14ac:dyDescent="0.3">
      <c r="A82">
        <v>82</v>
      </c>
      <c r="B82">
        <v>0.16193999999999997</v>
      </c>
      <c r="C82">
        <f t="shared" si="4"/>
        <v>4.8484848484848486</v>
      </c>
      <c r="D82">
        <f t="shared" si="4"/>
        <v>4.8484848484848486</v>
      </c>
      <c r="E82">
        <f t="shared" si="4"/>
        <v>4.8484848484848486</v>
      </c>
      <c r="F82">
        <f t="shared" si="4"/>
        <v>4.8484848484848486</v>
      </c>
      <c r="G82">
        <f t="shared" si="4"/>
        <v>4.8484848484848486</v>
      </c>
      <c r="H82">
        <f t="shared" si="4"/>
        <v>4.8484848484848486</v>
      </c>
      <c r="I82">
        <f t="shared" si="4"/>
        <v>0.80808080808080818</v>
      </c>
    </row>
    <row r="83" spans="1:9" x14ac:dyDescent="0.3">
      <c r="A83">
        <v>83</v>
      </c>
      <c r="B83">
        <v>0.16193999999999997</v>
      </c>
      <c r="C83">
        <f t="shared" ref="C83:I98" si="5">C$101/($A$101-$A$2) *($A83 -$A$2)</f>
        <v>4.9090909090909092</v>
      </c>
      <c r="D83">
        <f t="shared" si="5"/>
        <v>4.9090909090909092</v>
      </c>
      <c r="E83">
        <f t="shared" si="5"/>
        <v>4.9090909090909092</v>
      </c>
      <c r="F83">
        <f t="shared" si="5"/>
        <v>4.9090909090909092</v>
      </c>
      <c r="G83">
        <f t="shared" si="5"/>
        <v>4.9090909090909092</v>
      </c>
      <c r="H83">
        <f t="shared" si="5"/>
        <v>4.9090909090909092</v>
      </c>
      <c r="I83">
        <f t="shared" si="5"/>
        <v>0.81818181818181823</v>
      </c>
    </row>
    <row r="84" spans="1:9" x14ac:dyDescent="0.3">
      <c r="A84">
        <v>84</v>
      </c>
      <c r="B84">
        <v>0.16193999999999997</v>
      </c>
      <c r="C84">
        <f t="shared" si="5"/>
        <v>4.9696969696969697</v>
      </c>
      <c r="D84">
        <f t="shared" si="5"/>
        <v>4.9696969696969697</v>
      </c>
      <c r="E84">
        <f t="shared" si="5"/>
        <v>4.9696969696969697</v>
      </c>
      <c r="F84">
        <f t="shared" si="5"/>
        <v>4.9696969696969697</v>
      </c>
      <c r="G84">
        <f t="shared" si="5"/>
        <v>4.9696969696969697</v>
      </c>
      <c r="H84">
        <f t="shared" si="5"/>
        <v>4.9696969696969697</v>
      </c>
      <c r="I84">
        <f t="shared" si="5"/>
        <v>0.8282828282828284</v>
      </c>
    </row>
    <row r="85" spans="1:9" x14ac:dyDescent="0.3">
      <c r="A85">
        <v>85</v>
      </c>
      <c r="B85">
        <v>0.16193999999999997</v>
      </c>
      <c r="C85">
        <f t="shared" si="5"/>
        <v>5.0303030303030303</v>
      </c>
      <c r="D85">
        <f t="shared" si="5"/>
        <v>5.0303030303030303</v>
      </c>
      <c r="E85">
        <f t="shared" si="5"/>
        <v>5.0303030303030303</v>
      </c>
      <c r="F85">
        <f t="shared" si="5"/>
        <v>5.0303030303030303</v>
      </c>
      <c r="G85">
        <f t="shared" si="5"/>
        <v>5.0303030303030303</v>
      </c>
      <c r="H85">
        <f t="shared" si="5"/>
        <v>5.0303030303030303</v>
      </c>
      <c r="I85">
        <f t="shared" si="5"/>
        <v>0.83838383838383845</v>
      </c>
    </row>
    <row r="86" spans="1:9" x14ac:dyDescent="0.3">
      <c r="A86">
        <v>86</v>
      </c>
      <c r="B86">
        <v>0.16193999999999997</v>
      </c>
      <c r="C86">
        <f t="shared" si="5"/>
        <v>5.0909090909090908</v>
      </c>
      <c r="D86">
        <f t="shared" si="5"/>
        <v>5.0909090909090908</v>
      </c>
      <c r="E86">
        <f t="shared" si="5"/>
        <v>5.0909090909090908</v>
      </c>
      <c r="F86">
        <f t="shared" si="5"/>
        <v>5.0909090909090908</v>
      </c>
      <c r="G86">
        <f t="shared" si="5"/>
        <v>5.0909090909090908</v>
      </c>
      <c r="H86">
        <f t="shared" si="5"/>
        <v>5.0909090909090908</v>
      </c>
      <c r="I86">
        <f t="shared" si="5"/>
        <v>0.84848484848484851</v>
      </c>
    </row>
    <row r="87" spans="1:9" x14ac:dyDescent="0.3">
      <c r="A87">
        <v>87</v>
      </c>
      <c r="B87">
        <v>0.16193999999999997</v>
      </c>
      <c r="C87">
        <f t="shared" si="5"/>
        <v>5.1515151515151514</v>
      </c>
      <c r="D87">
        <f t="shared" si="5"/>
        <v>5.1515151515151514</v>
      </c>
      <c r="E87">
        <f t="shared" si="5"/>
        <v>5.1515151515151514</v>
      </c>
      <c r="F87">
        <f t="shared" si="5"/>
        <v>5.1515151515151514</v>
      </c>
      <c r="G87">
        <f t="shared" si="5"/>
        <v>5.1515151515151514</v>
      </c>
      <c r="H87">
        <f t="shared" si="5"/>
        <v>5.1515151515151514</v>
      </c>
      <c r="I87">
        <f t="shared" si="5"/>
        <v>0.85858585858585867</v>
      </c>
    </row>
    <row r="88" spans="1:9" x14ac:dyDescent="0.3">
      <c r="A88">
        <v>88</v>
      </c>
      <c r="B88">
        <v>0.16193999999999997</v>
      </c>
      <c r="C88">
        <f t="shared" si="5"/>
        <v>5.2121212121212119</v>
      </c>
      <c r="D88">
        <f t="shared" si="5"/>
        <v>5.2121212121212119</v>
      </c>
      <c r="E88">
        <f t="shared" si="5"/>
        <v>5.2121212121212119</v>
      </c>
      <c r="F88">
        <f t="shared" si="5"/>
        <v>5.2121212121212119</v>
      </c>
      <c r="G88">
        <f t="shared" si="5"/>
        <v>5.2121212121212119</v>
      </c>
      <c r="H88">
        <f t="shared" si="5"/>
        <v>5.2121212121212119</v>
      </c>
      <c r="I88">
        <f t="shared" si="5"/>
        <v>0.86868686868686873</v>
      </c>
    </row>
    <row r="89" spans="1:9" x14ac:dyDescent="0.3">
      <c r="A89">
        <v>89</v>
      </c>
      <c r="B89">
        <v>0.16193999999999997</v>
      </c>
      <c r="C89">
        <f t="shared" si="5"/>
        <v>5.2727272727272725</v>
      </c>
      <c r="D89">
        <f t="shared" si="5"/>
        <v>5.2727272727272725</v>
      </c>
      <c r="E89">
        <f t="shared" si="5"/>
        <v>5.2727272727272725</v>
      </c>
      <c r="F89">
        <f t="shared" si="5"/>
        <v>5.2727272727272725</v>
      </c>
      <c r="G89">
        <f t="shared" si="5"/>
        <v>5.2727272727272725</v>
      </c>
      <c r="H89">
        <f t="shared" si="5"/>
        <v>5.2727272727272725</v>
      </c>
      <c r="I89">
        <f t="shared" si="5"/>
        <v>0.8787878787878789</v>
      </c>
    </row>
    <row r="90" spans="1:9" x14ac:dyDescent="0.3">
      <c r="A90">
        <v>90</v>
      </c>
      <c r="B90">
        <v>0.16193999999999997</v>
      </c>
      <c r="C90">
        <f t="shared" si="5"/>
        <v>5.3333333333333339</v>
      </c>
      <c r="D90">
        <f t="shared" si="5"/>
        <v>5.3333333333333339</v>
      </c>
      <c r="E90">
        <f t="shared" si="5"/>
        <v>5.3333333333333339</v>
      </c>
      <c r="F90">
        <f t="shared" si="5"/>
        <v>5.3333333333333339</v>
      </c>
      <c r="G90">
        <f t="shared" si="5"/>
        <v>5.3333333333333339</v>
      </c>
      <c r="H90">
        <f t="shared" si="5"/>
        <v>5.3333333333333339</v>
      </c>
      <c r="I90">
        <f t="shared" si="5"/>
        <v>0.88888888888888895</v>
      </c>
    </row>
    <row r="91" spans="1:9" x14ac:dyDescent="0.3">
      <c r="A91">
        <v>91</v>
      </c>
      <c r="B91">
        <v>0.16193999999999997</v>
      </c>
      <c r="C91">
        <f t="shared" si="5"/>
        <v>5.3939393939393945</v>
      </c>
      <c r="D91">
        <f t="shared" si="5"/>
        <v>5.3939393939393945</v>
      </c>
      <c r="E91">
        <f t="shared" si="5"/>
        <v>5.3939393939393945</v>
      </c>
      <c r="F91">
        <f t="shared" si="5"/>
        <v>5.3939393939393945</v>
      </c>
      <c r="G91">
        <f t="shared" si="5"/>
        <v>5.3939393939393945</v>
      </c>
      <c r="H91">
        <f t="shared" si="5"/>
        <v>5.3939393939393945</v>
      </c>
      <c r="I91">
        <f t="shared" si="5"/>
        <v>0.89898989898989912</v>
      </c>
    </row>
    <row r="92" spans="1:9" x14ac:dyDescent="0.3">
      <c r="A92">
        <v>92</v>
      </c>
      <c r="B92">
        <v>0.16193999999999997</v>
      </c>
      <c r="C92">
        <f t="shared" si="5"/>
        <v>5.454545454545455</v>
      </c>
      <c r="D92">
        <f t="shared" si="5"/>
        <v>5.454545454545455</v>
      </c>
      <c r="E92">
        <f t="shared" si="5"/>
        <v>5.454545454545455</v>
      </c>
      <c r="F92">
        <f t="shared" si="5"/>
        <v>5.454545454545455</v>
      </c>
      <c r="G92">
        <f t="shared" si="5"/>
        <v>5.454545454545455</v>
      </c>
      <c r="H92">
        <f t="shared" si="5"/>
        <v>5.454545454545455</v>
      </c>
      <c r="I92">
        <f t="shared" si="5"/>
        <v>0.90909090909090917</v>
      </c>
    </row>
    <row r="93" spans="1:9" x14ac:dyDescent="0.3">
      <c r="A93">
        <v>93</v>
      </c>
      <c r="B93">
        <v>0.16193999999999997</v>
      </c>
      <c r="C93">
        <f t="shared" si="5"/>
        <v>5.5151515151515156</v>
      </c>
      <c r="D93">
        <f t="shared" si="5"/>
        <v>5.5151515151515156</v>
      </c>
      <c r="E93">
        <f t="shared" si="5"/>
        <v>5.5151515151515156</v>
      </c>
      <c r="F93">
        <f t="shared" si="5"/>
        <v>5.5151515151515156</v>
      </c>
      <c r="G93">
        <f t="shared" si="5"/>
        <v>5.5151515151515156</v>
      </c>
      <c r="H93">
        <f t="shared" si="5"/>
        <v>5.5151515151515156</v>
      </c>
      <c r="I93">
        <f t="shared" si="5"/>
        <v>0.91919191919191923</v>
      </c>
    </row>
    <row r="94" spans="1:9" x14ac:dyDescent="0.3">
      <c r="A94">
        <v>94</v>
      </c>
      <c r="B94">
        <v>0.16193999999999997</v>
      </c>
      <c r="C94">
        <f t="shared" si="5"/>
        <v>5.5757575757575761</v>
      </c>
      <c r="D94">
        <f t="shared" si="5"/>
        <v>5.5757575757575761</v>
      </c>
      <c r="E94">
        <f t="shared" si="5"/>
        <v>5.5757575757575761</v>
      </c>
      <c r="F94">
        <f t="shared" si="5"/>
        <v>5.5757575757575761</v>
      </c>
      <c r="G94">
        <f t="shared" si="5"/>
        <v>5.5757575757575761</v>
      </c>
      <c r="H94">
        <f t="shared" si="5"/>
        <v>5.5757575757575761</v>
      </c>
      <c r="I94">
        <f t="shared" si="5"/>
        <v>0.92929292929292939</v>
      </c>
    </row>
    <row r="95" spans="1:9" x14ac:dyDescent="0.3">
      <c r="A95">
        <v>95</v>
      </c>
      <c r="B95">
        <v>0.16193999999999997</v>
      </c>
      <c r="C95">
        <f t="shared" si="5"/>
        <v>5.6363636363636367</v>
      </c>
      <c r="D95">
        <f t="shared" si="5"/>
        <v>5.6363636363636367</v>
      </c>
      <c r="E95">
        <f t="shared" si="5"/>
        <v>5.6363636363636367</v>
      </c>
      <c r="F95">
        <f t="shared" si="5"/>
        <v>5.6363636363636367</v>
      </c>
      <c r="G95">
        <f t="shared" si="5"/>
        <v>5.6363636363636367</v>
      </c>
      <c r="H95">
        <f t="shared" si="5"/>
        <v>5.6363636363636367</v>
      </c>
      <c r="I95">
        <f t="shared" si="5"/>
        <v>0.93939393939393945</v>
      </c>
    </row>
    <row r="96" spans="1:9" x14ac:dyDescent="0.3">
      <c r="A96">
        <v>96</v>
      </c>
      <c r="B96">
        <v>0.16193999999999997</v>
      </c>
      <c r="C96">
        <f t="shared" si="5"/>
        <v>5.6969696969696972</v>
      </c>
      <c r="D96">
        <f t="shared" si="5"/>
        <v>5.6969696969696972</v>
      </c>
      <c r="E96">
        <f t="shared" si="5"/>
        <v>5.6969696969696972</v>
      </c>
      <c r="F96">
        <f t="shared" si="5"/>
        <v>5.6969696969696972</v>
      </c>
      <c r="G96">
        <f t="shared" si="5"/>
        <v>5.6969696969696972</v>
      </c>
      <c r="H96">
        <f t="shared" si="5"/>
        <v>5.6969696969696972</v>
      </c>
      <c r="I96">
        <f t="shared" si="5"/>
        <v>0.94949494949494961</v>
      </c>
    </row>
    <row r="97" spans="1:9" x14ac:dyDescent="0.3">
      <c r="A97">
        <v>97</v>
      </c>
      <c r="B97">
        <v>0.16193999999999997</v>
      </c>
      <c r="C97">
        <f t="shared" si="5"/>
        <v>5.7575757575757578</v>
      </c>
      <c r="D97">
        <f t="shared" si="5"/>
        <v>5.7575757575757578</v>
      </c>
      <c r="E97">
        <f t="shared" si="5"/>
        <v>5.7575757575757578</v>
      </c>
      <c r="F97">
        <f t="shared" si="5"/>
        <v>5.7575757575757578</v>
      </c>
      <c r="G97">
        <f t="shared" si="5"/>
        <v>5.7575757575757578</v>
      </c>
      <c r="H97">
        <f t="shared" si="5"/>
        <v>5.7575757575757578</v>
      </c>
      <c r="I97">
        <f t="shared" si="5"/>
        <v>0.95959595959595967</v>
      </c>
    </row>
    <row r="98" spans="1:9" x14ac:dyDescent="0.3">
      <c r="A98">
        <v>98</v>
      </c>
      <c r="B98">
        <v>0.16193999999999997</v>
      </c>
      <c r="C98">
        <f t="shared" si="5"/>
        <v>5.8181818181818183</v>
      </c>
      <c r="D98">
        <f t="shared" si="5"/>
        <v>5.8181818181818183</v>
      </c>
      <c r="E98">
        <f t="shared" si="5"/>
        <v>5.8181818181818183</v>
      </c>
      <c r="F98">
        <f t="shared" si="5"/>
        <v>5.8181818181818183</v>
      </c>
      <c r="G98">
        <f t="shared" si="5"/>
        <v>5.8181818181818183</v>
      </c>
      <c r="H98">
        <f t="shared" si="5"/>
        <v>5.8181818181818183</v>
      </c>
      <c r="I98">
        <f t="shared" si="5"/>
        <v>0.96969696969696972</v>
      </c>
    </row>
    <row r="99" spans="1:9" x14ac:dyDescent="0.3">
      <c r="A99">
        <v>99</v>
      </c>
      <c r="B99">
        <v>0.16193999999999997</v>
      </c>
      <c r="C99">
        <f t="shared" ref="C99:I100" si="6">C$101/($A$101-$A$2) *($A99 -$A$2)</f>
        <v>5.8787878787878789</v>
      </c>
      <c r="D99">
        <f t="shared" si="6"/>
        <v>5.8787878787878789</v>
      </c>
      <c r="E99">
        <f t="shared" si="6"/>
        <v>5.8787878787878789</v>
      </c>
      <c r="F99">
        <f t="shared" si="6"/>
        <v>5.8787878787878789</v>
      </c>
      <c r="G99">
        <f t="shared" si="6"/>
        <v>5.8787878787878789</v>
      </c>
      <c r="H99">
        <f t="shared" si="6"/>
        <v>5.8787878787878789</v>
      </c>
      <c r="I99">
        <f t="shared" si="6"/>
        <v>0.97979797979797989</v>
      </c>
    </row>
    <row r="100" spans="1:9" x14ac:dyDescent="0.3">
      <c r="A100">
        <v>100</v>
      </c>
      <c r="B100">
        <v>0.16193999999999997</v>
      </c>
      <c r="C100">
        <f>C$101/($A$101-$A$2) *($A100 -$A$2)</f>
        <v>5.9393939393939394</v>
      </c>
      <c r="D100">
        <f t="shared" si="6"/>
        <v>5.9393939393939394</v>
      </c>
      <c r="E100">
        <f t="shared" si="6"/>
        <v>5.9393939393939394</v>
      </c>
      <c r="F100">
        <f t="shared" si="6"/>
        <v>5.9393939393939394</v>
      </c>
      <c r="G100">
        <f t="shared" si="6"/>
        <v>5.9393939393939394</v>
      </c>
      <c r="H100">
        <f t="shared" si="6"/>
        <v>5.9393939393939394</v>
      </c>
      <c r="I100">
        <f t="shared" si="6"/>
        <v>0.98989898989898994</v>
      </c>
    </row>
    <row r="101" spans="1:9" x14ac:dyDescent="0.3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1"/>
  <sheetViews>
    <sheetView workbookViewId="0">
      <pane xSplit="1" ySplit="1" topLeftCell="B84" activePane="bottomRight" state="frozen"/>
      <selection pane="topRight" activeCell="B1" sqref="B1"/>
      <selection pane="bottomLeft" activeCell="A2" sqref="A2"/>
      <selection pane="bottomRight" activeCell="B120" sqref="B102:B120"/>
    </sheetView>
  </sheetViews>
  <sheetFormatPr baseColWidth="10" defaultRowHeight="14.4" x14ac:dyDescent="0.3"/>
  <sheetData>
    <row r="1" spans="1:63" x14ac:dyDescent="0.3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  <c r="I1" t="s">
        <v>194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</row>
    <row r="2" spans="1:63" x14ac:dyDescent="0.3">
      <c r="A2">
        <v>2</v>
      </c>
      <c r="B2">
        <v>0</v>
      </c>
      <c r="C2">
        <f t="shared" ref="C2:R17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ref="S2:AH17" si="1">S$101/($A$101-$A$2) *($A2 -$A$2)</f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ref="AI2:AX2" si="2">AI$101/($A$101-$A$2) *($A2 -$A$2)</f>
        <v>0</v>
      </c>
      <c r="AJ2">
        <f t="shared" si="2"/>
        <v>0</v>
      </c>
      <c r="AK2">
        <f t="shared" si="2"/>
        <v>0</v>
      </c>
      <c r="AL2">
        <f t="shared" si="2"/>
        <v>0</v>
      </c>
      <c r="AM2">
        <f t="shared" si="2"/>
        <v>0</v>
      </c>
      <c r="AN2">
        <f t="shared" si="2"/>
        <v>0</v>
      </c>
      <c r="AO2">
        <f t="shared" si="2"/>
        <v>0</v>
      </c>
      <c r="AP2">
        <f t="shared" si="2"/>
        <v>0</v>
      </c>
      <c r="AQ2">
        <f t="shared" si="2"/>
        <v>0</v>
      </c>
      <c r="AR2">
        <f t="shared" si="2"/>
        <v>0</v>
      </c>
      <c r="AS2">
        <f t="shared" si="2"/>
        <v>0</v>
      </c>
      <c r="AT2">
        <f t="shared" si="2"/>
        <v>0</v>
      </c>
      <c r="AU2">
        <f t="shared" si="2"/>
        <v>0</v>
      </c>
      <c r="AV2">
        <f t="shared" si="2"/>
        <v>0</v>
      </c>
      <c r="AW2">
        <f t="shared" si="2"/>
        <v>0</v>
      </c>
      <c r="AX2">
        <f t="shared" si="2"/>
        <v>0</v>
      </c>
      <c r="AY2">
        <f t="shared" ref="AY2:BK2" si="3">AY$101/($A$101-$A$2) *($A2 -$A$2)</f>
        <v>0</v>
      </c>
      <c r="AZ2">
        <f t="shared" si="3"/>
        <v>0</v>
      </c>
      <c r="BA2">
        <f t="shared" si="3"/>
        <v>0</v>
      </c>
      <c r="BB2">
        <f t="shared" si="3"/>
        <v>0</v>
      </c>
      <c r="BC2">
        <f t="shared" si="3"/>
        <v>0</v>
      </c>
      <c r="BD2">
        <f t="shared" si="3"/>
        <v>0</v>
      </c>
      <c r="BE2">
        <f t="shared" si="3"/>
        <v>0</v>
      </c>
      <c r="BF2">
        <f t="shared" si="3"/>
        <v>0</v>
      </c>
      <c r="BG2">
        <f t="shared" si="3"/>
        <v>0</v>
      </c>
      <c r="BH2">
        <f t="shared" si="3"/>
        <v>0</v>
      </c>
      <c r="BI2">
        <f t="shared" si="3"/>
        <v>0</v>
      </c>
      <c r="BJ2">
        <f t="shared" si="3"/>
        <v>0</v>
      </c>
      <c r="BK2">
        <f t="shared" si="3"/>
        <v>0</v>
      </c>
    </row>
    <row r="3" spans="1:63" x14ac:dyDescent="0.3">
      <c r="A3">
        <v>3</v>
      </c>
      <c r="B3">
        <v>9.360000000000035E-3</v>
      </c>
      <c r="C3">
        <f t="shared" si="0"/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  <c r="J3">
        <f t="shared" si="0"/>
        <v>1.0101010101010102E-2</v>
      </c>
      <c r="K3">
        <f t="shared" si="0"/>
        <v>1.0101010101010102E-2</v>
      </c>
      <c r="L3">
        <f t="shared" si="0"/>
        <v>1.0101010101010102E-2</v>
      </c>
      <c r="M3">
        <f t="shared" si="0"/>
        <v>1.0101010101010102E-2</v>
      </c>
      <c r="N3">
        <f t="shared" si="0"/>
        <v>1.0101010101010102E-2</v>
      </c>
      <c r="O3">
        <f t="shared" si="0"/>
        <v>1.0101010101010102E-2</v>
      </c>
      <c r="P3">
        <f t="shared" si="0"/>
        <v>1.0101010101010102E-2</v>
      </c>
      <c r="Q3">
        <f t="shared" si="0"/>
        <v>1.0101010101010102E-2</v>
      </c>
      <c r="R3">
        <f t="shared" si="0"/>
        <v>1.0101010101010102E-2</v>
      </c>
      <c r="S3">
        <f t="shared" si="1"/>
        <v>1.0101010101010102E-2</v>
      </c>
      <c r="T3">
        <f t="shared" si="1"/>
        <v>1.0101010101010102E-2</v>
      </c>
      <c r="U3">
        <f t="shared" si="1"/>
        <v>1.0101010101010102E-2</v>
      </c>
      <c r="V3">
        <f t="shared" si="1"/>
        <v>1.0101010101010102E-2</v>
      </c>
      <c r="W3">
        <f t="shared" si="1"/>
        <v>1.0101010101010102E-2</v>
      </c>
      <c r="X3">
        <f t="shared" si="1"/>
        <v>1.0101010101010102E-2</v>
      </c>
      <c r="Y3">
        <f t="shared" si="1"/>
        <v>1.0101010101010102E-2</v>
      </c>
      <c r="Z3">
        <f t="shared" si="1"/>
        <v>1.0101010101010102E-2</v>
      </c>
      <c r="AA3">
        <f t="shared" si="1"/>
        <v>1.0101010101010102E-2</v>
      </c>
      <c r="AB3">
        <f t="shared" si="1"/>
        <v>1.0101010101010102E-2</v>
      </c>
      <c r="AC3">
        <f t="shared" si="1"/>
        <v>1.0101010101010102E-2</v>
      </c>
      <c r="AD3">
        <f t="shared" si="1"/>
        <v>1.0101010101010102E-2</v>
      </c>
      <c r="AE3">
        <f t="shared" si="1"/>
        <v>1.0101010101010102E-2</v>
      </c>
      <c r="AF3">
        <f t="shared" si="1"/>
        <v>1.0101010101010102E-2</v>
      </c>
      <c r="AG3">
        <f t="shared" si="1"/>
        <v>1.0101010101010102E-2</v>
      </c>
      <c r="AH3">
        <f t="shared" si="1"/>
        <v>1.0101010101010102E-2</v>
      </c>
      <c r="AI3">
        <f t="shared" ref="AI3:BK3" si="4">AI$101/($A$101-$A$2) *($A3 -$A$2)</f>
        <v>1.0101010101010102E-2</v>
      </c>
      <c r="AJ3">
        <f t="shared" si="4"/>
        <v>1.0101010101010102E-2</v>
      </c>
      <c r="AK3">
        <f t="shared" si="4"/>
        <v>1.0101010101010102E-2</v>
      </c>
      <c r="AL3">
        <f t="shared" si="4"/>
        <v>1.0101010101010102E-2</v>
      </c>
      <c r="AM3">
        <f t="shared" si="4"/>
        <v>1.0101010101010102E-2</v>
      </c>
      <c r="AN3">
        <f t="shared" si="4"/>
        <v>1.0101010101010102E-2</v>
      </c>
      <c r="AO3">
        <f t="shared" si="4"/>
        <v>1.0101010101010102E-2</v>
      </c>
      <c r="AP3">
        <f t="shared" si="4"/>
        <v>1.0101010101010102E-2</v>
      </c>
      <c r="AQ3">
        <f t="shared" si="4"/>
        <v>1.0101010101010102E-2</v>
      </c>
      <c r="AR3">
        <f t="shared" si="4"/>
        <v>1.0101010101010102E-2</v>
      </c>
      <c r="AS3">
        <f t="shared" si="4"/>
        <v>1.0101010101010102E-2</v>
      </c>
      <c r="AT3">
        <f t="shared" si="4"/>
        <v>1.0101010101010102E-2</v>
      </c>
      <c r="AU3">
        <f t="shared" si="4"/>
        <v>1.0101010101010102E-2</v>
      </c>
      <c r="AV3">
        <f t="shared" si="4"/>
        <v>1.0101010101010102E-2</v>
      </c>
      <c r="AW3">
        <f t="shared" si="4"/>
        <v>1.0101010101010102E-2</v>
      </c>
      <c r="AX3">
        <f t="shared" si="4"/>
        <v>1.0101010101010102E-2</v>
      </c>
      <c r="AY3">
        <f t="shared" si="4"/>
        <v>1.0101010101010102E-2</v>
      </c>
      <c r="AZ3">
        <f t="shared" si="4"/>
        <v>1.0101010101010102E-2</v>
      </c>
      <c r="BA3">
        <f t="shared" si="4"/>
        <v>1.0101010101010102E-2</v>
      </c>
      <c r="BB3">
        <f t="shared" si="4"/>
        <v>1.0101010101010102E-2</v>
      </c>
      <c r="BC3">
        <f t="shared" si="4"/>
        <v>1.0101010101010102E-2</v>
      </c>
      <c r="BD3">
        <f t="shared" si="4"/>
        <v>1.0101010101010102E-2</v>
      </c>
      <c r="BE3">
        <f t="shared" si="4"/>
        <v>1.0101010101010102E-2</v>
      </c>
      <c r="BF3">
        <f t="shared" si="4"/>
        <v>1.0101010101010102E-2</v>
      </c>
      <c r="BG3">
        <f t="shared" si="4"/>
        <v>1.0101010101010102E-2</v>
      </c>
      <c r="BH3">
        <f t="shared" si="4"/>
        <v>1.0101010101010102E-2</v>
      </c>
      <c r="BI3">
        <f t="shared" si="4"/>
        <v>1.0101010101010102E-2</v>
      </c>
      <c r="BJ3">
        <f t="shared" si="4"/>
        <v>1.0101010101010102E-2</v>
      </c>
      <c r="BK3">
        <f t="shared" si="4"/>
        <v>1.0101010101010102E-2</v>
      </c>
    </row>
    <row r="4" spans="1:63" x14ac:dyDescent="0.3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  <c r="J4">
        <f t="shared" si="0"/>
        <v>2.0202020202020204E-2</v>
      </c>
      <c r="K4">
        <f t="shared" si="0"/>
        <v>2.0202020202020204E-2</v>
      </c>
      <c r="L4">
        <f t="shared" si="0"/>
        <v>2.0202020202020204E-2</v>
      </c>
      <c r="M4">
        <f t="shared" si="0"/>
        <v>2.0202020202020204E-2</v>
      </c>
      <c r="N4">
        <f t="shared" si="0"/>
        <v>2.0202020202020204E-2</v>
      </c>
      <c r="O4">
        <f t="shared" si="0"/>
        <v>2.0202020202020204E-2</v>
      </c>
      <c r="P4">
        <f t="shared" si="0"/>
        <v>2.0202020202020204E-2</v>
      </c>
      <c r="Q4">
        <f t="shared" si="0"/>
        <v>2.0202020202020204E-2</v>
      </c>
      <c r="R4">
        <f t="shared" si="0"/>
        <v>2.0202020202020204E-2</v>
      </c>
      <c r="S4">
        <f t="shared" si="1"/>
        <v>2.0202020202020204E-2</v>
      </c>
      <c r="T4">
        <f t="shared" si="1"/>
        <v>2.0202020202020204E-2</v>
      </c>
      <c r="U4">
        <f t="shared" si="1"/>
        <v>2.0202020202020204E-2</v>
      </c>
      <c r="V4">
        <f t="shared" si="1"/>
        <v>2.0202020202020204E-2</v>
      </c>
      <c r="W4">
        <f t="shared" si="1"/>
        <v>2.0202020202020204E-2</v>
      </c>
      <c r="X4">
        <f t="shared" si="1"/>
        <v>2.0202020202020204E-2</v>
      </c>
      <c r="Y4">
        <f t="shared" si="1"/>
        <v>2.0202020202020204E-2</v>
      </c>
      <c r="Z4">
        <f t="shared" si="1"/>
        <v>2.0202020202020204E-2</v>
      </c>
      <c r="AA4">
        <f t="shared" si="1"/>
        <v>2.0202020202020204E-2</v>
      </c>
      <c r="AB4">
        <f t="shared" si="1"/>
        <v>2.0202020202020204E-2</v>
      </c>
      <c r="AC4">
        <f t="shared" si="1"/>
        <v>2.0202020202020204E-2</v>
      </c>
      <c r="AD4">
        <f t="shared" si="1"/>
        <v>2.0202020202020204E-2</v>
      </c>
      <c r="AE4">
        <f t="shared" si="1"/>
        <v>2.0202020202020204E-2</v>
      </c>
      <c r="AF4">
        <f t="shared" si="1"/>
        <v>2.0202020202020204E-2</v>
      </c>
      <c r="AG4">
        <f t="shared" si="1"/>
        <v>2.0202020202020204E-2</v>
      </c>
      <c r="AH4">
        <f t="shared" ref="AH4:BK12" si="5">AH$101/($A$101-$A$2) *($A4 -$A$2)</f>
        <v>2.0202020202020204E-2</v>
      </c>
      <c r="AI4">
        <f t="shared" si="5"/>
        <v>2.0202020202020204E-2</v>
      </c>
      <c r="AJ4">
        <f t="shared" si="5"/>
        <v>2.0202020202020204E-2</v>
      </c>
      <c r="AK4">
        <f t="shared" si="5"/>
        <v>2.0202020202020204E-2</v>
      </c>
      <c r="AL4">
        <f t="shared" si="5"/>
        <v>2.0202020202020204E-2</v>
      </c>
      <c r="AM4">
        <f t="shared" si="5"/>
        <v>2.0202020202020204E-2</v>
      </c>
      <c r="AN4">
        <f t="shared" si="5"/>
        <v>2.0202020202020204E-2</v>
      </c>
      <c r="AO4">
        <f t="shared" si="5"/>
        <v>2.0202020202020204E-2</v>
      </c>
      <c r="AP4">
        <f t="shared" si="5"/>
        <v>2.0202020202020204E-2</v>
      </c>
      <c r="AQ4">
        <f t="shared" si="5"/>
        <v>2.0202020202020204E-2</v>
      </c>
      <c r="AR4">
        <f t="shared" si="5"/>
        <v>2.0202020202020204E-2</v>
      </c>
      <c r="AS4">
        <f t="shared" si="5"/>
        <v>2.0202020202020204E-2</v>
      </c>
      <c r="AT4">
        <f t="shared" si="5"/>
        <v>2.0202020202020204E-2</v>
      </c>
      <c r="AU4">
        <f t="shared" si="5"/>
        <v>2.0202020202020204E-2</v>
      </c>
      <c r="AV4">
        <f t="shared" si="5"/>
        <v>2.0202020202020204E-2</v>
      </c>
      <c r="AW4">
        <f t="shared" si="5"/>
        <v>2.0202020202020204E-2</v>
      </c>
      <c r="AX4">
        <f t="shared" si="5"/>
        <v>2.0202020202020204E-2</v>
      </c>
      <c r="AY4">
        <f t="shared" si="5"/>
        <v>2.0202020202020204E-2</v>
      </c>
      <c r="AZ4">
        <f t="shared" si="5"/>
        <v>2.0202020202020204E-2</v>
      </c>
      <c r="BA4">
        <f t="shared" si="5"/>
        <v>2.0202020202020204E-2</v>
      </c>
      <c r="BB4">
        <f t="shared" si="5"/>
        <v>2.0202020202020204E-2</v>
      </c>
      <c r="BC4">
        <f t="shared" si="5"/>
        <v>2.0202020202020204E-2</v>
      </c>
      <c r="BD4">
        <f t="shared" si="5"/>
        <v>2.0202020202020204E-2</v>
      </c>
      <c r="BE4">
        <f t="shared" si="5"/>
        <v>2.0202020202020204E-2</v>
      </c>
      <c r="BF4">
        <f t="shared" si="5"/>
        <v>2.0202020202020204E-2</v>
      </c>
      <c r="BG4">
        <f t="shared" si="5"/>
        <v>2.0202020202020204E-2</v>
      </c>
      <c r="BH4">
        <f t="shared" si="5"/>
        <v>2.0202020202020204E-2</v>
      </c>
      <c r="BI4">
        <f t="shared" si="5"/>
        <v>2.0202020202020204E-2</v>
      </c>
      <c r="BJ4">
        <f t="shared" si="5"/>
        <v>2.0202020202020204E-2</v>
      </c>
      <c r="BK4">
        <f t="shared" si="5"/>
        <v>2.0202020202020204E-2</v>
      </c>
    </row>
    <row r="5" spans="1:63" x14ac:dyDescent="0.3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  <c r="J5">
        <f t="shared" si="0"/>
        <v>3.0303030303030304E-2</v>
      </c>
      <c r="K5">
        <f t="shared" si="0"/>
        <v>3.0303030303030304E-2</v>
      </c>
      <c r="L5">
        <f t="shared" si="0"/>
        <v>3.0303030303030304E-2</v>
      </c>
      <c r="M5">
        <f t="shared" si="0"/>
        <v>3.0303030303030304E-2</v>
      </c>
      <c r="N5">
        <f t="shared" si="0"/>
        <v>3.0303030303030304E-2</v>
      </c>
      <c r="O5">
        <f t="shared" si="0"/>
        <v>3.0303030303030304E-2</v>
      </c>
      <c r="P5">
        <f t="shared" si="0"/>
        <v>3.0303030303030304E-2</v>
      </c>
      <c r="Q5">
        <f t="shared" si="0"/>
        <v>3.0303030303030304E-2</v>
      </c>
      <c r="R5">
        <f t="shared" si="0"/>
        <v>3.0303030303030304E-2</v>
      </c>
      <c r="S5">
        <f t="shared" si="1"/>
        <v>3.0303030303030304E-2</v>
      </c>
      <c r="T5">
        <f t="shared" si="1"/>
        <v>3.0303030303030304E-2</v>
      </c>
      <c r="U5">
        <f t="shared" si="1"/>
        <v>3.0303030303030304E-2</v>
      </c>
      <c r="V5">
        <f t="shared" si="1"/>
        <v>3.0303030303030304E-2</v>
      </c>
      <c r="W5">
        <f t="shared" si="1"/>
        <v>3.0303030303030304E-2</v>
      </c>
      <c r="X5">
        <f t="shared" si="1"/>
        <v>3.0303030303030304E-2</v>
      </c>
      <c r="Y5">
        <f t="shared" si="1"/>
        <v>3.0303030303030304E-2</v>
      </c>
      <c r="Z5">
        <f t="shared" si="1"/>
        <v>3.0303030303030304E-2</v>
      </c>
      <c r="AA5">
        <f t="shared" si="1"/>
        <v>3.0303030303030304E-2</v>
      </c>
      <c r="AB5">
        <f t="shared" si="1"/>
        <v>3.0303030303030304E-2</v>
      </c>
      <c r="AC5">
        <f t="shared" si="1"/>
        <v>3.0303030303030304E-2</v>
      </c>
      <c r="AD5">
        <f t="shared" si="1"/>
        <v>3.0303030303030304E-2</v>
      </c>
      <c r="AE5">
        <f t="shared" si="1"/>
        <v>3.0303030303030304E-2</v>
      </c>
      <c r="AF5">
        <f t="shared" si="1"/>
        <v>3.0303030303030304E-2</v>
      </c>
      <c r="AG5">
        <f t="shared" si="1"/>
        <v>3.0303030303030304E-2</v>
      </c>
      <c r="AH5">
        <f t="shared" si="5"/>
        <v>3.0303030303030304E-2</v>
      </c>
      <c r="AI5">
        <f t="shared" si="5"/>
        <v>3.0303030303030304E-2</v>
      </c>
      <c r="AJ5">
        <f t="shared" si="5"/>
        <v>3.0303030303030304E-2</v>
      </c>
      <c r="AK5">
        <f t="shared" si="5"/>
        <v>3.0303030303030304E-2</v>
      </c>
      <c r="AL5">
        <f t="shared" si="5"/>
        <v>3.0303030303030304E-2</v>
      </c>
      <c r="AM5">
        <f t="shared" si="5"/>
        <v>3.0303030303030304E-2</v>
      </c>
      <c r="AN5">
        <f t="shared" si="5"/>
        <v>3.0303030303030304E-2</v>
      </c>
      <c r="AO5">
        <f t="shared" si="5"/>
        <v>3.0303030303030304E-2</v>
      </c>
      <c r="AP5">
        <f t="shared" si="5"/>
        <v>3.0303030303030304E-2</v>
      </c>
      <c r="AQ5">
        <f t="shared" si="5"/>
        <v>3.0303030303030304E-2</v>
      </c>
      <c r="AR5">
        <f t="shared" si="5"/>
        <v>3.0303030303030304E-2</v>
      </c>
      <c r="AS5">
        <f t="shared" si="5"/>
        <v>3.0303030303030304E-2</v>
      </c>
      <c r="AT5">
        <f t="shared" si="5"/>
        <v>3.0303030303030304E-2</v>
      </c>
      <c r="AU5">
        <f t="shared" si="5"/>
        <v>3.0303030303030304E-2</v>
      </c>
      <c r="AV5">
        <f t="shared" si="5"/>
        <v>3.0303030303030304E-2</v>
      </c>
      <c r="AW5">
        <f t="shared" si="5"/>
        <v>3.0303030303030304E-2</v>
      </c>
      <c r="AX5">
        <f t="shared" si="5"/>
        <v>3.0303030303030304E-2</v>
      </c>
      <c r="AY5">
        <f t="shared" si="5"/>
        <v>3.0303030303030304E-2</v>
      </c>
      <c r="AZ5">
        <f t="shared" si="5"/>
        <v>3.0303030303030304E-2</v>
      </c>
      <c r="BA5">
        <f t="shared" si="5"/>
        <v>3.0303030303030304E-2</v>
      </c>
      <c r="BB5">
        <f t="shared" si="5"/>
        <v>3.0303030303030304E-2</v>
      </c>
      <c r="BC5">
        <f t="shared" si="5"/>
        <v>3.0303030303030304E-2</v>
      </c>
      <c r="BD5">
        <f t="shared" si="5"/>
        <v>3.0303030303030304E-2</v>
      </c>
      <c r="BE5">
        <f t="shared" si="5"/>
        <v>3.0303030303030304E-2</v>
      </c>
      <c r="BF5">
        <f t="shared" si="5"/>
        <v>3.0303030303030304E-2</v>
      </c>
      <c r="BG5">
        <f t="shared" si="5"/>
        <v>3.0303030303030304E-2</v>
      </c>
      <c r="BH5">
        <f t="shared" si="5"/>
        <v>3.0303030303030304E-2</v>
      </c>
      <c r="BI5">
        <f t="shared" si="5"/>
        <v>3.0303030303030304E-2</v>
      </c>
      <c r="BJ5">
        <f t="shared" si="5"/>
        <v>3.0303030303030304E-2</v>
      </c>
      <c r="BK5">
        <f t="shared" si="5"/>
        <v>3.0303030303030304E-2</v>
      </c>
    </row>
    <row r="6" spans="1:63" x14ac:dyDescent="0.3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  <c r="J6">
        <f t="shared" si="0"/>
        <v>4.0404040404040407E-2</v>
      </c>
      <c r="K6">
        <f t="shared" si="0"/>
        <v>4.0404040404040407E-2</v>
      </c>
      <c r="L6">
        <f t="shared" si="0"/>
        <v>4.0404040404040407E-2</v>
      </c>
      <c r="M6">
        <f t="shared" si="0"/>
        <v>4.0404040404040407E-2</v>
      </c>
      <c r="N6">
        <f t="shared" si="0"/>
        <v>4.0404040404040407E-2</v>
      </c>
      <c r="O6">
        <f t="shared" si="0"/>
        <v>4.0404040404040407E-2</v>
      </c>
      <c r="P6">
        <f t="shared" si="0"/>
        <v>4.0404040404040407E-2</v>
      </c>
      <c r="Q6">
        <f t="shared" si="0"/>
        <v>4.0404040404040407E-2</v>
      </c>
      <c r="R6">
        <f t="shared" si="0"/>
        <v>4.0404040404040407E-2</v>
      </c>
      <c r="S6">
        <f t="shared" si="1"/>
        <v>4.0404040404040407E-2</v>
      </c>
      <c r="T6">
        <f t="shared" si="1"/>
        <v>4.0404040404040407E-2</v>
      </c>
      <c r="U6">
        <f t="shared" si="1"/>
        <v>4.0404040404040407E-2</v>
      </c>
      <c r="V6">
        <f t="shared" si="1"/>
        <v>4.0404040404040407E-2</v>
      </c>
      <c r="W6">
        <f t="shared" si="1"/>
        <v>4.0404040404040407E-2</v>
      </c>
      <c r="X6">
        <f t="shared" si="1"/>
        <v>4.0404040404040407E-2</v>
      </c>
      <c r="Y6">
        <f t="shared" si="1"/>
        <v>4.0404040404040407E-2</v>
      </c>
      <c r="Z6">
        <f t="shared" si="1"/>
        <v>4.0404040404040407E-2</v>
      </c>
      <c r="AA6">
        <f t="shared" si="1"/>
        <v>4.0404040404040407E-2</v>
      </c>
      <c r="AB6">
        <f t="shared" si="1"/>
        <v>4.0404040404040407E-2</v>
      </c>
      <c r="AC6">
        <f t="shared" si="1"/>
        <v>4.0404040404040407E-2</v>
      </c>
      <c r="AD6">
        <f t="shared" si="1"/>
        <v>4.0404040404040407E-2</v>
      </c>
      <c r="AE6">
        <f t="shared" si="1"/>
        <v>4.0404040404040407E-2</v>
      </c>
      <c r="AF6">
        <f t="shared" si="1"/>
        <v>4.0404040404040407E-2</v>
      </c>
      <c r="AG6">
        <f t="shared" si="1"/>
        <v>4.0404040404040407E-2</v>
      </c>
      <c r="AH6">
        <f t="shared" si="5"/>
        <v>4.0404040404040407E-2</v>
      </c>
      <c r="AI6">
        <f t="shared" si="5"/>
        <v>4.0404040404040407E-2</v>
      </c>
      <c r="AJ6">
        <f t="shared" si="5"/>
        <v>4.0404040404040407E-2</v>
      </c>
      <c r="AK6">
        <f t="shared" si="5"/>
        <v>4.0404040404040407E-2</v>
      </c>
      <c r="AL6">
        <f t="shared" si="5"/>
        <v>4.0404040404040407E-2</v>
      </c>
      <c r="AM6">
        <f t="shared" si="5"/>
        <v>4.0404040404040407E-2</v>
      </c>
      <c r="AN6">
        <f t="shared" si="5"/>
        <v>4.0404040404040407E-2</v>
      </c>
      <c r="AO6">
        <f t="shared" si="5"/>
        <v>4.0404040404040407E-2</v>
      </c>
      <c r="AP6">
        <f t="shared" si="5"/>
        <v>4.0404040404040407E-2</v>
      </c>
      <c r="AQ6">
        <f t="shared" si="5"/>
        <v>4.0404040404040407E-2</v>
      </c>
      <c r="AR6">
        <f t="shared" si="5"/>
        <v>4.0404040404040407E-2</v>
      </c>
      <c r="AS6">
        <f t="shared" si="5"/>
        <v>4.0404040404040407E-2</v>
      </c>
      <c r="AT6">
        <f t="shared" si="5"/>
        <v>4.0404040404040407E-2</v>
      </c>
      <c r="AU6">
        <f t="shared" si="5"/>
        <v>4.0404040404040407E-2</v>
      </c>
      <c r="AV6">
        <f t="shared" si="5"/>
        <v>4.0404040404040407E-2</v>
      </c>
      <c r="AW6">
        <f t="shared" si="5"/>
        <v>4.0404040404040407E-2</v>
      </c>
      <c r="AX6">
        <f t="shared" si="5"/>
        <v>4.0404040404040407E-2</v>
      </c>
      <c r="AY6">
        <f t="shared" si="5"/>
        <v>4.0404040404040407E-2</v>
      </c>
      <c r="AZ6">
        <f t="shared" si="5"/>
        <v>4.0404040404040407E-2</v>
      </c>
      <c r="BA6">
        <f t="shared" si="5"/>
        <v>4.0404040404040407E-2</v>
      </c>
      <c r="BB6">
        <f t="shared" si="5"/>
        <v>4.0404040404040407E-2</v>
      </c>
      <c r="BC6">
        <f t="shared" si="5"/>
        <v>4.0404040404040407E-2</v>
      </c>
      <c r="BD6">
        <f t="shared" si="5"/>
        <v>4.0404040404040407E-2</v>
      </c>
      <c r="BE6">
        <f t="shared" si="5"/>
        <v>4.0404040404040407E-2</v>
      </c>
      <c r="BF6">
        <f t="shared" si="5"/>
        <v>4.0404040404040407E-2</v>
      </c>
      <c r="BG6">
        <f t="shared" si="5"/>
        <v>4.0404040404040407E-2</v>
      </c>
      <c r="BH6">
        <f t="shared" si="5"/>
        <v>4.0404040404040407E-2</v>
      </c>
      <c r="BI6">
        <f t="shared" si="5"/>
        <v>4.0404040404040407E-2</v>
      </c>
      <c r="BJ6">
        <f t="shared" si="5"/>
        <v>4.0404040404040407E-2</v>
      </c>
      <c r="BK6">
        <f t="shared" si="5"/>
        <v>4.0404040404040407E-2</v>
      </c>
    </row>
    <row r="7" spans="1:63" x14ac:dyDescent="0.3">
      <c r="A7">
        <v>7</v>
      </c>
      <c r="B7">
        <v>4.4869999999999965E-2</v>
      </c>
      <c r="C7">
        <f t="shared" si="0"/>
        <v>0.30303030303030304</v>
      </c>
      <c r="D7">
        <f t="shared" si="0"/>
        <v>0.30303030303030304</v>
      </c>
      <c r="E7">
        <f t="shared" si="0"/>
        <v>0.30303030303030304</v>
      </c>
      <c r="F7">
        <f t="shared" si="0"/>
        <v>0.30303030303030304</v>
      </c>
      <c r="G7">
        <f t="shared" si="0"/>
        <v>0.30303030303030304</v>
      </c>
      <c r="H7">
        <f t="shared" si="0"/>
        <v>0.30303030303030304</v>
      </c>
      <c r="I7">
        <f t="shared" si="0"/>
        <v>5.0505050505050511E-2</v>
      </c>
      <c r="J7">
        <f t="shared" si="0"/>
        <v>5.0505050505050511E-2</v>
      </c>
      <c r="K7">
        <f t="shared" si="0"/>
        <v>5.0505050505050511E-2</v>
      </c>
      <c r="L7">
        <f t="shared" si="0"/>
        <v>5.0505050505050511E-2</v>
      </c>
      <c r="M7">
        <f t="shared" si="0"/>
        <v>5.0505050505050511E-2</v>
      </c>
      <c r="N7">
        <f t="shared" si="0"/>
        <v>5.0505050505050511E-2</v>
      </c>
      <c r="O7">
        <f t="shared" si="0"/>
        <v>5.0505050505050511E-2</v>
      </c>
      <c r="P7">
        <f t="shared" si="0"/>
        <v>5.0505050505050511E-2</v>
      </c>
      <c r="Q7">
        <f t="shared" si="0"/>
        <v>5.0505050505050511E-2</v>
      </c>
      <c r="R7">
        <f t="shared" si="0"/>
        <v>5.0505050505050511E-2</v>
      </c>
      <c r="S7">
        <f t="shared" si="1"/>
        <v>5.0505050505050511E-2</v>
      </c>
      <c r="T7">
        <f t="shared" si="1"/>
        <v>5.0505050505050511E-2</v>
      </c>
      <c r="U7">
        <f t="shared" si="1"/>
        <v>5.0505050505050511E-2</v>
      </c>
      <c r="V7">
        <f t="shared" si="1"/>
        <v>5.0505050505050511E-2</v>
      </c>
      <c r="W7">
        <f t="shared" si="1"/>
        <v>5.0505050505050511E-2</v>
      </c>
      <c r="X7">
        <f t="shared" si="1"/>
        <v>5.0505050505050511E-2</v>
      </c>
      <c r="Y7">
        <f t="shared" si="1"/>
        <v>5.0505050505050511E-2</v>
      </c>
      <c r="Z7">
        <f t="shared" si="1"/>
        <v>5.0505050505050511E-2</v>
      </c>
      <c r="AA7">
        <f t="shared" si="1"/>
        <v>5.0505050505050511E-2</v>
      </c>
      <c r="AB7">
        <f t="shared" si="1"/>
        <v>5.0505050505050511E-2</v>
      </c>
      <c r="AC7">
        <f t="shared" si="1"/>
        <v>5.0505050505050511E-2</v>
      </c>
      <c r="AD7">
        <f t="shared" si="1"/>
        <v>5.0505050505050511E-2</v>
      </c>
      <c r="AE7">
        <f t="shared" si="1"/>
        <v>5.0505050505050511E-2</v>
      </c>
      <c r="AF7">
        <f t="shared" si="1"/>
        <v>5.0505050505050511E-2</v>
      </c>
      <c r="AG7">
        <f t="shared" si="1"/>
        <v>5.0505050505050511E-2</v>
      </c>
      <c r="AH7">
        <f t="shared" si="5"/>
        <v>5.0505050505050511E-2</v>
      </c>
      <c r="AI7">
        <f t="shared" si="5"/>
        <v>5.0505050505050511E-2</v>
      </c>
      <c r="AJ7">
        <f t="shared" si="5"/>
        <v>5.0505050505050511E-2</v>
      </c>
      <c r="AK7">
        <f t="shared" si="5"/>
        <v>5.0505050505050511E-2</v>
      </c>
      <c r="AL7">
        <f t="shared" si="5"/>
        <v>5.0505050505050511E-2</v>
      </c>
      <c r="AM7">
        <f t="shared" si="5"/>
        <v>5.0505050505050511E-2</v>
      </c>
      <c r="AN7">
        <f t="shared" si="5"/>
        <v>5.0505050505050511E-2</v>
      </c>
      <c r="AO7">
        <f t="shared" si="5"/>
        <v>5.0505050505050511E-2</v>
      </c>
      <c r="AP7">
        <f t="shared" si="5"/>
        <v>5.0505050505050511E-2</v>
      </c>
      <c r="AQ7">
        <f t="shared" si="5"/>
        <v>5.0505050505050511E-2</v>
      </c>
      <c r="AR7">
        <f t="shared" si="5"/>
        <v>5.0505050505050511E-2</v>
      </c>
      <c r="AS7">
        <f t="shared" si="5"/>
        <v>5.0505050505050511E-2</v>
      </c>
      <c r="AT7">
        <f t="shared" si="5"/>
        <v>5.0505050505050511E-2</v>
      </c>
      <c r="AU7">
        <f t="shared" si="5"/>
        <v>5.0505050505050511E-2</v>
      </c>
      <c r="AV7">
        <f t="shared" si="5"/>
        <v>5.0505050505050511E-2</v>
      </c>
      <c r="AW7">
        <f t="shared" si="5"/>
        <v>5.0505050505050511E-2</v>
      </c>
      <c r="AX7">
        <f t="shared" si="5"/>
        <v>5.0505050505050511E-2</v>
      </c>
      <c r="AY7">
        <f t="shared" si="5"/>
        <v>5.0505050505050511E-2</v>
      </c>
      <c r="AZ7">
        <f t="shared" si="5"/>
        <v>5.0505050505050511E-2</v>
      </c>
      <c r="BA7">
        <f t="shared" si="5"/>
        <v>5.0505050505050511E-2</v>
      </c>
      <c r="BB7">
        <f t="shared" si="5"/>
        <v>5.0505050505050511E-2</v>
      </c>
      <c r="BC7">
        <f t="shared" si="5"/>
        <v>5.0505050505050511E-2</v>
      </c>
      <c r="BD7">
        <f t="shared" si="5"/>
        <v>5.0505050505050511E-2</v>
      </c>
      <c r="BE7">
        <f t="shared" si="5"/>
        <v>5.0505050505050511E-2</v>
      </c>
      <c r="BF7">
        <f t="shared" si="5"/>
        <v>5.0505050505050511E-2</v>
      </c>
      <c r="BG7">
        <f t="shared" si="5"/>
        <v>5.0505050505050511E-2</v>
      </c>
      <c r="BH7">
        <f t="shared" si="5"/>
        <v>5.0505050505050511E-2</v>
      </c>
      <c r="BI7">
        <f t="shared" si="5"/>
        <v>5.0505050505050511E-2</v>
      </c>
      <c r="BJ7">
        <f t="shared" si="5"/>
        <v>5.0505050505050511E-2</v>
      </c>
      <c r="BK7">
        <f t="shared" si="5"/>
        <v>5.0505050505050511E-2</v>
      </c>
    </row>
    <row r="8" spans="1:63" x14ac:dyDescent="0.3">
      <c r="A8">
        <v>8</v>
      </c>
      <c r="B8">
        <v>5.3059999999999996E-2</v>
      </c>
      <c r="C8">
        <f t="shared" si="0"/>
        <v>0.36363636363636365</v>
      </c>
      <c r="D8">
        <f t="shared" si="0"/>
        <v>0.36363636363636365</v>
      </c>
      <c r="E8">
        <f t="shared" si="0"/>
        <v>0.36363636363636365</v>
      </c>
      <c r="F8">
        <f t="shared" si="0"/>
        <v>0.36363636363636365</v>
      </c>
      <c r="G8">
        <f t="shared" si="0"/>
        <v>0.36363636363636365</v>
      </c>
      <c r="H8">
        <f t="shared" si="0"/>
        <v>0.36363636363636365</v>
      </c>
      <c r="I8">
        <f t="shared" si="0"/>
        <v>6.0606060606060608E-2</v>
      </c>
      <c r="J8">
        <f t="shared" si="0"/>
        <v>6.0606060606060608E-2</v>
      </c>
      <c r="K8">
        <f t="shared" si="0"/>
        <v>6.0606060606060608E-2</v>
      </c>
      <c r="L8">
        <f t="shared" si="0"/>
        <v>6.0606060606060608E-2</v>
      </c>
      <c r="M8">
        <f t="shared" si="0"/>
        <v>6.0606060606060608E-2</v>
      </c>
      <c r="N8">
        <f t="shared" si="0"/>
        <v>6.0606060606060608E-2</v>
      </c>
      <c r="O8">
        <f t="shared" si="0"/>
        <v>6.0606060606060608E-2</v>
      </c>
      <c r="P8">
        <f t="shared" si="0"/>
        <v>6.0606060606060608E-2</v>
      </c>
      <c r="Q8">
        <f t="shared" si="0"/>
        <v>6.0606060606060608E-2</v>
      </c>
      <c r="R8">
        <f t="shared" si="0"/>
        <v>6.0606060606060608E-2</v>
      </c>
      <c r="S8">
        <f t="shared" si="1"/>
        <v>6.0606060606060608E-2</v>
      </c>
      <c r="T8">
        <f t="shared" si="1"/>
        <v>6.0606060606060608E-2</v>
      </c>
      <c r="U8">
        <f t="shared" si="1"/>
        <v>6.0606060606060608E-2</v>
      </c>
      <c r="V8">
        <f t="shared" si="1"/>
        <v>6.0606060606060608E-2</v>
      </c>
      <c r="W8">
        <f t="shared" si="1"/>
        <v>6.0606060606060608E-2</v>
      </c>
      <c r="X8">
        <f t="shared" si="1"/>
        <v>6.0606060606060608E-2</v>
      </c>
      <c r="Y8">
        <f t="shared" si="1"/>
        <v>6.0606060606060608E-2</v>
      </c>
      <c r="Z8">
        <f t="shared" si="1"/>
        <v>6.0606060606060608E-2</v>
      </c>
      <c r="AA8">
        <f t="shared" si="1"/>
        <v>6.0606060606060608E-2</v>
      </c>
      <c r="AB8">
        <f t="shared" si="1"/>
        <v>6.0606060606060608E-2</v>
      </c>
      <c r="AC8">
        <f t="shared" si="1"/>
        <v>6.0606060606060608E-2</v>
      </c>
      <c r="AD8">
        <f t="shared" si="1"/>
        <v>6.0606060606060608E-2</v>
      </c>
      <c r="AE8">
        <f t="shared" si="1"/>
        <v>6.0606060606060608E-2</v>
      </c>
      <c r="AF8">
        <f t="shared" si="1"/>
        <v>6.0606060606060608E-2</v>
      </c>
      <c r="AG8">
        <f t="shared" si="1"/>
        <v>6.0606060606060608E-2</v>
      </c>
      <c r="AH8">
        <f t="shared" si="5"/>
        <v>6.0606060606060608E-2</v>
      </c>
      <c r="AI8">
        <f t="shared" si="5"/>
        <v>6.0606060606060608E-2</v>
      </c>
      <c r="AJ8">
        <f t="shared" si="5"/>
        <v>6.0606060606060608E-2</v>
      </c>
      <c r="AK8">
        <f t="shared" si="5"/>
        <v>6.0606060606060608E-2</v>
      </c>
      <c r="AL8">
        <f t="shared" si="5"/>
        <v>6.0606060606060608E-2</v>
      </c>
      <c r="AM8">
        <f t="shared" si="5"/>
        <v>6.0606060606060608E-2</v>
      </c>
      <c r="AN8">
        <f t="shared" si="5"/>
        <v>6.0606060606060608E-2</v>
      </c>
      <c r="AO8">
        <f t="shared" si="5"/>
        <v>6.0606060606060608E-2</v>
      </c>
      <c r="AP8">
        <f t="shared" si="5"/>
        <v>6.0606060606060608E-2</v>
      </c>
      <c r="AQ8">
        <f t="shared" si="5"/>
        <v>6.0606060606060608E-2</v>
      </c>
      <c r="AR8">
        <f t="shared" si="5"/>
        <v>6.0606060606060608E-2</v>
      </c>
      <c r="AS8">
        <f t="shared" si="5"/>
        <v>6.0606060606060608E-2</v>
      </c>
      <c r="AT8">
        <f t="shared" si="5"/>
        <v>6.0606060606060608E-2</v>
      </c>
      <c r="AU8">
        <f t="shared" si="5"/>
        <v>6.0606060606060608E-2</v>
      </c>
      <c r="AV8">
        <f t="shared" si="5"/>
        <v>6.0606060606060608E-2</v>
      </c>
      <c r="AW8">
        <f t="shared" si="5"/>
        <v>6.0606060606060608E-2</v>
      </c>
      <c r="AX8">
        <f t="shared" si="5"/>
        <v>6.0606060606060608E-2</v>
      </c>
      <c r="AY8">
        <f t="shared" si="5"/>
        <v>6.0606060606060608E-2</v>
      </c>
      <c r="AZ8">
        <f t="shared" si="5"/>
        <v>6.0606060606060608E-2</v>
      </c>
      <c r="BA8">
        <f t="shared" si="5"/>
        <v>6.0606060606060608E-2</v>
      </c>
      <c r="BB8">
        <f t="shared" si="5"/>
        <v>6.0606060606060608E-2</v>
      </c>
      <c r="BC8">
        <f t="shared" si="5"/>
        <v>6.0606060606060608E-2</v>
      </c>
      <c r="BD8">
        <f t="shared" si="5"/>
        <v>6.0606060606060608E-2</v>
      </c>
      <c r="BE8">
        <f t="shared" si="5"/>
        <v>6.0606060606060608E-2</v>
      </c>
      <c r="BF8">
        <f t="shared" si="5"/>
        <v>6.0606060606060608E-2</v>
      </c>
      <c r="BG8">
        <f t="shared" si="5"/>
        <v>6.0606060606060608E-2</v>
      </c>
      <c r="BH8">
        <f t="shared" si="5"/>
        <v>6.0606060606060608E-2</v>
      </c>
      <c r="BI8">
        <f t="shared" si="5"/>
        <v>6.0606060606060608E-2</v>
      </c>
      <c r="BJ8">
        <f t="shared" si="5"/>
        <v>6.0606060606060608E-2</v>
      </c>
      <c r="BK8">
        <f t="shared" si="5"/>
        <v>6.0606060606060608E-2</v>
      </c>
    </row>
    <row r="9" spans="1:63" x14ac:dyDescent="0.3">
      <c r="A9">
        <v>9</v>
      </c>
      <c r="B9">
        <v>6.1270000000000047E-2</v>
      </c>
      <c r="C9">
        <f t="shared" si="0"/>
        <v>0.42424242424242425</v>
      </c>
      <c r="D9">
        <f t="shared" si="0"/>
        <v>0.42424242424242425</v>
      </c>
      <c r="E9">
        <f t="shared" si="0"/>
        <v>0.42424242424242425</v>
      </c>
      <c r="F9">
        <f t="shared" si="0"/>
        <v>0.42424242424242425</v>
      </c>
      <c r="G9">
        <f t="shared" si="0"/>
        <v>0.42424242424242425</v>
      </c>
      <c r="H9">
        <f t="shared" si="0"/>
        <v>0.42424242424242425</v>
      </c>
      <c r="I9">
        <f t="shared" si="0"/>
        <v>7.0707070707070718E-2</v>
      </c>
      <c r="J9">
        <f t="shared" si="0"/>
        <v>7.0707070707070718E-2</v>
      </c>
      <c r="K9">
        <f t="shared" si="0"/>
        <v>7.0707070707070718E-2</v>
      </c>
      <c r="L9">
        <f t="shared" si="0"/>
        <v>7.0707070707070718E-2</v>
      </c>
      <c r="M9">
        <f t="shared" si="0"/>
        <v>7.0707070707070718E-2</v>
      </c>
      <c r="N9">
        <f t="shared" si="0"/>
        <v>7.0707070707070718E-2</v>
      </c>
      <c r="O9">
        <f t="shared" si="0"/>
        <v>7.0707070707070718E-2</v>
      </c>
      <c r="P9">
        <f t="shared" si="0"/>
        <v>7.0707070707070718E-2</v>
      </c>
      <c r="Q9">
        <f t="shared" si="0"/>
        <v>7.0707070707070718E-2</v>
      </c>
      <c r="R9">
        <f t="shared" si="0"/>
        <v>7.0707070707070718E-2</v>
      </c>
      <c r="S9">
        <f t="shared" si="1"/>
        <v>7.0707070707070718E-2</v>
      </c>
      <c r="T9">
        <f t="shared" si="1"/>
        <v>7.0707070707070718E-2</v>
      </c>
      <c r="U9">
        <f t="shared" si="1"/>
        <v>7.0707070707070718E-2</v>
      </c>
      <c r="V9">
        <f t="shared" si="1"/>
        <v>7.0707070707070718E-2</v>
      </c>
      <c r="W9">
        <f t="shared" si="1"/>
        <v>7.0707070707070718E-2</v>
      </c>
      <c r="X9">
        <f t="shared" si="1"/>
        <v>7.0707070707070718E-2</v>
      </c>
      <c r="Y9">
        <f t="shared" si="1"/>
        <v>7.0707070707070718E-2</v>
      </c>
      <c r="Z9">
        <f t="shared" si="1"/>
        <v>7.0707070707070718E-2</v>
      </c>
      <c r="AA9">
        <f t="shared" si="1"/>
        <v>7.0707070707070718E-2</v>
      </c>
      <c r="AB9">
        <f t="shared" si="1"/>
        <v>7.0707070707070718E-2</v>
      </c>
      <c r="AC9">
        <f t="shared" si="1"/>
        <v>7.0707070707070718E-2</v>
      </c>
      <c r="AD9">
        <f t="shared" si="1"/>
        <v>7.0707070707070718E-2</v>
      </c>
      <c r="AE9">
        <f t="shared" si="1"/>
        <v>7.0707070707070718E-2</v>
      </c>
      <c r="AF9">
        <f t="shared" si="1"/>
        <v>7.0707070707070718E-2</v>
      </c>
      <c r="AG9">
        <f t="shared" si="1"/>
        <v>7.0707070707070718E-2</v>
      </c>
      <c r="AH9">
        <f t="shared" si="5"/>
        <v>7.0707070707070718E-2</v>
      </c>
      <c r="AI9">
        <f t="shared" si="5"/>
        <v>7.0707070707070718E-2</v>
      </c>
      <c r="AJ9">
        <f t="shared" si="5"/>
        <v>7.0707070707070718E-2</v>
      </c>
      <c r="AK9">
        <f t="shared" si="5"/>
        <v>7.0707070707070718E-2</v>
      </c>
      <c r="AL9">
        <f t="shared" si="5"/>
        <v>7.0707070707070718E-2</v>
      </c>
      <c r="AM9">
        <f t="shared" si="5"/>
        <v>7.0707070707070718E-2</v>
      </c>
      <c r="AN9">
        <f t="shared" si="5"/>
        <v>7.0707070707070718E-2</v>
      </c>
      <c r="AO9">
        <f t="shared" si="5"/>
        <v>7.0707070707070718E-2</v>
      </c>
      <c r="AP9">
        <f t="shared" si="5"/>
        <v>7.0707070707070718E-2</v>
      </c>
      <c r="AQ9">
        <f t="shared" si="5"/>
        <v>7.0707070707070718E-2</v>
      </c>
      <c r="AR9">
        <f t="shared" si="5"/>
        <v>7.0707070707070718E-2</v>
      </c>
      <c r="AS9">
        <f t="shared" si="5"/>
        <v>7.0707070707070718E-2</v>
      </c>
      <c r="AT9">
        <f t="shared" si="5"/>
        <v>7.0707070707070718E-2</v>
      </c>
      <c r="AU9">
        <f t="shared" si="5"/>
        <v>7.0707070707070718E-2</v>
      </c>
      <c r="AV9">
        <f t="shared" si="5"/>
        <v>7.0707070707070718E-2</v>
      </c>
      <c r="AW9">
        <f t="shared" si="5"/>
        <v>7.0707070707070718E-2</v>
      </c>
      <c r="AX9">
        <f t="shared" si="5"/>
        <v>7.0707070707070718E-2</v>
      </c>
      <c r="AY9">
        <f t="shared" si="5"/>
        <v>7.0707070707070718E-2</v>
      </c>
      <c r="AZ9">
        <f t="shared" si="5"/>
        <v>7.0707070707070718E-2</v>
      </c>
      <c r="BA9">
        <f t="shared" si="5"/>
        <v>7.0707070707070718E-2</v>
      </c>
      <c r="BB9">
        <f t="shared" si="5"/>
        <v>7.0707070707070718E-2</v>
      </c>
      <c r="BC9">
        <f t="shared" si="5"/>
        <v>7.0707070707070718E-2</v>
      </c>
      <c r="BD9">
        <f t="shared" si="5"/>
        <v>7.0707070707070718E-2</v>
      </c>
      <c r="BE9">
        <f t="shared" si="5"/>
        <v>7.0707070707070718E-2</v>
      </c>
      <c r="BF9">
        <f t="shared" si="5"/>
        <v>7.0707070707070718E-2</v>
      </c>
      <c r="BG9">
        <f t="shared" si="5"/>
        <v>7.0707070707070718E-2</v>
      </c>
      <c r="BH9">
        <f t="shared" si="5"/>
        <v>7.0707070707070718E-2</v>
      </c>
      <c r="BI9">
        <f t="shared" si="5"/>
        <v>7.0707070707070718E-2</v>
      </c>
      <c r="BJ9">
        <f t="shared" si="5"/>
        <v>7.0707070707070718E-2</v>
      </c>
      <c r="BK9">
        <f t="shared" si="5"/>
        <v>7.0707070707070718E-2</v>
      </c>
    </row>
    <row r="10" spans="1:63" x14ac:dyDescent="0.3">
      <c r="A10">
        <v>10</v>
      </c>
      <c r="B10">
        <v>6.9529999999999981E-2</v>
      </c>
      <c r="C10">
        <f t="shared" si="0"/>
        <v>0.48484848484848486</v>
      </c>
      <c r="D10">
        <f t="shared" si="0"/>
        <v>0.48484848484848486</v>
      </c>
      <c r="E10">
        <f t="shared" si="0"/>
        <v>0.48484848484848486</v>
      </c>
      <c r="F10">
        <f t="shared" si="0"/>
        <v>0.48484848484848486</v>
      </c>
      <c r="G10">
        <f t="shared" si="0"/>
        <v>0.48484848484848486</v>
      </c>
      <c r="H10">
        <f t="shared" si="0"/>
        <v>0.48484848484848486</v>
      </c>
      <c r="I10">
        <f t="shared" si="0"/>
        <v>8.0808080808080815E-2</v>
      </c>
      <c r="J10">
        <f t="shared" si="0"/>
        <v>8.0808080808080815E-2</v>
      </c>
      <c r="K10">
        <f t="shared" si="0"/>
        <v>8.0808080808080815E-2</v>
      </c>
      <c r="L10">
        <f t="shared" si="0"/>
        <v>8.0808080808080815E-2</v>
      </c>
      <c r="M10">
        <f t="shared" si="0"/>
        <v>8.0808080808080815E-2</v>
      </c>
      <c r="N10">
        <f t="shared" si="0"/>
        <v>8.0808080808080815E-2</v>
      </c>
      <c r="O10">
        <f t="shared" si="0"/>
        <v>8.0808080808080815E-2</v>
      </c>
      <c r="P10">
        <f t="shared" si="0"/>
        <v>8.0808080808080815E-2</v>
      </c>
      <c r="Q10">
        <f t="shared" si="0"/>
        <v>8.0808080808080815E-2</v>
      </c>
      <c r="R10">
        <f t="shared" si="0"/>
        <v>8.0808080808080815E-2</v>
      </c>
      <c r="S10">
        <f t="shared" si="1"/>
        <v>8.0808080808080815E-2</v>
      </c>
      <c r="T10">
        <f t="shared" si="1"/>
        <v>8.0808080808080815E-2</v>
      </c>
      <c r="U10">
        <f t="shared" si="1"/>
        <v>8.0808080808080815E-2</v>
      </c>
      <c r="V10">
        <f t="shared" si="1"/>
        <v>8.0808080808080815E-2</v>
      </c>
      <c r="W10">
        <f t="shared" si="1"/>
        <v>8.0808080808080815E-2</v>
      </c>
      <c r="X10">
        <f t="shared" si="1"/>
        <v>8.0808080808080815E-2</v>
      </c>
      <c r="Y10">
        <f t="shared" si="1"/>
        <v>8.0808080808080815E-2</v>
      </c>
      <c r="Z10">
        <f t="shared" si="1"/>
        <v>8.0808080808080815E-2</v>
      </c>
      <c r="AA10">
        <f t="shared" si="1"/>
        <v>8.0808080808080815E-2</v>
      </c>
      <c r="AB10">
        <f t="shared" si="1"/>
        <v>8.0808080808080815E-2</v>
      </c>
      <c r="AC10">
        <f t="shared" si="1"/>
        <v>8.0808080808080815E-2</v>
      </c>
      <c r="AD10">
        <f t="shared" si="1"/>
        <v>8.0808080808080815E-2</v>
      </c>
      <c r="AE10">
        <f t="shared" si="1"/>
        <v>8.0808080808080815E-2</v>
      </c>
      <c r="AF10">
        <f t="shared" si="1"/>
        <v>8.0808080808080815E-2</v>
      </c>
      <c r="AG10">
        <f t="shared" si="1"/>
        <v>8.0808080808080815E-2</v>
      </c>
      <c r="AH10">
        <f t="shared" si="5"/>
        <v>8.0808080808080815E-2</v>
      </c>
      <c r="AI10">
        <f t="shared" si="5"/>
        <v>8.0808080808080815E-2</v>
      </c>
      <c r="AJ10">
        <f t="shared" si="5"/>
        <v>8.0808080808080815E-2</v>
      </c>
      <c r="AK10">
        <f t="shared" si="5"/>
        <v>8.0808080808080815E-2</v>
      </c>
      <c r="AL10">
        <f t="shared" si="5"/>
        <v>8.0808080808080815E-2</v>
      </c>
      <c r="AM10">
        <f t="shared" si="5"/>
        <v>8.0808080808080815E-2</v>
      </c>
      <c r="AN10">
        <f t="shared" si="5"/>
        <v>8.0808080808080815E-2</v>
      </c>
      <c r="AO10">
        <f t="shared" si="5"/>
        <v>8.0808080808080815E-2</v>
      </c>
      <c r="AP10">
        <f t="shared" si="5"/>
        <v>8.0808080808080815E-2</v>
      </c>
      <c r="AQ10">
        <f t="shared" si="5"/>
        <v>8.0808080808080815E-2</v>
      </c>
      <c r="AR10">
        <f t="shared" si="5"/>
        <v>8.0808080808080815E-2</v>
      </c>
      <c r="AS10">
        <f t="shared" si="5"/>
        <v>8.0808080808080815E-2</v>
      </c>
      <c r="AT10">
        <f t="shared" si="5"/>
        <v>8.0808080808080815E-2</v>
      </c>
      <c r="AU10">
        <f t="shared" si="5"/>
        <v>8.0808080808080815E-2</v>
      </c>
      <c r="AV10">
        <f t="shared" si="5"/>
        <v>8.0808080808080815E-2</v>
      </c>
      <c r="AW10">
        <f t="shared" si="5"/>
        <v>8.0808080808080815E-2</v>
      </c>
      <c r="AX10">
        <f t="shared" si="5"/>
        <v>8.0808080808080815E-2</v>
      </c>
      <c r="AY10">
        <f t="shared" si="5"/>
        <v>8.0808080808080815E-2</v>
      </c>
      <c r="AZ10">
        <f t="shared" si="5"/>
        <v>8.0808080808080815E-2</v>
      </c>
      <c r="BA10">
        <f t="shared" si="5"/>
        <v>8.0808080808080815E-2</v>
      </c>
      <c r="BB10">
        <f t="shared" si="5"/>
        <v>8.0808080808080815E-2</v>
      </c>
      <c r="BC10">
        <f t="shared" si="5"/>
        <v>8.0808080808080815E-2</v>
      </c>
      <c r="BD10">
        <f t="shared" si="5"/>
        <v>8.0808080808080815E-2</v>
      </c>
      <c r="BE10">
        <f t="shared" si="5"/>
        <v>8.0808080808080815E-2</v>
      </c>
      <c r="BF10">
        <f t="shared" si="5"/>
        <v>8.0808080808080815E-2</v>
      </c>
      <c r="BG10">
        <f t="shared" si="5"/>
        <v>8.0808080808080815E-2</v>
      </c>
      <c r="BH10">
        <f t="shared" si="5"/>
        <v>8.0808080808080815E-2</v>
      </c>
      <c r="BI10">
        <f t="shared" si="5"/>
        <v>8.0808080808080815E-2</v>
      </c>
      <c r="BJ10">
        <f t="shared" si="5"/>
        <v>8.0808080808080815E-2</v>
      </c>
      <c r="BK10">
        <f t="shared" si="5"/>
        <v>8.0808080808080815E-2</v>
      </c>
    </row>
    <row r="11" spans="1:63" x14ac:dyDescent="0.3">
      <c r="A11">
        <v>11</v>
      </c>
      <c r="B11">
        <v>7.6160000000000005E-2</v>
      </c>
      <c r="C11">
        <f t="shared" si="0"/>
        <v>0.54545454545454541</v>
      </c>
      <c r="D11">
        <f t="shared" si="0"/>
        <v>0.54545454545454541</v>
      </c>
      <c r="E11">
        <f t="shared" si="0"/>
        <v>0.54545454545454541</v>
      </c>
      <c r="F11">
        <f t="shared" si="0"/>
        <v>0.54545454545454541</v>
      </c>
      <c r="G11">
        <f t="shared" si="0"/>
        <v>0.54545454545454541</v>
      </c>
      <c r="H11">
        <f t="shared" si="0"/>
        <v>0.54545454545454541</v>
      </c>
      <c r="I11">
        <f t="shared" si="0"/>
        <v>9.0909090909090912E-2</v>
      </c>
      <c r="J11">
        <f t="shared" si="0"/>
        <v>9.0909090909090912E-2</v>
      </c>
      <c r="K11">
        <f t="shared" si="0"/>
        <v>9.0909090909090912E-2</v>
      </c>
      <c r="L11">
        <f t="shared" si="0"/>
        <v>9.0909090909090912E-2</v>
      </c>
      <c r="M11">
        <f t="shared" si="0"/>
        <v>9.0909090909090912E-2</v>
      </c>
      <c r="N11">
        <f t="shared" si="0"/>
        <v>9.0909090909090912E-2</v>
      </c>
      <c r="O11">
        <f t="shared" si="0"/>
        <v>9.0909090909090912E-2</v>
      </c>
      <c r="P11">
        <f t="shared" si="0"/>
        <v>9.0909090909090912E-2</v>
      </c>
      <c r="Q11">
        <f t="shared" si="0"/>
        <v>9.0909090909090912E-2</v>
      </c>
      <c r="R11">
        <f t="shared" si="0"/>
        <v>9.0909090909090912E-2</v>
      </c>
      <c r="S11">
        <f t="shared" si="1"/>
        <v>9.0909090909090912E-2</v>
      </c>
      <c r="T11">
        <f t="shared" si="1"/>
        <v>9.0909090909090912E-2</v>
      </c>
      <c r="U11">
        <f t="shared" si="1"/>
        <v>9.0909090909090912E-2</v>
      </c>
      <c r="V11">
        <f t="shared" si="1"/>
        <v>9.0909090909090912E-2</v>
      </c>
      <c r="W11">
        <f t="shared" si="1"/>
        <v>9.0909090909090912E-2</v>
      </c>
      <c r="X11">
        <f t="shared" si="1"/>
        <v>9.0909090909090912E-2</v>
      </c>
      <c r="Y11">
        <f t="shared" si="1"/>
        <v>9.0909090909090912E-2</v>
      </c>
      <c r="Z11">
        <f t="shared" si="1"/>
        <v>9.0909090909090912E-2</v>
      </c>
      <c r="AA11">
        <f t="shared" si="1"/>
        <v>9.0909090909090912E-2</v>
      </c>
      <c r="AB11">
        <f t="shared" si="1"/>
        <v>9.0909090909090912E-2</v>
      </c>
      <c r="AC11">
        <f t="shared" si="1"/>
        <v>9.0909090909090912E-2</v>
      </c>
      <c r="AD11">
        <f t="shared" si="1"/>
        <v>9.0909090909090912E-2</v>
      </c>
      <c r="AE11">
        <f t="shared" si="1"/>
        <v>9.0909090909090912E-2</v>
      </c>
      <c r="AF11">
        <f t="shared" si="1"/>
        <v>9.0909090909090912E-2</v>
      </c>
      <c r="AG11">
        <f t="shared" si="1"/>
        <v>9.0909090909090912E-2</v>
      </c>
      <c r="AH11">
        <f t="shared" si="5"/>
        <v>9.0909090909090912E-2</v>
      </c>
      <c r="AI11">
        <f t="shared" si="5"/>
        <v>9.0909090909090912E-2</v>
      </c>
      <c r="AJ11">
        <f t="shared" si="5"/>
        <v>9.0909090909090912E-2</v>
      </c>
      <c r="AK11">
        <f t="shared" si="5"/>
        <v>9.0909090909090912E-2</v>
      </c>
      <c r="AL11">
        <f t="shared" si="5"/>
        <v>9.0909090909090912E-2</v>
      </c>
      <c r="AM11">
        <f t="shared" si="5"/>
        <v>9.0909090909090912E-2</v>
      </c>
      <c r="AN11">
        <f t="shared" si="5"/>
        <v>9.0909090909090912E-2</v>
      </c>
      <c r="AO11">
        <f t="shared" si="5"/>
        <v>9.0909090909090912E-2</v>
      </c>
      <c r="AP11">
        <f t="shared" si="5"/>
        <v>9.0909090909090912E-2</v>
      </c>
      <c r="AQ11">
        <f t="shared" si="5"/>
        <v>9.0909090909090912E-2</v>
      </c>
      <c r="AR11">
        <f t="shared" si="5"/>
        <v>9.0909090909090912E-2</v>
      </c>
      <c r="AS11">
        <f t="shared" si="5"/>
        <v>9.0909090909090912E-2</v>
      </c>
      <c r="AT11">
        <f t="shared" si="5"/>
        <v>9.0909090909090912E-2</v>
      </c>
      <c r="AU11">
        <f t="shared" si="5"/>
        <v>9.0909090909090912E-2</v>
      </c>
      <c r="AV11">
        <f t="shared" si="5"/>
        <v>9.0909090909090912E-2</v>
      </c>
      <c r="AW11">
        <f t="shared" si="5"/>
        <v>9.0909090909090912E-2</v>
      </c>
      <c r="AX11">
        <f t="shared" si="5"/>
        <v>9.0909090909090912E-2</v>
      </c>
      <c r="AY11">
        <f t="shared" si="5"/>
        <v>9.0909090909090912E-2</v>
      </c>
      <c r="AZ11">
        <f t="shared" si="5"/>
        <v>9.0909090909090912E-2</v>
      </c>
      <c r="BA11">
        <f t="shared" si="5"/>
        <v>9.0909090909090912E-2</v>
      </c>
      <c r="BB11">
        <f t="shared" si="5"/>
        <v>9.0909090909090912E-2</v>
      </c>
      <c r="BC11">
        <f t="shared" si="5"/>
        <v>9.0909090909090912E-2</v>
      </c>
      <c r="BD11">
        <f t="shared" si="5"/>
        <v>9.0909090909090912E-2</v>
      </c>
      <c r="BE11">
        <f t="shared" si="5"/>
        <v>9.0909090909090912E-2</v>
      </c>
      <c r="BF11">
        <f t="shared" si="5"/>
        <v>9.0909090909090912E-2</v>
      </c>
      <c r="BG11">
        <f t="shared" si="5"/>
        <v>9.0909090909090912E-2</v>
      </c>
      <c r="BH11">
        <f t="shared" si="5"/>
        <v>9.0909090909090912E-2</v>
      </c>
      <c r="BI11">
        <f t="shared" si="5"/>
        <v>9.0909090909090912E-2</v>
      </c>
      <c r="BJ11">
        <f t="shared" si="5"/>
        <v>9.0909090909090912E-2</v>
      </c>
      <c r="BK11">
        <f t="shared" si="5"/>
        <v>9.0909090909090912E-2</v>
      </c>
    </row>
    <row r="12" spans="1:63" x14ac:dyDescent="0.3">
      <c r="A12">
        <v>12</v>
      </c>
      <c r="B12">
        <v>8.268999999999993E-2</v>
      </c>
      <c r="C12">
        <f t="shared" si="0"/>
        <v>0.60606060606060608</v>
      </c>
      <c r="D12">
        <f t="shared" si="0"/>
        <v>0.60606060606060608</v>
      </c>
      <c r="E12">
        <f t="shared" si="0"/>
        <v>0.60606060606060608</v>
      </c>
      <c r="F12">
        <f t="shared" si="0"/>
        <v>0.60606060606060608</v>
      </c>
      <c r="G12">
        <f t="shared" si="0"/>
        <v>0.60606060606060608</v>
      </c>
      <c r="H12">
        <f t="shared" si="0"/>
        <v>0.60606060606060608</v>
      </c>
      <c r="I12">
        <f t="shared" si="0"/>
        <v>0.10101010101010102</v>
      </c>
      <c r="J12">
        <f t="shared" si="0"/>
        <v>0.10101010101010102</v>
      </c>
      <c r="K12">
        <f t="shared" si="0"/>
        <v>0.10101010101010102</v>
      </c>
      <c r="L12">
        <f t="shared" si="0"/>
        <v>0.10101010101010102</v>
      </c>
      <c r="M12">
        <f t="shared" si="0"/>
        <v>0.10101010101010102</v>
      </c>
      <c r="N12">
        <f t="shared" si="0"/>
        <v>0.10101010101010102</v>
      </c>
      <c r="O12">
        <f t="shared" si="0"/>
        <v>0.10101010101010102</v>
      </c>
      <c r="P12">
        <f t="shared" si="0"/>
        <v>0.10101010101010102</v>
      </c>
      <c r="Q12">
        <f t="shared" si="0"/>
        <v>0.10101010101010102</v>
      </c>
      <c r="R12">
        <f t="shared" si="0"/>
        <v>0.10101010101010102</v>
      </c>
      <c r="S12">
        <f t="shared" si="1"/>
        <v>0.10101010101010102</v>
      </c>
      <c r="T12">
        <f t="shared" si="1"/>
        <v>0.10101010101010102</v>
      </c>
      <c r="U12">
        <f t="shared" si="1"/>
        <v>0.10101010101010102</v>
      </c>
      <c r="V12">
        <f t="shared" si="1"/>
        <v>0.10101010101010102</v>
      </c>
      <c r="W12">
        <f t="shared" si="1"/>
        <v>0.10101010101010102</v>
      </c>
      <c r="X12">
        <f t="shared" si="1"/>
        <v>0.10101010101010102</v>
      </c>
      <c r="Y12">
        <f t="shared" si="1"/>
        <v>0.10101010101010102</v>
      </c>
      <c r="Z12">
        <f t="shared" si="1"/>
        <v>0.10101010101010102</v>
      </c>
      <c r="AA12">
        <f t="shared" si="1"/>
        <v>0.10101010101010102</v>
      </c>
      <c r="AB12">
        <f t="shared" si="1"/>
        <v>0.10101010101010102</v>
      </c>
      <c r="AC12">
        <f t="shared" si="1"/>
        <v>0.10101010101010102</v>
      </c>
      <c r="AD12">
        <f t="shared" si="1"/>
        <v>0.10101010101010102</v>
      </c>
      <c r="AE12">
        <f t="shared" si="1"/>
        <v>0.10101010101010102</v>
      </c>
      <c r="AF12">
        <f t="shared" si="1"/>
        <v>0.10101010101010102</v>
      </c>
      <c r="AG12">
        <f t="shared" si="1"/>
        <v>0.10101010101010102</v>
      </c>
      <c r="AH12">
        <f t="shared" si="5"/>
        <v>0.10101010101010102</v>
      </c>
      <c r="AI12">
        <f t="shared" si="5"/>
        <v>0.10101010101010102</v>
      </c>
      <c r="AJ12">
        <f t="shared" si="5"/>
        <v>0.10101010101010102</v>
      </c>
      <c r="AK12">
        <f t="shared" si="5"/>
        <v>0.10101010101010102</v>
      </c>
      <c r="AL12">
        <f t="shared" si="5"/>
        <v>0.10101010101010102</v>
      </c>
      <c r="AM12">
        <f t="shared" si="5"/>
        <v>0.10101010101010102</v>
      </c>
      <c r="AN12">
        <f t="shared" si="5"/>
        <v>0.10101010101010102</v>
      </c>
      <c r="AO12">
        <f t="shared" si="5"/>
        <v>0.10101010101010102</v>
      </c>
      <c r="AP12">
        <f t="shared" si="5"/>
        <v>0.10101010101010102</v>
      </c>
      <c r="AQ12">
        <f t="shared" si="5"/>
        <v>0.10101010101010102</v>
      </c>
      <c r="AR12">
        <f t="shared" si="5"/>
        <v>0.10101010101010102</v>
      </c>
      <c r="AS12">
        <f t="shared" si="5"/>
        <v>0.10101010101010102</v>
      </c>
      <c r="AT12">
        <f t="shared" si="5"/>
        <v>0.10101010101010102</v>
      </c>
      <c r="AU12">
        <f t="shared" si="5"/>
        <v>0.10101010101010102</v>
      </c>
      <c r="AV12">
        <f t="shared" si="5"/>
        <v>0.10101010101010102</v>
      </c>
      <c r="AW12">
        <f t="shared" ref="AW12:BK12" si="6">AW$101/($A$101-$A$2) *($A12 -$A$2)</f>
        <v>0.10101010101010102</v>
      </c>
      <c r="AX12">
        <f t="shared" si="6"/>
        <v>0.10101010101010102</v>
      </c>
      <c r="AY12">
        <f t="shared" si="6"/>
        <v>0.10101010101010102</v>
      </c>
      <c r="AZ12">
        <f t="shared" si="6"/>
        <v>0.10101010101010102</v>
      </c>
      <c r="BA12">
        <f t="shared" si="6"/>
        <v>0.10101010101010102</v>
      </c>
      <c r="BB12">
        <f t="shared" si="6"/>
        <v>0.10101010101010102</v>
      </c>
      <c r="BC12">
        <f t="shared" si="6"/>
        <v>0.10101010101010102</v>
      </c>
      <c r="BD12">
        <f t="shared" si="6"/>
        <v>0.10101010101010102</v>
      </c>
      <c r="BE12">
        <f t="shared" si="6"/>
        <v>0.10101010101010102</v>
      </c>
      <c r="BF12">
        <f t="shared" si="6"/>
        <v>0.10101010101010102</v>
      </c>
      <c r="BG12">
        <f t="shared" si="6"/>
        <v>0.10101010101010102</v>
      </c>
      <c r="BH12">
        <f t="shared" si="6"/>
        <v>0.10101010101010102</v>
      </c>
      <c r="BI12">
        <f t="shared" si="6"/>
        <v>0.10101010101010102</v>
      </c>
      <c r="BJ12">
        <f t="shared" si="6"/>
        <v>0.10101010101010102</v>
      </c>
      <c r="BK12">
        <f t="shared" si="6"/>
        <v>0.10101010101010102</v>
      </c>
    </row>
    <row r="13" spans="1:63" x14ac:dyDescent="0.3">
      <c r="A13">
        <v>13</v>
      </c>
      <c r="B13">
        <v>8.9110000000000023E-2</v>
      </c>
      <c r="C13">
        <f t="shared" si="0"/>
        <v>0.66666666666666674</v>
      </c>
      <c r="D13">
        <f t="shared" si="0"/>
        <v>0.66666666666666674</v>
      </c>
      <c r="E13">
        <f t="shared" si="0"/>
        <v>0.66666666666666674</v>
      </c>
      <c r="F13">
        <f t="shared" si="0"/>
        <v>0.66666666666666674</v>
      </c>
      <c r="G13">
        <f t="shared" si="0"/>
        <v>0.66666666666666674</v>
      </c>
      <c r="H13">
        <f t="shared" si="0"/>
        <v>0.66666666666666674</v>
      </c>
      <c r="I13">
        <f t="shared" si="0"/>
        <v>0.11111111111111112</v>
      </c>
      <c r="J13">
        <f t="shared" si="0"/>
        <v>0.11111111111111112</v>
      </c>
      <c r="K13">
        <f t="shared" si="0"/>
        <v>0.11111111111111112</v>
      </c>
      <c r="L13">
        <f t="shared" si="0"/>
        <v>0.11111111111111112</v>
      </c>
      <c r="M13">
        <f t="shared" si="0"/>
        <v>0.11111111111111112</v>
      </c>
      <c r="N13">
        <f t="shared" si="0"/>
        <v>0.11111111111111112</v>
      </c>
      <c r="O13">
        <f t="shared" si="0"/>
        <v>0.11111111111111112</v>
      </c>
      <c r="P13">
        <f t="shared" si="0"/>
        <v>0.11111111111111112</v>
      </c>
      <c r="Q13">
        <f t="shared" si="0"/>
        <v>0.11111111111111112</v>
      </c>
      <c r="R13">
        <f t="shared" si="0"/>
        <v>0.11111111111111112</v>
      </c>
      <c r="S13">
        <f t="shared" si="1"/>
        <v>0.11111111111111112</v>
      </c>
      <c r="T13">
        <f t="shared" si="1"/>
        <v>0.11111111111111112</v>
      </c>
      <c r="U13">
        <f t="shared" si="1"/>
        <v>0.11111111111111112</v>
      </c>
      <c r="V13">
        <f t="shared" si="1"/>
        <v>0.11111111111111112</v>
      </c>
      <c r="W13">
        <f t="shared" si="1"/>
        <v>0.11111111111111112</v>
      </c>
      <c r="X13">
        <f t="shared" si="1"/>
        <v>0.11111111111111112</v>
      </c>
      <c r="Y13">
        <f t="shared" si="1"/>
        <v>0.11111111111111112</v>
      </c>
      <c r="Z13">
        <f t="shared" si="1"/>
        <v>0.11111111111111112</v>
      </c>
      <c r="AA13">
        <f t="shared" si="1"/>
        <v>0.11111111111111112</v>
      </c>
      <c r="AB13">
        <f t="shared" si="1"/>
        <v>0.11111111111111112</v>
      </c>
      <c r="AC13">
        <f t="shared" si="1"/>
        <v>0.11111111111111112</v>
      </c>
      <c r="AD13">
        <f t="shared" si="1"/>
        <v>0.11111111111111112</v>
      </c>
      <c r="AE13">
        <f t="shared" si="1"/>
        <v>0.11111111111111112</v>
      </c>
      <c r="AF13">
        <f t="shared" si="1"/>
        <v>0.11111111111111112</v>
      </c>
      <c r="AG13">
        <f t="shared" si="1"/>
        <v>0.11111111111111112</v>
      </c>
      <c r="AH13">
        <f t="shared" ref="AH13:BK21" si="7">AH$101/($A$101-$A$2) *($A13 -$A$2)</f>
        <v>0.11111111111111112</v>
      </c>
      <c r="AI13">
        <f t="shared" si="7"/>
        <v>0.11111111111111112</v>
      </c>
      <c r="AJ13">
        <f t="shared" si="7"/>
        <v>0.11111111111111112</v>
      </c>
      <c r="AK13">
        <f t="shared" si="7"/>
        <v>0.11111111111111112</v>
      </c>
      <c r="AL13">
        <f t="shared" si="7"/>
        <v>0.11111111111111112</v>
      </c>
      <c r="AM13">
        <f t="shared" si="7"/>
        <v>0.11111111111111112</v>
      </c>
      <c r="AN13">
        <f t="shared" si="7"/>
        <v>0.11111111111111112</v>
      </c>
      <c r="AO13">
        <f t="shared" si="7"/>
        <v>0.11111111111111112</v>
      </c>
      <c r="AP13">
        <f t="shared" si="7"/>
        <v>0.11111111111111112</v>
      </c>
      <c r="AQ13">
        <f t="shared" si="7"/>
        <v>0.11111111111111112</v>
      </c>
      <c r="AR13">
        <f t="shared" si="7"/>
        <v>0.11111111111111112</v>
      </c>
      <c r="AS13">
        <f t="shared" si="7"/>
        <v>0.11111111111111112</v>
      </c>
      <c r="AT13">
        <f t="shared" si="7"/>
        <v>0.11111111111111112</v>
      </c>
      <c r="AU13">
        <f t="shared" si="7"/>
        <v>0.11111111111111112</v>
      </c>
      <c r="AV13">
        <f t="shared" si="7"/>
        <v>0.11111111111111112</v>
      </c>
      <c r="AW13">
        <f t="shared" si="7"/>
        <v>0.11111111111111112</v>
      </c>
      <c r="AX13">
        <f t="shared" si="7"/>
        <v>0.11111111111111112</v>
      </c>
      <c r="AY13">
        <f t="shared" si="7"/>
        <v>0.11111111111111112</v>
      </c>
      <c r="AZ13">
        <f t="shared" si="7"/>
        <v>0.11111111111111112</v>
      </c>
      <c r="BA13">
        <f t="shared" si="7"/>
        <v>0.11111111111111112</v>
      </c>
      <c r="BB13">
        <f t="shared" si="7"/>
        <v>0.11111111111111112</v>
      </c>
      <c r="BC13">
        <f t="shared" si="7"/>
        <v>0.11111111111111112</v>
      </c>
      <c r="BD13">
        <f t="shared" si="7"/>
        <v>0.11111111111111112</v>
      </c>
      <c r="BE13">
        <f t="shared" si="7"/>
        <v>0.11111111111111112</v>
      </c>
      <c r="BF13">
        <f t="shared" si="7"/>
        <v>0.11111111111111112</v>
      </c>
      <c r="BG13">
        <f t="shared" si="7"/>
        <v>0.11111111111111112</v>
      </c>
      <c r="BH13">
        <f t="shared" si="7"/>
        <v>0.11111111111111112</v>
      </c>
      <c r="BI13">
        <f t="shared" si="7"/>
        <v>0.11111111111111112</v>
      </c>
      <c r="BJ13">
        <f t="shared" si="7"/>
        <v>0.11111111111111112</v>
      </c>
      <c r="BK13">
        <f t="shared" si="7"/>
        <v>0.11111111111111112</v>
      </c>
    </row>
    <row r="14" spans="1:63" x14ac:dyDescent="0.3">
      <c r="A14">
        <v>14</v>
      </c>
      <c r="B14">
        <v>9.542000000000006E-2</v>
      </c>
      <c r="C14">
        <f t="shared" si="0"/>
        <v>0.72727272727272729</v>
      </c>
      <c r="D14">
        <f t="shared" si="0"/>
        <v>0.72727272727272729</v>
      </c>
      <c r="E14">
        <f t="shared" si="0"/>
        <v>0.72727272727272729</v>
      </c>
      <c r="F14">
        <f t="shared" si="0"/>
        <v>0.72727272727272729</v>
      </c>
      <c r="G14">
        <f t="shared" si="0"/>
        <v>0.72727272727272729</v>
      </c>
      <c r="H14">
        <f t="shared" si="0"/>
        <v>0.72727272727272729</v>
      </c>
      <c r="I14">
        <f t="shared" si="0"/>
        <v>0.12121212121212122</v>
      </c>
      <c r="J14">
        <f t="shared" si="0"/>
        <v>0.12121212121212122</v>
      </c>
      <c r="K14">
        <f t="shared" si="0"/>
        <v>0.12121212121212122</v>
      </c>
      <c r="L14">
        <f t="shared" si="0"/>
        <v>0.12121212121212122</v>
      </c>
      <c r="M14">
        <f t="shared" si="0"/>
        <v>0.12121212121212122</v>
      </c>
      <c r="N14">
        <f t="shared" si="0"/>
        <v>0.12121212121212122</v>
      </c>
      <c r="O14">
        <f t="shared" si="0"/>
        <v>0.12121212121212122</v>
      </c>
      <c r="P14">
        <f t="shared" si="0"/>
        <v>0.12121212121212122</v>
      </c>
      <c r="Q14">
        <f t="shared" si="0"/>
        <v>0.12121212121212122</v>
      </c>
      <c r="R14">
        <f t="shared" si="0"/>
        <v>0.12121212121212122</v>
      </c>
      <c r="S14">
        <f t="shared" si="1"/>
        <v>0.12121212121212122</v>
      </c>
      <c r="T14">
        <f t="shared" si="1"/>
        <v>0.12121212121212122</v>
      </c>
      <c r="U14">
        <f t="shared" si="1"/>
        <v>0.12121212121212122</v>
      </c>
      <c r="V14">
        <f t="shared" si="1"/>
        <v>0.12121212121212122</v>
      </c>
      <c r="W14">
        <f t="shared" si="1"/>
        <v>0.12121212121212122</v>
      </c>
      <c r="X14">
        <f t="shared" si="1"/>
        <v>0.12121212121212122</v>
      </c>
      <c r="Y14">
        <f t="shared" si="1"/>
        <v>0.12121212121212122</v>
      </c>
      <c r="Z14">
        <f t="shared" si="1"/>
        <v>0.12121212121212122</v>
      </c>
      <c r="AA14">
        <f t="shared" si="1"/>
        <v>0.12121212121212122</v>
      </c>
      <c r="AB14">
        <f t="shared" si="1"/>
        <v>0.12121212121212122</v>
      </c>
      <c r="AC14">
        <f t="shared" si="1"/>
        <v>0.12121212121212122</v>
      </c>
      <c r="AD14">
        <f t="shared" si="1"/>
        <v>0.12121212121212122</v>
      </c>
      <c r="AE14">
        <f t="shared" si="1"/>
        <v>0.12121212121212122</v>
      </c>
      <c r="AF14">
        <f t="shared" si="1"/>
        <v>0.12121212121212122</v>
      </c>
      <c r="AG14">
        <f t="shared" si="1"/>
        <v>0.12121212121212122</v>
      </c>
      <c r="AH14">
        <f t="shared" si="7"/>
        <v>0.12121212121212122</v>
      </c>
      <c r="AI14">
        <f t="shared" si="7"/>
        <v>0.12121212121212122</v>
      </c>
      <c r="AJ14">
        <f t="shared" si="7"/>
        <v>0.12121212121212122</v>
      </c>
      <c r="AK14">
        <f t="shared" si="7"/>
        <v>0.12121212121212122</v>
      </c>
      <c r="AL14">
        <f t="shared" si="7"/>
        <v>0.12121212121212122</v>
      </c>
      <c r="AM14">
        <f t="shared" si="7"/>
        <v>0.12121212121212122</v>
      </c>
      <c r="AN14">
        <f t="shared" si="7"/>
        <v>0.12121212121212122</v>
      </c>
      <c r="AO14">
        <f t="shared" si="7"/>
        <v>0.12121212121212122</v>
      </c>
      <c r="AP14">
        <f t="shared" si="7"/>
        <v>0.12121212121212122</v>
      </c>
      <c r="AQ14">
        <f t="shared" si="7"/>
        <v>0.12121212121212122</v>
      </c>
      <c r="AR14">
        <f t="shared" si="7"/>
        <v>0.12121212121212122</v>
      </c>
      <c r="AS14">
        <f t="shared" si="7"/>
        <v>0.12121212121212122</v>
      </c>
      <c r="AT14">
        <f t="shared" si="7"/>
        <v>0.12121212121212122</v>
      </c>
      <c r="AU14">
        <f t="shared" si="7"/>
        <v>0.12121212121212122</v>
      </c>
      <c r="AV14">
        <f t="shared" si="7"/>
        <v>0.12121212121212122</v>
      </c>
      <c r="AW14">
        <f t="shared" si="7"/>
        <v>0.12121212121212122</v>
      </c>
      <c r="AX14">
        <f t="shared" si="7"/>
        <v>0.12121212121212122</v>
      </c>
      <c r="AY14">
        <f t="shared" si="7"/>
        <v>0.12121212121212122</v>
      </c>
      <c r="AZ14">
        <f t="shared" si="7"/>
        <v>0.12121212121212122</v>
      </c>
      <c r="BA14">
        <f t="shared" si="7"/>
        <v>0.12121212121212122</v>
      </c>
      <c r="BB14">
        <f t="shared" si="7"/>
        <v>0.12121212121212122</v>
      </c>
      <c r="BC14">
        <f t="shared" si="7"/>
        <v>0.12121212121212122</v>
      </c>
      <c r="BD14">
        <f t="shared" si="7"/>
        <v>0.12121212121212122</v>
      </c>
      <c r="BE14">
        <f t="shared" si="7"/>
        <v>0.12121212121212122</v>
      </c>
      <c r="BF14">
        <f t="shared" si="7"/>
        <v>0.12121212121212122</v>
      </c>
      <c r="BG14">
        <f t="shared" si="7"/>
        <v>0.12121212121212122</v>
      </c>
      <c r="BH14">
        <f t="shared" si="7"/>
        <v>0.12121212121212122</v>
      </c>
      <c r="BI14">
        <f t="shared" si="7"/>
        <v>0.12121212121212122</v>
      </c>
      <c r="BJ14">
        <f t="shared" si="7"/>
        <v>0.12121212121212122</v>
      </c>
      <c r="BK14">
        <f t="shared" si="7"/>
        <v>0.12121212121212122</v>
      </c>
    </row>
    <row r="15" spans="1:63" x14ac:dyDescent="0.3">
      <c r="A15">
        <v>15</v>
      </c>
      <c r="B15">
        <v>0.10165000000000002</v>
      </c>
      <c r="C15">
        <f t="shared" si="0"/>
        <v>0.78787878787878785</v>
      </c>
      <c r="D15">
        <f t="shared" si="0"/>
        <v>0.78787878787878785</v>
      </c>
      <c r="E15">
        <f t="shared" si="0"/>
        <v>0.78787878787878785</v>
      </c>
      <c r="F15">
        <f t="shared" si="0"/>
        <v>0.78787878787878785</v>
      </c>
      <c r="G15">
        <f t="shared" si="0"/>
        <v>0.78787878787878785</v>
      </c>
      <c r="H15">
        <f t="shared" si="0"/>
        <v>0.78787878787878785</v>
      </c>
      <c r="I15">
        <f t="shared" si="0"/>
        <v>0.13131313131313133</v>
      </c>
      <c r="J15">
        <f t="shared" si="0"/>
        <v>0.13131313131313133</v>
      </c>
      <c r="K15">
        <f t="shared" si="0"/>
        <v>0.13131313131313133</v>
      </c>
      <c r="L15">
        <f t="shared" si="0"/>
        <v>0.13131313131313133</v>
      </c>
      <c r="M15">
        <f t="shared" si="0"/>
        <v>0.13131313131313133</v>
      </c>
      <c r="N15">
        <f t="shared" si="0"/>
        <v>0.13131313131313133</v>
      </c>
      <c r="O15">
        <f t="shared" si="0"/>
        <v>0.13131313131313133</v>
      </c>
      <c r="P15">
        <f t="shared" si="0"/>
        <v>0.13131313131313133</v>
      </c>
      <c r="Q15">
        <f t="shared" si="0"/>
        <v>0.13131313131313133</v>
      </c>
      <c r="R15">
        <f t="shared" si="0"/>
        <v>0.13131313131313133</v>
      </c>
      <c r="S15">
        <f t="shared" si="1"/>
        <v>0.13131313131313133</v>
      </c>
      <c r="T15">
        <f t="shared" si="1"/>
        <v>0.13131313131313133</v>
      </c>
      <c r="U15">
        <f t="shared" si="1"/>
        <v>0.13131313131313133</v>
      </c>
      <c r="V15">
        <f t="shared" si="1"/>
        <v>0.13131313131313133</v>
      </c>
      <c r="W15">
        <f t="shared" si="1"/>
        <v>0.13131313131313133</v>
      </c>
      <c r="X15">
        <f t="shared" si="1"/>
        <v>0.13131313131313133</v>
      </c>
      <c r="Y15">
        <f t="shared" si="1"/>
        <v>0.13131313131313133</v>
      </c>
      <c r="Z15">
        <f t="shared" si="1"/>
        <v>0.13131313131313133</v>
      </c>
      <c r="AA15">
        <f t="shared" si="1"/>
        <v>0.13131313131313133</v>
      </c>
      <c r="AB15">
        <f t="shared" si="1"/>
        <v>0.13131313131313133</v>
      </c>
      <c r="AC15">
        <f t="shared" si="1"/>
        <v>0.13131313131313133</v>
      </c>
      <c r="AD15">
        <f t="shared" si="1"/>
        <v>0.13131313131313133</v>
      </c>
      <c r="AE15">
        <f t="shared" si="1"/>
        <v>0.13131313131313133</v>
      </c>
      <c r="AF15">
        <f t="shared" si="1"/>
        <v>0.13131313131313133</v>
      </c>
      <c r="AG15">
        <f t="shared" si="1"/>
        <v>0.13131313131313133</v>
      </c>
      <c r="AH15">
        <f t="shared" si="7"/>
        <v>0.13131313131313133</v>
      </c>
      <c r="AI15">
        <f t="shared" si="7"/>
        <v>0.13131313131313133</v>
      </c>
      <c r="AJ15">
        <f t="shared" si="7"/>
        <v>0.13131313131313133</v>
      </c>
      <c r="AK15">
        <f t="shared" si="7"/>
        <v>0.13131313131313133</v>
      </c>
      <c r="AL15">
        <f t="shared" si="7"/>
        <v>0.13131313131313133</v>
      </c>
      <c r="AM15">
        <f t="shared" si="7"/>
        <v>0.13131313131313133</v>
      </c>
      <c r="AN15">
        <f t="shared" si="7"/>
        <v>0.13131313131313133</v>
      </c>
      <c r="AO15">
        <f t="shared" si="7"/>
        <v>0.13131313131313133</v>
      </c>
      <c r="AP15">
        <f t="shared" si="7"/>
        <v>0.13131313131313133</v>
      </c>
      <c r="AQ15">
        <f t="shared" si="7"/>
        <v>0.13131313131313133</v>
      </c>
      <c r="AR15">
        <f t="shared" si="7"/>
        <v>0.13131313131313133</v>
      </c>
      <c r="AS15">
        <f t="shared" si="7"/>
        <v>0.13131313131313133</v>
      </c>
      <c r="AT15">
        <f t="shared" si="7"/>
        <v>0.13131313131313133</v>
      </c>
      <c r="AU15">
        <f t="shared" si="7"/>
        <v>0.13131313131313133</v>
      </c>
      <c r="AV15">
        <f t="shared" si="7"/>
        <v>0.13131313131313133</v>
      </c>
      <c r="AW15">
        <f t="shared" si="7"/>
        <v>0.13131313131313133</v>
      </c>
      <c r="AX15">
        <f t="shared" si="7"/>
        <v>0.13131313131313133</v>
      </c>
      <c r="AY15">
        <f t="shared" si="7"/>
        <v>0.13131313131313133</v>
      </c>
      <c r="AZ15">
        <f t="shared" si="7"/>
        <v>0.13131313131313133</v>
      </c>
      <c r="BA15">
        <f t="shared" si="7"/>
        <v>0.13131313131313133</v>
      </c>
      <c r="BB15">
        <f t="shared" si="7"/>
        <v>0.13131313131313133</v>
      </c>
      <c r="BC15">
        <f t="shared" si="7"/>
        <v>0.13131313131313133</v>
      </c>
      <c r="BD15">
        <f t="shared" si="7"/>
        <v>0.13131313131313133</v>
      </c>
      <c r="BE15">
        <f t="shared" si="7"/>
        <v>0.13131313131313133</v>
      </c>
      <c r="BF15">
        <f t="shared" si="7"/>
        <v>0.13131313131313133</v>
      </c>
      <c r="BG15">
        <f t="shared" si="7"/>
        <v>0.13131313131313133</v>
      </c>
      <c r="BH15">
        <f t="shared" si="7"/>
        <v>0.13131313131313133</v>
      </c>
      <c r="BI15">
        <f t="shared" si="7"/>
        <v>0.13131313131313133</v>
      </c>
      <c r="BJ15">
        <f t="shared" si="7"/>
        <v>0.13131313131313133</v>
      </c>
      <c r="BK15">
        <f t="shared" si="7"/>
        <v>0.13131313131313133</v>
      </c>
    </row>
    <row r="16" spans="1:63" x14ac:dyDescent="0.3">
      <c r="A16">
        <v>16</v>
      </c>
      <c r="B16">
        <v>0.10603999999999991</v>
      </c>
      <c r="C16">
        <f t="shared" si="0"/>
        <v>0.84848484848484851</v>
      </c>
      <c r="D16">
        <f t="shared" si="0"/>
        <v>0.84848484848484851</v>
      </c>
      <c r="E16">
        <f t="shared" si="0"/>
        <v>0.84848484848484851</v>
      </c>
      <c r="F16">
        <f t="shared" si="0"/>
        <v>0.84848484848484851</v>
      </c>
      <c r="G16">
        <f t="shared" si="0"/>
        <v>0.84848484848484851</v>
      </c>
      <c r="H16">
        <f t="shared" si="0"/>
        <v>0.84848484848484851</v>
      </c>
      <c r="I16">
        <f t="shared" si="0"/>
        <v>0.14141414141414144</v>
      </c>
      <c r="J16">
        <f t="shared" si="0"/>
        <v>0.14141414141414144</v>
      </c>
      <c r="K16">
        <f t="shared" si="0"/>
        <v>0.14141414141414144</v>
      </c>
      <c r="L16">
        <f t="shared" si="0"/>
        <v>0.14141414141414144</v>
      </c>
      <c r="M16">
        <f t="shared" si="0"/>
        <v>0.14141414141414144</v>
      </c>
      <c r="N16">
        <f t="shared" si="0"/>
        <v>0.14141414141414144</v>
      </c>
      <c r="O16">
        <f t="shared" si="0"/>
        <v>0.14141414141414144</v>
      </c>
      <c r="P16">
        <f t="shared" si="0"/>
        <v>0.14141414141414144</v>
      </c>
      <c r="Q16">
        <f t="shared" si="0"/>
        <v>0.14141414141414144</v>
      </c>
      <c r="R16">
        <f t="shared" si="0"/>
        <v>0.14141414141414144</v>
      </c>
      <c r="S16">
        <f t="shared" si="1"/>
        <v>0.14141414141414144</v>
      </c>
      <c r="T16">
        <f t="shared" si="1"/>
        <v>0.14141414141414144</v>
      </c>
      <c r="U16">
        <f t="shared" si="1"/>
        <v>0.14141414141414144</v>
      </c>
      <c r="V16">
        <f t="shared" si="1"/>
        <v>0.14141414141414144</v>
      </c>
      <c r="W16">
        <f t="shared" si="1"/>
        <v>0.14141414141414144</v>
      </c>
      <c r="X16">
        <f t="shared" si="1"/>
        <v>0.14141414141414144</v>
      </c>
      <c r="Y16">
        <f t="shared" si="1"/>
        <v>0.14141414141414144</v>
      </c>
      <c r="Z16">
        <f t="shared" si="1"/>
        <v>0.14141414141414144</v>
      </c>
      <c r="AA16">
        <f t="shared" si="1"/>
        <v>0.14141414141414144</v>
      </c>
      <c r="AB16">
        <f t="shared" si="1"/>
        <v>0.14141414141414144</v>
      </c>
      <c r="AC16">
        <f t="shared" si="1"/>
        <v>0.14141414141414144</v>
      </c>
      <c r="AD16">
        <f t="shared" si="1"/>
        <v>0.14141414141414144</v>
      </c>
      <c r="AE16">
        <f t="shared" si="1"/>
        <v>0.14141414141414144</v>
      </c>
      <c r="AF16">
        <f t="shared" si="1"/>
        <v>0.14141414141414144</v>
      </c>
      <c r="AG16">
        <f t="shared" si="1"/>
        <v>0.14141414141414144</v>
      </c>
      <c r="AH16">
        <f t="shared" si="7"/>
        <v>0.14141414141414144</v>
      </c>
      <c r="AI16">
        <f t="shared" si="7"/>
        <v>0.14141414141414144</v>
      </c>
      <c r="AJ16">
        <f t="shared" si="7"/>
        <v>0.14141414141414144</v>
      </c>
      <c r="AK16">
        <f t="shared" si="7"/>
        <v>0.14141414141414144</v>
      </c>
      <c r="AL16">
        <f t="shared" si="7"/>
        <v>0.14141414141414144</v>
      </c>
      <c r="AM16">
        <f t="shared" si="7"/>
        <v>0.14141414141414144</v>
      </c>
      <c r="AN16">
        <f t="shared" si="7"/>
        <v>0.14141414141414144</v>
      </c>
      <c r="AO16">
        <f t="shared" si="7"/>
        <v>0.14141414141414144</v>
      </c>
      <c r="AP16">
        <f t="shared" si="7"/>
        <v>0.14141414141414144</v>
      </c>
      <c r="AQ16">
        <f t="shared" si="7"/>
        <v>0.14141414141414144</v>
      </c>
      <c r="AR16">
        <f t="shared" si="7"/>
        <v>0.14141414141414144</v>
      </c>
      <c r="AS16">
        <f t="shared" si="7"/>
        <v>0.14141414141414144</v>
      </c>
      <c r="AT16">
        <f t="shared" si="7"/>
        <v>0.14141414141414144</v>
      </c>
      <c r="AU16">
        <f t="shared" si="7"/>
        <v>0.14141414141414144</v>
      </c>
      <c r="AV16">
        <f t="shared" si="7"/>
        <v>0.14141414141414144</v>
      </c>
      <c r="AW16">
        <f t="shared" si="7"/>
        <v>0.14141414141414144</v>
      </c>
      <c r="AX16">
        <f t="shared" si="7"/>
        <v>0.14141414141414144</v>
      </c>
      <c r="AY16">
        <f t="shared" si="7"/>
        <v>0.14141414141414144</v>
      </c>
      <c r="AZ16">
        <f t="shared" si="7"/>
        <v>0.14141414141414144</v>
      </c>
      <c r="BA16">
        <f t="shared" si="7"/>
        <v>0.14141414141414144</v>
      </c>
      <c r="BB16">
        <f t="shared" si="7"/>
        <v>0.14141414141414144</v>
      </c>
      <c r="BC16">
        <f t="shared" si="7"/>
        <v>0.14141414141414144</v>
      </c>
      <c r="BD16">
        <f t="shared" si="7"/>
        <v>0.14141414141414144</v>
      </c>
      <c r="BE16">
        <f t="shared" si="7"/>
        <v>0.14141414141414144</v>
      </c>
      <c r="BF16">
        <f t="shared" si="7"/>
        <v>0.14141414141414144</v>
      </c>
      <c r="BG16">
        <f t="shared" si="7"/>
        <v>0.14141414141414144</v>
      </c>
      <c r="BH16">
        <f t="shared" si="7"/>
        <v>0.14141414141414144</v>
      </c>
      <c r="BI16">
        <f t="shared" si="7"/>
        <v>0.14141414141414144</v>
      </c>
      <c r="BJ16">
        <f t="shared" si="7"/>
        <v>0.14141414141414144</v>
      </c>
      <c r="BK16">
        <f t="shared" si="7"/>
        <v>0.14141414141414144</v>
      </c>
    </row>
    <row r="17" spans="1:63" x14ac:dyDescent="0.3">
      <c r="A17">
        <v>17</v>
      </c>
      <c r="B17">
        <v>0.11073</v>
      </c>
      <c r="C17">
        <f t="shared" si="0"/>
        <v>0.90909090909090917</v>
      </c>
      <c r="D17">
        <f t="shared" si="0"/>
        <v>0.90909090909090917</v>
      </c>
      <c r="E17">
        <f t="shared" si="0"/>
        <v>0.90909090909090917</v>
      </c>
      <c r="F17">
        <f t="shared" si="0"/>
        <v>0.90909090909090917</v>
      </c>
      <c r="G17">
        <f t="shared" si="0"/>
        <v>0.90909090909090917</v>
      </c>
      <c r="H17">
        <f t="shared" si="0"/>
        <v>0.90909090909090917</v>
      </c>
      <c r="I17">
        <f t="shared" si="0"/>
        <v>0.15151515151515152</v>
      </c>
      <c r="J17">
        <f t="shared" si="0"/>
        <v>0.15151515151515152</v>
      </c>
      <c r="K17">
        <f t="shared" si="0"/>
        <v>0.15151515151515152</v>
      </c>
      <c r="L17">
        <f t="shared" si="0"/>
        <v>0.15151515151515152</v>
      </c>
      <c r="M17">
        <f t="shared" si="0"/>
        <v>0.15151515151515152</v>
      </c>
      <c r="N17">
        <f t="shared" si="0"/>
        <v>0.15151515151515152</v>
      </c>
      <c r="O17">
        <f t="shared" si="0"/>
        <v>0.15151515151515152</v>
      </c>
      <c r="P17">
        <f t="shared" si="0"/>
        <v>0.15151515151515152</v>
      </c>
      <c r="Q17">
        <f t="shared" si="0"/>
        <v>0.15151515151515152</v>
      </c>
      <c r="R17">
        <f t="shared" ref="R17:AG32" si="8">R$101/($A$101-$A$2) *($A17 -$A$2)</f>
        <v>0.15151515151515152</v>
      </c>
      <c r="S17">
        <f t="shared" si="1"/>
        <v>0.15151515151515152</v>
      </c>
      <c r="T17">
        <f t="shared" si="1"/>
        <v>0.15151515151515152</v>
      </c>
      <c r="U17">
        <f t="shared" si="1"/>
        <v>0.15151515151515152</v>
      </c>
      <c r="V17">
        <f t="shared" si="1"/>
        <v>0.15151515151515152</v>
      </c>
      <c r="W17">
        <f t="shared" si="1"/>
        <v>0.15151515151515152</v>
      </c>
      <c r="X17">
        <f t="shared" si="1"/>
        <v>0.15151515151515152</v>
      </c>
      <c r="Y17">
        <f t="shared" si="1"/>
        <v>0.15151515151515152</v>
      </c>
      <c r="Z17">
        <f t="shared" si="1"/>
        <v>0.15151515151515152</v>
      </c>
      <c r="AA17">
        <f t="shared" si="1"/>
        <v>0.15151515151515152</v>
      </c>
      <c r="AB17">
        <f t="shared" si="1"/>
        <v>0.15151515151515152</v>
      </c>
      <c r="AC17">
        <f t="shared" si="1"/>
        <v>0.15151515151515152</v>
      </c>
      <c r="AD17">
        <f t="shared" si="1"/>
        <v>0.15151515151515152</v>
      </c>
      <c r="AE17">
        <f t="shared" si="1"/>
        <v>0.15151515151515152</v>
      </c>
      <c r="AF17">
        <f t="shared" si="1"/>
        <v>0.15151515151515152</v>
      </c>
      <c r="AG17">
        <f t="shared" si="1"/>
        <v>0.15151515151515152</v>
      </c>
      <c r="AH17">
        <f t="shared" si="7"/>
        <v>0.15151515151515152</v>
      </c>
      <c r="AI17">
        <f t="shared" si="7"/>
        <v>0.15151515151515152</v>
      </c>
      <c r="AJ17">
        <f t="shared" si="7"/>
        <v>0.15151515151515152</v>
      </c>
      <c r="AK17">
        <f t="shared" si="7"/>
        <v>0.15151515151515152</v>
      </c>
      <c r="AL17">
        <f t="shared" si="7"/>
        <v>0.15151515151515152</v>
      </c>
      <c r="AM17">
        <f t="shared" si="7"/>
        <v>0.15151515151515152</v>
      </c>
      <c r="AN17">
        <f t="shared" si="7"/>
        <v>0.15151515151515152</v>
      </c>
      <c r="AO17">
        <f t="shared" si="7"/>
        <v>0.15151515151515152</v>
      </c>
      <c r="AP17">
        <f t="shared" si="7"/>
        <v>0.15151515151515152</v>
      </c>
      <c r="AQ17">
        <f t="shared" si="7"/>
        <v>0.15151515151515152</v>
      </c>
      <c r="AR17">
        <f t="shared" si="7"/>
        <v>0.15151515151515152</v>
      </c>
      <c r="AS17">
        <f t="shared" si="7"/>
        <v>0.15151515151515152</v>
      </c>
      <c r="AT17">
        <f t="shared" si="7"/>
        <v>0.15151515151515152</v>
      </c>
      <c r="AU17">
        <f t="shared" si="7"/>
        <v>0.15151515151515152</v>
      </c>
      <c r="AV17">
        <f t="shared" si="7"/>
        <v>0.15151515151515152</v>
      </c>
      <c r="AW17">
        <f t="shared" si="7"/>
        <v>0.15151515151515152</v>
      </c>
      <c r="AX17">
        <f t="shared" si="7"/>
        <v>0.15151515151515152</v>
      </c>
      <c r="AY17">
        <f t="shared" si="7"/>
        <v>0.15151515151515152</v>
      </c>
      <c r="AZ17">
        <f t="shared" si="7"/>
        <v>0.15151515151515152</v>
      </c>
      <c r="BA17">
        <f t="shared" si="7"/>
        <v>0.15151515151515152</v>
      </c>
      <c r="BB17">
        <f t="shared" si="7"/>
        <v>0.15151515151515152</v>
      </c>
      <c r="BC17">
        <f t="shared" si="7"/>
        <v>0.15151515151515152</v>
      </c>
      <c r="BD17">
        <f t="shared" si="7"/>
        <v>0.15151515151515152</v>
      </c>
      <c r="BE17">
        <f t="shared" si="7"/>
        <v>0.15151515151515152</v>
      </c>
      <c r="BF17">
        <f t="shared" si="7"/>
        <v>0.15151515151515152</v>
      </c>
      <c r="BG17">
        <f t="shared" si="7"/>
        <v>0.15151515151515152</v>
      </c>
      <c r="BH17">
        <f t="shared" si="7"/>
        <v>0.15151515151515152</v>
      </c>
      <c r="BI17">
        <f t="shared" si="7"/>
        <v>0.15151515151515152</v>
      </c>
      <c r="BJ17">
        <f t="shared" si="7"/>
        <v>0.15151515151515152</v>
      </c>
      <c r="BK17">
        <f t="shared" si="7"/>
        <v>0.15151515151515152</v>
      </c>
    </row>
    <row r="18" spans="1:63" x14ac:dyDescent="0.3">
      <c r="A18">
        <v>18</v>
      </c>
      <c r="B18">
        <v>0.11565000000000003</v>
      </c>
      <c r="C18">
        <f t="shared" ref="C18:R33" si="9">C$101/($A$101-$A$2) *($A18 -$A$2)</f>
        <v>0.96969696969696972</v>
      </c>
      <c r="D18">
        <f t="shared" si="9"/>
        <v>0.96969696969696972</v>
      </c>
      <c r="E18">
        <f t="shared" si="9"/>
        <v>0.96969696969696972</v>
      </c>
      <c r="F18">
        <f t="shared" si="9"/>
        <v>0.96969696969696972</v>
      </c>
      <c r="G18">
        <f t="shared" si="9"/>
        <v>0.96969696969696972</v>
      </c>
      <c r="H18">
        <f t="shared" si="9"/>
        <v>0.96969696969696972</v>
      </c>
      <c r="I18">
        <f t="shared" si="9"/>
        <v>0.16161616161616163</v>
      </c>
      <c r="J18">
        <f t="shared" si="9"/>
        <v>0.16161616161616163</v>
      </c>
      <c r="K18">
        <f t="shared" si="9"/>
        <v>0.16161616161616163</v>
      </c>
      <c r="L18">
        <f t="shared" si="9"/>
        <v>0.16161616161616163</v>
      </c>
      <c r="M18">
        <f t="shared" si="9"/>
        <v>0.16161616161616163</v>
      </c>
      <c r="N18">
        <f t="shared" si="9"/>
        <v>0.16161616161616163</v>
      </c>
      <c r="O18">
        <f t="shared" si="9"/>
        <v>0.16161616161616163</v>
      </c>
      <c r="P18">
        <f t="shared" si="9"/>
        <v>0.16161616161616163</v>
      </c>
      <c r="Q18">
        <f t="shared" si="9"/>
        <v>0.16161616161616163</v>
      </c>
      <c r="R18">
        <f t="shared" si="8"/>
        <v>0.16161616161616163</v>
      </c>
      <c r="S18">
        <f t="shared" si="8"/>
        <v>0.16161616161616163</v>
      </c>
      <c r="T18">
        <f t="shared" si="8"/>
        <v>0.16161616161616163</v>
      </c>
      <c r="U18">
        <f t="shared" si="8"/>
        <v>0.16161616161616163</v>
      </c>
      <c r="V18">
        <f t="shared" si="8"/>
        <v>0.16161616161616163</v>
      </c>
      <c r="W18">
        <f t="shared" si="8"/>
        <v>0.16161616161616163</v>
      </c>
      <c r="X18">
        <f t="shared" si="8"/>
        <v>0.16161616161616163</v>
      </c>
      <c r="Y18">
        <f t="shared" si="8"/>
        <v>0.16161616161616163</v>
      </c>
      <c r="Z18">
        <f t="shared" si="8"/>
        <v>0.16161616161616163</v>
      </c>
      <c r="AA18">
        <f t="shared" si="8"/>
        <v>0.16161616161616163</v>
      </c>
      <c r="AB18">
        <f t="shared" si="8"/>
        <v>0.16161616161616163</v>
      </c>
      <c r="AC18">
        <f t="shared" si="8"/>
        <v>0.16161616161616163</v>
      </c>
      <c r="AD18">
        <f t="shared" si="8"/>
        <v>0.16161616161616163</v>
      </c>
      <c r="AE18">
        <f t="shared" si="8"/>
        <v>0.16161616161616163</v>
      </c>
      <c r="AF18">
        <f t="shared" si="8"/>
        <v>0.16161616161616163</v>
      </c>
      <c r="AG18">
        <f t="shared" si="8"/>
        <v>0.16161616161616163</v>
      </c>
      <c r="AH18">
        <f t="shared" si="7"/>
        <v>0.16161616161616163</v>
      </c>
      <c r="AI18">
        <f t="shared" si="7"/>
        <v>0.16161616161616163</v>
      </c>
      <c r="AJ18">
        <f t="shared" si="7"/>
        <v>0.16161616161616163</v>
      </c>
      <c r="AK18">
        <f t="shared" si="7"/>
        <v>0.16161616161616163</v>
      </c>
      <c r="AL18">
        <f t="shared" si="7"/>
        <v>0.16161616161616163</v>
      </c>
      <c r="AM18">
        <f t="shared" si="7"/>
        <v>0.16161616161616163</v>
      </c>
      <c r="AN18">
        <f t="shared" si="7"/>
        <v>0.16161616161616163</v>
      </c>
      <c r="AO18">
        <f t="shared" si="7"/>
        <v>0.16161616161616163</v>
      </c>
      <c r="AP18">
        <f t="shared" si="7"/>
        <v>0.16161616161616163</v>
      </c>
      <c r="AQ18">
        <f t="shared" si="7"/>
        <v>0.16161616161616163</v>
      </c>
      <c r="AR18">
        <f t="shared" si="7"/>
        <v>0.16161616161616163</v>
      </c>
      <c r="AS18">
        <f t="shared" si="7"/>
        <v>0.16161616161616163</v>
      </c>
      <c r="AT18">
        <f t="shared" si="7"/>
        <v>0.16161616161616163</v>
      </c>
      <c r="AU18">
        <f t="shared" si="7"/>
        <v>0.16161616161616163</v>
      </c>
      <c r="AV18">
        <f t="shared" si="7"/>
        <v>0.16161616161616163</v>
      </c>
      <c r="AW18">
        <f t="shared" si="7"/>
        <v>0.16161616161616163</v>
      </c>
      <c r="AX18">
        <f t="shared" si="7"/>
        <v>0.16161616161616163</v>
      </c>
      <c r="AY18">
        <f t="shared" si="7"/>
        <v>0.16161616161616163</v>
      </c>
      <c r="AZ18">
        <f t="shared" si="7"/>
        <v>0.16161616161616163</v>
      </c>
      <c r="BA18">
        <f t="shared" si="7"/>
        <v>0.16161616161616163</v>
      </c>
      <c r="BB18">
        <f t="shared" si="7"/>
        <v>0.16161616161616163</v>
      </c>
      <c r="BC18">
        <f t="shared" si="7"/>
        <v>0.16161616161616163</v>
      </c>
      <c r="BD18">
        <f t="shared" si="7"/>
        <v>0.16161616161616163</v>
      </c>
      <c r="BE18">
        <f t="shared" si="7"/>
        <v>0.16161616161616163</v>
      </c>
      <c r="BF18">
        <f t="shared" si="7"/>
        <v>0.16161616161616163</v>
      </c>
      <c r="BG18">
        <f t="shared" si="7"/>
        <v>0.16161616161616163</v>
      </c>
      <c r="BH18">
        <f t="shared" si="7"/>
        <v>0.16161616161616163</v>
      </c>
      <c r="BI18">
        <f t="shared" si="7"/>
        <v>0.16161616161616163</v>
      </c>
      <c r="BJ18">
        <f t="shared" si="7"/>
        <v>0.16161616161616163</v>
      </c>
      <c r="BK18">
        <f t="shared" si="7"/>
        <v>0.16161616161616163</v>
      </c>
    </row>
    <row r="19" spans="1:63" x14ac:dyDescent="0.3">
      <c r="A19">
        <v>19</v>
      </c>
      <c r="B19">
        <v>0.12070000000000003</v>
      </c>
      <c r="C19">
        <f t="shared" si="9"/>
        <v>1.0303030303030303</v>
      </c>
      <c r="D19">
        <f t="shared" si="9"/>
        <v>1.0303030303030303</v>
      </c>
      <c r="E19">
        <f t="shared" si="9"/>
        <v>1.0303030303030303</v>
      </c>
      <c r="F19">
        <f t="shared" si="9"/>
        <v>1.0303030303030303</v>
      </c>
      <c r="G19">
        <f t="shared" si="9"/>
        <v>1.0303030303030303</v>
      </c>
      <c r="H19">
        <f t="shared" si="9"/>
        <v>1.0303030303030303</v>
      </c>
      <c r="I19">
        <f t="shared" si="9"/>
        <v>0.17171717171717174</v>
      </c>
      <c r="J19">
        <f t="shared" si="9"/>
        <v>0.17171717171717174</v>
      </c>
      <c r="K19">
        <f t="shared" si="9"/>
        <v>0.17171717171717174</v>
      </c>
      <c r="L19">
        <f t="shared" si="9"/>
        <v>0.17171717171717174</v>
      </c>
      <c r="M19">
        <f t="shared" si="9"/>
        <v>0.17171717171717174</v>
      </c>
      <c r="N19">
        <f t="shared" si="9"/>
        <v>0.17171717171717174</v>
      </c>
      <c r="O19">
        <f t="shared" si="9"/>
        <v>0.17171717171717174</v>
      </c>
      <c r="P19">
        <f t="shared" si="9"/>
        <v>0.17171717171717174</v>
      </c>
      <c r="Q19">
        <f t="shared" si="9"/>
        <v>0.17171717171717174</v>
      </c>
      <c r="R19">
        <f t="shared" si="8"/>
        <v>0.17171717171717174</v>
      </c>
      <c r="S19">
        <f t="shared" si="8"/>
        <v>0.17171717171717174</v>
      </c>
      <c r="T19">
        <f t="shared" si="8"/>
        <v>0.17171717171717174</v>
      </c>
      <c r="U19">
        <f t="shared" si="8"/>
        <v>0.17171717171717174</v>
      </c>
      <c r="V19">
        <f t="shared" si="8"/>
        <v>0.17171717171717174</v>
      </c>
      <c r="W19">
        <f t="shared" si="8"/>
        <v>0.17171717171717174</v>
      </c>
      <c r="X19">
        <f t="shared" si="8"/>
        <v>0.17171717171717174</v>
      </c>
      <c r="Y19">
        <f t="shared" si="8"/>
        <v>0.17171717171717174</v>
      </c>
      <c r="Z19">
        <f t="shared" si="8"/>
        <v>0.17171717171717174</v>
      </c>
      <c r="AA19">
        <f t="shared" si="8"/>
        <v>0.17171717171717174</v>
      </c>
      <c r="AB19">
        <f t="shared" si="8"/>
        <v>0.17171717171717174</v>
      </c>
      <c r="AC19">
        <f t="shared" si="8"/>
        <v>0.17171717171717174</v>
      </c>
      <c r="AD19">
        <f t="shared" si="8"/>
        <v>0.17171717171717174</v>
      </c>
      <c r="AE19">
        <f t="shared" si="8"/>
        <v>0.17171717171717174</v>
      </c>
      <c r="AF19">
        <f t="shared" si="8"/>
        <v>0.17171717171717174</v>
      </c>
      <c r="AG19">
        <f t="shared" si="8"/>
        <v>0.17171717171717174</v>
      </c>
      <c r="AH19">
        <f t="shared" si="7"/>
        <v>0.17171717171717174</v>
      </c>
      <c r="AI19">
        <f t="shared" si="7"/>
        <v>0.17171717171717174</v>
      </c>
      <c r="AJ19">
        <f t="shared" si="7"/>
        <v>0.17171717171717174</v>
      </c>
      <c r="AK19">
        <f t="shared" si="7"/>
        <v>0.17171717171717174</v>
      </c>
      <c r="AL19">
        <f t="shared" si="7"/>
        <v>0.17171717171717174</v>
      </c>
      <c r="AM19">
        <f t="shared" si="7"/>
        <v>0.17171717171717174</v>
      </c>
      <c r="AN19">
        <f t="shared" si="7"/>
        <v>0.17171717171717174</v>
      </c>
      <c r="AO19">
        <f t="shared" si="7"/>
        <v>0.17171717171717174</v>
      </c>
      <c r="AP19">
        <f t="shared" si="7"/>
        <v>0.17171717171717174</v>
      </c>
      <c r="AQ19">
        <f t="shared" si="7"/>
        <v>0.17171717171717174</v>
      </c>
      <c r="AR19">
        <f t="shared" si="7"/>
        <v>0.17171717171717174</v>
      </c>
      <c r="AS19">
        <f t="shared" si="7"/>
        <v>0.17171717171717174</v>
      </c>
      <c r="AT19">
        <f t="shared" si="7"/>
        <v>0.17171717171717174</v>
      </c>
      <c r="AU19">
        <f t="shared" si="7"/>
        <v>0.17171717171717174</v>
      </c>
      <c r="AV19">
        <f t="shared" si="7"/>
        <v>0.17171717171717174</v>
      </c>
      <c r="AW19">
        <f t="shared" si="7"/>
        <v>0.17171717171717174</v>
      </c>
      <c r="AX19">
        <f t="shared" si="7"/>
        <v>0.17171717171717174</v>
      </c>
      <c r="AY19">
        <f t="shared" si="7"/>
        <v>0.17171717171717174</v>
      </c>
      <c r="AZ19">
        <f t="shared" si="7"/>
        <v>0.17171717171717174</v>
      </c>
      <c r="BA19">
        <f t="shared" si="7"/>
        <v>0.17171717171717174</v>
      </c>
      <c r="BB19">
        <f t="shared" si="7"/>
        <v>0.17171717171717174</v>
      </c>
      <c r="BC19">
        <f t="shared" si="7"/>
        <v>0.17171717171717174</v>
      </c>
      <c r="BD19">
        <f t="shared" si="7"/>
        <v>0.17171717171717174</v>
      </c>
      <c r="BE19">
        <f t="shared" si="7"/>
        <v>0.17171717171717174</v>
      </c>
      <c r="BF19">
        <f t="shared" si="7"/>
        <v>0.17171717171717174</v>
      </c>
      <c r="BG19">
        <f t="shared" si="7"/>
        <v>0.17171717171717174</v>
      </c>
      <c r="BH19">
        <f t="shared" si="7"/>
        <v>0.17171717171717174</v>
      </c>
      <c r="BI19">
        <f t="shared" si="7"/>
        <v>0.17171717171717174</v>
      </c>
      <c r="BJ19">
        <f t="shared" si="7"/>
        <v>0.17171717171717174</v>
      </c>
      <c r="BK19">
        <f t="shared" si="7"/>
        <v>0.17171717171717174</v>
      </c>
    </row>
    <row r="20" spans="1:63" x14ac:dyDescent="0.3">
      <c r="A20">
        <v>20</v>
      </c>
      <c r="B20">
        <v>0.12579000000000007</v>
      </c>
      <c r="C20">
        <f t="shared" si="9"/>
        <v>1.0909090909090908</v>
      </c>
      <c r="D20">
        <f t="shared" si="9"/>
        <v>1.0909090909090908</v>
      </c>
      <c r="E20">
        <f t="shared" si="9"/>
        <v>1.0909090909090908</v>
      </c>
      <c r="F20">
        <f t="shared" si="9"/>
        <v>1.0909090909090908</v>
      </c>
      <c r="G20">
        <f t="shared" si="9"/>
        <v>1.0909090909090908</v>
      </c>
      <c r="H20">
        <f t="shared" si="9"/>
        <v>1.0909090909090908</v>
      </c>
      <c r="I20">
        <f t="shared" si="9"/>
        <v>0.18181818181818182</v>
      </c>
      <c r="J20">
        <f t="shared" si="9"/>
        <v>0.18181818181818182</v>
      </c>
      <c r="K20">
        <f t="shared" si="9"/>
        <v>0.18181818181818182</v>
      </c>
      <c r="L20">
        <f t="shared" si="9"/>
        <v>0.18181818181818182</v>
      </c>
      <c r="M20">
        <f t="shared" si="9"/>
        <v>0.18181818181818182</v>
      </c>
      <c r="N20">
        <f t="shared" si="9"/>
        <v>0.18181818181818182</v>
      </c>
      <c r="O20">
        <f t="shared" si="9"/>
        <v>0.18181818181818182</v>
      </c>
      <c r="P20">
        <f t="shared" si="9"/>
        <v>0.18181818181818182</v>
      </c>
      <c r="Q20">
        <f t="shared" si="9"/>
        <v>0.18181818181818182</v>
      </c>
      <c r="R20">
        <f t="shared" si="8"/>
        <v>0.18181818181818182</v>
      </c>
      <c r="S20">
        <f t="shared" si="8"/>
        <v>0.18181818181818182</v>
      </c>
      <c r="T20">
        <f t="shared" si="8"/>
        <v>0.18181818181818182</v>
      </c>
      <c r="U20">
        <f t="shared" si="8"/>
        <v>0.18181818181818182</v>
      </c>
      <c r="V20">
        <f t="shared" si="8"/>
        <v>0.18181818181818182</v>
      </c>
      <c r="W20">
        <f t="shared" si="8"/>
        <v>0.18181818181818182</v>
      </c>
      <c r="X20">
        <f t="shared" si="8"/>
        <v>0.18181818181818182</v>
      </c>
      <c r="Y20">
        <f t="shared" si="8"/>
        <v>0.18181818181818182</v>
      </c>
      <c r="Z20">
        <f t="shared" si="8"/>
        <v>0.18181818181818182</v>
      </c>
      <c r="AA20">
        <f t="shared" si="8"/>
        <v>0.18181818181818182</v>
      </c>
      <c r="AB20">
        <f t="shared" si="8"/>
        <v>0.18181818181818182</v>
      </c>
      <c r="AC20">
        <f t="shared" si="8"/>
        <v>0.18181818181818182</v>
      </c>
      <c r="AD20">
        <f t="shared" si="8"/>
        <v>0.18181818181818182</v>
      </c>
      <c r="AE20">
        <f t="shared" si="8"/>
        <v>0.18181818181818182</v>
      </c>
      <c r="AF20">
        <f t="shared" si="8"/>
        <v>0.18181818181818182</v>
      </c>
      <c r="AG20">
        <f t="shared" si="8"/>
        <v>0.18181818181818182</v>
      </c>
      <c r="AH20">
        <f t="shared" si="7"/>
        <v>0.18181818181818182</v>
      </c>
      <c r="AI20">
        <f t="shared" si="7"/>
        <v>0.18181818181818182</v>
      </c>
      <c r="AJ20">
        <f t="shared" si="7"/>
        <v>0.18181818181818182</v>
      </c>
      <c r="AK20">
        <f t="shared" si="7"/>
        <v>0.18181818181818182</v>
      </c>
      <c r="AL20">
        <f t="shared" si="7"/>
        <v>0.18181818181818182</v>
      </c>
      <c r="AM20">
        <f t="shared" si="7"/>
        <v>0.18181818181818182</v>
      </c>
      <c r="AN20">
        <f t="shared" si="7"/>
        <v>0.18181818181818182</v>
      </c>
      <c r="AO20">
        <f t="shared" si="7"/>
        <v>0.18181818181818182</v>
      </c>
      <c r="AP20">
        <f t="shared" si="7"/>
        <v>0.18181818181818182</v>
      </c>
      <c r="AQ20">
        <f t="shared" si="7"/>
        <v>0.18181818181818182</v>
      </c>
      <c r="AR20">
        <f t="shared" si="7"/>
        <v>0.18181818181818182</v>
      </c>
      <c r="AS20">
        <f t="shared" si="7"/>
        <v>0.18181818181818182</v>
      </c>
      <c r="AT20">
        <f t="shared" si="7"/>
        <v>0.18181818181818182</v>
      </c>
      <c r="AU20">
        <f t="shared" si="7"/>
        <v>0.18181818181818182</v>
      </c>
      <c r="AV20">
        <f t="shared" si="7"/>
        <v>0.18181818181818182</v>
      </c>
      <c r="AW20">
        <f t="shared" si="7"/>
        <v>0.18181818181818182</v>
      </c>
      <c r="AX20">
        <f t="shared" si="7"/>
        <v>0.18181818181818182</v>
      </c>
      <c r="AY20">
        <f t="shared" si="7"/>
        <v>0.18181818181818182</v>
      </c>
      <c r="AZ20">
        <f t="shared" si="7"/>
        <v>0.18181818181818182</v>
      </c>
      <c r="BA20">
        <f t="shared" si="7"/>
        <v>0.18181818181818182</v>
      </c>
      <c r="BB20">
        <f t="shared" si="7"/>
        <v>0.18181818181818182</v>
      </c>
      <c r="BC20">
        <f t="shared" si="7"/>
        <v>0.18181818181818182</v>
      </c>
      <c r="BD20">
        <f t="shared" si="7"/>
        <v>0.18181818181818182</v>
      </c>
      <c r="BE20">
        <f t="shared" si="7"/>
        <v>0.18181818181818182</v>
      </c>
      <c r="BF20">
        <f t="shared" si="7"/>
        <v>0.18181818181818182</v>
      </c>
      <c r="BG20">
        <f t="shared" si="7"/>
        <v>0.18181818181818182</v>
      </c>
      <c r="BH20">
        <f t="shared" si="7"/>
        <v>0.18181818181818182</v>
      </c>
      <c r="BI20">
        <f t="shared" si="7"/>
        <v>0.18181818181818182</v>
      </c>
      <c r="BJ20">
        <f t="shared" si="7"/>
        <v>0.18181818181818182</v>
      </c>
      <c r="BK20">
        <f t="shared" si="7"/>
        <v>0.18181818181818182</v>
      </c>
    </row>
    <row r="21" spans="1:63" x14ac:dyDescent="0.3">
      <c r="A21">
        <v>21</v>
      </c>
      <c r="B21">
        <v>0.12874999999999992</v>
      </c>
      <c r="C21">
        <f t="shared" si="9"/>
        <v>1.1515151515151516</v>
      </c>
      <c r="D21">
        <f t="shared" si="9"/>
        <v>1.1515151515151516</v>
      </c>
      <c r="E21">
        <f t="shared" si="9"/>
        <v>1.1515151515151516</v>
      </c>
      <c r="F21">
        <f t="shared" si="9"/>
        <v>1.1515151515151516</v>
      </c>
      <c r="G21">
        <f t="shared" si="9"/>
        <v>1.1515151515151516</v>
      </c>
      <c r="H21">
        <f t="shared" si="9"/>
        <v>1.1515151515151516</v>
      </c>
      <c r="I21">
        <f t="shared" si="9"/>
        <v>0.19191919191919193</v>
      </c>
      <c r="J21">
        <f t="shared" si="9"/>
        <v>0.19191919191919193</v>
      </c>
      <c r="K21">
        <f t="shared" si="9"/>
        <v>0.19191919191919193</v>
      </c>
      <c r="L21">
        <f t="shared" si="9"/>
        <v>0.19191919191919193</v>
      </c>
      <c r="M21">
        <f t="shared" si="9"/>
        <v>0.19191919191919193</v>
      </c>
      <c r="N21">
        <f t="shared" si="9"/>
        <v>0.19191919191919193</v>
      </c>
      <c r="O21">
        <f t="shared" si="9"/>
        <v>0.19191919191919193</v>
      </c>
      <c r="P21">
        <f t="shared" si="9"/>
        <v>0.19191919191919193</v>
      </c>
      <c r="Q21">
        <f t="shared" si="9"/>
        <v>0.19191919191919193</v>
      </c>
      <c r="R21">
        <f t="shared" si="8"/>
        <v>0.19191919191919193</v>
      </c>
      <c r="S21">
        <f t="shared" si="8"/>
        <v>0.19191919191919193</v>
      </c>
      <c r="T21">
        <f t="shared" si="8"/>
        <v>0.19191919191919193</v>
      </c>
      <c r="U21">
        <f t="shared" si="8"/>
        <v>0.19191919191919193</v>
      </c>
      <c r="V21">
        <f t="shared" si="8"/>
        <v>0.19191919191919193</v>
      </c>
      <c r="W21">
        <f t="shared" si="8"/>
        <v>0.19191919191919193</v>
      </c>
      <c r="X21">
        <f t="shared" si="8"/>
        <v>0.19191919191919193</v>
      </c>
      <c r="Y21">
        <f t="shared" si="8"/>
        <v>0.19191919191919193</v>
      </c>
      <c r="Z21">
        <f t="shared" si="8"/>
        <v>0.19191919191919193</v>
      </c>
      <c r="AA21">
        <f t="shared" si="8"/>
        <v>0.19191919191919193</v>
      </c>
      <c r="AB21">
        <f t="shared" si="8"/>
        <v>0.19191919191919193</v>
      </c>
      <c r="AC21">
        <f t="shared" si="8"/>
        <v>0.19191919191919193</v>
      </c>
      <c r="AD21">
        <f t="shared" si="8"/>
        <v>0.19191919191919193</v>
      </c>
      <c r="AE21">
        <f t="shared" si="8"/>
        <v>0.19191919191919193</v>
      </c>
      <c r="AF21">
        <f t="shared" si="8"/>
        <v>0.19191919191919193</v>
      </c>
      <c r="AG21">
        <f t="shared" si="8"/>
        <v>0.19191919191919193</v>
      </c>
      <c r="AH21">
        <f t="shared" si="7"/>
        <v>0.19191919191919193</v>
      </c>
      <c r="AI21">
        <f t="shared" si="7"/>
        <v>0.19191919191919193</v>
      </c>
      <c r="AJ21">
        <f t="shared" si="7"/>
        <v>0.19191919191919193</v>
      </c>
      <c r="AK21">
        <f t="shared" si="7"/>
        <v>0.19191919191919193</v>
      </c>
      <c r="AL21">
        <f t="shared" si="7"/>
        <v>0.19191919191919193</v>
      </c>
      <c r="AM21">
        <f t="shared" si="7"/>
        <v>0.19191919191919193</v>
      </c>
      <c r="AN21">
        <f t="shared" si="7"/>
        <v>0.19191919191919193</v>
      </c>
      <c r="AO21">
        <f t="shared" si="7"/>
        <v>0.19191919191919193</v>
      </c>
      <c r="AP21">
        <f t="shared" si="7"/>
        <v>0.19191919191919193</v>
      </c>
      <c r="AQ21">
        <f t="shared" si="7"/>
        <v>0.19191919191919193</v>
      </c>
      <c r="AR21">
        <f t="shared" si="7"/>
        <v>0.19191919191919193</v>
      </c>
      <c r="AS21">
        <f t="shared" si="7"/>
        <v>0.19191919191919193</v>
      </c>
      <c r="AT21">
        <f t="shared" si="7"/>
        <v>0.19191919191919193</v>
      </c>
      <c r="AU21">
        <f t="shared" si="7"/>
        <v>0.19191919191919193</v>
      </c>
      <c r="AV21">
        <f t="shared" si="7"/>
        <v>0.19191919191919193</v>
      </c>
      <c r="AW21">
        <f t="shared" ref="AW21:BK21" si="10">AW$101/($A$101-$A$2) *($A21 -$A$2)</f>
        <v>0.19191919191919193</v>
      </c>
      <c r="AX21">
        <f t="shared" si="10"/>
        <v>0.19191919191919193</v>
      </c>
      <c r="AY21">
        <f t="shared" si="10"/>
        <v>0.19191919191919193</v>
      </c>
      <c r="AZ21">
        <f t="shared" si="10"/>
        <v>0.19191919191919193</v>
      </c>
      <c r="BA21">
        <f t="shared" si="10"/>
        <v>0.19191919191919193</v>
      </c>
      <c r="BB21">
        <f t="shared" si="10"/>
        <v>0.19191919191919193</v>
      </c>
      <c r="BC21">
        <f t="shared" si="10"/>
        <v>0.19191919191919193</v>
      </c>
      <c r="BD21">
        <f t="shared" si="10"/>
        <v>0.19191919191919193</v>
      </c>
      <c r="BE21">
        <f t="shared" si="10"/>
        <v>0.19191919191919193</v>
      </c>
      <c r="BF21">
        <f t="shared" si="10"/>
        <v>0.19191919191919193</v>
      </c>
      <c r="BG21">
        <f t="shared" si="10"/>
        <v>0.19191919191919193</v>
      </c>
      <c r="BH21">
        <f t="shared" si="10"/>
        <v>0.19191919191919193</v>
      </c>
      <c r="BI21">
        <f t="shared" si="10"/>
        <v>0.19191919191919193</v>
      </c>
      <c r="BJ21">
        <f t="shared" si="10"/>
        <v>0.19191919191919193</v>
      </c>
      <c r="BK21">
        <f t="shared" si="10"/>
        <v>0.19191919191919193</v>
      </c>
    </row>
    <row r="22" spans="1:63" x14ac:dyDescent="0.3">
      <c r="A22">
        <v>22</v>
      </c>
      <c r="B22">
        <v>0.13210999999999995</v>
      </c>
      <c r="C22">
        <f t="shared" si="9"/>
        <v>1.2121212121212122</v>
      </c>
      <c r="D22">
        <f t="shared" si="9"/>
        <v>1.2121212121212122</v>
      </c>
      <c r="E22">
        <f t="shared" si="9"/>
        <v>1.2121212121212122</v>
      </c>
      <c r="F22">
        <f t="shared" si="9"/>
        <v>1.2121212121212122</v>
      </c>
      <c r="G22">
        <f t="shared" si="9"/>
        <v>1.2121212121212122</v>
      </c>
      <c r="H22">
        <f t="shared" si="9"/>
        <v>1.2121212121212122</v>
      </c>
      <c r="I22">
        <f t="shared" si="9"/>
        <v>0.20202020202020204</v>
      </c>
      <c r="J22">
        <f t="shared" si="9"/>
        <v>0.20202020202020204</v>
      </c>
      <c r="K22">
        <f t="shared" si="9"/>
        <v>0.20202020202020204</v>
      </c>
      <c r="L22">
        <f t="shared" si="9"/>
        <v>0.20202020202020204</v>
      </c>
      <c r="M22">
        <f t="shared" si="9"/>
        <v>0.20202020202020204</v>
      </c>
      <c r="N22">
        <f t="shared" si="9"/>
        <v>0.20202020202020204</v>
      </c>
      <c r="O22">
        <f t="shared" si="9"/>
        <v>0.20202020202020204</v>
      </c>
      <c r="P22">
        <f t="shared" si="9"/>
        <v>0.20202020202020204</v>
      </c>
      <c r="Q22">
        <f t="shared" si="9"/>
        <v>0.20202020202020204</v>
      </c>
      <c r="R22">
        <f t="shared" si="8"/>
        <v>0.20202020202020204</v>
      </c>
      <c r="S22">
        <f t="shared" si="8"/>
        <v>0.20202020202020204</v>
      </c>
      <c r="T22">
        <f t="shared" si="8"/>
        <v>0.20202020202020204</v>
      </c>
      <c r="U22">
        <f t="shared" si="8"/>
        <v>0.20202020202020204</v>
      </c>
      <c r="V22">
        <f t="shared" si="8"/>
        <v>0.20202020202020204</v>
      </c>
      <c r="W22">
        <f t="shared" si="8"/>
        <v>0.20202020202020204</v>
      </c>
      <c r="X22">
        <f t="shared" si="8"/>
        <v>0.20202020202020204</v>
      </c>
      <c r="Y22">
        <f t="shared" si="8"/>
        <v>0.20202020202020204</v>
      </c>
      <c r="Z22">
        <f t="shared" si="8"/>
        <v>0.20202020202020204</v>
      </c>
      <c r="AA22">
        <f t="shared" si="8"/>
        <v>0.20202020202020204</v>
      </c>
      <c r="AB22">
        <f t="shared" si="8"/>
        <v>0.20202020202020204</v>
      </c>
      <c r="AC22">
        <f t="shared" si="8"/>
        <v>0.20202020202020204</v>
      </c>
      <c r="AD22">
        <f t="shared" si="8"/>
        <v>0.20202020202020204</v>
      </c>
      <c r="AE22">
        <f t="shared" si="8"/>
        <v>0.20202020202020204</v>
      </c>
      <c r="AF22">
        <f t="shared" si="8"/>
        <v>0.20202020202020204</v>
      </c>
      <c r="AG22">
        <f t="shared" si="8"/>
        <v>0.20202020202020204</v>
      </c>
      <c r="AH22">
        <f t="shared" ref="AH22:BK30" si="11">AH$101/($A$101-$A$2) *($A22 -$A$2)</f>
        <v>0.20202020202020204</v>
      </c>
      <c r="AI22">
        <f t="shared" si="11"/>
        <v>0.20202020202020204</v>
      </c>
      <c r="AJ22">
        <f t="shared" si="11"/>
        <v>0.20202020202020204</v>
      </c>
      <c r="AK22">
        <f t="shared" si="11"/>
        <v>0.20202020202020204</v>
      </c>
      <c r="AL22">
        <f t="shared" si="11"/>
        <v>0.20202020202020204</v>
      </c>
      <c r="AM22">
        <f t="shared" si="11"/>
        <v>0.20202020202020204</v>
      </c>
      <c r="AN22">
        <f t="shared" si="11"/>
        <v>0.20202020202020204</v>
      </c>
      <c r="AO22">
        <f t="shared" si="11"/>
        <v>0.20202020202020204</v>
      </c>
      <c r="AP22">
        <f t="shared" si="11"/>
        <v>0.20202020202020204</v>
      </c>
      <c r="AQ22">
        <f t="shared" si="11"/>
        <v>0.20202020202020204</v>
      </c>
      <c r="AR22">
        <f t="shared" si="11"/>
        <v>0.20202020202020204</v>
      </c>
      <c r="AS22">
        <f t="shared" si="11"/>
        <v>0.20202020202020204</v>
      </c>
      <c r="AT22">
        <f t="shared" si="11"/>
        <v>0.20202020202020204</v>
      </c>
      <c r="AU22">
        <f t="shared" si="11"/>
        <v>0.20202020202020204</v>
      </c>
      <c r="AV22">
        <f t="shared" si="11"/>
        <v>0.20202020202020204</v>
      </c>
      <c r="AW22">
        <f t="shared" si="11"/>
        <v>0.20202020202020204</v>
      </c>
      <c r="AX22">
        <f t="shared" si="11"/>
        <v>0.20202020202020204</v>
      </c>
      <c r="AY22">
        <f t="shared" si="11"/>
        <v>0.20202020202020204</v>
      </c>
      <c r="AZ22">
        <f t="shared" si="11"/>
        <v>0.20202020202020204</v>
      </c>
      <c r="BA22">
        <f t="shared" si="11"/>
        <v>0.20202020202020204</v>
      </c>
      <c r="BB22">
        <f t="shared" si="11"/>
        <v>0.20202020202020204</v>
      </c>
      <c r="BC22">
        <f t="shared" si="11"/>
        <v>0.20202020202020204</v>
      </c>
      <c r="BD22">
        <f t="shared" si="11"/>
        <v>0.20202020202020204</v>
      </c>
      <c r="BE22">
        <f t="shared" si="11"/>
        <v>0.20202020202020204</v>
      </c>
      <c r="BF22">
        <f t="shared" si="11"/>
        <v>0.20202020202020204</v>
      </c>
      <c r="BG22">
        <f t="shared" si="11"/>
        <v>0.20202020202020204</v>
      </c>
      <c r="BH22">
        <f t="shared" si="11"/>
        <v>0.20202020202020204</v>
      </c>
      <c r="BI22">
        <f t="shared" si="11"/>
        <v>0.20202020202020204</v>
      </c>
      <c r="BJ22">
        <f t="shared" si="11"/>
        <v>0.20202020202020204</v>
      </c>
      <c r="BK22">
        <f t="shared" si="11"/>
        <v>0.20202020202020204</v>
      </c>
    </row>
    <row r="23" spans="1:63" x14ac:dyDescent="0.3">
      <c r="A23">
        <v>23</v>
      </c>
      <c r="B23">
        <v>0.13578000000000001</v>
      </c>
      <c r="C23">
        <f t="shared" si="9"/>
        <v>1.2727272727272727</v>
      </c>
      <c r="D23">
        <f t="shared" si="9"/>
        <v>1.2727272727272727</v>
      </c>
      <c r="E23">
        <f t="shared" si="9"/>
        <v>1.2727272727272727</v>
      </c>
      <c r="F23">
        <f t="shared" si="9"/>
        <v>1.2727272727272727</v>
      </c>
      <c r="G23">
        <f t="shared" si="9"/>
        <v>1.2727272727272727</v>
      </c>
      <c r="H23">
        <f t="shared" si="9"/>
        <v>1.2727272727272727</v>
      </c>
      <c r="I23">
        <f t="shared" si="9"/>
        <v>0.21212121212121213</v>
      </c>
      <c r="J23">
        <f t="shared" si="9"/>
        <v>0.21212121212121213</v>
      </c>
      <c r="K23">
        <f t="shared" si="9"/>
        <v>0.21212121212121213</v>
      </c>
      <c r="L23">
        <f t="shared" si="9"/>
        <v>0.21212121212121213</v>
      </c>
      <c r="M23">
        <f t="shared" si="9"/>
        <v>0.21212121212121213</v>
      </c>
      <c r="N23">
        <f t="shared" si="9"/>
        <v>0.21212121212121213</v>
      </c>
      <c r="O23">
        <f t="shared" si="9"/>
        <v>0.21212121212121213</v>
      </c>
      <c r="P23">
        <f t="shared" si="9"/>
        <v>0.21212121212121213</v>
      </c>
      <c r="Q23">
        <f t="shared" si="9"/>
        <v>0.21212121212121213</v>
      </c>
      <c r="R23">
        <f t="shared" si="8"/>
        <v>0.21212121212121213</v>
      </c>
      <c r="S23">
        <f t="shared" si="8"/>
        <v>0.21212121212121213</v>
      </c>
      <c r="T23">
        <f t="shared" si="8"/>
        <v>0.21212121212121213</v>
      </c>
      <c r="U23">
        <f t="shared" si="8"/>
        <v>0.21212121212121213</v>
      </c>
      <c r="V23">
        <f t="shared" si="8"/>
        <v>0.21212121212121213</v>
      </c>
      <c r="W23">
        <f t="shared" si="8"/>
        <v>0.21212121212121213</v>
      </c>
      <c r="X23">
        <f t="shared" si="8"/>
        <v>0.21212121212121213</v>
      </c>
      <c r="Y23">
        <f t="shared" si="8"/>
        <v>0.21212121212121213</v>
      </c>
      <c r="Z23">
        <f t="shared" si="8"/>
        <v>0.21212121212121213</v>
      </c>
      <c r="AA23">
        <f t="shared" si="8"/>
        <v>0.21212121212121213</v>
      </c>
      <c r="AB23">
        <f t="shared" si="8"/>
        <v>0.21212121212121213</v>
      </c>
      <c r="AC23">
        <f t="shared" si="8"/>
        <v>0.21212121212121213</v>
      </c>
      <c r="AD23">
        <f t="shared" si="8"/>
        <v>0.21212121212121213</v>
      </c>
      <c r="AE23">
        <f t="shared" si="8"/>
        <v>0.21212121212121213</v>
      </c>
      <c r="AF23">
        <f t="shared" si="8"/>
        <v>0.21212121212121213</v>
      </c>
      <c r="AG23">
        <f t="shared" si="8"/>
        <v>0.21212121212121213</v>
      </c>
      <c r="AH23">
        <f t="shared" si="11"/>
        <v>0.21212121212121213</v>
      </c>
      <c r="AI23">
        <f t="shared" si="11"/>
        <v>0.21212121212121213</v>
      </c>
      <c r="AJ23">
        <f t="shared" si="11"/>
        <v>0.21212121212121213</v>
      </c>
      <c r="AK23">
        <f t="shared" si="11"/>
        <v>0.21212121212121213</v>
      </c>
      <c r="AL23">
        <f t="shared" si="11"/>
        <v>0.21212121212121213</v>
      </c>
      <c r="AM23">
        <f t="shared" si="11"/>
        <v>0.21212121212121213</v>
      </c>
      <c r="AN23">
        <f t="shared" si="11"/>
        <v>0.21212121212121213</v>
      </c>
      <c r="AO23">
        <f t="shared" si="11"/>
        <v>0.21212121212121213</v>
      </c>
      <c r="AP23">
        <f t="shared" si="11"/>
        <v>0.21212121212121213</v>
      </c>
      <c r="AQ23">
        <f t="shared" si="11"/>
        <v>0.21212121212121213</v>
      </c>
      <c r="AR23">
        <f t="shared" si="11"/>
        <v>0.21212121212121213</v>
      </c>
      <c r="AS23">
        <f t="shared" si="11"/>
        <v>0.21212121212121213</v>
      </c>
      <c r="AT23">
        <f t="shared" si="11"/>
        <v>0.21212121212121213</v>
      </c>
      <c r="AU23">
        <f t="shared" si="11"/>
        <v>0.21212121212121213</v>
      </c>
      <c r="AV23">
        <f t="shared" si="11"/>
        <v>0.21212121212121213</v>
      </c>
      <c r="AW23">
        <f t="shared" si="11"/>
        <v>0.21212121212121213</v>
      </c>
      <c r="AX23">
        <f t="shared" si="11"/>
        <v>0.21212121212121213</v>
      </c>
      <c r="AY23">
        <f t="shared" si="11"/>
        <v>0.21212121212121213</v>
      </c>
      <c r="AZ23">
        <f t="shared" si="11"/>
        <v>0.21212121212121213</v>
      </c>
      <c r="BA23">
        <f t="shared" si="11"/>
        <v>0.21212121212121213</v>
      </c>
      <c r="BB23">
        <f t="shared" si="11"/>
        <v>0.21212121212121213</v>
      </c>
      <c r="BC23">
        <f t="shared" si="11"/>
        <v>0.21212121212121213</v>
      </c>
      <c r="BD23">
        <f t="shared" si="11"/>
        <v>0.21212121212121213</v>
      </c>
      <c r="BE23">
        <f t="shared" si="11"/>
        <v>0.21212121212121213</v>
      </c>
      <c r="BF23">
        <f t="shared" si="11"/>
        <v>0.21212121212121213</v>
      </c>
      <c r="BG23">
        <f t="shared" si="11"/>
        <v>0.21212121212121213</v>
      </c>
      <c r="BH23">
        <f t="shared" si="11"/>
        <v>0.21212121212121213</v>
      </c>
      <c r="BI23">
        <f t="shared" si="11"/>
        <v>0.21212121212121213</v>
      </c>
      <c r="BJ23">
        <f t="shared" si="11"/>
        <v>0.21212121212121213</v>
      </c>
      <c r="BK23">
        <f t="shared" si="11"/>
        <v>0.21212121212121213</v>
      </c>
    </row>
    <row r="24" spans="1:63" x14ac:dyDescent="0.3">
      <c r="A24">
        <v>24</v>
      </c>
      <c r="B24">
        <v>0.13969000000000009</v>
      </c>
      <c r="C24">
        <f t="shared" si="9"/>
        <v>1.3333333333333335</v>
      </c>
      <c r="D24">
        <f t="shared" si="9"/>
        <v>1.3333333333333335</v>
      </c>
      <c r="E24">
        <f t="shared" si="9"/>
        <v>1.3333333333333335</v>
      </c>
      <c r="F24">
        <f t="shared" si="9"/>
        <v>1.3333333333333335</v>
      </c>
      <c r="G24">
        <f t="shared" si="9"/>
        <v>1.3333333333333335</v>
      </c>
      <c r="H24">
        <f t="shared" si="9"/>
        <v>1.3333333333333335</v>
      </c>
      <c r="I24">
        <f t="shared" si="9"/>
        <v>0.22222222222222224</v>
      </c>
      <c r="J24">
        <f t="shared" si="9"/>
        <v>0.22222222222222224</v>
      </c>
      <c r="K24">
        <f t="shared" si="9"/>
        <v>0.22222222222222224</v>
      </c>
      <c r="L24">
        <f t="shared" si="9"/>
        <v>0.22222222222222224</v>
      </c>
      <c r="M24">
        <f t="shared" si="9"/>
        <v>0.22222222222222224</v>
      </c>
      <c r="N24">
        <f t="shared" si="9"/>
        <v>0.22222222222222224</v>
      </c>
      <c r="O24">
        <f t="shared" si="9"/>
        <v>0.22222222222222224</v>
      </c>
      <c r="P24">
        <f t="shared" si="9"/>
        <v>0.22222222222222224</v>
      </c>
      <c r="Q24">
        <f t="shared" si="9"/>
        <v>0.22222222222222224</v>
      </c>
      <c r="R24">
        <f t="shared" si="8"/>
        <v>0.22222222222222224</v>
      </c>
      <c r="S24">
        <f t="shared" si="8"/>
        <v>0.22222222222222224</v>
      </c>
      <c r="T24">
        <f t="shared" si="8"/>
        <v>0.22222222222222224</v>
      </c>
      <c r="U24">
        <f t="shared" si="8"/>
        <v>0.22222222222222224</v>
      </c>
      <c r="V24">
        <f t="shared" si="8"/>
        <v>0.22222222222222224</v>
      </c>
      <c r="W24">
        <f t="shared" si="8"/>
        <v>0.22222222222222224</v>
      </c>
      <c r="X24">
        <f t="shared" si="8"/>
        <v>0.22222222222222224</v>
      </c>
      <c r="Y24">
        <f t="shared" si="8"/>
        <v>0.22222222222222224</v>
      </c>
      <c r="Z24">
        <f t="shared" si="8"/>
        <v>0.22222222222222224</v>
      </c>
      <c r="AA24">
        <f t="shared" si="8"/>
        <v>0.22222222222222224</v>
      </c>
      <c r="AB24">
        <f t="shared" si="8"/>
        <v>0.22222222222222224</v>
      </c>
      <c r="AC24">
        <f t="shared" si="8"/>
        <v>0.22222222222222224</v>
      </c>
      <c r="AD24">
        <f t="shared" si="8"/>
        <v>0.22222222222222224</v>
      </c>
      <c r="AE24">
        <f t="shared" si="8"/>
        <v>0.22222222222222224</v>
      </c>
      <c r="AF24">
        <f t="shared" si="8"/>
        <v>0.22222222222222224</v>
      </c>
      <c r="AG24">
        <f t="shared" si="8"/>
        <v>0.22222222222222224</v>
      </c>
      <c r="AH24">
        <f t="shared" si="11"/>
        <v>0.22222222222222224</v>
      </c>
      <c r="AI24">
        <f t="shared" si="11"/>
        <v>0.22222222222222224</v>
      </c>
      <c r="AJ24">
        <f t="shared" si="11"/>
        <v>0.22222222222222224</v>
      </c>
      <c r="AK24">
        <f t="shared" si="11"/>
        <v>0.22222222222222224</v>
      </c>
      <c r="AL24">
        <f t="shared" si="11"/>
        <v>0.22222222222222224</v>
      </c>
      <c r="AM24">
        <f t="shared" si="11"/>
        <v>0.22222222222222224</v>
      </c>
      <c r="AN24">
        <f t="shared" si="11"/>
        <v>0.22222222222222224</v>
      </c>
      <c r="AO24">
        <f t="shared" si="11"/>
        <v>0.22222222222222224</v>
      </c>
      <c r="AP24">
        <f t="shared" si="11"/>
        <v>0.22222222222222224</v>
      </c>
      <c r="AQ24">
        <f t="shared" si="11"/>
        <v>0.22222222222222224</v>
      </c>
      <c r="AR24">
        <f t="shared" si="11"/>
        <v>0.22222222222222224</v>
      </c>
      <c r="AS24">
        <f t="shared" si="11"/>
        <v>0.22222222222222224</v>
      </c>
      <c r="AT24">
        <f t="shared" si="11"/>
        <v>0.22222222222222224</v>
      </c>
      <c r="AU24">
        <f t="shared" si="11"/>
        <v>0.22222222222222224</v>
      </c>
      <c r="AV24">
        <f t="shared" si="11"/>
        <v>0.22222222222222224</v>
      </c>
      <c r="AW24">
        <f t="shared" si="11"/>
        <v>0.22222222222222224</v>
      </c>
      <c r="AX24">
        <f t="shared" si="11"/>
        <v>0.22222222222222224</v>
      </c>
      <c r="AY24">
        <f t="shared" si="11"/>
        <v>0.22222222222222224</v>
      </c>
      <c r="AZ24">
        <f t="shared" si="11"/>
        <v>0.22222222222222224</v>
      </c>
      <c r="BA24">
        <f t="shared" si="11"/>
        <v>0.22222222222222224</v>
      </c>
      <c r="BB24">
        <f t="shared" si="11"/>
        <v>0.22222222222222224</v>
      </c>
      <c r="BC24">
        <f t="shared" si="11"/>
        <v>0.22222222222222224</v>
      </c>
      <c r="BD24">
        <f t="shared" si="11"/>
        <v>0.22222222222222224</v>
      </c>
      <c r="BE24">
        <f t="shared" si="11"/>
        <v>0.22222222222222224</v>
      </c>
      <c r="BF24">
        <f t="shared" si="11"/>
        <v>0.22222222222222224</v>
      </c>
      <c r="BG24">
        <f t="shared" si="11"/>
        <v>0.22222222222222224</v>
      </c>
      <c r="BH24">
        <f t="shared" si="11"/>
        <v>0.22222222222222224</v>
      </c>
      <c r="BI24">
        <f t="shared" si="11"/>
        <v>0.22222222222222224</v>
      </c>
      <c r="BJ24">
        <f t="shared" si="11"/>
        <v>0.22222222222222224</v>
      </c>
      <c r="BK24">
        <f t="shared" si="11"/>
        <v>0.22222222222222224</v>
      </c>
    </row>
    <row r="25" spans="1:63" x14ac:dyDescent="0.3">
      <c r="A25">
        <v>25</v>
      </c>
      <c r="B25">
        <v>0.14373999999999998</v>
      </c>
      <c r="C25">
        <f t="shared" si="9"/>
        <v>1.393939393939394</v>
      </c>
      <c r="D25">
        <f t="shared" si="9"/>
        <v>1.393939393939394</v>
      </c>
      <c r="E25">
        <f t="shared" si="9"/>
        <v>1.393939393939394</v>
      </c>
      <c r="F25">
        <f t="shared" si="9"/>
        <v>1.393939393939394</v>
      </c>
      <c r="G25">
        <f t="shared" si="9"/>
        <v>1.393939393939394</v>
      </c>
      <c r="H25">
        <f t="shared" si="9"/>
        <v>1.393939393939394</v>
      </c>
      <c r="I25">
        <f t="shared" si="9"/>
        <v>0.23232323232323235</v>
      </c>
      <c r="J25">
        <f t="shared" si="9"/>
        <v>0.23232323232323235</v>
      </c>
      <c r="K25">
        <f t="shared" si="9"/>
        <v>0.23232323232323235</v>
      </c>
      <c r="L25">
        <f t="shared" si="9"/>
        <v>0.23232323232323235</v>
      </c>
      <c r="M25">
        <f t="shared" si="9"/>
        <v>0.23232323232323235</v>
      </c>
      <c r="N25">
        <f t="shared" si="9"/>
        <v>0.23232323232323235</v>
      </c>
      <c r="O25">
        <f t="shared" si="9"/>
        <v>0.23232323232323235</v>
      </c>
      <c r="P25">
        <f t="shared" si="9"/>
        <v>0.23232323232323235</v>
      </c>
      <c r="Q25">
        <f t="shared" si="9"/>
        <v>0.23232323232323235</v>
      </c>
      <c r="R25">
        <f t="shared" si="8"/>
        <v>0.23232323232323235</v>
      </c>
      <c r="S25">
        <f t="shared" si="8"/>
        <v>0.23232323232323235</v>
      </c>
      <c r="T25">
        <f t="shared" si="8"/>
        <v>0.23232323232323235</v>
      </c>
      <c r="U25">
        <f t="shared" si="8"/>
        <v>0.23232323232323235</v>
      </c>
      <c r="V25">
        <f t="shared" si="8"/>
        <v>0.23232323232323235</v>
      </c>
      <c r="W25">
        <f t="shared" si="8"/>
        <v>0.23232323232323235</v>
      </c>
      <c r="X25">
        <f t="shared" si="8"/>
        <v>0.23232323232323235</v>
      </c>
      <c r="Y25">
        <f t="shared" si="8"/>
        <v>0.23232323232323235</v>
      </c>
      <c r="Z25">
        <f t="shared" si="8"/>
        <v>0.23232323232323235</v>
      </c>
      <c r="AA25">
        <f t="shared" si="8"/>
        <v>0.23232323232323235</v>
      </c>
      <c r="AB25">
        <f t="shared" si="8"/>
        <v>0.23232323232323235</v>
      </c>
      <c r="AC25">
        <f t="shared" si="8"/>
        <v>0.23232323232323235</v>
      </c>
      <c r="AD25">
        <f t="shared" si="8"/>
        <v>0.23232323232323235</v>
      </c>
      <c r="AE25">
        <f t="shared" si="8"/>
        <v>0.23232323232323235</v>
      </c>
      <c r="AF25">
        <f t="shared" si="8"/>
        <v>0.23232323232323235</v>
      </c>
      <c r="AG25">
        <f t="shared" si="8"/>
        <v>0.23232323232323235</v>
      </c>
      <c r="AH25">
        <f t="shared" si="11"/>
        <v>0.23232323232323235</v>
      </c>
      <c r="AI25">
        <f t="shared" si="11"/>
        <v>0.23232323232323235</v>
      </c>
      <c r="AJ25">
        <f t="shared" si="11"/>
        <v>0.23232323232323235</v>
      </c>
      <c r="AK25">
        <f t="shared" si="11"/>
        <v>0.23232323232323235</v>
      </c>
      <c r="AL25">
        <f t="shared" si="11"/>
        <v>0.23232323232323235</v>
      </c>
      <c r="AM25">
        <f t="shared" si="11"/>
        <v>0.23232323232323235</v>
      </c>
      <c r="AN25">
        <f t="shared" si="11"/>
        <v>0.23232323232323235</v>
      </c>
      <c r="AO25">
        <f t="shared" si="11"/>
        <v>0.23232323232323235</v>
      </c>
      <c r="AP25">
        <f t="shared" si="11"/>
        <v>0.23232323232323235</v>
      </c>
      <c r="AQ25">
        <f t="shared" si="11"/>
        <v>0.23232323232323235</v>
      </c>
      <c r="AR25">
        <f t="shared" si="11"/>
        <v>0.23232323232323235</v>
      </c>
      <c r="AS25">
        <f t="shared" si="11"/>
        <v>0.23232323232323235</v>
      </c>
      <c r="AT25">
        <f t="shared" si="11"/>
        <v>0.23232323232323235</v>
      </c>
      <c r="AU25">
        <f t="shared" si="11"/>
        <v>0.23232323232323235</v>
      </c>
      <c r="AV25">
        <f t="shared" si="11"/>
        <v>0.23232323232323235</v>
      </c>
      <c r="AW25">
        <f t="shared" si="11"/>
        <v>0.23232323232323235</v>
      </c>
      <c r="AX25">
        <f t="shared" si="11"/>
        <v>0.23232323232323235</v>
      </c>
      <c r="AY25">
        <f t="shared" si="11"/>
        <v>0.23232323232323235</v>
      </c>
      <c r="AZ25">
        <f t="shared" si="11"/>
        <v>0.23232323232323235</v>
      </c>
      <c r="BA25">
        <f t="shared" si="11"/>
        <v>0.23232323232323235</v>
      </c>
      <c r="BB25">
        <f t="shared" si="11"/>
        <v>0.23232323232323235</v>
      </c>
      <c r="BC25">
        <f t="shared" si="11"/>
        <v>0.23232323232323235</v>
      </c>
      <c r="BD25">
        <f t="shared" si="11"/>
        <v>0.23232323232323235</v>
      </c>
      <c r="BE25">
        <f t="shared" si="11"/>
        <v>0.23232323232323235</v>
      </c>
      <c r="BF25">
        <f t="shared" si="11"/>
        <v>0.23232323232323235</v>
      </c>
      <c r="BG25">
        <f t="shared" si="11"/>
        <v>0.23232323232323235</v>
      </c>
      <c r="BH25">
        <f t="shared" si="11"/>
        <v>0.23232323232323235</v>
      </c>
      <c r="BI25">
        <f t="shared" si="11"/>
        <v>0.23232323232323235</v>
      </c>
      <c r="BJ25">
        <f t="shared" si="11"/>
        <v>0.23232323232323235</v>
      </c>
      <c r="BK25">
        <f t="shared" si="11"/>
        <v>0.23232323232323235</v>
      </c>
    </row>
    <row r="26" spans="1:63" x14ac:dyDescent="0.3">
      <c r="A26">
        <v>26</v>
      </c>
      <c r="B26">
        <v>0.14491000000000009</v>
      </c>
      <c r="C26">
        <f t="shared" si="9"/>
        <v>1.4545454545454546</v>
      </c>
      <c r="D26">
        <f t="shared" si="9"/>
        <v>1.4545454545454546</v>
      </c>
      <c r="E26">
        <f t="shared" si="9"/>
        <v>1.4545454545454546</v>
      </c>
      <c r="F26">
        <f t="shared" si="9"/>
        <v>1.4545454545454546</v>
      </c>
      <c r="G26">
        <f t="shared" si="9"/>
        <v>1.4545454545454546</v>
      </c>
      <c r="H26">
        <f t="shared" si="9"/>
        <v>1.4545454545454546</v>
      </c>
      <c r="I26">
        <f t="shared" si="9"/>
        <v>0.24242424242424243</v>
      </c>
      <c r="J26">
        <f t="shared" si="9"/>
        <v>0.24242424242424243</v>
      </c>
      <c r="K26">
        <f t="shared" si="9"/>
        <v>0.24242424242424243</v>
      </c>
      <c r="L26">
        <f t="shared" si="9"/>
        <v>0.24242424242424243</v>
      </c>
      <c r="M26">
        <f t="shared" si="9"/>
        <v>0.24242424242424243</v>
      </c>
      <c r="N26">
        <f t="shared" si="9"/>
        <v>0.24242424242424243</v>
      </c>
      <c r="O26">
        <f t="shared" si="9"/>
        <v>0.24242424242424243</v>
      </c>
      <c r="P26">
        <f t="shared" si="9"/>
        <v>0.24242424242424243</v>
      </c>
      <c r="Q26">
        <f t="shared" si="9"/>
        <v>0.24242424242424243</v>
      </c>
      <c r="R26">
        <f t="shared" si="8"/>
        <v>0.24242424242424243</v>
      </c>
      <c r="S26">
        <f t="shared" si="8"/>
        <v>0.24242424242424243</v>
      </c>
      <c r="T26">
        <f t="shared" si="8"/>
        <v>0.24242424242424243</v>
      </c>
      <c r="U26">
        <f t="shared" si="8"/>
        <v>0.24242424242424243</v>
      </c>
      <c r="V26">
        <f t="shared" si="8"/>
        <v>0.24242424242424243</v>
      </c>
      <c r="W26">
        <f t="shared" si="8"/>
        <v>0.24242424242424243</v>
      </c>
      <c r="X26">
        <f t="shared" si="8"/>
        <v>0.24242424242424243</v>
      </c>
      <c r="Y26">
        <f t="shared" si="8"/>
        <v>0.24242424242424243</v>
      </c>
      <c r="Z26">
        <f t="shared" si="8"/>
        <v>0.24242424242424243</v>
      </c>
      <c r="AA26">
        <f t="shared" si="8"/>
        <v>0.24242424242424243</v>
      </c>
      <c r="AB26">
        <f t="shared" si="8"/>
        <v>0.24242424242424243</v>
      </c>
      <c r="AC26">
        <f t="shared" si="8"/>
        <v>0.24242424242424243</v>
      </c>
      <c r="AD26">
        <f t="shared" si="8"/>
        <v>0.24242424242424243</v>
      </c>
      <c r="AE26">
        <f t="shared" si="8"/>
        <v>0.24242424242424243</v>
      </c>
      <c r="AF26">
        <f t="shared" si="8"/>
        <v>0.24242424242424243</v>
      </c>
      <c r="AG26">
        <f t="shared" si="8"/>
        <v>0.24242424242424243</v>
      </c>
      <c r="AH26">
        <f t="shared" si="11"/>
        <v>0.24242424242424243</v>
      </c>
      <c r="AI26">
        <f t="shared" si="11"/>
        <v>0.24242424242424243</v>
      </c>
      <c r="AJ26">
        <f t="shared" si="11"/>
        <v>0.24242424242424243</v>
      </c>
      <c r="AK26">
        <f t="shared" si="11"/>
        <v>0.24242424242424243</v>
      </c>
      <c r="AL26">
        <f t="shared" si="11"/>
        <v>0.24242424242424243</v>
      </c>
      <c r="AM26">
        <f t="shared" si="11"/>
        <v>0.24242424242424243</v>
      </c>
      <c r="AN26">
        <f t="shared" si="11"/>
        <v>0.24242424242424243</v>
      </c>
      <c r="AO26">
        <f t="shared" si="11"/>
        <v>0.24242424242424243</v>
      </c>
      <c r="AP26">
        <f t="shared" si="11"/>
        <v>0.24242424242424243</v>
      </c>
      <c r="AQ26">
        <f t="shared" si="11"/>
        <v>0.24242424242424243</v>
      </c>
      <c r="AR26">
        <f t="shared" si="11"/>
        <v>0.24242424242424243</v>
      </c>
      <c r="AS26">
        <f t="shared" si="11"/>
        <v>0.24242424242424243</v>
      </c>
      <c r="AT26">
        <f t="shared" si="11"/>
        <v>0.24242424242424243</v>
      </c>
      <c r="AU26">
        <f t="shared" si="11"/>
        <v>0.24242424242424243</v>
      </c>
      <c r="AV26">
        <f t="shared" si="11"/>
        <v>0.24242424242424243</v>
      </c>
      <c r="AW26">
        <f t="shared" si="11"/>
        <v>0.24242424242424243</v>
      </c>
      <c r="AX26">
        <f t="shared" si="11"/>
        <v>0.24242424242424243</v>
      </c>
      <c r="AY26">
        <f t="shared" si="11"/>
        <v>0.24242424242424243</v>
      </c>
      <c r="AZ26">
        <f t="shared" si="11"/>
        <v>0.24242424242424243</v>
      </c>
      <c r="BA26">
        <f t="shared" si="11"/>
        <v>0.24242424242424243</v>
      </c>
      <c r="BB26">
        <f t="shared" si="11"/>
        <v>0.24242424242424243</v>
      </c>
      <c r="BC26">
        <f t="shared" si="11"/>
        <v>0.24242424242424243</v>
      </c>
      <c r="BD26">
        <f t="shared" si="11"/>
        <v>0.24242424242424243</v>
      </c>
      <c r="BE26">
        <f t="shared" si="11"/>
        <v>0.24242424242424243</v>
      </c>
      <c r="BF26">
        <f t="shared" si="11"/>
        <v>0.24242424242424243</v>
      </c>
      <c r="BG26">
        <f t="shared" si="11"/>
        <v>0.24242424242424243</v>
      </c>
      <c r="BH26">
        <f t="shared" si="11"/>
        <v>0.24242424242424243</v>
      </c>
      <c r="BI26">
        <f t="shared" si="11"/>
        <v>0.24242424242424243</v>
      </c>
      <c r="BJ26">
        <f t="shared" si="11"/>
        <v>0.24242424242424243</v>
      </c>
      <c r="BK26">
        <f t="shared" si="11"/>
        <v>0.24242424242424243</v>
      </c>
    </row>
    <row r="27" spans="1:63" x14ac:dyDescent="0.3">
      <c r="A27">
        <v>27</v>
      </c>
      <c r="B27">
        <v>0.14674000000000009</v>
      </c>
      <c r="C27">
        <f t="shared" si="9"/>
        <v>1.5151515151515151</v>
      </c>
      <c r="D27">
        <f t="shared" si="9"/>
        <v>1.5151515151515151</v>
      </c>
      <c r="E27">
        <f t="shared" si="9"/>
        <v>1.5151515151515151</v>
      </c>
      <c r="F27">
        <f t="shared" si="9"/>
        <v>1.5151515151515151</v>
      </c>
      <c r="G27">
        <f t="shared" si="9"/>
        <v>1.5151515151515151</v>
      </c>
      <c r="H27">
        <f t="shared" si="9"/>
        <v>1.5151515151515151</v>
      </c>
      <c r="I27">
        <f t="shared" si="9"/>
        <v>0.25252525252525254</v>
      </c>
      <c r="J27">
        <f t="shared" si="9"/>
        <v>0.25252525252525254</v>
      </c>
      <c r="K27">
        <f t="shared" si="9"/>
        <v>0.25252525252525254</v>
      </c>
      <c r="L27">
        <f t="shared" si="9"/>
        <v>0.25252525252525254</v>
      </c>
      <c r="M27">
        <f t="shared" si="9"/>
        <v>0.25252525252525254</v>
      </c>
      <c r="N27">
        <f t="shared" si="9"/>
        <v>0.25252525252525254</v>
      </c>
      <c r="O27">
        <f t="shared" si="9"/>
        <v>0.25252525252525254</v>
      </c>
      <c r="P27">
        <f t="shared" si="9"/>
        <v>0.25252525252525254</v>
      </c>
      <c r="Q27">
        <f t="shared" si="9"/>
        <v>0.25252525252525254</v>
      </c>
      <c r="R27">
        <f t="shared" si="8"/>
        <v>0.25252525252525254</v>
      </c>
      <c r="S27">
        <f t="shared" si="8"/>
        <v>0.25252525252525254</v>
      </c>
      <c r="T27">
        <f t="shared" si="8"/>
        <v>0.25252525252525254</v>
      </c>
      <c r="U27">
        <f t="shared" si="8"/>
        <v>0.25252525252525254</v>
      </c>
      <c r="V27">
        <f t="shared" si="8"/>
        <v>0.25252525252525254</v>
      </c>
      <c r="W27">
        <f t="shared" si="8"/>
        <v>0.25252525252525254</v>
      </c>
      <c r="X27">
        <f t="shared" si="8"/>
        <v>0.25252525252525254</v>
      </c>
      <c r="Y27">
        <f t="shared" si="8"/>
        <v>0.25252525252525254</v>
      </c>
      <c r="Z27">
        <f t="shared" si="8"/>
        <v>0.25252525252525254</v>
      </c>
      <c r="AA27">
        <f t="shared" si="8"/>
        <v>0.25252525252525254</v>
      </c>
      <c r="AB27">
        <f t="shared" si="8"/>
        <v>0.25252525252525254</v>
      </c>
      <c r="AC27">
        <f t="shared" si="8"/>
        <v>0.25252525252525254</v>
      </c>
      <c r="AD27">
        <f t="shared" si="8"/>
        <v>0.25252525252525254</v>
      </c>
      <c r="AE27">
        <f t="shared" si="8"/>
        <v>0.25252525252525254</v>
      </c>
      <c r="AF27">
        <f t="shared" si="8"/>
        <v>0.25252525252525254</v>
      </c>
      <c r="AG27">
        <f t="shared" si="8"/>
        <v>0.25252525252525254</v>
      </c>
      <c r="AH27">
        <f t="shared" si="11"/>
        <v>0.25252525252525254</v>
      </c>
      <c r="AI27">
        <f t="shared" si="11"/>
        <v>0.25252525252525254</v>
      </c>
      <c r="AJ27">
        <f t="shared" si="11"/>
        <v>0.25252525252525254</v>
      </c>
      <c r="AK27">
        <f t="shared" si="11"/>
        <v>0.25252525252525254</v>
      </c>
      <c r="AL27">
        <f t="shared" si="11"/>
        <v>0.25252525252525254</v>
      </c>
      <c r="AM27">
        <f t="shared" si="11"/>
        <v>0.25252525252525254</v>
      </c>
      <c r="AN27">
        <f t="shared" si="11"/>
        <v>0.25252525252525254</v>
      </c>
      <c r="AO27">
        <f t="shared" si="11"/>
        <v>0.25252525252525254</v>
      </c>
      <c r="AP27">
        <f t="shared" si="11"/>
        <v>0.25252525252525254</v>
      </c>
      <c r="AQ27">
        <f t="shared" si="11"/>
        <v>0.25252525252525254</v>
      </c>
      <c r="AR27">
        <f t="shared" si="11"/>
        <v>0.25252525252525254</v>
      </c>
      <c r="AS27">
        <f t="shared" si="11"/>
        <v>0.25252525252525254</v>
      </c>
      <c r="AT27">
        <f t="shared" si="11"/>
        <v>0.25252525252525254</v>
      </c>
      <c r="AU27">
        <f t="shared" si="11"/>
        <v>0.25252525252525254</v>
      </c>
      <c r="AV27">
        <f t="shared" si="11"/>
        <v>0.25252525252525254</v>
      </c>
      <c r="AW27">
        <f t="shared" si="11"/>
        <v>0.25252525252525254</v>
      </c>
      <c r="AX27">
        <f t="shared" si="11"/>
        <v>0.25252525252525254</v>
      </c>
      <c r="AY27">
        <f t="shared" si="11"/>
        <v>0.25252525252525254</v>
      </c>
      <c r="AZ27">
        <f t="shared" si="11"/>
        <v>0.25252525252525254</v>
      </c>
      <c r="BA27">
        <f t="shared" si="11"/>
        <v>0.25252525252525254</v>
      </c>
      <c r="BB27">
        <f t="shared" si="11"/>
        <v>0.25252525252525254</v>
      </c>
      <c r="BC27">
        <f t="shared" si="11"/>
        <v>0.25252525252525254</v>
      </c>
      <c r="BD27">
        <f t="shared" si="11"/>
        <v>0.25252525252525254</v>
      </c>
      <c r="BE27">
        <f t="shared" si="11"/>
        <v>0.25252525252525254</v>
      </c>
      <c r="BF27">
        <f t="shared" si="11"/>
        <v>0.25252525252525254</v>
      </c>
      <c r="BG27">
        <f t="shared" si="11"/>
        <v>0.25252525252525254</v>
      </c>
      <c r="BH27">
        <f t="shared" si="11"/>
        <v>0.25252525252525254</v>
      </c>
      <c r="BI27">
        <f t="shared" si="11"/>
        <v>0.25252525252525254</v>
      </c>
      <c r="BJ27">
        <f t="shared" si="11"/>
        <v>0.25252525252525254</v>
      </c>
      <c r="BK27">
        <f t="shared" si="11"/>
        <v>0.25252525252525254</v>
      </c>
    </row>
    <row r="28" spans="1:63" x14ac:dyDescent="0.3">
      <c r="A28">
        <v>28</v>
      </c>
      <c r="B28">
        <v>0.1492</v>
      </c>
      <c r="C28">
        <f t="shared" si="9"/>
        <v>1.5757575757575757</v>
      </c>
      <c r="D28">
        <f t="shared" si="9"/>
        <v>1.5757575757575757</v>
      </c>
      <c r="E28">
        <f t="shared" si="9"/>
        <v>1.5757575757575757</v>
      </c>
      <c r="F28">
        <f t="shared" si="9"/>
        <v>1.5757575757575757</v>
      </c>
      <c r="G28">
        <f t="shared" si="9"/>
        <v>1.5757575757575757</v>
      </c>
      <c r="H28">
        <f t="shared" si="9"/>
        <v>1.5757575757575757</v>
      </c>
      <c r="I28">
        <f t="shared" si="9"/>
        <v>0.26262626262626265</v>
      </c>
      <c r="J28">
        <f t="shared" si="9"/>
        <v>0.26262626262626265</v>
      </c>
      <c r="K28">
        <f t="shared" si="9"/>
        <v>0.26262626262626265</v>
      </c>
      <c r="L28">
        <f t="shared" si="9"/>
        <v>0.26262626262626265</v>
      </c>
      <c r="M28">
        <f t="shared" si="9"/>
        <v>0.26262626262626265</v>
      </c>
      <c r="N28">
        <f t="shared" si="9"/>
        <v>0.26262626262626265</v>
      </c>
      <c r="O28">
        <f t="shared" si="9"/>
        <v>0.26262626262626265</v>
      </c>
      <c r="P28">
        <f t="shared" si="9"/>
        <v>0.26262626262626265</v>
      </c>
      <c r="Q28">
        <f t="shared" si="9"/>
        <v>0.26262626262626265</v>
      </c>
      <c r="R28">
        <f t="shared" si="8"/>
        <v>0.26262626262626265</v>
      </c>
      <c r="S28">
        <f t="shared" si="8"/>
        <v>0.26262626262626265</v>
      </c>
      <c r="T28">
        <f t="shared" si="8"/>
        <v>0.26262626262626265</v>
      </c>
      <c r="U28">
        <f t="shared" si="8"/>
        <v>0.26262626262626265</v>
      </c>
      <c r="V28">
        <f t="shared" si="8"/>
        <v>0.26262626262626265</v>
      </c>
      <c r="W28">
        <f t="shared" si="8"/>
        <v>0.26262626262626265</v>
      </c>
      <c r="X28">
        <f t="shared" si="8"/>
        <v>0.26262626262626265</v>
      </c>
      <c r="Y28">
        <f t="shared" si="8"/>
        <v>0.26262626262626265</v>
      </c>
      <c r="Z28">
        <f t="shared" si="8"/>
        <v>0.26262626262626265</v>
      </c>
      <c r="AA28">
        <f t="shared" si="8"/>
        <v>0.26262626262626265</v>
      </c>
      <c r="AB28">
        <f t="shared" si="8"/>
        <v>0.26262626262626265</v>
      </c>
      <c r="AC28">
        <f t="shared" si="8"/>
        <v>0.26262626262626265</v>
      </c>
      <c r="AD28">
        <f t="shared" si="8"/>
        <v>0.26262626262626265</v>
      </c>
      <c r="AE28">
        <f t="shared" si="8"/>
        <v>0.26262626262626265</v>
      </c>
      <c r="AF28">
        <f t="shared" si="8"/>
        <v>0.26262626262626265</v>
      </c>
      <c r="AG28">
        <f t="shared" si="8"/>
        <v>0.26262626262626265</v>
      </c>
      <c r="AH28">
        <f t="shared" si="11"/>
        <v>0.26262626262626265</v>
      </c>
      <c r="AI28">
        <f t="shared" si="11"/>
        <v>0.26262626262626265</v>
      </c>
      <c r="AJ28">
        <f t="shared" si="11"/>
        <v>0.26262626262626265</v>
      </c>
      <c r="AK28">
        <f t="shared" si="11"/>
        <v>0.26262626262626265</v>
      </c>
      <c r="AL28">
        <f t="shared" si="11"/>
        <v>0.26262626262626265</v>
      </c>
      <c r="AM28">
        <f t="shared" si="11"/>
        <v>0.26262626262626265</v>
      </c>
      <c r="AN28">
        <f t="shared" si="11"/>
        <v>0.26262626262626265</v>
      </c>
      <c r="AO28">
        <f t="shared" si="11"/>
        <v>0.26262626262626265</v>
      </c>
      <c r="AP28">
        <f t="shared" si="11"/>
        <v>0.26262626262626265</v>
      </c>
      <c r="AQ28">
        <f t="shared" si="11"/>
        <v>0.26262626262626265</v>
      </c>
      <c r="AR28">
        <f t="shared" si="11"/>
        <v>0.26262626262626265</v>
      </c>
      <c r="AS28">
        <f t="shared" si="11"/>
        <v>0.26262626262626265</v>
      </c>
      <c r="AT28">
        <f t="shared" si="11"/>
        <v>0.26262626262626265</v>
      </c>
      <c r="AU28">
        <f t="shared" si="11"/>
        <v>0.26262626262626265</v>
      </c>
      <c r="AV28">
        <f t="shared" si="11"/>
        <v>0.26262626262626265</v>
      </c>
      <c r="AW28">
        <f t="shared" si="11"/>
        <v>0.26262626262626265</v>
      </c>
      <c r="AX28">
        <f t="shared" si="11"/>
        <v>0.26262626262626265</v>
      </c>
      <c r="AY28">
        <f t="shared" si="11"/>
        <v>0.26262626262626265</v>
      </c>
      <c r="AZ28">
        <f t="shared" si="11"/>
        <v>0.26262626262626265</v>
      </c>
      <c r="BA28">
        <f t="shared" si="11"/>
        <v>0.26262626262626265</v>
      </c>
      <c r="BB28">
        <f t="shared" si="11"/>
        <v>0.26262626262626265</v>
      </c>
      <c r="BC28">
        <f t="shared" si="11"/>
        <v>0.26262626262626265</v>
      </c>
      <c r="BD28">
        <f t="shared" si="11"/>
        <v>0.26262626262626265</v>
      </c>
      <c r="BE28">
        <f t="shared" si="11"/>
        <v>0.26262626262626265</v>
      </c>
      <c r="BF28">
        <f t="shared" si="11"/>
        <v>0.26262626262626265</v>
      </c>
      <c r="BG28">
        <f t="shared" si="11"/>
        <v>0.26262626262626265</v>
      </c>
      <c r="BH28">
        <f t="shared" si="11"/>
        <v>0.26262626262626265</v>
      </c>
      <c r="BI28">
        <f t="shared" si="11"/>
        <v>0.26262626262626265</v>
      </c>
      <c r="BJ28">
        <f t="shared" si="11"/>
        <v>0.26262626262626265</v>
      </c>
      <c r="BK28">
        <f t="shared" si="11"/>
        <v>0.26262626262626265</v>
      </c>
    </row>
    <row r="29" spans="1:63" x14ac:dyDescent="0.3">
      <c r="A29">
        <v>29</v>
      </c>
      <c r="B29">
        <v>0.15226000000000006</v>
      </c>
      <c r="C29">
        <f t="shared" si="9"/>
        <v>1.6363636363636365</v>
      </c>
      <c r="D29">
        <f t="shared" si="9"/>
        <v>1.6363636363636365</v>
      </c>
      <c r="E29">
        <f t="shared" si="9"/>
        <v>1.6363636363636365</v>
      </c>
      <c r="F29">
        <f t="shared" si="9"/>
        <v>1.6363636363636365</v>
      </c>
      <c r="G29">
        <f t="shared" si="9"/>
        <v>1.6363636363636365</v>
      </c>
      <c r="H29">
        <f t="shared" si="9"/>
        <v>1.6363636363636365</v>
      </c>
      <c r="I29">
        <f t="shared" si="9"/>
        <v>0.27272727272727276</v>
      </c>
      <c r="J29">
        <f t="shared" si="9"/>
        <v>0.27272727272727276</v>
      </c>
      <c r="K29">
        <f t="shared" si="9"/>
        <v>0.27272727272727276</v>
      </c>
      <c r="L29">
        <f t="shared" si="9"/>
        <v>0.27272727272727276</v>
      </c>
      <c r="M29">
        <f t="shared" si="9"/>
        <v>0.27272727272727276</v>
      </c>
      <c r="N29">
        <f t="shared" si="9"/>
        <v>0.27272727272727276</v>
      </c>
      <c r="O29">
        <f t="shared" si="9"/>
        <v>0.27272727272727276</v>
      </c>
      <c r="P29">
        <f t="shared" si="9"/>
        <v>0.27272727272727276</v>
      </c>
      <c r="Q29">
        <f t="shared" si="9"/>
        <v>0.27272727272727276</v>
      </c>
      <c r="R29">
        <f t="shared" si="8"/>
        <v>0.27272727272727276</v>
      </c>
      <c r="S29">
        <f t="shared" si="8"/>
        <v>0.27272727272727276</v>
      </c>
      <c r="T29">
        <f t="shared" si="8"/>
        <v>0.27272727272727276</v>
      </c>
      <c r="U29">
        <f t="shared" si="8"/>
        <v>0.27272727272727276</v>
      </c>
      <c r="V29">
        <f t="shared" si="8"/>
        <v>0.27272727272727276</v>
      </c>
      <c r="W29">
        <f t="shared" si="8"/>
        <v>0.27272727272727276</v>
      </c>
      <c r="X29">
        <f t="shared" si="8"/>
        <v>0.27272727272727276</v>
      </c>
      <c r="Y29">
        <f t="shared" si="8"/>
        <v>0.27272727272727276</v>
      </c>
      <c r="Z29">
        <f t="shared" si="8"/>
        <v>0.27272727272727276</v>
      </c>
      <c r="AA29">
        <f t="shared" si="8"/>
        <v>0.27272727272727276</v>
      </c>
      <c r="AB29">
        <f t="shared" si="8"/>
        <v>0.27272727272727276</v>
      </c>
      <c r="AC29">
        <f t="shared" si="8"/>
        <v>0.27272727272727276</v>
      </c>
      <c r="AD29">
        <f t="shared" si="8"/>
        <v>0.27272727272727276</v>
      </c>
      <c r="AE29">
        <f t="shared" si="8"/>
        <v>0.27272727272727276</v>
      </c>
      <c r="AF29">
        <f t="shared" si="8"/>
        <v>0.27272727272727276</v>
      </c>
      <c r="AG29">
        <f t="shared" si="8"/>
        <v>0.27272727272727276</v>
      </c>
      <c r="AH29">
        <f t="shared" si="11"/>
        <v>0.27272727272727276</v>
      </c>
      <c r="AI29">
        <f t="shared" si="11"/>
        <v>0.27272727272727276</v>
      </c>
      <c r="AJ29">
        <f t="shared" si="11"/>
        <v>0.27272727272727276</v>
      </c>
      <c r="AK29">
        <f t="shared" si="11"/>
        <v>0.27272727272727276</v>
      </c>
      <c r="AL29">
        <f t="shared" si="11"/>
        <v>0.27272727272727276</v>
      </c>
      <c r="AM29">
        <f t="shared" si="11"/>
        <v>0.27272727272727276</v>
      </c>
      <c r="AN29">
        <f t="shared" si="11"/>
        <v>0.27272727272727276</v>
      </c>
      <c r="AO29">
        <f t="shared" si="11"/>
        <v>0.27272727272727276</v>
      </c>
      <c r="AP29">
        <f t="shared" si="11"/>
        <v>0.27272727272727276</v>
      </c>
      <c r="AQ29">
        <f t="shared" si="11"/>
        <v>0.27272727272727276</v>
      </c>
      <c r="AR29">
        <f t="shared" si="11"/>
        <v>0.27272727272727276</v>
      </c>
      <c r="AS29">
        <f t="shared" si="11"/>
        <v>0.27272727272727276</v>
      </c>
      <c r="AT29">
        <f t="shared" si="11"/>
        <v>0.27272727272727276</v>
      </c>
      <c r="AU29">
        <f t="shared" si="11"/>
        <v>0.27272727272727276</v>
      </c>
      <c r="AV29">
        <f t="shared" si="11"/>
        <v>0.27272727272727276</v>
      </c>
      <c r="AW29">
        <f t="shared" si="11"/>
        <v>0.27272727272727276</v>
      </c>
      <c r="AX29">
        <f t="shared" si="11"/>
        <v>0.27272727272727276</v>
      </c>
      <c r="AY29">
        <f t="shared" si="11"/>
        <v>0.27272727272727276</v>
      </c>
      <c r="AZ29">
        <f t="shared" si="11"/>
        <v>0.27272727272727276</v>
      </c>
      <c r="BA29">
        <f t="shared" si="11"/>
        <v>0.27272727272727276</v>
      </c>
      <c r="BB29">
        <f t="shared" si="11"/>
        <v>0.27272727272727276</v>
      </c>
      <c r="BC29">
        <f t="shared" si="11"/>
        <v>0.27272727272727276</v>
      </c>
      <c r="BD29">
        <f t="shared" si="11"/>
        <v>0.27272727272727276</v>
      </c>
      <c r="BE29">
        <f t="shared" si="11"/>
        <v>0.27272727272727276</v>
      </c>
      <c r="BF29">
        <f t="shared" si="11"/>
        <v>0.27272727272727276</v>
      </c>
      <c r="BG29">
        <f t="shared" si="11"/>
        <v>0.27272727272727276</v>
      </c>
      <c r="BH29">
        <f t="shared" si="11"/>
        <v>0.27272727272727276</v>
      </c>
      <c r="BI29">
        <f t="shared" si="11"/>
        <v>0.27272727272727276</v>
      </c>
      <c r="BJ29">
        <f t="shared" si="11"/>
        <v>0.27272727272727276</v>
      </c>
      <c r="BK29">
        <f t="shared" si="11"/>
        <v>0.27272727272727276</v>
      </c>
    </row>
    <row r="30" spans="1:63" x14ac:dyDescent="0.3">
      <c r="A30">
        <v>30</v>
      </c>
      <c r="B30">
        <v>0.15589000000000008</v>
      </c>
      <c r="C30">
        <f t="shared" si="9"/>
        <v>1.696969696969697</v>
      </c>
      <c r="D30">
        <f t="shared" si="9"/>
        <v>1.696969696969697</v>
      </c>
      <c r="E30">
        <f t="shared" si="9"/>
        <v>1.696969696969697</v>
      </c>
      <c r="F30">
        <f t="shared" si="9"/>
        <v>1.696969696969697</v>
      </c>
      <c r="G30">
        <f t="shared" si="9"/>
        <v>1.696969696969697</v>
      </c>
      <c r="H30">
        <f t="shared" si="9"/>
        <v>1.696969696969697</v>
      </c>
      <c r="I30">
        <f t="shared" si="9"/>
        <v>0.28282828282828287</v>
      </c>
      <c r="J30">
        <f t="shared" si="9"/>
        <v>0.28282828282828287</v>
      </c>
      <c r="K30">
        <f t="shared" si="9"/>
        <v>0.28282828282828287</v>
      </c>
      <c r="L30">
        <f t="shared" si="9"/>
        <v>0.28282828282828287</v>
      </c>
      <c r="M30">
        <f t="shared" si="9"/>
        <v>0.28282828282828287</v>
      </c>
      <c r="N30">
        <f t="shared" si="9"/>
        <v>0.28282828282828287</v>
      </c>
      <c r="O30">
        <f t="shared" si="9"/>
        <v>0.28282828282828287</v>
      </c>
      <c r="P30">
        <f t="shared" si="9"/>
        <v>0.28282828282828287</v>
      </c>
      <c r="Q30">
        <f t="shared" si="9"/>
        <v>0.28282828282828287</v>
      </c>
      <c r="R30">
        <f t="shared" si="8"/>
        <v>0.28282828282828287</v>
      </c>
      <c r="S30">
        <f t="shared" si="8"/>
        <v>0.28282828282828287</v>
      </c>
      <c r="T30">
        <f t="shared" si="8"/>
        <v>0.28282828282828287</v>
      </c>
      <c r="U30">
        <f t="shared" si="8"/>
        <v>0.28282828282828287</v>
      </c>
      <c r="V30">
        <f t="shared" si="8"/>
        <v>0.28282828282828287</v>
      </c>
      <c r="W30">
        <f t="shared" si="8"/>
        <v>0.28282828282828287</v>
      </c>
      <c r="X30">
        <f t="shared" si="8"/>
        <v>0.28282828282828287</v>
      </c>
      <c r="Y30">
        <f t="shared" si="8"/>
        <v>0.28282828282828287</v>
      </c>
      <c r="Z30">
        <f t="shared" si="8"/>
        <v>0.28282828282828287</v>
      </c>
      <c r="AA30">
        <f t="shared" si="8"/>
        <v>0.28282828282828287</v>
      </c>
      <c r="AB30">
        <f t="shared" si="8"/>
        <v>0.28282828282828287</v>
      </c>
      <c r="AC30">
        <f t="shared" si="8"/>
        <v>0.28282828282828287</v>
      </c>
      <c r="AD30">
        <f t="shared" si="8"/>
        <v>0.28282828282828287</v>
      </c>
      <c r="AE30">
        <f t="shared" si="8"/>
        <v>0.28282828282828287</v>
      </c>
      <c r="AF30">
        <f t="shared" si="8"/>
        <v>0.28282828282828287</v>
      </c>
      <c r="AG30">
        <f t="shared" si="8"/>
        <v>0.28282828282828287</v>
      </c>
      <c r="AH30">
        <f t="shared" si="11"/>
        <v>0.28282828282828287</v>
      </c>
      <c r="AI30">
        <f t="shared" si="11"/>
        <v>0.28282828282828287</v>
      </c>
      <c r="AJ30">
        <f t="shared" si="11"/>
        <v>0.28282828282828287</v>
      </c>
      <c r="AK30">
        <f t="shared" si="11"/>
        <v>0.28282828282828287</v>
      </c>
      <c r="AL30">
        <f t="shared" si="11"/>
        <v>0.28282828282828287</v>
      </c>
      <c r="AM30">
        <f t="shared" si="11"/>
        <v>0.28282828282828287</v>
      </c>
      <c r="AN30">
        <f t="shared" si="11"/>
        <v>0.28282828282828287</v>
      </c>
      <c r="AO30">
        <f t="shared" si="11"/>
        <v>0.28282828282828287</v>
      </c>
      <c r="AP30">
        <f t="shared" si="11"/>
        <v>0.28282828282828287</v>
      </c>
      <c r="AQ30">
        <f t="shared" si="11"/>
        <v>0.28282828282828287</v>
      </c>
      <c r="AR30">
        <f t="shared" si="11"/>
        <v>0.28282828282828287</v>
      </c>
      <c r="AS30">
        <f t="shared" si="11"/>
        <v>0.28282828282828287</v>
      </c>
      <c r="AT30">
        <f t="shared" si="11"/>
        <v>0.28282828282828287</v>
      </c>
      <c r="AU30">
        <f t="shared" si="11"/>
        <v>0.28282828282828287</v>
      </c>
      <c r="AV30">
        <f t="shared" si="11"/>
        <v>0.28282828282828287</v>
      </c>
      <c r="AW30">
        <f t="shared" ref="AW30:BK30" si="12">AW$101/($A$101-$A$2) *($A30 -$A$2)</f>
        <v>0.28282828282828287</v>
      </c>
      <c r="AX30">
        <f t="shared" si="12"/>
        <v>0.28282828282828287</v>
      </c>
      <c r="AY30">
        <f t="shared" si="12"/>
        <v>0.28282828282828287</v>
      </c>
      <c r="AZ30">
        <f t="shared" si="12"/>
        <v>0.28282828282828287</v>
      </c>
      <c r="BA30">
        <f t="shared" si="12"/>
        <v>0.28282828282828287</v>
      </c>
      <c r="BB30">
        <f t="shared" si="12"/>
        <v>0.28282828282828287</v>
      </c>
      <c r="BC30">
        <f t="shared" si="12"/>
        <v>0.28282828282828287</v>
      </c>
      <c r="BD30">
        <f t="shared" si="12"/>
        <v>0.28282828282828287</v>
      </c>
      <c r="BE30">
        <f t="shared" si="12"/>
        <v>0.28282828282828287</v>
      </c>
      <c r="BF30">
        <f t="shared" si="12"/>
        <v>0.28282828282828287</v>
      </c>
      <c r="BG30">
        <f t="shared" si="12"/>
        <v>0.28282828282828287</v>
      </c>
      <c r="BH30">
        <f t="shared" si="12"/>
        <v>0.28282828282828287</v>
      </c>
      <c r="BI30">
        <f t="shared" si="12"/>
        <v>0.28282828282828287</v>
      </c>
      <c r="BJ30">
        <f t="shared" si="12"/>
        <v>0.28282828282828287</v>
      </c>
      <c r="BK30">
        <f t="shared" si="12"/>
        <v>0.28282828282828287</v>
      </c>
    </row>
    <row r="31" spans="1:63" x14ac:dyDescent="0.3">
      <c r="A31">
        <v>31</v>
      </c>
      <c r="B31">
        <v>0.15651999999999999</v>
      </c>
      <c r="C31">
        <f t="shared" si="9"/>
        <v>1.7575757575757576</v>
      </c>
      <c r="D31">
        <f t="shared" si="9"/>
        <v>1.7575757575757576</v>
      </c>
      <c r="E31">
        <f t="shared" si="9"/>
        <v>1.7575757575757576</v>
      </c>
      <c r="F31">
        <f t="shared" si="9"/>
        <v>1.7575757575757576</v>
      </c>
      <c r="G31">
        <f t="shared" si="9"/>
        <v>1.7575757575757576</v>
      </c>
      <c r="H31">
        <f t="shared" si="9"/>
        <v>1.7575757575757576</v>
      </c>
      <c r="I31">
        <f t="shared" si="9"/>
        <v>0.29292929292929293</v>
      </c>
      <c r="J31">
        <f t="shared" si="9"/>
        <v>0.29292929292929293</v>
      </c>
      <c r="K31">
        <f t="shared" si="9"/>
        <v>0.29292929292929293</v>
      </c>
      <c r="L31">
        <f t="shared" si="9"/>
        <v>0.29292929292929293</v>
      </c>
      <c r="M31">
        <f t="shared" si="9"/>
        <v>0.29292929292929293</v>
      </c>
      <c r="N31">
        <f t="shared" si="9"/>
        <v>0.29292929292929293</v>
      </c>
      <c r="O31">
        <f t="shared" si="9"/>
        <v>0.29292929292929293</v>
      </c>
      <c r="P31">
        <f t="shared" si="9"/>
        <v>0.29292929292929293</v>
      </c>
      <c r="Q31">
        <f t="shared" si="9"/>
        <v>0.29292929292929293</v>
      </c>
      <c r="R31">
        <f t="shared" si="8"/>
        <v>0.29292929292929293</v>
      </c>
      <c r="S31">
        <f t="shared" si="8"/>
        <v>0.29292929292929293</v>
      </c>
      <c r="T31">
        <f t="shared" si="8"/>
        <v>0.29292929292929293</v>
      </c>
      <c r="U31">
        <f t="shared" si="8"/>
        <v>0.29292929292929293</v>
      </c>
      <c r="V31">
        <f t="shared" si="8"/>
        <v>0.29292929292929293</v>
      </c>
      <c r="W31">
        <f t="shared" si="8"/>
        <v>0.29292929292929293</v>
      </c>
      <c r="X31">
        <f t="shared" si="8"/>
        <v>0.29292929292929293</v>
      </c>
      <c r="Y31">
        <f t="shared" si="8"/>
        <v>0.29292929292929293</v>
      </c>
      <c r="Z31">
        <f t="shared" si="8"/>
        <v>0.29292929292929293</v>
      </c>
      <c r="AA31">
        <f t="shared" si="8"/>
        <v>0.29292929292929293</v>
      </c>
      <c r="AB31">
        <f t="shared" si="8"/>
        <v>0.29292929292929293</v>
      </c>
      <c r="AC31">
        <f t="shared" si="8"/>
        <v>0.29292929292929293</v>
      </c>
      <c r="AD31">
        <f t="shared" si="8"/>
        <v>0.29292929292929293</v>
      </c>
      <c r="AE31">
        <f t="shared" si="8"/>
        <v>0.29292929292929293</v>
      </c>
      <c r="AF31">
        <f t="shared" si="8"/>
        <v>0.29292929292929293</v>
      </c>
      <c r="AG31">
        <f t="shared" si="8"/>
        <v>0.29292929292929293</v>
      </c>
      <c r="AH31">
        <f t="shared" ref="AH31:BK39" si="13">AH$101/($A$101-$A$2) *($A31 -$A$2)</f>
        <v>0.29292929292929293</v>
      </c>
      <c r="AI31">
        <f t="shared" si="13"/>
        <v>0.29292929292929293</v>
      </c>
      <c r="AJ31">
        <f t="shared" si="13"/>
        <v>0.29292929292929293</v>
      </c>
      <c r="AK31">
        <f t="shared" si="13"/>
        <v>0.29292929292929293</v>
      </c>
      <c r="AL31">
        <f t="shared" si="13"/>
        <v>0.29292929292929293</v>
      </c>
      <c r="AM31">
        <f t="shared" si="13"/>
        <v>0.29292929292929293</v>
      </c>
      <c r="AN31">
        <f t="shared" si="13"/>
        <v>0.29292929292929293</v>
      </c>
      <c r="AO31">
        <f t="shared" si="13"/>
        <v>0.29292929292929293</v>
      </c>
      <c r="AP31">
        <f t="shared" si="13"/>
        <v>0.29292929292929293</v>
      </c>
      <c r="AQ31">
        <f t="shared" si="13"/>
        <v>0.29292929292929293</v>
      </c>
      <c r="AR31">
        <f t="shared" si="13"/>
        <v>0.29292929292929293</v>
      </c>
      <c r="AS31">
        <f t="shared" si="13"/>
        <v>0.29292929292929293</v>
      </c>
      <c r="AT31">
        <f t="shared" si="13"/>
        <v>0.29292929292929293</v>
      </c>
      <c r="AU31">
        <f t="shared" si="13"/>
        <v>0.29292929292929293</v>
      </c>
      <c r="AV31">
        <f t="shared" si="13"/>
        <v>0.29292929292929293</v>
      </c>
      <c r="AW31">
        <f t="shared" si="13"/>
        <v>0.29292929292929293</v>
      </c>
      <c r="AX31">
        <f t="shared" si="13"/>
        <v>0.29292929292929293</v>
      </c>
      <c r="AY31">
        <f t="shared" si="13"/>
        <v>0.29292929292929293</v>
      </c>
      <c r="AZ31">
        <f t="shared" si="13"/>
        <v>0.29292929292929293</v>
      </c>
      <c r="BA31">
        <f t="shared" si="13"/>
        <v>0.29292929292929293</v>
      </c>
      <c r="BB31">
        <f t="shared" si="13"/>
        <v>0.29292929292929293</v>
      </c>
      <c r="BC31">
        <f t="shared" si="13"/>
        <v>0.29292929292929293</v>
      </c>
      <c r="BD31">
        <f t="shared" si="13"/>
        <v>0.29292929292929293</v>
      </c>
      <c r="BE31">
        <f t="shared" si="13"/>
        <v>0.29292929292929293</v>
      </c>
      <c r="BF31">
        <f t="shared" si="13"/>
        <v>0.29292929292929293</v>
      </c>
      <c r="BG31">
        <f t="shared" si="13"/>
        <v>0.29292929292929293</v>
      </c>
      <c r="BH31">
        <f t="shared" si="13"/>
        <v>0.29292929292929293</v>
      </c>
      <c r="BI31">
        <f t="shared" si="13"/>
        <v>0.29292929292929293</v>
      </c>
      <c r="BJ31">
        <f t="shared" si="13"/>
        <v>0.29292929292929293</v>
      </c>
      <c r="BK31">
        <f t="shared" si="13"/>
        <v>0.29292929292929293</v>
      </c>
    </row>
    <row r="32" spans="1:63" x14ac:dyDescent="0.3">
      <c r="A32">
        <v>32</v>
      </c>
      <c r="B32">
        <v>0.15748000000000006</v>
      </c>
      <c r="C32">
        <f t="shared" si="9"/>
        <v>1.8181818181818183</v>
      </c>
      <c r="D32">
        <f t="shared" si="9"/>
        <v>1.8181818181818183</v>
      </c>
      <c r="E32">
        <f t="shared" si="9"/>
        <v>1.8181818181818183</v>
      </c>
      <c r="F32">
        <f t="shared" si="9"/>
        <v>1.8181818181818183</v>
      </c>
      <c r="G32">
        <f t="shared" si="9"/>
        <v>1.8181818181818183</v>
      </c>
      <c r="H32">
        <f t="shared" si="9"/>
        <v>1.8181818181818183</v>
      </c>
      <c r="I32">
        <f t="shared" si="9"/>
        <v>0.30303030303030304</v>
      </c>
      <c r="J32">
        <f t="shared" si="9"/>
        <v>0.30303030303030304</v>
      </c>
      <c r="K32">
        <f t="shared" si="9"/>
        <v>0.30303030303030304</v>
      </c>
      <c r="L32">
        <f t="shared" si="9"/>
        <v>0.30303030303030304</v>
      </c>
      <c r="M32">
        <f t="shared" si="9"/>
        <v>0.30303030303030304</v>
      </c>
      <c r="N32">
        <f t="shared" si="9"/>
        <v>0.30303030303030304</v>
      </c>
      <c r="O32">
        <f t="shared" si="9"/>
        <v>0.30303030303030304</v>
      </c>
      <c r="P32">
        <f t="shared" si="9"/>
        <v>0.30303030303030304</v>
      </c>
      <c r="Q32">
        <f t="shared" si="9"/>
        <v>0.30303030303030304</v>
      </c>
      <c r="R32">
        <f t="shared" si="8"/>
        <v>0.30303030303030304</v>
      </c>
      <c r="S32">
        <f t="shared" si="8"/>
        <v>0.30303030303030304</v>
      </c>
      <c r="T32">
        <f t="shared" si="8"/>
        <v>0.30303030303030304</v>
      </c>
      <c r="U32">
        <f t="shared" si="8"/>
        <v>0.30303030303030304</v>
      </c>
      <c r="V32">
        <f t="shared" si="8"/>
        <v>0.30303030303030304</v>
      </c>
      <c r="W32">
        <f t="shared" si="8"/>
        <v>0.30303030303030304</v>
      </c>
      <c r="X32">
        <f t="shared" si="8"/>
        <v>0.30303030303030304</v>
      </c>
      <c r="Y32">
        <f t="shared" si="8"/>
        <v>0.30303030303030304</v>
      </c>
      <c r="Z32">
        <f t="shared" si="8"/>
        <v>0.30303030303030304</v>
      </c>
      <c r="AA32">
        <f t="shared" si="8"/>
        <v>0.30303030303030304</v>
      </c>
      <c r="AB32">
        <f t="shared" si="8"/>
        <v>0.30303030303030304</v>
      </c>
      <c r="AC32">
        <f t="shared" si="8"/>
        <v>0.30303030303030304</v>
      </c>
      <c r="AD32">
        <f t="shared" si="8"/>
        <v>0.30303030303030304</v>
      </c>
      <c r="AE32">
        <f t="shared" si="8"/>
        <v>0.30303030303030304</v>
      </c>
      <c r="AF32">
        <f t="shared" si="8"/>
        <v>0.30303030303030304</v>
      </c>
      <c r="AG32">
        <f t="shared" si="8"/>
        <v>0.30303030303030304</v>
      </c>
      <c r="AH32">
        <f t="shared" si="13"/>
        <v>0.30303030303030304</v>
      </c>
      <c r="AI32">
        <f t="shared" si="13"/>
        <v>0.30303030303030304</v>
      </c>
      <c r="AJ32">
        <f t="shared" si="13"/>
        <v>0.30303030303030304</v>
      </c>
      <c r="AK32">
        <f t="shared" si="13"/>
        <v>0.30303030303030304</v>
      </c>
      <c r="AL32">
        <f t="shared" si="13"/>
        <v>0.30303030303030304</v>
      </c>
      <c r="AM32">
        <f t="shared" si="13"/>
        <v>0.30303030303030304</v>
      </c>
      <c r="AN32">
        <f t="shared" si="13"/>
        <v>0.30303030303030304</v>
      </c>
      <c r="AO32">
        <f t="shared" si="13"/>
        <v>0.30303030303030304</v>
      </c>
      <c r="AP32">
        <f t="shared" si="13"/>
        <v>0.30303030303030304</v>
      </c>
      <c r="AQ32">
        <f t="shared" si="13"/>
        <v>0.30303030303030304</v>
      </c>
      <c r="AR32">
        <f t="shared" si="13"/>
        <v>0.30303030303030304</v>
      </c>
      <c r="AS32">
        <f t="shared" si="13"/>
        <v>0.30303030303030304</v>
      </c>
      <c r="AT32">
        <f t="shared" si="13"/>
        <v>0.30303030303030304</v>
      </c>
      <c r="AU32">
        <f t="shared" si="13"/>
        <v>0.30303030303030304</v>
      </c>
      <c r="AV32">
        <f t="shared" si="13"/>
        <v>0.30303030303030304</v>
      </c>
      <c r="AW32">
        <f t="shared" si="13"/>
        <v>0.30303030303030304</v>
      </c>
      <c r="AX32">
        <f t="shared" si="13"/>
        <v>0.30303030303030304</v>
      </c>
      <c r="AY32">
        <f t="shared" si="13"/>
        <v>0.30303030303030304</v>
      </c>
      <c r="AZ32">
        <f t="shared" si="13"/>
        <v>0.30303030303030304</v>
      </c>
      <c r="BA32">
        <f t="shared" si="13"/>
        <v>0.30303030303030304</v>
      </c>
      <c r="BB32">
        <f t="shared" si="13"/>
        <v>0.30303030303030304</v>
      </c>
      <c r="BC32">
        <f t="shared" si="13"/>
        <v>0.30303030303030304</v>
      </c>
      <c r="BD32">
        <f t="shared" si="13"/>
        <v>0.30303030303030304</v>
      </c>
      <c r="BE32">
        <f t="shared" si="13"/>
        <v>0.30303030303030304</v>
      </c>
      <c r="BF32">
        <f t="shared" si="13"/>
        <v>0.30303030303030304</v>
      </c>
      <c r="BG32">
        <f t="shared" si="13"/>
        <v>0.30303030303030304</v>
      </c>
      <c r="BH32">
        <f t="shared" si="13"/>
        <v>0.30303030303030304</v>
      </c>
      <c r="BI32">
        <f t="shared" si="13"/>
        <v>0.30303030303030304</v>
      </c>
      <c r="BJ32">
        <f t="shared" si="13"/>
        <v>0.30303030303030304</v>
      </c>
      <c r="BK32">
        <f t="shared" si="13"/>
        <v>0.30303030303030304</v>
      </c>
    </row>
    <row r="33" spans="1:63" x14ac:dyDescent="0.3">
      <c r="A33">
        <v>33</v>
      </c>
      <c r="B33">
        <v>0.15873999999999988</v>
      </c>
      <c r="C33">
        <f t="shared" si="9"/>
        <v>1.8787878787878789</v>
      </c>
      <c r="D33">
        <f t="shared" si="9"/>
        <v>1.8787878787878789</v>
      </c>
      <c r="E33">
        <f t="shared" si="9"/>
        <v>1.8787878787878789</v>
      </c>
      <c r="F33">
        <f t="shared" si="9"/>
        <v>1.8787878787878789</v>
      </c>
      <c r="G33">
        <f t="shared" si="9"/>
        <v>1.8787878787878789</v>
      </c>
      <c r="H33">
        <f t="shared" si="9"/>
        <v>1.8787878787878789</v>
      </c>
      <c r="I33">
        <f t="shared" si="9"/>
        <v>0.31313131313131315</v>
      </c>
      <c r="J33">
        <f t="shared" si="9"/>
        <v>0.31313131313131315</v>
      </c>
      <c r="K33">
        <f t="shared" si="9"/>
        <v>0.31313131313131315</v>
      </c>
      <c r="L33">
        <f t="shared" si="9"/>
        <v>0.31313131313131315</v>
      </c>
      <c r="M33">
        <f t="shared" si="9"/>
        <v>0.31313131313131315</v>
      </c>
      <c r="N33">
        <f t="shared" si="9"/>
        <v>0.31313131313131315</v>
      </c>
      <c r="O33">
        <f t="shared" si="9"/>
        <v>0.31313131313131315</v>
      </c>
      <c r="P33">
        <f t="shared" si="9"/>
        <v>0.31313131313131315</v>
      </c>
      <c r="Q33">
        <f t="shared" si="9"/>
        <v>0.31313131313131315</v>
      </c>
      <c r="R33">
        <f t="shared" si="9"/>
        <v>0.31313131313131315</v>
      </c>
      <c r="S33">
        <f t="shared" ref="S33:AG48" si="14">S$101/($A$101-$A$2) *($A33 -$A$2)</f>
        <v>0.31313131313131315</v>
      </c>
      <c r="T33">
        <f t="shared" si="14"/>
        <v>0.31313131313131315</v>
      </c>
      <c r="U33">
        <f t="shared" si="14"/>
        <v>0.31313131313131315</v>
      </c>
      <c r="V33">
        <f t="shared" si="14"/>
        <v>0.31313131313131315</v>
      </c>
      <c r="W33">
        <f t="shared" si="14"/>
        <v>0.31313131313131315</v>
      </c>
      <c r="X33">
        <f t="shared" si="14"/>
        <v>0.31313131313131315</v>
      </c>
      <c r="Y33">
        <f t="shared" si="14"/>
        <v>0.31313131313131315</v>
      </c>
      <c r="Z33">
        <f t="shared" si="14"/>
        <v>0.31313131313131315</v>
      </c>
      <c r="AA33">
        <f t="shared" si="14"/>
        <v>0.31313131313131315</v>
      </c>
      <c r="AB33">
        <f t="shared" si="14"/>
        <v>0.31313131313131315</v>
      </c>
      <c r="AC33">
        <f t="shared" si="14"/>
        <v>0.31313131313131315</v>
      </c>
      <c r="AD33">
        <f t="shared" si="14"/>
        <v>0.31313131313131315</v>
      </c>
      <c r="AE33">
        <f t="shared" si="14"/>
        <v>0.31313131313131315</v>
      </c>
      <c r="AF33">
        <f t="shared" si="14"/>
        <v>0.31313131313131315</v>
      </c>
      <c r="AG33">
        <f t="shared" si="14"/>
        <v>0.31313131313131315</v>
      </c>
      <c r="AH33">
        <f t="shared" si="13"/>
        <v>0.31313131313131315</v>
      </c>
      <c r="AI33">
        <f t="shared" si="13"/>
        <v>0.31313131313131315</v>
      </c>
      <c r="AJ33">
        <f t="shared" si="13"/>
        <v>0.31313131313131315</v>
      </c>
      <c r="AK33">
        <f t="shared" si="13"/>
        <v>0.31313131313131315</v>
      </c>
      <c r="AL33">
        <f t="shared" si="13"/>
        <v>0.31313131313131315</v>
      </c>
      <c r="AM33">
        <f t="shared" si="13"/>
        <v>0.31313131313131315</v>
      </c>
      <c r="AN33">
        <f t="shared" si="13"/>
        <v>0.31313131313131315</v>
      </c>
      <c r="AO33">
        <f t="shared" si="13"/>
        <v>0.31313131313131315</v>
      </c>
      <c r="AP33">
        <f t="shared" si="13"/>
        <v>0.31313131313131315</v>
      </c>
      <c r="AQ33">
        <f t="shared" si="13"/>
        <v>0.31313131313131315</v>
      </c>
      <c r="AR33">
        <f t="shared" si="13"/>
        <v>0.31313131313131315</v>
      </c>
      <c r="AS33">
        <f t="shared" si="13"/>
        <v>0.31313131313131315</v>
      </c>
      <c r="AT33">
        <f t="shared" si="13"/>
        <v>0.31313131313131315</v>
      </c>
      <c r="AU33">
        <f t="shared" si="13"/>
        <v>0.31313131313131315</v>
      </c>
      <c r="AV33">
        <f t="shared" si="13"/>
        <v>0.31313131313131315</v>
      </c>
      <c r="AW33">
        <f t="shared" si="13"/>
        <v>0.31313131313131315</v>
      </c>
      <c r="AX33">
        <f t="shared" si="13"/>
        <v>0.31313131313131315</v>
      </c>
      <c r="AY33">
        <f t="shared" si="13"/>
        <v>0.31313131313131315</v>
      </c>
      <c r="AZ33">
        <f t="shared" si="13"/>
        <v>0.31313131313131315</v>
      </c>
      <c r="BA33">
        <f t="shared" si="13"/>
        <v>0.31313131313131315</v>
      </c>
      <c r="BB33">
        <f t="shared" si="13"/>
        <v>0.31313131313131315</v>
      </c>
      <c r="BC33">
        <f t="shared" si="13"/>
        <v>0.31313131313131315</v>
      </c>
      <c r="BD33">
        <f t="shared" si="13"/>
        <v>0.31313131313131315</v>
      </c>
      <c r="BE33">
        <f t="shared" si="13"/>
        <v>0.31313131313131315</v>
      </c>
      <c r="BF33">
        <f t="shared" si="13"/>
        <v>0.31313131313131315</v>
      </c>
      <c r="BG33">
        <f t="shared" si="13"/>
        <v>0.31313131313131315</v>
      </c>
      <c r="BH33">
        <f t="shared" si="13"/>
        <v>0.31313131313131315</v>
      </c>
      <c r="BI33">
        <f t="shared" si="13"/>
        <v>0.31313131313131315</v>
      </c>
      <c r="BJ33">
        <f t="shared" si="13"/>
        <v>0.31313131313131315</v>
      </c>
      <c r="BK33">
        <f t="shared" si="13"/>
        <v>0.31313131313131315</v>
      </c>
    </row>
    <row r="34" spans="1:63" x14ac:dyDescent="0.3">
      <c r="A34">
        <v>34</v>
      </c>
      <c r="B34">
        <v>0.16025</v>
      </c>
      <c r="C34">
        <f t="shared" ref="C34:R49" si="15">C$101/($A$101-$A$2) *($A34 -$A$2)</f>
        <v>1.9393939393939394</v>
      </c>
      <c r="D34">
        <f t="shared" si="15"/>
        <v>1.9393939393939394</v>
      </c>
      <c r="E34">
        <f t="shared" si="15"/>
        <v>1.9393939393939394</v>
      </c>
      <c r="F34">
        <f t="shared" si="15"/>
        <v>1.9393939393939394</v>
      </c>
      <c r="G34">
        <f t="shared" si="15"/>
        <v>1.9393939393939394</v>
      </c>
      <c r="H34">
        <f t="shared" si="15"/>
        <v>1.9393939393939394</v>
      </c>
      <c r="I34">
        <f t="shared" si="15"/>
        <v>0.32323232323232326</v>
      </c>
      <c r="J34">
        <f t="shared" si="15"/>
        <v>0.32323232323232326</v>
      </c>
      <c r="K34">
        <f t="shared" si="15"/>
        <v>0.32323232323232326</v>
      </c>
      <c r="L34">
        <f t="shared" si="15"/>
        <v>0.32323232323232326</v>
      </c>
      <c r="M34">
        <f t="shared" si="15"/>
        <v>0.32323232323232326</v>
      </c>
      <c r="N34">
        <f t="shared" si="15"/>
        <v>0.32323232323232326</v>
      </c>
      <c r="O34">
        <f t="shared" si="15"/>
        <v>0.32323232323232326</v>
      </c>
      <c r="P34">
        <f t="shared" si="15"/>
        <v>0.32323232323232326</v>
      </c>
      <c r="Q34">
        <f t="shared" si="15"/>
        <v>0.32323232323232326</v>
      </c>
      <c r="R34">
        <f t="shared" si="15"/>
        <v>0.32323232323232326</v>
      </c>
      <c r="S34">
        <f t="shared" si="14"/>
        <v>0.32323232323232326</v>
      </c>
      <c r="T34">
        <f t="shared" si="14"/>
        <v>0.32323232323232326</v>
      </c>
      <c r="U34">
        <f t="shared" si="14"/>
        <v>0.32323232323232326</v>
      </c>
      <c r="V34">
        <f t="shared" si="14"/>
        <v>0.32323232323232326</v>
      </c>
      <c r="W34">
        <f t="shared" si="14"/>
        <v>0.32323232323232326</v>
      </c>
      <c r="X34">
        <f t="shared" si="14"/>
        <v>0.32323232323232326</v>
      </c>
      <c r="Y34">
        <f t="shared" si="14"/>
        <v>0.32323232323232326</v>
      </c>
      <c r="Z34">
        <f t="shared" si="14"/>
        <v>0.32323232323232326</v>
      </c>
      <c r="AA34">
        <f t="shared" si="14"/>
        <v>0.32323232323232326</v>
      </c>
      <c r="AB34">
        <f t="shared" si="14"/>
        <v>0.32323232323232326</v>
      </c>
      <c r="AC34">
        <f t="shared" si="14"/>
        <v>0.32323232323232326</v>
      </c>
      <c r="AD34">
        <f t="shared" si="14"/>
        <v>0.32323232323232326</v>
      </c>
      <c r="AE34">
        <f t="shared" si="14"/>
        <v>0.32323232323232326</v>
      </c>
      <c r="AF34">
        <f t="shared" si="14"/>
        <v>0.32323232323232326</v>
      </c>
      <c r="AG34">
        <f t="shared" si="14"/>
        <v>0.32323232323232326</v>
      </c>
      <c r="AH34">
        <f t="shared" si="13"/>
        <v>0.32323232323232326</v>
      </c>
      <c r="AI34">
        <f t="shared" si="13"/>
        <v>0.32323232323232326</v>
      </c>
      <c r="AJ34">
        <f t="shared" si="13"/>
        <v>0.32323232323232326</v>
      </c>
      <c r="AK34">
        <f t="shared" si="13"/>
        <v>0.32323232323232326</v>
      </c>
      <c r="AL34">
        <f t="shared" si="13"/>
        <v>0.32323232323232326</v>
      </c>
      <c r="AM34">
        <f t="shared" si="13"/>
        <v>0.32323232323232326</v>
      </c>
      <c r="AN34">
        <f t="shared" si="13"/>
        <v>0.32323232323232326</v>
      </c>
      <c r="AO34">
        <f t="shared" si="13"/>
        <v>0.32323232323232326</v>
      </c>
      <c r="AP34">
        <f t="shared" si="13"/>
        <v>0.32323232323232326</v>
      </c>
      <c r="AQ34">
        <f t="shared" si="13"/>
        <v>0.32323232323232326</v>
      </c>
      <c r="AR34">
        <f t="shared" si="13"/>
        <v>0.32323232323232326</v>
      </c>
      <c r="AS34">
        <f t="shared" si="13"/>
        <v>0.32323232323232326</v>
      </c>
      <c r="AT34">
        <f t="shared" si="13"/>
        <v>0.32323232323232326</v>
      </c>
      <c r="AU34">
        <f t="shared" si="13"/>
        <v>0.32323232323232326</v>
      </c>
      <c r="AV34">
        <f t="shared" si="13"/>
        <v>0.32323232323232326</v>
      </c>
      <c r="AW34">
        <f t="shared" si="13"/>
        <v>0.32323232323232326</v>
      </c>
      <c r="AX34">
        <f t="shared" si="13"/>
        <v>0.32323232323232326</v>
      </c>
      <c r="AY34">
        <f t="shared" si="13"/>
        <v>0.32323232323232326</v>
      </c>
      <c r="AZ34">
        <f t="shared" si="13"/>
        <v>0.32323232323232326</v>
      </c>
      <c r="BA34">
        <f t="shared" si="13"/>
        <v>0.32323232323232326</v>
      </c>
      <c r="BB34">
        <f t="shared" si="13"/>
        <v>0.32323232323232326</v>
      </c>
      <c r="BC34">
        <f t="shared" si="13"/>
        <v>0.32323232323232326</v>
      </c>
      <c r="BD34">
        <f t="shared" si="13"/>
        <v>0.32323232323232326</v>
      </c>
      <c r="BE34">
        <f t="shared" si="13"/>
        <v>0.32323232323232326</v>
      </c>
      <c r="BF34">
        <f t="shared" si="13"/>
        <v>0.32323232323232326</v>
      </c>
      <c r="BG34">
        <f t="shared" si="13"/>
        <v>0.32323232323232326</v>
      </c>
      <c r="BH34">
        <f t="shared" si="13"/>
        <v>0.32323232323232326</v>
      </c>
      <c r="BI34">
        <f t="shared" si="13"/>
        <v>0.32323232323232326</v>
      </c>
      <c r="BJ34">
        <f t="shared" si="13"/>
        <v>0.32323232323232326</v>
      </c>
      <c r="BK34">
        <f t="shared" si="13"/>
        <v>0.32323232323232326</v>
      </c>
    </row>
    <row r="35" spans="1:63" x14ac:dyDescent="0.3">
      <c r="A35">
        <v>35</v>
      </c>
      <c r="B35">
        <v>0.16193999999999997</v>
      </c>
      <c r="C35">
        <f t="shared" si="15"/>
        <v>2</v>
      </c>
      <c r="D35">
        <f t="shared" si="15"/>
        <v>2</v>
      </c>
      <c r="E35">
        <f t="shared" si="15"/>
        <v>2</v>
      </c>
      <c r="F35">
        <f t="shared" si="15"/>
        <v>2</v>
      </c>
      <c r="G35">
        <f t="shared" si="15"/>
        <v>2</v>
      </c>
      <c r="H35">
        <f t="shared" si="15"/>
        <v>2</v>
      </c>
      <c r="I35">
        <f t="shared" si="15"/>
        <v>0.33333333333333337</v>
      </c>
      <c r="J35">
        <f t="shared" si="15"/>
        <v>0.33333333333333337</v>
      </c>
      <c r="K35">
        <f t="shared" si="15"/>
        <v>0.33333333333333337</v>
      </c>
      <c r="L35">
        <f t="shared" si="15"/>
        <v>0.33333333333333337</v>
      </c>
      <c r="M35">
        <f t="shared" si="15"/>
        <v>0.33333333333333337</v>
      </c>
      <c r="N35">
        <f t="shared" si="15"/>
        <v>0.33333333333333337</v>
      </c>
      <c r="O35">
        <f t="shared" si="15"/>
        <v>0.33333333333333337</v>
      </c>
      <c r="P35">
        <f t="shared" si="15"/>
        <v>0.33333333333333337</v>
      </c>
      <c r="Q35">
        <f t="shared" si="15"/>
        <v>0.33333333333333337</v>
      </c>
      <c r="R35">
        <f t="shared" si="15"/>
        <v>0.33333333333333337</v>
      </c>
      <c r="S35">
        <f t="shared" si="14"/>
        <v>0.33333333333333337</v>
      </c>
      <c r="T35">
        <f t="shared" si="14"/>
        <v>0.33333333333333337</v>
      </c>
      <c r="U35">
        <f t="shared" si="14"/>
        <v>0.33333333333333337</v>
      </c>
      <c r="V35">
        <f t="shared" si="14"/>
        <v>0.33333333333333337</v>
      </c>
      <c r="W35">
        <f t="shared" si="14"/>
        <v>0.33333333333333337</v>
      </c>
      <c r="X35">
        <f t="shared" si="14"/>
        <v>0.33333333333333337</v>
      </c>
      <c r="Y35">
        <f t="shared" si="14"/>
        <v>0.33333333333333337</v>
      </c>
      <c r="Z35">
        <f t="shared" si="14"/>
        <v>0.33333333333333337</v>
      </c>
      <c r="AA35">
        <f t="shared" si="14"/>
        <v>0.33333333333333337</v>
      </c>
      <c r="AB35">
        <f t="shared" si="14"/>
        <v>0.33333333333333337</v>
      </c>
      <c r="AC35">
        <f t="shared" si="14"/>
        <v>0.33333333333333337</v>
      </c>
      <c r="AD35">
        <f t="shared" si="14"/>
        <v>0.33333333333333337</v>
      </c>
      <c r="AE35">
        <f t="shared" si="14"/>
        <v>0.33333333333333337</v>
      </c>
      <c r="AF35">
        <f t="shared" si="14"/>
        <v>0.33333333333333337</v>
      </c>
      <c r="AG35">
        <f t="shared" si="14"/>
        <v>0.33333333333333337</v>
      </c>
      <c r="AH35">
        <f t="shared" si="13"/>
        <v>0.33333333333333337</v>
      </c>
      <c r="AI35">
        <f t="shared" si="13"/>
        <v>0.33333333333333337</v>
      </c>
      <c r="AJ35">
        <f t="shared" si="13"/>
        <v>0.33333333333333337</v>
      </c>
      <c r="AK35">
        <f t="shared" si="13"/>
        <v>0.33333333333333337</v>
      </c>
      <c r="AL35">
        <f t="shared" si="13"/>
        <v>0.33333333333333337</v>
      </c>
      <c r="AM35">
        <f t="shared" si="13"/>
        <v>0.33333333333333337</v>
      </c>
      <c r="AN35">
        <f t="shared" si="13"/>
        <v>0.33333333333333337</v>
      </c>
      <c r="AO35">
        <f t="shared" si="13"/>
        <v>0.33333333333333337</v>
      </c>
      <c r="AP35">
        <f t="shared" si="13"/>
        <v>0.33333333333333337</v>
      </c>
      <c r="AQ35">
        <f t="shared" si="13"/>
        <v>0.33333333333333337</v>
      </c>
      <c r="AR35">
        <f t="shared" si="13"/>
        <v>0.33333333333333337</v>
      </c>
      <c r="AS35">
        <f t="shared" si="13"/>
        <v>0.33333333333333337</v>
      </c>
      <c r="AT35">
        <f t="shared" si="13"/>
        <v>0.33333333333333337</v>
      </c>
      <c r="AU35">
        <f t="shared" si="13"/>
        <v>0.33333333333333337</v>
      </c>
      <c r="AV35">
        <f t="shared" si="13"/>
        <v>0.33333333333333337</v>
      </c>
      <c r="AW35">
        <f t="shared" si="13"/>
        <v>0.33333333333333337</v>
      </c>
      <c r="AX35">
        <f t="shared" si="13"/>
        <v>0.33333333333333337</v>
      </c>
      <c r="AY35">
        <f t="shared" si="13"/>
        <v>0.33333333333333337</v>
      </c>
      <c r="AZ35">
        <f t="shared" si="13"/>
        <v>0.33333333333333337</v>
      </c>
      <c r="BA35">
        <f t="shared" si="13"/>
        <v>0.33333333333333337</v>
      </c>
      <c r="BB35">
        <f t="shared" si="13"/>
        <v>0.33333333333333337</v>
      </c>
      <c r="BC35">
        <f t="shared" si="13"/>
        <v>0.33333333333333337</v>
      </c>
      <c r="BD35">
        <f t="shared" si="13"/>
        <v>0.33333333333333337</v>
      </c>
      <c r="BE35">
        <f t="shared" si="13"/>
        <v>0.33333333333333337</v>
      </c>
      <c r="BF35">
        <f t="shared" si="13"/>
        <v>0.33333333333333337</v>
      </c>
      <c r="BG35">
        <f t="shared" si="13"/>
        <v>0.33333333333333337</v>
      </c>
      <c r="BH35">
        <f t="shared" si="13"/>
        <v>0.33333333333333337</v>
      </c>
      <c r="BI35">
        <f t="shared" si="13"/>
        <v>0.33333333333333337</v>
      </c>
      <c r="BJ35">
        <f t="shared" si="13"/>
        <v>0.33333333333333337</v>
      </c>
      <c r="BK35">
        <f t="shared" si="13"/>
        <v>0.33333333333333337</v>
      </c>
    </row>
    <row r="36" spans="1:63" x14ac:dyDescent="0.3">
      <c r="A36">
        <v>36</v>
      </c>
      <c r="B36">
        <v>0.16193999999999997</v>
      </c>
      <c r="C36">
        <f t="shared" si="15"/>
        <v>2.0606060606060606</v>
      </c>
      <c r="D36">
        <f t="shared" si="15"/>
        <v>2.0606060606060606</v>
      </c>
      <c r="E36">
        <f t="shared" si="15"/>
        <v>2.0606060606060606</v>
      </c>
      <c r="F36">
        <f t="shared" si="15"/>
        <v>2.0606060606060606</v>
      </c>
      <c r="G36">
        <f t="shared" si="15"/>
        <v>2.0606060606060606</v>
      </c>
      <c r="H36">
        <f t="shared" si="15"/>
        <v>2.0606060606060606</v>
      </c>
      <c r="I36">
        <f t="shared" si="15"/>
        <v>0.34343434343434348</v>
      </c>
      <c r="J36">
        <f t="shared" si="15"/>
        <v>0.34343434343434348</v>
      </c>
      <c r="K36">
        <f t="shared" si="15"/>
        <v>0.34343434343434348</v>
      </c>
      <c r="L36">
        <f t="shared" si="15"/>
        <v>0.34343434343434348</v>
      </c>
      <c r="M36">
        <f t="shared" si="15"/>
        <v>0.34343434343434348</v>
      </c>
      <c r="N36">
        <f t="shared" si="15"/>
        <v>0.34343434343434348</v>
      </c>
      <c r="O36">
        <f t="shared" si="15"/>
        <v>0.34343434343434348</v>
      </c>
      <c r="P36">
        <f t="shared" si="15"/>
        <v>0.34343434343434348</v>
      </c>
      <c r="Q36">
        <f t="shared" si="15"/>
        <v>0.34343434343434348</v>
      </c>
      <c r="R36">
        <f t="shared" si="15"/>
        <v>0.34343434343434348</v>
      </c>
      <c r="S36">
        <f t="shared" si="14"/>
        <v>0.34343434343434348</v>
      </c>
      <c r="T36">
        <f t="shared" si="14"/>
        <v>0.34343434343434348</v>
      </c>
      <c r="U36">
        <f t="shared" si="14"/>
        <v>0.34343434343434348</v>
      </c>
      <c r="V36">
        <f t="shared" si="14"/>
        <v>0.34343434343434348</v>
      </c>
      <c r="W36">
        <f t="shared" si="14"/>
        <v>0.34343434343434348</v>
      </c>
      <c r="X36">
        <f t="shared" si="14"/>
        <v>0.34343434343434348</v>
      </c>
      <c r="Y36">
        <f t="shared" si="14"/>
        <v>0.34343434343434348</v>
      </c>
      <c r="Z36">
        <f t="shared" si="14"/>
        <v>0.34343434343434348</v>
      </c>
      <c r="AA36">
        <f t="shared" si="14"/>
        <v>0.34343434343434348</v>
      </c>
      <c r="AB36">
        <f t="shared" si="14"/>
        <v>0.34343434343434348</v>
      </c>
      <c r="AC36">
        <f t="shared" si="14"/>
        <v>0.34343434343434348</v>
      </c>
      <c r="AD36">
        <f t="shared" si="14"/>
        <v>0.34343434343434348</v>
      </c>
      <c r="AE36">
        <f t="shared" si="14"/>
        <v>0.34343434343434348</v>
      </c>
      <c r="AF36">
        <f t="shared" si="14"/>
        <v>0.34343434343434348</v>
      </c>
      <c r="AG36">
        <f t="shared" si="14"/>
        <v>0.34343434343434348</v>
      </c>
      <c r="AH36">
        <f t="shared" si="13"/>
        <v>0.34343434343434348</v>
      </c>
      <c r="AI36">
        <f t="shared" si="13"/>
        <v>0.34343434343434348</v>
      </c>
      <c r="AJ36">
        <f t="shared" si="13"/>
        <v>0.34343434343434348</v>
      </c>
      <c r="AK36">
        <f t="shared" si="13"/>
        <v>0.34343434343434348</v>
      </c>
      <c r="AL36">
        <f t="shared" si="13"/>
        <v>0.34343434343434348</v>
      </c>
      <c r="AM36">
        <f t="shared" si="13"/>
        <v>0.34343434343434348</v>
      </c>
      <c r="AN36">
        <f t="shared" si="13"/>
        <v>0.34343434343434348</v>
      </c>
      <c r="AO36">
        <f t="shared" si="13"/>
        <v>0.34343434343434348</v>
      </c>
      <c r="AP36">
        <f t="shared" si="13"/>
        <v>0.34343434343434348</v>
      </c>
      <c r="AQ36">
        <f t="shared" si="13"/>
        <v>0.34343434343434348</v>
      </c>
      <c r="AR36">
        <f t="shared" si="13"/>
        <v>0.34343434343434348</v>
      </c>
      <c r="AS36">
        <f t="shared" si="13"/>
        <v>0.34343434343434348</v>
      </c>
      <c r="AT36">
        <f t="shared" si="13"/>
        <v>0.34343434343434348</v>
      </c>
      <c r="AU36">
        <f t="shared" si="13"/>
        <v>0.34343434343434348</v>
      </c>
      <c r="AV36">
        <f t="shared" si="13"/>
        <v>0.34343434343434348</v>
      </c>
      <c r="AW36">
        <f t="shared" si="13"/>
        <v>0.34343434343434348</v>
      </c>
      <c r="AX36">
        <f t="shared" si="13"/>
        <v>0.34343434343434348</v>
      </c>
      <c r="AY36">
        <f t="shared" si="13"/>
        <v>0.34343434343434348</v>
      </c>
      <c r="AZ36">
        <f t="shared" si="13"/>
        <v>0.34343434343434348</v>
      </c>
      <c r="BA36">
        <f t="shared" si="13"/>
        <v>0.34343434343434348</v>
      </c>
      <c r="BB36">
        <f t="shared" si="13"/>
        <v>0.34343434343434348</v>
      </c>
      <c r="BC36">
        <f t="shared" si="13"/>
        <v>0.34343434343434348</v>
      </c>
      <c r="BD36">
        <f t="shared" si="13"/>
        <v>0.34343434343434348</v>
      </c>
      <c r="BE36">
        <f t="shared" si="13"/>
        <v>0.34343434343434348</v>
      </c>
      <c r="BF36">
        <f t="shared" si="13"/>
        <v>0.34343434343434348</v>
      </c>
      <c r="BG36">
        <f t="shared" si="13"/>
        <v>0.34343434343434348</v>
      </c>
      <c r="BH36">
        <f t="shared" si="13"/>
        <v>0.34343434343434348</v>
      </c>
      <c r="BI36">
        <f t="shared" si="13"/>
        <v>0.34343434343434348</v>
      </c>
      <c r="BJ36">
        <f t="shared" si="13"/>
        <v>0.34343434343434348</v>
      </c>
      <c r="BK36">
        <f t="shared" si="13"/>
        <v>0.34343434343434348</v>
      </c>
    </row>
    <row r="37" spans="1:63" x14ac:dyDescent="0.3">
      <c r="A37">
        <v>37</v>
      </c>
      <c r="B37">
        <v>0.16193999999999997</v>
      </c>
      <c r="C37">
        <f t="shared" si="15"/>
        <v>2.1212121212121211</v>
      </c>
      <c r="D37">
        <f t="shared" si="15"/>
        <v>2.1212121212121211</v>
      </c>
      <c r="E37">
        <f t="shared" si="15"/>
        <v>2.1212121212121211</v>
      </c>
      <c r="F37">
        <f t="shared" si="15"/>
        <v>2.1212121212121211</v>
      </c>
      <c r="G37">
        <f t="shared" si="15"/>
        <v>2.1212121212121211</v>
      </c>
      <c r="H37">
        <f t="shared" si="15"/>
        <v>2.1212121212121211</v>
      </c>
      <c r="I37">
        <f t="shared" si="15"/>
        <v>0.35353535353535359</v>
      </c>
      <c r="J37">
        <f t="shared" si="15"/>
        <v>0.35353535353535359</v>
      </c>
      <c r="K37">
        <f t="shared" si="15"/>
        <v>0.35353535353535359</v>
      </c>
      <c r="L37">
        <f t="shared" si="15"/>
        <v>0.35353535353535359</v>
      </c>
      <c r="M37">
        <f t="shared" si="15"/>
        <v>0.35353535353535359</v>
      </c>
      <c r="N37">
        <f t="shared" si="15"/>
        <v>0.35353535353535359</v>
      </c>
      <c r="O37">
        <f t="shared" si="15"/>
        <v>0.35353535353535359</v>
      </c>
      <c r="P37">
        <f t="shared" si="15"/>
        <v>0.35353535353535359</v>
      </c>
      <c r="Q37">
        <f t="shared" si="15"/>
        <v>0.35353535353535359</v>
      </c>
      <c r="R37">
        <f t="shared" si="15"/>
        <v>0.35353535353535359</v>
      </c>
      <c r="S37">
        <f t="shared" si="14"/>
        <v>0.35353535353535359</v>
      </c>
      <c r="T37">
        <f t="shared" si="14"/>
        <v>0.35353535353535359</v>
      </c>
      <c r="U37">
        <f t="shared" si="14"/>
        <v>0.35353535353535359</v>
      </c>
      <c r="V37">
        <f t="shared" si="14"/>
        <v>0.35353535353535359</v>
      </c>
      <c r="W37">
        <f t="shared" si="14"/>
        <v>0.35353535353535359</v>
      </c>
      <c r="X37">
        <f t="shared" si="14"/>
        <v>0.35353535353535359</v>
      </c>
      <c r="Y37">
        <f t="shared" si="14"/>
        <v>0.35353535353535359</v>
      </c>
      <c r="Z37">
        <f t="shared" si="14"/>
        <v>0.35353535353535359</v>
      </c>
      <c r="AA37">
        <f t="shared" si="14"/>
        <v>0.35353535353535359</v>
      </c>
      <c r="AB37">
        <f t="shared" si="14"/>
        <v>0.35353535353535359</v>
      </c>
      <c r="AC37">
        <f t="shared" si="14"/>
        <v>0.35353535353535359</v>
      </c>
      <c r="AD37">
        <f t="shared" si="14"/>
        <v>0.35353535353535359</v>
      </c>
      <c r="AE37">
        <f t="shared" si="14"/>
        <v>0.35353535353535359</v>
      </c>
      <c r="AF37">
        <f t="shared" si="14"/>
        <v>0.35353535353535359</v>
      </c>
      <c r="AG37">
        <f t="shared" si="14"/>
        <v>0.35353535353535359</v>
      </c>
      <c r="AH37">
        <f t="shared" si="13"/>
        <v>0.35353535353535359</v>
      </c>
      <c r="AI37">
        <f t="shared" si="13"/>
        <v>0.35353535353535359</v>
      </c>
      <c r="AJ37">
        <f t="shared" si="13"/>
        <v>0.35353535353535359</v>
      </c>
      <c r="AK37">
        <f t="shared" si="13"/>
        <v>0.35353535353535359</v>
      </c>
      <c r="AL37">
        <f t="shared" si="13"/>
        <v>0.35353535353535359</v>
      </c>
      <c r="AM37">
        <f t="shared" si="13"/>
        <v>0.35353535353535359</v>
      </c>
      <c r="AN37">
        <f t="shared" si="13"/>
        <v>0.35353535353535359</v>
      </c>
      <c r="AO37">
        <f t="shared" si="13"/>
        <v>0.35353535353535359</v>
      </c>
      <c r="AP37">
        <f t="shared" si="13"/>
        <v>0.35353535353535359</v>
      </c>
      <c r="AQ37">
        <f t="shared" si="13"/>
        <v>0.35353535353535359</v>
      </c>
      <c r="AR37">
        <f t="shared" si="13"/>
        <v>0.35353535353535359</v>
      </c>
      <c r="AS37">
        <f t="shared" si="13"/>
        <v>0.35353535353535359</v>
      </c>
      <c r="AT37">
        <f t="shared" si="13"/>
        <v>0.35353535353535359</v>
      </c>
      <c r="AU37">
        <f t="shared" si="13"/>
        <v>0.35353535353535359</v>
      </c>
      <c r="AV37">
        <f t="shared" si="13"/>
        <v>0.35353535353535359</v>
      </c>
      <c r="AW37">
        <f t="shared" si="13"/>
        <v>0.35353535353535359</v>
      </c>
      <c r="AX37">
        <f t="shared" si="13"/>
        <v>0.35353535353535359</v>
      </c>
      <c r="AY37">
        <f t="shared" si="13"/>
        <v>0.35353535353535359</v>
      </c>
      <c r="AZ37">
        <f t="shared" si="13"/>
        <v>0.35353535353535359</v>
      </c>
      <c r="BA37">
        <f t="shared" si="13"/>
        <v>0.35353535353535359</v>
      </c>
      <c r="BB37">
        <f t="shared" si="13"/>
        <v>0.35353535353535359</v>
      </c>
      <c r="BC37">
        <f t="shared" si="13"/>
        <v>0.35353535353535359</v>
      </c>
      <c r="BD37">
        <f t="shared" si="13"/>
        <v>0.35353535353535359</v>
      </c>
      <c r="BE37">
        <f t="shared" si="13"/>
        <v>0.35353535353535359</v>
      </c>
      <c r="BF37">
        <f t="shared" si="13"/>
        <v>0.35353535353535359</v>
      </c>
      <c r="BG37">
        <f t="shared" si="13"/>
        <v>0.35353535353535359</v>
      </c>
      <c r="BH37">
        <f t="shared" si="13"/>
        <v>0.35353535353535359</v>
      </c>
      <c r="BI37">
        <f t="shared" si="13"/>
        <v>0.35353535353535359</v>
      </c>
      <c r="BJ37">
        <f t="shared" si="13"/>
        <v>0.35353535353535359</v>
      </c>
      <c r="BK37">
        <f t="shared" si="13"/>
        <v>0.35353535353535359</v>
      </c>
    </row>
    <row r="38" spans="1:63" x14ac:dyDescent="0.3">
      <c r="A38">
        <v>38</v>
      </c>
      <c r="B38">
        <v>0.16193999999999997</v>
      </c>
      <c r="C38">
        <f t="shared" si="15"/>
        <v>2.1818181818181817</v>
      </c>
      <c r="D38">
        <f t="shared" si="15"/>
        <v>2.1818181818181817</v>
      </c>
      <c r="E38">
        <f t="shared" si="15"/>
        <v>2.1818181818181817</v>
      </c>
      <c r="F38">
        <f t="shared" si="15"/>
        <v>2.1818181818181817</v>
      </c>
      <c r="G38">
        <f t="shared" si="15"/>
        <v>2.1818181818181817</v>
      </c>
      <c r="H38">
        <f t="shared" si="15"/>
        <v>2.1818181818181817</v>
      </c>
      <c r="I38">
        <f t="shared" si="15"/>
        <v>0.36363636363636365</v>
      </c>
      <c r="J38">
        <f t="shared" si="15"/>
        <v>0.36363636363636365</v>
      </c>
      <c r="K38">
        <f t="shared" si="15"/>
        <v>0.36363636363636365</v>
      </c>
      <c r="L38">
        <f t="shared" si="15"/>
        <v>0.36363636363636365</v>
      </c>
      <c r="M38">
        <f t="shared" si="15"/>
        <v>0.36363636363636365</v>
      </c>
      <c r="N38">
        <f t="shared" si="15"/>
        <v>0.36363636363636365</v>
      </c>
      <c r="O38">
        <f t="shared" si="15"/>
        <v>0.36363636363636365</v>
      </c>
      <c r="P38">
        <f t="shared" si="15"/>
        <v>0.36363636363636365</v>
      </c>
      <c r="Q38">
        <f t="shared" si="15"/>
        <v>0.36363636363636365</v>
      </c>
      <c r="R38">
        <f t="shared" si="15"/>
        <v>0.36363636363636365</v>
      </c>
      <c r="S38">
        <f t="shared" si="14"/>
        <v>0.36363636363636365</v>
      </c>
      <c r="T38">
        <f t="shared" si="14"/>
        <v>0.36363636363636365</v>
      </c>
      <c r="U38">
        <f t="shared" si="14"/>
        <v>0.36363636363636365</v>
      </c>
      <c r="V38">
        <f t="shared" si="14"/>
        <v>0.36363636363636365</v>
      </c>
      <c r="W38">
        <f t="shared" si="14"/>
        <v>0.36363636363636365</v>
      </c>
      <c r="X38">
        <f t="shared" si="14"/>
        <v>0.36363636363636365</v>
      </c>
      <c r="Y38">
        <f t="shared" si="14"/>
        <v>0.36363636363636365</v>
      </c>
      <c r="Z38">
        <f t="shared" si="14"/>
        <v>0.36363636363636365</v>
      </c>
      <c r="AA38">
        <f t="shared" si="14"/>
        <v>0.36363636363636365</v>
      </c>
      <c r="AB38">
        <f t="shared" si="14"/>
        <v>0.36363636363636365</v>
      </c>
      <c r="AC38">
        <f t="shared" si="14"/>
        <v>0.36363636363636365</v>
      </c>
      <c r="AD38">
        <f t="shared" si="14"/>
        <v>0.36363636363636365</v>
      </c>
      <c r="AE38">
        <f t="shared" si="14"/>
        <v>0.36363636363636365</v>
      </c>
      <c r="AF38">
        <f t="shared" si="14"/>
        <v>0.36363636363636365</v>
      </c>
      <c r="AG38">
        <f t="shared" si="14"/>
        <v>0.36363636363636365</v>
      </c>
      <c r="AH38">
        <f t="shared" si="13"/>
        <v>0.36363636363636365</v>
      </c>
      <c r="AI38">
        <f t="shared" si="13"/>
        <v>0.36363636363636365</v>
      </c>
      <c r="AJ38">
        <f t="shared" si="13"/>
        <v>0.36363636363636365</v>
      </c>
      <c r="AK38">
        <f t="shared" si="13"/>
        <v>0.36363636363636365</v>
      </c>
      <c r="AL38">
        <f t="shared" si="13"/>
        <v>0.36363636363636365</v>
      </c>
      <c r="AM38">
        <f t="shared" si="13"/>
        <v>0.36363636363636365</v>
      </c>
      <c r="AN38">
        <f t="shared" si="13"/>
        <v>0.36363636363636365</v>
      </c>
      <c r="AO38">
        <f t="shared" si="13"/>
        <v>0.36363636363636365</v>
      </c>
      <c r="AP38">
        <f t="shared" si="13"/>
        <v>0.36363636363636365</v>
      </c>
      <c r="AQ38">
        <f t="shared" si="13"/>
        <v>0.36363636363636365</v>
      </c>
      <c r="AR38">
        <f t="shared" si="13"/>
        <v>0.36363636363636365</v>
      </c>
      <c r="AS38">
        <f t="shared" si="13"/>
        <v>0.36363636363636365</v>
      </c>
      <c r="AT38">
        <f t="shared" si="13"/>
        <v>0.36363636363636365</v>
      </c>
      <c r="AU38">
        <f t="shared" si="13"/>
        <v>0.36363636363636365</v>
      </c>
      <c r="AV38">
        <f t="shared" si="13"/>
        <v>0.36363636363636365</v>
      </c>
      <c r="AW38">
        <f t="shared" si="13"/>
        <v>0.36363636363636365</v>
      </c>
      <c r="AX38">
        <f t="shared" si="13"/>
        <v>0.36363636363636365</v>
      </c>
      <c r="AY38">
        <f t="shared" si="13"/>
        <v>0.36363636363636365</v>
      </c>
      <c r="AZ38">
        <f t="shared" si="13"/>
        <v>0.36363636363636365</v>
      </c>
      <c r="BA38">
        <f t="shared" si="13"/>
        <v>0.36363636363636365</v>
      </c>
      <c r="BB38">
        <f t="shared" si="13"/>
        <v>0.36363636363636365</v>
      </c>
      <c r="BC38">
        <f t="shared" si="13"/>
        <v>0.36363636363636365</v>
      </c>
      <c r="BD38">
        <f t="shared" si="13"/>
        <v>0.36363636363636365</v>
      </c>
      <c r="BE38">
        <f t="shared" si="13"/>
        <v>0.36363636363636365</v>
      </c>
      <c r="BF38">
        <f t="shared" si="13"/>
        <v>0.36363636363636365</v>
      </c>
      <c r="BG38">
        <f t="shared" si="13"/>
        <v>0.36363636363636365</v>
      </c>
      <c r="BH38">
        <f t="shared" si="13"/>
        <v>0.36363636363636365</v>
      </c>
      <c r="BI38">
        <f t="shared" si="13"/>
        <v>0.36363636363636365</v>
      </c>
      <c r="BJ38">
        <f t="shared" si="13"/>
        <v>0.36363636363636365</v>
      </c>
      <c r="BK38">
        <f t="shared" si="13"/>
        <v>0.36363636363636365</v>
      </c>
    </row>
    <row r="39" spans="1:63" x14ac:dyDescent="0.3">
      <c r="A39">
        <v>39</v>
      </c>
      <c r="B39">
        <v>0.16193999999999997</v>
      </c>
      <c r="C39">
        <f t="shared" si="15"/>
        <v>2.2424242424242427</v>
      </c>
      <c r="D39">
        <f t="shared" si="15"/>
        <v>2.2424242424242427</v>
      </c>
      <c r="E39">
        <f t="shared" si="15"/>
        <v>2.2424242424242427</v>
      </c>
      <c r="F39">
        <f t="shared" si="15"/>
        <v>2.2424242424242427</v>
      </c>
      <c r="G39">
        <f t="shared" si="15"/>
        <v>2.2424242424242427</v>
      </c>
      <c r="H39">
        <f t="shared" si="15"/>
        <v>2.2424242424242427</v>
      </c>
      <c r="I39">
        <f t="shared" si="15"/>
        <v>0.37373737373737376</v>
      </c>
      <c r="J39">
        <f t="shared" si="15"/>
        <v>0.37373737373737376</v>
      </c>
      <c r="K39">
        <f t="shared" si="15"/>
        <v>0.37373737373737376</v>
      </c>
      <c r="L39">
        <f t="shared" si="15"/>
        <v>0.37373737373737376</v>
      </c>
      <c r="M39">
        <f t="shared" si="15"/>
        <v>0.37373737373737376</v>
      </c>
      <c r="N39">
        <f t="shared" si="15"/>
        <v>0.37373737373737376</v>
      </c>
      <c r="O39">
        <f t="shared" si="15"/>
        <v>0.37373737373737376</v>
      </c>
      <c r="P39">
        <f t="shared" si="15"/>
        <v>0.37373737373737376</v>
      </c>
      <c r="Q39">
        <f t="shared" si="15"/>
        <v>0.37373737373737376</v>
      </c>
      <c r="R39">
        <f t="shared" si="15"/>
        <v>0.37373737373737376</v>
      </c>
      <c r="S39">
        <f t="shared" si="14"/>
        <v>0.37373737373737376</v>
      </c>
      <c r="T39">
        <f t="shared" si="14"/>
        <v>0.37373737373737376</v>
      </c>
      <c r="U39">
        <f t="shared" si="14"/>
        <v>0.37373737373737376</v>
      </c>
      <c r="V39">
        <f t="shared" si="14"/>
        <v>0.37373737373737376</v>
      </c>
      <c r="W39">
        <f t="shared" si="14"/>
        <v>0.37373737373737376</v>
      </c>
      <c r="X39">
        <f t="shared" si="14"/>
        <v>0.37373737373737376</v>
      </c>
      <c r="Y39">
        <f t="shared" si="14"/>
        <v>0.37373737373737376</v>
      </c>
      <c r="Z39">
        <f t="shared" si="14"/>
        <v>0.37373737373737376</v>
      </c>
      <c r="AA39">
        <f t="shared" si="14"/>
        <v>0.37373737373737376</v>
      </c>
      <c r="AB39">
        <f t="shared" si="14"/>
        <v>0.37373737373737376</v>
      </c>
      <c r="AC39">
        <f t="shared" si="14"/>
        <v>0.37373737373737376</v>
      </c>
      <c r="AD39">
        <f t="shared" si="14"/>
        <v>0.37373737373737376</v>
      </c>
      <c r="AE39">
        <f t="shared" si="14"/>
        <v>0.37373737373737376</v>
      </c>
      <c r="AF39">
        <f t="shared" si="14"/>
        <v>0.37373737373737376</v>
      </c>
      <c r="AG39">
        <f t="shared" si="14"/>
        <v>0.37373737373737376</v>
      </c>
      <c r="AH39">
        <f t="shared" si="13"/>
        <v>0.37373737373737376</v>
      </c>
      <c r="AI39">
        <f t="shared" si="13"/>
        <v>0.37373737373737376</v>
      </c>
      <c r="AJ39">
        <f t="shared" si="13"/>
        <v>0.37373737373737376</v>
      </c>
      <c r="AK39">
        <f t="shared" si="13"/>
        <v>0.37373737373737376</v>
      </c>
      <c r="AL39">
        <f t="shared" si="13"/>
        <v>0.37373737373737376</v>
      </c>
      <c r="AM39">
        <f t="shared" si="13"/>
        <v>0.37373737373737376</v>
      </c>
      <c r="AN39">
        <f t="shared" si="13"/>
        <v>0.37373737373737376</v>
      </c>
      <c r="AO39">
        <f t="shared" si="13"/>
        <v>0.37373737373737376</v>
      </c>
      <c r="AP39">
        <f t="shared" si="13"/>
        <v>0.37373737373737376</v>
      </c>
      <c r="AQ39">
        <f t="shared" si="13"/>
        <v>0.37373737373737376</v>
      </c>
      <c r="AR39">
        <f t="shared" si="13"/>
        <v>0.37373737373737376</v>
      </c>
      <c r="AS39">
        <f t="shared" si="13"/>
        <v>0.37373737373737376</v>
      </c>
      <c r="AT39">
        <f t="shared" si="13"/>
        <v>0.37373737373737376</v>
      </c>
      <c r="AU39">
        <f t="shared" si="13"/>
        <v>0.37373737373737376</v>
      </c>
      <c r="AV39">
        <f t="shared" si="13"/>
        <v>0.37373737373737376</v>
      </c>
      <c r="AW39">
        <f t="shared" ref="AW39:BK39" si="16">AW$101/($A$101-$A$2) *($A39 -$A$2)</f>
        <v>0.37373737373737376</v>
      </c>
      <c r="AX39">
        <f t="shared" si="16"/>
        <v>0.37373737373737376</v>
      </c>
      <c r="AY39">
        <f t="shared" si="16"/>
        <v>0.37373737373737376</v>
      </c>
      <c r="AZ39">
        <f t="shared" si="16"/>
        <v>0.37373737373737376</v>
      </c>
      <c r="BA39">
        <f t="shared" si="16"/>
        <v>0.37373737373737376</v>
      </c>
      <c r="BB39">
        <f t="shared" si="16"/>
        <v>0.37373737373737376</v>
      </c>
      <c r="BC39">
        <f t="shared" si="16"/>
        <v>0.37373737373737376</v>
      </c>
      <c r="BD39">
        <f t="shared" si="16"/>
        <v>0.37373737373737376</v>
      </c>
      <c r="BE39">
        <f t="shared" si="16"/>
        <v>0.37373737373737376</v>
      </c>
      <c r="BF39">
        <f t="shared" si="16"/>
        <v>0.37373737373737376</v>
      </c>
      <c r="BG39">
        <f t="shared" si="16"/>
        <v>0.37373737373737376</v>
      </c>
      <c r="BH39">
        <f t="shared" si="16"/>
        <v>0.37373737373737376</v>
      </c>
      <c r="BI39">
        <f t="shared" si="16"/>
        <v>0.37373737373737376</v>
      </c>
      <c r="BJ39">
        <f t="shared" si="16"/>
        <v>0.37373737373737376</v>
      </c>
      <c r="BK39">
        <f t="shared" si="16"/>
        <v>0.37373737373737376</v>
      </c>
    </row>
    <row r="40" spans="1:63" x14ac:dyDescent="0.3">
      <c r="A40">
        <v>40</v>
      </c>
      <c r="B40">
        <v>0.16193999999999997</v>
      </c>
      <c r="C40">
        <f t="shared" si="15"/>
        <v>2.3030303030303032</v>
      </c>
      <c r="D40">
        <f t="shared" si="15"/>
        <v>2.3030303030303032</v>
      </c>
      <c r="E40">
        <f t="shared" si="15"/>
        <v>2.3030303030303032</v>
      </c>
      <c r="F40">
        <f t="shared" si="15"/>
        <v>2.3030303030303032</v>
      </c>
      <c r="G40">
        <f t="shared" si="15"/>
        <v>2.3030303030303032</v>
      </c>
      <c r="H40">
        <f t="shared" si="15"/>
        <v>2.3030303030303032</v>
      </c>
      <c r="I40">
        <f t="shared" si="15"/>
        <v>0.38383838383838387</v>
      </c>
      <c r="J40">
        <f t="shared" si="15"/>
        <v>0.38383838383838387</v>
      </c>
      <c r="K40">
        <f t="shared" si="15"/>
        <v>0.38383838383838387</v>
      </c>
      <c r="L40">
        <f t="shared" si="15"/>
        <v>0.38383838383838387</v>
      </c>
      <c r="M40">
        <f t="shared" si="15"/>
        <v>0.38383838383838387</v>
      </c>
      <c r="N40">
        <f t="shared" si="15"/>
        <v>0.38383838383838387</v>
      </c>
      <c r="O40">
        <f t="shared" si="15"/>
        <v>0.38383838383838387</v>
      </c>
      <c r="P40">
        <f t="shared" si="15"/>
        <v>0.38383838383838387</v>
      </c>
      <c r="Q40">
        <f t="shared" si="15"/>
        <v>0.38383838383838387</v>
      </c>
      <c r="R40">
        <f t="shared" si="15"/>
        <v>0.38383838383838387</v>
      </c>
      <c r="S40">
        <f t="shared" si="14"/>
        <v>0.38383838383838387</v>
      </c>
      <c r="T40">
        <f t="shared" si="14"/>
        <v>0.38383838383838387</v>
      </c>
      <c r="U40">
        <f t="shared" si="14"/>
        <v>0.38383838383838387</v>
      </c>
      <c r="V40">
        <f t="shared" si="14"/>
        <v>0.38383838383838387</v>
      </c>
      <c r="W40">
        <f t="shared" si="14"/>
        <v>0.38383838383838387</v>
      </c>
      <c r="X40">
        <f t="shared" si="14"/>
        <v>0.38383838383838387</v>
      </c>
      <c r="Y40">
        <f t="shared" si="14"/>
        <v>0.38383838383838387</v>
      </c>
      <c r="Z40">
        <f t="shared" si="14"/>
        <v>0.38383838383838387</v>
      </c>
      <c r="AA40">
        <f t="shared" si="14"/>
        <v>0.38383838383838387</v>
      </c>
      <c r="AB40">
        <f t="shared" si="14"/>
        <v>0.38383838383838387</v>
      </c>
      <c r="AC40">
        <f t="shared" si="14"/>
        <v>0.38383838383838387</v>
      </c>
      <c r="AD40">
        <f t="shared" si="14"/>
        <v>0.38383838383838387</v>
      </c>
      <c r="AE40">
        <f t="shared" si="14"/>
        <v>0.38383838383838387</v>
      </c>
      <c r="AF40">
        <f t="shared" si="14"/>
        <v>0.38383838383838387</v>
      </c>
      <c r="AG40">
        <f t="shared" si="14"/>
        <v>0.38383838383838387</v>
      </c>
      <c r="AH40">
        <f t="shared" ref="AH40:BK48" si="17">AH$101/($A$101-$A$2) *($A40 -$A$2)</f>
        <v>0.38383838383838387</v>
      </c>
      <c r="AI40">
        <f t="shared" si="17"/>
        <v>0.38383838383838387</v>
      </c>
      <c r="AJ40">
        <f t="shared" si="17"/>
        <v>0.38383838383838387</v>
      </c>
      <c r="AK40">
        <f t="shared" si="17"/>
        <v>0.38383838383838387</v>
      </c>
      <c r="AL40">
        <f t="shared" si="17"/>
        <v>0.38383838383838387</v>
      </c>
      <c r="AM40">
        <f t="shared" si="17"/>
        <v>0.38383838383838387</v>
      </c>
      <c r="AN40">
        <f t="shared" si="17"/>
        <v>0.38383838383838387</v>
      </c>
      <c r="AO40">
        <f t="shared" si="17"/>
        <v>0.38383838383838387</v>
      </c>
      <c r="AP40">
        <f t="shared" si="17"/>
        <v>0.38383838383838387</v>
      </c>
      <c r="AQ40">
        <f t="shared" si="17"/>
        <v>0.38383838383838387</v>
      </c>
      <c r="AR40">
        <f t="shared" si="17"/>
        <v>0.38383838383838387</v>
      </c>
      <c r="AS40">
        <f t="shared" si="17"/>
        <v>0.38383838383838387</v>
      </c>
      <c r="AT40">
        <f t="shared" si="17"/>
        <v>0.38383838383838387</v>
      </c>
      <c r="AU40">
        <f t="shared" si="17"/>
        <v>0.38383838383838387</v>
      </c>
      <c r="AV40">
        <f t="shared" si="17"/>
        <v>0.38383838383838387</v>
      </c>
      <c r="AW40">
        <f t="shared" si="17"/>
        <v>0.38383838383838387</v>
      </c>
      <c r="AX40">
        <f t="shared" si="17"/>
        <v>0.38383838383838387</v>
      </c>
      <c r="AY40">
        <f t="shared" si="17"/>
        <v>0.38383838383838387</v>
      </c>
      <c r="AZ40">
        <f t="shared" si="17"/>
        <v>0.38383838383838387</v>
      </c>
      <c r="BA40">
        <f t="shared" si="17"/>
        <v>0.38383838383838387</v>
      </c>
      <c r="BB40">
        <f t="shared" si="17"/>
        <v>0.38383838383838387</v>
      </c>
      <c r="BC40">
        <f t="shared" si="17"/>
        <v>0.38383838383838387</v>
      </c>
      <c r="BD40">
        <f t="shared" si="17"/>
        <v>0.38383838383838387</v>
      </c>
      <c r="BE40">
        <f t="shared" si="17"/>
        <v>0.38383838383838387</v>
      </c>
      <c r="BF40">
        <f t="shared" si="17"/>
        <v>0.38383838383838387</v>
      </c>
      <c r="BG40">
        <f t="shared" si="17"/>
        <v>0.38383838383838387</v>
      </c>
      <c r="BH40">
        <f t="shared" si="17"/>
        <v>0.38383838383838387</v>
      </c>
      <c r="BI40">
        <f t="shared" si="17"/>
        <v>0.38383838383838387</v>
      </c>
      <c r="BJ40">
        <f t="shared" si="17"/>
        <v>0.38383838383838387</v>
      </c>
      <c r="BK40">
        <f t="shared" si="17"/>
        <v>0.38383838383838387</v>
      </c>
    </row>
    <row r="41" spans="1:63" x14ac:dyDescent="0.3">
      <c r="A41">
        <v>41</v>
      </c>
      <c r="B41">
        <v>0.16193999999999997</v>
      </c>
      <c r="C41">
        <f t="shared" si="15"/>
        <v>2.3636363636363638</v>
      </c>
      <c r="D41">
        <f t="shared" si="15"/>
        <v>2.3636363636363638</v>
      </c>
      <c r="E41">
        <f t="shared" si="15"/>
        <v>2.3636363636363638</v>
      </c>
      <c r="F41">
        <f t="shared" si="15"/>
        <v>2.3636363636363638</v>
      </c>
      <c r="G41">
        <f t="shared" si="15"/>
        <v>2.3636363636363638</v>
      </c>
      <c r="H41">
        <f t="shared" si="15"/>
        <v>2.3636363636363638</v>
      </c>
      <c r="I41">
        <f t="shared" si="15"/>
        <v>0.39393939393939398</v>
      </c>
      <c r="J41">
        <f t="shared" si="15"/>
        <v>0.39393939393939398</v>
      </c>
      <c r="K41">
        <f t="shared" si="15"/>
        <v>0.39393939393939398</v>
      </c>
      <c r="L41">
        <f t="shared" si="15"/>
        <v>0.39393939393939398</v>
      </c>
      <c r="M41">
        <f t="shared" si="15"/>
        <v>0.39393939393939398</v>
      </c>
      <c r="N41">
        <f t="shared" si="15"/>
        <v>0.39393939393939398</v>
      </c>
      <c r="O41">
        <f t="shared" si="15"/>
        <v>0.39393939393939398</v>
      </c>
      <c r="P41">
        <f t="shared" si="15"/>
        <v>0.39393939393939398</v>
      </c>
      <c r="Q41">
        <f t="shared" si="15"/>
        <v>0.39393939393939398</v>
      </c>
      <c r="R41">
        <f t="shared" si="15"/>
        <v>0.39393939393939398</v>
      </c>
      <c r="S41">
        <f t="shared" si="14"/>
        <v>0.39393939393939398</v>
      </c>
      <c r="T41">
        <f t="shared" si="14"/>
        <v>0.39393939393939398</v>
      </c>
      <c r="U41">
        <f t="shared" si="14"/>
        <v>0.39393939393939398</v>
      </c>
      <c r="V41">
        <f t="shared" si="14"/>
        <v>0.39393939393939398</v>
      </c>
      <c r="W41">
        <f t="shared" si="14"/>
        <v>0.39393939393939398</v>
      </c>
      <c r="X41">
        <f t="shared" si="14"/>
        <v>0.39393939393939398</v>
      </c>
      <c r="Y41">
        <f t="shared" si="14"/>
        <v>0.39393939393939398</v>
      </c>
      <c r="Z41">
        <f t="shared" si="14"/>
        <v>0.39393939393939398</v>
      </c>
      <c r="AA41">
        <f t="shared" si="14"/>
        <v>0.39393939393939398</v>
      </c>
      <c r="AB41">
        <f t="shared" si="14"/>
        <v>0.39393939393939398</v>
      </c>
      <c r="AC41">
        <f t="shared" si="14"/>
        <v>0.39393939393939398</v>
      </c>
      <c r="AD41">
        <f t="shared" si="14"/>
        <v>0.39393939393939398</v>
      </c>
      <c r="AE41">
        <f t="shared" si="14"/>
        <v>0.39393939393939398</v>
      </c>
      <c r="AF41">
        <f t="shared" si="14"/>
        <v>0.39393939393939398</v>
      </c>
      <c r="AG41">
        <f t="shared" si="14"/>
        <v>0.39393939393939398</v>
      </c>
      <c r="AH41">
        <f t="shared" si="17"/>
        <v>0.39393939393939398</v>
      </c>
      <c r="AI41">
        <f t="shared" si="17"/>
        <v>0.39393939393939398</v>
      </c>
      <c r="AJ41">
        <f t="shared" si="17"/>
        <v>0.39393939393939398</v>
      </c>
      <c r="AK41">
        <f t="shared" si="17"/>
        <v>0.39393939393939398</v>
      </c>
      <c r="AL41">
        <f t="shared" si="17"/>
        <v>0.39393939393939398</v>
      </c>
      <c r="AM41">
        <f t="shared" si="17"/>
        <v>0.39393939393939398</v>
      </c>
      <c r="AN41">
        <f t="shared" si="17"/>
        <v>0.39393939393939398</v>
      </c>
      <c r="AO41">
        <f t="shared" si="17"/>
        <v>0.39393939393939398</v>
      </c>
      <c r="AP41">
        <f t="shared" si="17"/>
        <v>0.39393939393939398</v>
      </c>
      <c r="AQ41">
        <f t="shared" si="17"/>
        <v>0.39393939393939398</v>
      </c>
      <c r="AR41">
        <f t="shared" si="17"/>
        <v>0.39393939393939398</v>
      </c>
      <c r="AS41">
        <f t="shared" si="17"/>
        <v>0.39393939393939398</v>
      </c>
      <c r="AT41">
        <f t="shared" si="17"/>
        <v>0.39393939393939398</v>
      </c>
      <c r="AU41">
        <f t="shared" si="17"/>
        <v>0.39393939393939398</v>
      </c>
      <c r="AV41">
        <f t="shared" si="17"/>
        <v>0.39393939393939398</v>
      </c>
      <c r="AW41">
        <f t="shared" si="17"/>
        <v>0.39393939393939398</v>
      </c>
      <c r="AX41">
        <f t="shared" si="17"/>
        <v>0.39393939393939398</v>
      </c>
      <c r="AY41">
        <f t="shared" si="17"/>
        <v>0.39393939393939398</v>
      </c>
      <c r="AZ41">
        <f t="shared" si="17"/>
        <v>0.39393939393939398</v>
      </c>
      <c r="BA41">
        <f t="shared" si="17"/>
        <v>0.39393939393939398</v>
      </c>
      <c r="BB41">
        <f t="shared" si="17"/>
        <v>0.39393939393939398</v>
      </c>
      <c r="BC41">
        <f t="shared" si="17"/>
        <v>0.39393939393939398</v>
      </c>
      <c r="BD41">
        <f t="shared" si="17"/>
        <v>0.39393939393939398</v>
      </c>
      <c r="BE41">
        <f t="shared" si="17"/>
        <v>0.39393939393939398</v>
      </c>
      <c r="BF41">
        <f t="shared" si="17"/>
        <v>0.39393939393939398</v>
      </c>
      <c r="BG41">
        <f t="shared" si="17"/>
        <v>0.39393939393939398</v>
      </c>
      <c r="BH41">
        <f t="shared" si="17"/>
        <v>0.39393939393939398</v>
      </c>
      <c r="BI41">
        <f t="shared" si="17"/>
        <v>0.39393939393939398</v>
      </c>
      <c r="BJ41">
        <f t="shared" si="17"/>
        <v>0.39393939393939398</v>
      </c>
      <c r="BK41">
        <f t="shared" si="17"/>
        <v>0.39393939393939398</v>
      </c>
    </row>
    <row r="42" spans="1:63" x14ac:dyDescent="0.3">
      <c r="A42">
        <v>42</v>
      </c>
      <c r="B42">
        <v>0.16193999999999997</v>
      </c>
      <c r="C42">
        <f t="shared" si="15"/>
        <v>2.4242424242424243</v>
      </c>
      <c r="D42">
        <f t="shared" si="15"/>
        <v>2.4242424242424243</v>
      </c>
      <c r="E42">
        <f t="shared" si="15"/>
        <v>2.4242424242424243</v>
      </c>
      <c r="F42">
        <f t="shared" si="15"/>
        <v>2.4242424242424243</v>
      </c>
      <c r="G42">
        <f t="shared" si="15"/>
        <v>2.4242424242424243</v>
      </c>
      <c r="H42">
        <f t="shared" si="15"/>
        <v>2.4242424242424243</v>
      </c>
      <c r="I42">
        <f t="shared" si="15"/>
        <v>0.40404040404040409</v>
      </c>
      <c r="J42">
        <f t="shared" si="15"/>
        <v>0.40404040404040409</v>
      </c>
      <c r="K42">
        <f t="shared" si="15"/>
        <v>0.40404040404040409</v>
      </c>
      <c r="L42">
        <f t="shared" si="15"/>
        <v>0.40404040404040409</v>
      </c>
      <c r="M42">
        <f t="shared" si="15"/>
        <v>0.40404040404040409</v>
      </c>
      <c r="N42">
        <f t="shared" si="15"/>
        <v>0.40404040404040409</v>
      </c>
      <c r="O42">
        <f t="shared" si="15"/>
        <v>0.40404040404040409</v>
      </c>
      <c r="P42">
        <f t="shared" si="15"/>
        <v>0.40404040404040409</v>
      </c>
      <c r="Q42">
        <f t="shared" si="15"/>
        <v>0.40404040404040409</v>
      </c>
      <c r="R42">
        <f t="shared" si="15"/>
        <v>0.40404040404040409</v>
      </c>
      <c r="S42">
        <f t="shared" si="14"/>
        <v>0.40404040404040409</v>
      </c>
      <c r="T42">
        <f t="shared" si="14"/>
        <v>0.40404040404040409</v>
      </c>
      <c r="U42">
        <f t="shared" si="14"/>
        <v>0.40404040404040409</v>
      </c>
      <c r="V42">
        <f t="shared" si="14"/>
        <v>0.40404040404040409</v>
      </c>
      <c r="W42">
        <f t="shared" si="14"/>
        <v>0.40404040404040409</v>
      </c>
      <c r="X42">
        <f t="shared" si="14"/>
        <v>0.40404040404040409</v>
      </c>
      <c r="Y42">
        <f t="shared" si="14"/>
        <v>0.40404040404040409</v>
      </c>
      <c r="Z42">
        <f t="shared" si="14"/>
        <v>0.40404040404040409</v>
      </c>
      <c r="AA42">
        <f t="shared" si="14"/>
        <v>0.40404040404040409</v>
      </c>
      <c r="AB42">
        <f t="shared" si="14"/>
        <v>0.40404040404040409</v>
      </c>
      <c r="AC42">
        <f t="shared" si="14"/>
        <v>0.40404040404040409</v>
      </c>
      <c r="AD42">
        <f t="shared" si="14"/>
        <v>0.40404040404040409</v>
      </c>
      <c r="AE42">
        <f t="shared" si="14"/>
        <v>0.40404040404040409</v>
      </c>
      <c r="AF42">
        <f t="shared" si="14"/>
        <v>0.40404040404040409</v>
      </c>
      <c r="AG42">
        <f t="shared" si="14"/>
        <v>0.40404040404040409</v>
      </c>
      <c r="AH42">
        <f t="shared" si="17"/>
        <v>0.40404040404040409</v>
      </c>
      <c r="AI42">
        <f t="shared" si="17"/>
        <v>0.40404040404040409</v>
      </c>
      <c r="AJ42">
        <f t="shared" si="17"/>
        <v>0.40404040404040409</v>
      </c>
      <c r="AK42">
        <f t="shared" si="17"/>
        <v>0.40404040404040409</v>
      </c>
      <c r="AL42">
        <f t="shared" si="17"/>
        <v>0.40404040404040409</v>
      </c>
      <c r="AM42">
        <f t="shared" si="17"/>
        <v>0.40404040404040409</v>
      </c>
      <c r="AN42">
        <f t="shared" si="17"/>
        <v>0.40404040404040409</v>
      </c>
      <c r="AO42">
        <f t="shared" si="17"/>
        <v>0.40404040404040409</v>
      </c>
      <c r="AP42">
        <f t="shared" si="17"/>
        <v>0.40404040404040409</v>
      </c>
      <c r="AQ42">
        <f t="shared" si="17"/>
        <v>0.40404040404040409</v>
      </c>
      <c r="AR42">
        <f t="shared" si="17"/>
        <v>0.40404040404040409</v>
      </c>
      <c r="AS42">
        <f t="shared" si="17"/>
        <v>0.40404040404040409</v>
      </c>
      <c r="AT42">
        <f t="shared" si="17"/>
        <v>0.40404040404040409</v>
      </c>
      <c r="AU42">
        <f t="shared" si="17"/>
        <v>0.40404040404040409</v>
      </c>
      <c r="AV42">
        <f t="shared" si="17"/>
        <v>0.40404040404040409</v>
      </c>
      <c r="AW42">
        <f t="shared" si="17"/>
        <v>0.40404040404040409</v>
      </c>
      <c r="AX42">
        <f t="shared" si="17"/>
        <v>0.40404040404040409</v>
      </c>
      <c r="AY42">
        <f t="shared" si="17"/>
        <v>0.40404040404040409</v>
      </c>
      <c r="AZ42">
        <f t="shared" si="17"/>
        <v>0.40404040404040409</v>
      </c>
      <c r="BA42">
        <f t="shared" si="17"/>
        <v>0.40404040404040409</v>
      </c>
      <c r="BB42">
        <f t="shared" si="17"/>
        <v>0.40404040404040409</v>
      </c>
      <c r="BC42">
        <f t="shared" si="17"/>
        <v>0.40404040404040409</v>
      </c>
      <c r="BD42">
        <f t="shared" si="17"/>
        <v>0.40404040404040409</v>
      </c>
      <c r="BE42">
        <f t="shared" si="17"/>
        <v>0.40404040404040409</v>
      </c>
      <c r="BF42">
        <f t="shared" si="17"/>
        <v>0.40404040404040409</v>
      </c>
      <c r="BG42">
        <f t="shared" si="17"/>
        <v>0.40404040404040409</v>
      </c>
      <c r="BH42">
        <f t="shared" si="17"/>
        <v>0.40404040404040409</v>
      </c>
      <c r="BI42">
        <f t="shared" si="17"/>
        <v>0.40404040404040409</v>
      </c>
      <c r="BJ42">
        <f t="shared" si="17"/>
        <v>0.40404040404040409</v>
      </c>
      <c r="BK42">
        <f t="shared" si="17"/>
        <v>0.40404040404040409</v>
      </c>
    </row>
    <row r="43" spans="1:63" x14ac:dyDescent="0.3">
      <c r="A43">
        <v>43</v>
      </c>
      <c r="B43">
        <v>0.16193999999999997</v>
      </c>
      <c r="C43">
        <f t="shared" si="15"/>
        <v>2.4848484848484849</v>
      </c>
      <c r="D43">
        <f t="shared" si="15"/>
        <v>2.4848484848484849</v>
      </c>
      <c r="E43">
        <f t="shared" si="15"/>
        <v>2.4848484848484849</v>
      </c>
      <c r="F43">
        <f t="shared" si="15"/>
        <v>2.4848484848484849</v>
      </c>
      <c r="G43">
        <f t="shared" si="15"/>
        <v>2.4848484848484849</v>
      </c>
      <c r="H43">
        <f t="shared" si="15"/>
        <v>2.4848484848484849</v>
      </c>
      <c r="I43">
        <f t="shared" si="15"/>
        <v>0.4141414141414142</v>
      </c>
      <c r="J43">
        <f t="shared" si="15"/>
        <v>0.4141414141414142</v>
      </c>
      <c r="K43">
        <f t="shared" si="15"/>
        <v>0.4141414141414142</v>
      </c>
      <c r="L43">
        <f t="shared" si="15"/>
        <v>0.4141414141414142</v>
      </c>
      <c r="M43">
        <f t="shared" si="15"/>
        <v>0.4141414141414142</v>
      </c>
      <c r="N43">
        <f t="shared" si="15"/>
        <v>0.4141414141414142</v>
      </c>
      <c r="O43">
        <f t="shared" si="15"/>
        <v>0.4141414141414142</v>
      </c>
      <c r="P43">
        <f t="shared" si="15"/>
        <v>0.4141414141414142</v>
      </c>
      <c r="Q43">
        <f t="shared" si="15"/>
        <v>0.4141414141414142</v>
      </c>
      <c r="R43">
        <f t="shared" si="15"/>
        <v>0.4141414141414142</v>
      </c>
      <c r="S43">
        <f t="shared" si="14"/>
        <v>0.4141414141414142</v>
      </c>
      <c r="T43">
        <f t="shared" si="14"/>
        <v>0.4141414141414142</v>
      </c>
      <c r="U43">
        <f t="shared" si="14"/>
        <v>0.4141414141414142</v>
      </c>
      <c r="V43">
        <f t="shared" si="14"/>
        <v>0.4141414141414142</v>
      </c>
      <c r="W43">
        <f t="shared" si="14"/>
        <v>0.4141414141414142</v>
      </c>
      <c r="X43">
        <f t="shared" si="14"/>
        <v>0.4141414141414142</v>
      </c>
      <c r="Y43">
        <f t="shared" si="14"/>
        <v>0.4141414141414142</v>
      </c>
      <c r="Z43">
        <f t="shared" si="14"/>
        <v>0.4141414141414142</v>
      </c>
      <c r="AA43">
        <f t="shared" si="14"/>
        <v>0.4141414141414142</v>
      </c>
      <c r="AB43">
        <f t="shared" si="14"/>
        <v>0.4141414141414142</v>
      </c>
      <c r="AC43">
        <f t="shared" si="14"/>
        <v>0.4141414141414142</v>
      </c>
      <c r="AD43">
        <f t="shared" si="14"/>
        <v>0.4141414141414142</v>
      </c>
      <c r="AE43">
        <f t="shared" si="14"/>
        <v>0.4141414141414142</v>
      </c>
      <c r="AF43">
        <f t="shared" si="14"/>
        <v>0.4141414141414142</v>
      </c>
      <c r="AG43">
        <f t="shared" si="14"/>
        <v>0.4141414141414142</v>
      </c>
      <c r="AH43">
        <f t="shared" si="17"/>
        <v>0.4141414141414142</v>
      </c>
      <c r="AI43">
        <f t="shared" si="17"/>
        <v>0.4141414141414142</v>
      </c>
      <c r="AJ43">
        <f t="shared" si="17"/>
        <v>0.4141414141414142</v>
      </c>
      <c r="AK43">
        <f t="shared" si="17"/>
        <v>0.4141414141414142</v>
      </c>
      <c r="AL43">
        <f t="shared" si="17"/>
        <v>0.4141414141414142</v>
      </c>
      <c r="AM43">
        <f t="shared" si="17"/>
        <v>0.4141414141414142</v>
      </c>
      <c r="AN43">
        <f t="shared" si="17"/>
        <v>0.4141414141414142</v>
      </c>
      <c r="AO43">
        <f t="shared" si="17"/>
        <v>0.4141414141414142</v>
      </c>
      <c r="AP43">
        <f t="shared" si="17"/>
        <v>0.4141414141414142</v>
      </c>
      <c r="AQ43">
        <f t="shared" si="17"/>
        <v>0.4141414141414142</v>
      </c>
      <c r="AR43">
        <f t="shared" si="17"/>
        <v>0.4141414141414142</v>
      </c>
      <c r="AS43">
        <f t="shared" si="17"/>
        <v>0.4141414141414142</v>
      </c>
      <c r="AT43">
        <f t="shared" si="17"/>
        <v>0.4141414141414142</v>
      </c>
      <c r="AU43">
        <f t="shared" si="17"/>
        <v>0.4141414141414142</v>
      </c>
      <c r="AV43">
        <f t="shared" si="17"/>
        <v>0.4141414141414142</v>
      </c>
      <c r="AW43">
        <f t="shared" si="17"/>
        <v>0.4141414141414142</v>
      </c>
      <c r="AX43">
        <f t="shared" si="17"/>
        <v>0.4141414141414142</v>
      </c>
      <c r="AY43">
        <f t="shared" si="17"/>
        <v>0.4141414141414142</v>
      </c>
      <c r="AZ43">
        <f t="shared" si="17"/>
        <v>0.4141414141414142</v>
      </c>
      <c r="BA43">
        <f t="shared" si="17"/>
        <v>0.4141414141414142</v>
      </c>
      <c r="BB43">
        <f t="shared" si="17"/>
        <v>0.4141414141414142</v>
      </c>
      <c r="BC43">
        <f t="shared" si="17"/>
        <v>0.4141414141414142</v>
      </c>
      <c r="BD43">
        <f t="shared" si="17"/>
        <v>0.4141414141414142</v>
      </c>
      <c r="BE43">
        <f t="shared" si="17"/>
        <v>0.4141414141414142</v>
      </c>
      <c r="BF43">
        <f t="shared" si="17"/>
        <v>0.4141414141414142</v>
      </c>
      <c r="BG43">
        <f t="shared" si="17"/>
        <v>0.4141414141414142</v>
      </c>
      <c r="BH43">
        <f t="shared" si="17"/>
        <v>0.4141414141414142</v>
      </c>
      <c r="BI43">
        <f t="shared" si="17"/>
        <v>0.4141414141414142</v>
      </c>
      <c r="BJ43">
        <f t="shared" si="17"/>
        <v>0.4141414141414142</v>
      </c>
      <c r="BK43">
        <f t="shared" si="17"/>
        <v>0.4141414141414142</v>
      </c>
    </row>
    <row r="44" spans="1:63" x14ac:dyDescent="0.3">
      <c r="A44">
        <v>44</v>
      </c>
      <c r="B44">
        <v>0.16193999999999997</v>
      </c>
      <c r="C44">
        <f t="shared" si="15"/>
        <v>2.5454545454545454</v>
      </c>
      <c r="D44">
        <f t="shared" si="15"/>
        <v>2.5454545454545454</v>
      </c>
      <c r="E44">
        <f t="shared" si="15"/>
        <v>2.5454545454545454</v>
      </c>
      <c r="F44">
        <f t="shared" si="15"/>
        <v>2.5454545454545454</v>
      </c>
      <c r="G44">
        <f t="shared" si="15"/>
        <v>2.5454545454545454</v>
      </c>
      <c r="H44">
        <f t="shared" si="15"/>
        <v>2.5454545454545454</v>
      </c>
      <c r="I44">
        <f t="shared" si="15"/>
        <v>0.42424242424242425</v>
      </c>
      <c r="J44">
        <f t="shared" si="15"/>
        <v>0.42424242424242425</v>
      </c>
      <c r="K44">
        <f t="shared" si="15"/>
        <v>0.42424242424242425</v>
      </c>
      <c r="L44">
        <f t="shared" si="15"/>
        <v>0.42424242424242425</v>
      </c>
      <c r="M44">
        <f t="shared" si="15"/>
        <v>0.42424242424242425</v>
      </c>
      <c r="N44">
        <f t="shared" si="15"/>
        <v>0.42424242424242425</v>
      </c>
      <c r="O44">
        <f t="shared" si="15"/>
        <v>0.42424242424242425</v>
      </c>
      <c r="P44">
        <f t="shared" si="15"/>
        <v>0.42424242424242425</v>
      </c>
      <c r="Q44">
        <f t="shared" si="15"/>
        <v>0.42424242424242425</v>
      </c>
      <c r="R44">
        <f t="shared" si="15"/>
        <v>0.42424242424242425</v>
      </c>
      <c r="S44">
        <f t="shared" si="14"/>
        <v>0.42424242424242425</v>
      </c>
      <c r="T44">
        <f t="shared" si="14"/>
        <v>0.42424242424242425</v>
      </c>
      <c r="U44">
        <f t="shared" si="14"/>
        <v>0.42424242424242425</v>
      </c>
      <c r="V44">
        <f t="shared" si="14"/>
        <v>0.42424242424242425</v>
      </c>
      <c r="W44">
        <f t="shared" si="14"/>
        <v>0.42424242424242425</v>
      </c>
      <c r="X44">
        <f t="shared" si="14"/>
        <v>0.42424242424242425</v>
      </c>
      <c r="Y44">
        <f t="shared" si="14"/>
        <v>0.42424242424242425</v>
      </c>
      <c r="Z44">
        <f t="shared" si="14"/>
        <v>0.42424242424242425</v>
      </c>
      <c r="AA44">
        <f t="shared" si="14"/>
        <v>0.42424242424242425</v>
      </c>
      <c r="AB44">
        <f t="shared" si="14"/>
        <v>0.42424242424242425</v>
      </c>
      <c r="AC44">
        <f t="shared" si="14"/>
        <v>0.42424242424242425</v>
      </c>
      <c r="AD44">
        <f t="shared" si="14"/>
        <v>0.42424242424242425</v>
      </c>
      <c r="AE44">
        <f t="shared" si="14"/>
        <v>0.42424242424242425</v>
      </c>
      <c r="AF44">
        <f t="shared" si="14"/>
        <v>0.42424242424242425</v>
      </c>
      <c r="AG44">
        <f t="shared" si="14"/>
        <v>0.42424242424242425</v>
      </c>
      <c r="AH44">
        <f t="shared" si="17"/>
        <v>0.42424242424242425</v>
      </c>
      <c r="AI44">
        <f t="shared" si="17"/>
        <v>0.42424242424242425</v>
      </c>
      <c r="AJ44">
        <f t="shared" si="17"/>
        <v>0.42424242424242425</v>
      </c>
      <c r="AK44">
        <f t="shared" si="17"/>
        <v>0.42424242424242425</v>
      </c>
      <c r="AL44">
        <f t="shared" si="17"/>
        <v>0.42424242424242425</v>
      </c>
      <c r="AM44">
        <f t="shared" si="17"/>
        <v>0.42424242424242425</v>
      </c>
      <c r="AN44">
        <f t="shared" si="17"/>
        <v>0.42424242424242425</v>
      </c>
      <c r="AO44">
        <f t="shared" si="17"/>
        <v>0.42424242424242425</v>
      </c>
      <c r="AP44">
        <f t="shared" si="17"/>
        <v>0.42424242424242425</v>
      </c>
      <c r="AQ44">
        <f t="shared" si="17"/>
        <v>0.42424242424242425</v>
      </c>
      <c r="AR44">
        <f t="shared" si="17"/>
        <v>0.42424242424242425</v>
      </c>
      <c r="AS44">
        <f t="shared" si="17"/>
        <v>0.42424242424242425</v>
      </c>
      <c r="AT44">
        <f t="shared" si="17"/>
        <v>0.42424242424242425</v>
      </c>
      <c r="AU44">
        <f t="shared" si="17"/>
        <v>0.42424242424242425</v>
      </c>
      <c r="AV44">
        <f t="shared" si="17"/>
        <v>0.42424242424242425</v>
      </c>
      <c r="AW44">
        <f t="shared" si="17"/>
        <v>0.42424242424242425</v>
      </c>
      <c r="AX44">
        <f t="shared" si="17"/>
        <v>0.42424242424242425</v>
      </c>
      <c r="AY44">
        <f t="shared" si="17"/>
        <v>0.42424242424242425</v>
      </c>
      <c r="AZ44">
        <f t="shared" si="17"/>
        <v>0.42424242424242425</v>
      </c>
      <c r="BA44">
        <f t="shared" si="17"/>
        <v>0.42424242424242425</v>
      </c>
      <c r="BB44">
        <f t="shared" si="17"/>
        <v>0.42424242424242425</v>
      </c>
      <c r="BC44">
        <f t="shared" si="17"/>
        <v>0.42424242424242425</v>
      </c>
      <c r="BD44">
        <f t="shared" si="17"/>
        <v>0.42424242424242425</v>
      </c>
      <c r="BE44">
        <f t="shared" si="17"/>
        <v>0.42424242424242425</v>
      </c>
      <c r="BF44">
        <f t="shared" si="17"/>
        <v>0.42424242424242425</v>
      </c>
      <c r="BG44">
        <f t="shared" si="17"/>
        <v>0.42424242424242425</v>
      </c>
      <c r="BH44">
        <f t="shared" si="17"/>
        <v>0.42424242424242425</v>
      </c>
      <c r="BI44">
        <f t="shared" si="17"/>
        <v>0.42424242424242425</v>
      </c>
      <c r="BJ44">
        <f t="shared" si="17"/>
        <v>0.42424242424242425</v>
      </c>
      <c r="BK44">
        <f t="shared" si="17"/>
        <v>0.42424242424242425</v>
      </c>
    </row>
    <row r="45" spans="1:63" x14ac:dyDescent="0.3">
      <c r="A45">
        <v>45</v>
      </c>
      <c r="B45">
        <v>0.16193999999999997</v>
      </c>
      <c r="C45">
        <f t="shared" si="15"/>
        <v>2.606060606060606</v>
      </c>
      <c r="D45">
        <f t="shared" si="15"/>
        <v>2.606060606060606</v>
      </c>
      <c r="E45">
        <f t="shared" si="15"/>
        <v>2.606060606060606</v>
      </c>
      <c r="F45">
        <f t="shared" si="15"/>
        <v>2.606060606060606</v>
      </c>
      <c r="G45">
        <f t="shared" si="15"/>
        <v>2.606060606060606</v>
      </c>
      <c r="H45">
        <f t="shared" si="15"/>
        <v>2.606060606060606</v>
      </c>
      <c r="I45">
        <f t="shared" si="15"/>
        <v>0.43434343434343436</v>
      </c>
      <c r="J45">
        <f t="shared" si="15"/>
        <v>0.43434343434343436</v>
      </c>
      <c r="K45">
        <f t="shared" si="15"/>
        <v>0.43434343434343436</v>
      </c>
      <c r="L45">
        <f t="shared" si="15"/>
        <v>0.43434343434343436</v>
      </c>
      <c r="M45">
        <f t="shared" si="15"/>
        <v>0.43434343434343436</v>
      </c>
      <c r="N45">
        <f t="shared" si="15"/>
        <v>0.43434343434343436</v>
      </c>
      <c r="O45">
        <f t="shared" si="15"/>
        <v>0.43434343434343436</v>
      </c>
      <c r="P45">
        <f t="shared" si="15"/>
        <v>0.43434343434343436</v>
      </c>
      <c r="Q45">
        <f t="shared" si="15"/>
        <v>0.43434343434343436</v>
      </c>
      <c r="R45">
        <f t="shared" si="15"/>
        <v>0.43434343434343436</v>
      </c>
      <c r="S45">
        <f t="shared" si="14"/>
        <v>0.43434343434343436</v>
      </c>
      <c r="T45">
        <f t="shared" si="14"/>
        <v>0.43434343434343436</v>
      </c>
      <c r="U45">
        <f t="shared" si="14"/>
        <v>0.43434343434343436</v>
      </c>
      <c r="V45">
        <f t="shared" si="14"/>
        <v>0.43434343434343436</v>
      </c>
      <c r="W45">
        <f t="shared" si="14"/>
        <v>0.43434343434343436</v>
      </c>
      <c r="X45">
        <f t="shared" si="14"/>
        <v>0.43434343434343436</v>
      </c>
      <c r="Y45">
        <f t="shared" si="14"/>
        <v>0.43434343434343436</v>
      </c>
      <c r="Z45">
        <f t="shared" si="14"/>
        <v>0.43434343434343436</v>
      </c>
      <c r="AA45">
        <f t="shared" si="14"/>
        <v>0.43434343434343436</v>
      </c>
      <c r="AB45">
        <f t="shared" si="14"/>
        <v>0.43434343434343436</v>
      </c>
      <c r="AC45">
        <f t="shared" si="14"/>
        <v>0.43434343434343436</v>
      </c>
      <c r="AD45">
        <f t="shared" si="14"/>
        <v>0.43434343434343436</v>
      </c>
      <c r="AE45">
        <f t="shared" si="14"/>
        <v>0.43434343434343436</v>
      </c>
      <c r="AF45">
        <f t="shared" si="14"/>
        <v>0.43434343434343436</v>
      </c>
      <c r="AG45">
        <f t="shared" si="14"/>
        <v>0.43434343434343436</v>
      </c>
      <c r="AH45">
        <f t="shared" si="17"/>
        <v>0.43434343434343436</v>
      </c>
      <c r="AI45">
        <f t="shared" si="17"/>
        <v>0.43434343434343436</v>
      </c>
      <c r="AJ45">
        <f t="shared" si="17"/>
        <v>0.43434343434343436</v>
      </c>
      <c r="AK45">
        <f t="shared" si="17"/>
        <v>0.43434343434343436</v>
      </c>
      <c r="AL45">
        <f t="shared" si="17"/>
        <v>0.43434343434343436</v>
      </c>
      <c r="AM45">
        <f t="shared" si="17"/>
        <v>0.43434343434343436</v>
      </c>
      <c r="AN45">
        <f t="shared" si="17"/>
        <v>0.43434343434343436</v>
      </c>
      <c r="AO45">
        <f t="shared" si="17"/>
        <v>0.43434343434343436</v>
      </c>
      <c r="AP45">
        <f t="shared" si="17"/>
        <v>0.43434343434343436</v>
      </c>
      <c r="AQ45">
        <f t="shared" si="17"/>
        <v>0.43434343434343436</v>
      </c>
      <c r="AR45">
        <f t="shared" si="17"/>
        <v>0.43434343434343436</v>
      </c>
      <c r="AS45">
        <f t="shared" si="17"/>
        <v>0.43434343434343436</v>
      </c>
      <c r="AT45">
        <f t="shared" si="17"/>
        <v>0.43434343434343436</v>
      </c>
      <c r="AU45">
        <f t="shared" si="17"/>
        <v>0.43434343434343436</v>
      </c>
      <c r="AV45">
        <f t="shared" si="17"/>
        <v>0.43434343434343436</v>
      </c>
      <c r="AW45">
        <f t="shared" si="17"/>
        <v>0.43434343434343436</v>
      </c>
      <c r="AX45">
        <f t="shared" si="17"/>
        <v>0.43434343434343436</v>
      </c>
      <c r="AY45">
        <f t="shared" si="17"/>
        <v>0.43434343434343436</v>
      </c>
      <c r="AZ45">
        <f t="shared" si="17"/>
        <v>0.43434343434343436</v>
      </c>
      <c r="BA45">
        <f t="shared" si="17"/>
        <v>0.43434343434343436</v>
      </c>
      <c r="BB45">
        <f t="shared" si="17"/>
        <v>0.43434343434343436</v>
      </c>
      <c r="BC45">
        <f t="shared" si="17"/>
        <v>0.43434343434343436</v>
      </c>
      <c r="BD45">
        <f t="shared" si="17"/>
        <v>0.43434343434343436</v>
      </c>
      <c r="BE45">
        <f t="shared" si="17"/>
        <v>0.43434343434343436</v>
      </c>
      <c r="BF45">
        <f t="shared" si="17"/>
        <v>0.43434343434343436</v>
      </c>
      <c r="BG45">
        <f t="shared" si="17"/>
        <v>0.43434343434343436</v>
      </c>
      <c r="BH45">
        <f t="shared" si="17"/>
        <v>0.43434343434343436</v>
      </c>
      <c r="BI45">
        <f t="shared" si="17"/>
        <v>0.43434343434343436</v>
      </c>
      <c r="BJ45">
        <f t="shared" si="17"/>
        <v>0.43434343434343436</v>
      </c>
      <c r="BK45">
        <f t="shared" si="17"/>
        <v>0.43434343434343436</v>
      </c>
    </row>
    <row r="46" spans="1:63" x14ac:dyDescent="0.3">
      <c r="A46">
        <v>46</v>
      </c>
      <c r="B46">
        <v>0.16193999999999997</v>
      </c>
      <c r="C46">
        <f t="shared" si="15"/>
        <v>2.666666666666667</v>
      </c>
      <c r="D46">
        <f t="shared" si="15"/>
        <v>2.666666666666667</v>
      </c>
      <c r="E46">
        <f t="shared" si="15"/>
        <v>2.666666666666667</v>
      </c>
      <c r="F46">
        <f t="shared" si="15"/>
        <v>2.666666666666667</v>
      </c>
      <c r="G46">
        <f t="shared" si="15"/>
        <v>2.666666666666667</v>
      </c>
      <c r="H46">
        <f t="shared" si="15"/>
        <v>2.666666666666667</v>
      </c>
      <c r="I46">
        <f t="shared" si="15"/>
        <v>0.44444444444444448</v>
      </c>
      <c r="J46">
        <f t="shared" si="15"/>
        <v>0.44444444444444448</v>
      </c>
      <c r="K46">
        <f t="shared" si="15"/>
        <v>0.44444444444444448</v>
      </c>
      <c r="L46">
        <f t="shared" si="15"/>
        <v>0.44444444444444448</v>
      </c>
      <c r="M46">
        <f t="shared" si="15"/>
        <v>0.44444444444444448</v>
      </c>
      <c r="N46">
        <f t="shared" si="15"/>
        <v>0.44444444444444448</v>
      </c>
      <c r="O46">
        <f t="shared" si="15"/>
        <v>0.44444444444444448</v>
      </c>
      <c r="P46">
        <f t="shared" si="15"/>
        <v>0.44444444444444448</v>
      </c>
      <c r="Q46">
        <f t="shared" si="15"/>
        <v>0.44444444444444448</v>
      </c>
      <c r="R46">
        <f t="shared" si="15"/>
        <v>0.44444444444444448</v>
      </c>
      <c r="S46">
        <f t="shared" si="14"/>
        <v>0.44444444444444448</v>
      </c>
      <c r="T46">
        <f t="shared" si="14"/>
        <v>0.44444444444444448</v>
      </c>
      <c r="U46">
        <f t="shared" si="14"/>
        <v>0.44444444444444448</v>
      </c>
      <c r="V46">
        <f t="shared" si="14"/>
        <v>0.44444444444444448</v>
      </c>
      <c r="W46">
        <f t="shared" si="14"/>
        <v>0.44444444444444448</v>
      </c>
      <c r="X46">
        <f t="shared" si="14"/>
        <v>0.44444444444444448</v>
      </c>
      <c r="Y46">
        <f t="shared" si="14"/>
        <v>0.44444444444444448</v>
      </c>
      <c r="Z46">
        <f t="shared" si="14"/>
        <v>0.44444444444444448</v>
      </c>
      <c r="AA46">
        <f t="shared" si="14"/>
        <v>0.44444444444444448</v>
      </c>
      <c r="AB46">
        <f t="shared" si="14"/>
        <v>0.44444444444444448</v>
      </c>
      <c r="AC46">
        <f t="shared" si="14"/>
        <v>0.44444444444444448</v>
      </c>
      <c r="AD46">
        <f t="shared" si="14"/>
        <v>0.44444444444444448</v>
      </c>
      <c r="AE46">
        <f t="shared" si="14"/>
        <v>0.44444444444444448</v>
      </c>
      <c r="AF46">
        <f t="shared" si="14"/>
        <v>0.44444444444444448</v>
      </c>
      <c r="AG46">
        <f t="shared" si="14"/>
        <v>0.44444444444444448</v>
      </c>
      <c r="AH46">
        <f t="shared" si="17"/>
        <v>0.44444444444444448</v>
      </c>
      <c r="AI46">
        <f t="shared" si="17"/>
        <v>0.44444444444444448</v>
      </c>
      <c r="AJ46">
        <f t="shared" si="17"/>
        <v>0.44444444444444448</v>
      </c>
      <c r="AK46">
        <f t="shared" si="17"/>
        <v>0.44444444444444448</v>
      </c>
      <c r="AL46">
        <f t="shared" si="17"/>
        <v>0.44444444444444448</v>
      </c>
      <c r="AM46">
        <f t="shared" si="17"/>
        <v>0.44444444444444448</v>
      </c>
      <c r="AN46">
        <f t="shared" si="17"/>
        <v>0.44444444444444448</v>
      </c>
      <c r="AO46">
        <f t="shared" si="17"/>
        <v>0.44444444444444448</v>
      </c>
      <c r="AP46">
        <f t="shared" si="17"/>
        <v>0.44444444444444448</v>
      </c>
      <c r="AQ46">
        <f t="shared" si="17"/>
        <v>0.44444444444444448</v>
      </c>
      <c r="AR46">
        <f t="shared" si="17"/>
        <v>0.44444444444444448</v>
      </c>
      <c r="AS46">
        <f t="shared" si="17"/>
        <v>0.44444444444444448</v>
      </c>
      <c r="AT46">
        <f t="shared" si="17"/>
        <v>0.44444444444444448</v>
      </c>
      <c r="AU46">
        <f t="shared" si="17"/>
        <v>0.44444444444444448</v>
      </c>
      <c r="AV46">
        <f t="shared" si="17"/>
        <v>0.44444444444444448</v>
      </c>
      <c r="AW46">
        <f t="shared" si="17"/>
        <v>0.44444444444444448</v>
      </c>
      <c r="AX46">
        <f t="shared" si="17"/>
        <v>0.44444444444444448</v>
      </c>
      <c r="AY46">
        <f t="shared" si="17"/>
        <v>0.44444444444444448</v>
      </c>
      <c r="AZ46">
        <f t="shared" si="17"/>
        <v>0.44444444444444448</v>
      </c>
      <c r="BA46">
        <f t="shared" si="17"/>
        <v>0.44444444444444448</v>
      </c>
      <c r="BB46">
        <f t="shared" si="17"/>
        <v>0.44444444444444448</v>
      </c>
      <c r="BC46">
        <f t="shared" si="17"/>
        <v>0.44444444444444448</v>
      </c>
      <c r="BD46">
        <f t="shared" si="17"/>
        <v>0.44444444444444448</v>
      </c>
      <c r="BE46">
        <f t="shared" si="17"/>
        <v>0.44444444444444448</v>
      </c>
      <c r="BF46">
        <f t="shared" si="17"/>
        <v>0.44444444444444448</v>
      </c>
      <c r="BG46">
        <f t="shared" si="17"/>
        <v>0.44444444444444448</v>
      </c>
      <c r="BH46">
        <f t="shared" si="17"/>
        <v>0.44444444444444448</v>
      </c>
      <c r="BI46">
        <f t="shared" si="17"/>
        <v>0.44444444444444448</v>
      </c>
      <c r="BJ46">
        <f t="shared" si="17"/>
        <v>0.44444444444444448</v>
      </c>
      <c r="BK46">
        <f t="shared" si="17"/>
        <v>0.44444444444444448</v>
      </c>
    </row>
    <row r="47" spans="1:63" x14ac:dyDescent="0.3">
      <c r="A47">
        <v>47</v>
      </c>
      <c r="B47">
        <v>0.16193999999999997</v>
      </c>
      <c r="C47">
        <f t="shared" si="15"/>
        <v>2.7272727272727275</v>
      </c>
      <c r="D47">
        <f t="shared" si="15"/>
        <v>2.7272727272727275</v>
      </c>
      <c r="E47">
        <f t="shared" si="15"/>
        <v>2.7272727272727275</v>
      </c>
      <c r="F47">
        <f t="shared" si="15"/>
        <v>2.7272727272727275</v>
      </c>
      <c r="G47">
        <f t="shared" si="15"/>
        <v>2.7272727272727275</v>
      </c>
      <c r="H47">
        <f t="shared" si="15"/>
        <v>2.7272727272727275</v>
      </c>
      <c r="I47">
        <f t="shared" si="15"/>
        <v>0.45454545454545459</v>
      </c>
      <c r="J47">
        <f t="shared" si="15"/>
        <v>0.45454545454545459</v>
      </c>
      <c r="K47">
        <f t="shared" si="15"/>
        <v>0.45454545454545459</v>
      </c>
      <c r="L47">
        <f t="shared" si="15"/>
        <v>0.45454545454545459</v>
      </c>
      <c r="M47">
        <f t="shared" si="15"/>
        <v>0.45454545454545459</v>
      </c>
      <c r="N47">
        <f t="shared" si="15"/>
        <v>0.45454545454545459</v>
      </c>
      <c r="O47">
        <f t="shared" si="15"/>
        <v>0.45454545454545459</v>
      </c>
      <c r="P47">
        <f t="shared" si="15"/>
        <v>0.45454545454545459</v>
      </c>
      <c r="Q47">
        <f t="shared" si="15"/>
        <v>0.45454545454545459</v>
      </c>
      <c r="R47">
        <f t="shared" si="15"/>
        <v>0.45454545454545459</v>
      </c>
      <c r="S47">
        <f t="shared" si="14"/>
        <v>0.45454545454545459</v>
      </c>
      <c r="T47">
        <f t="shared" si="14"/>
        <v>0.45454545454545459</v>
      </c>
      <c r="U47">
        <f t="shared" si="14"/>
        <v>0.45454545454545459</v>
      </c>
      <c r="V47">
        <f t="shared" si="14"/>
        <v>0.45454545454545459</v>
      </c>
      <c r="W47">
        <f t="shared" si="14"/>
        <v>0.45454545454545459</v>
      </c>
      <c r="X47">
        <f t="shared" si="14"/>
        <v>0.45454545454545459</v>
      </c>
      <c r="Y47">
        <f t="shared" si="14"/>
        <v>0.45454545454545459</v>
      </c>
      <c r="Z47">
        <f t="shared" si="14"/>
        <v>0.45454545454545459</v>
      </c>
      <c r="AA47">
        <f t="shared" si="14"/>
        <v>0.45454545454545459</v>
      </c>
      <c r="AB47">
        <f t="shared" si="14"/>
        <v>0.45454545454545459</v>
      </c>
      <c r="AC47">
        <f t="shared" si="14"/>
        <v>0.45454545454545459</v>
      </c>
      <c r="AD47">
        <f t="shared" si="14"/>
        <v>0.45454545454545459</v>
      </c>
      <c r="AE47">
        <f t="shared" si="14"/>
        <v>0.45454545454545459</v>
      </c>
      <c r="AF47">
        <f t="shared" si="14"/>
        <v>0.45454545454545459</v>
      </c>
      <c r="AG47">
        <f t="shared" si="14"/>
        <v>0.45454545454545459</v>
      </c>
      <c r="AH47">
        <f t="shared" si="17"/>
        <v>0.45454545454545459</v>
      </c>
      <c r="AI47">
        <f t="shared" si="17"/>
        <v>0.45454545454545459</v>
      </c>
      <c r="AJ47">
        <f t="shared" si="17"/>
        <v>0.45454545454545459</v>
      </c>
      <c r="AK47">
        <f t="shared" si="17"/>
        <v>0.45454545454545459</v>
      </c>
      <c r="AL47">
        <f t="shared" si="17"/>
        <v>0.45454545454545459</v>
      </c>
      <c r="AM47">
        <f t="shared" si="17"/>
        <v>0.45454545454545459</v>
      </c>
      <c r="AN47">
        <f t="shared" si="17"/>
        <v>0.45454545454545459</v>
      </c>
      <c r="AO47">
        <f t="shared" si="17"/>
        <v>0.45454545454545459</v>
      </c>
      <c r="AP47">
        <f t="shared" si="17"/>
        <v>0.45454545454545459</v>
      </c>
      <c r="AQ47">
        <f t="shared" si="17"/>
        <v>0.45454545454545459</v>
      </c>
      <c r="AR47">
        <f t="shared" si="17"/>
        <v>0.45454545454545459</v>
      </c>
      <c r="AS47">
        <f t="shared" si="17"/>
        <v>0.45454545454545459</v>
      </c>
      <c r="AT47">
        <f t="shared" si="17"/>
        <v>0.45454545454545459</v>
      </c>
      <c r="AU47">
        <f t="shared" si="17"/>
        <v>0.45454545454545459</v>
      </c>
      <c r="AV47">
        <f t="shared" si="17"/>
        <v>0.45454545454545459</v>
      </c>
      <c r="AW47">
        <f t="shared" si="17"/>
        <v>0.45454545454545459</v>
      </c>
      <c r="AX47">
        <f t="shared" si="17"/>
        <v>0.45454545454545459</v>
      </c>
      <c r="AY47">
        <f t="shared" si="17"/>
        <v>0.45454545454545459</v>
      </c>
      <c r="AZ47">
        <f t="shared" si="17"/>
        <v>0.45454545454545459</v>
      </c>
      <c r="BA47">
        <f t="shared" si="17"/>
        <v>0.45454545454545459</v>
      </c>
      <c r="BB47">
        <f t="shared" si="17"/>
        <v>0.45454545454545459</v>
      </c>
      <c r="BC47">
        <f t="shared" si="17"/>
        <v>0.45454545454545459</v>
      </c>
      <c r="BD47">
        <f t="shared" si="17"/>
        <v>0.45454545454545459</v>
      </c>
      <c r="BE47">
        <f t="shared" si="17"/>
        <v>0.45454545454545459</v>
      </c>
      <c r="BF47">
        <f t="shared" si="17"/>
        <v>0.45454545454545459</v>
      </c>
      <c r="BG47">
        <f t="shared" si="17"/>
        <v>0.45454545454545459</v>
      </c>
      <c r="BH47">
        <f t="shared" si="17"/>
        <v>0.45454545454545459</v>
      </c>
      <c r="BI47">
        <f t="shared" si="17"/>
        <v>0.45454545454545459</v>
      </c>
      <c r="BJ47">
        <f t="shared" si="17"/>
        <v>0.45454545454545459</v>
      </c>
      <c r="BK47">
        <f t="shared" si="17"/>
        <v>0.45454545454545459</v>
      </c>
    </row>
    <row r="48" spans="1:63" x14ac:dyDescent="0.3">
      <c r="A48">
        <v>48</v>
      </c>
      <c r="B48">
        <v>0.16193999999999997</v>
      </c>
      <c r="C48">
        <f t="shared" si="15"/>
        <v>2.7878787878787881</v>
      </c>
      <c r="D48">
        <f t="shared" si="15"/>
        <v>2.7878787878787881</v>
      </c>
      <c r="E48">
        <f t="shared" si="15"/>
        <v>2.7878787878787881</v>
      </c>
      <c r="F48">
        <f t="shared" si="15"/>
        <v>2.7878787878787881</v>
      </c>
      <c r="G48">
        <f t="shared" si="15"/>
        <v>2.7878787878787881</v>
      </c>
      <c r="H48">
        <f t="shared" si="15"/>
        <v>2.7878787878787881</v>
      </c>
      <c r="I48">
        <f t="shared" si="15"/>
        <v>0.4646464646464647</v>
      </c>
      <c r="J48">
        <f t="shared" si="15"/>
        <v>0.4646464646464647</v>
      </c>
      <c r="K48">
        <f t="shared" si="15"/>
        <v>0.4646464646464647</v>
      </c>
      <c r="L48">
        <f t="shared" si="15"/>
        <v>0.4646464646464647</v>
      </c>
      <c r="M48">
        <f t="shared" si="15"/>
        <v>0.4646464646464647</v>
      </c>
      <c r="N48">
        <f t="shared" si="15"/>
        <v>0.4646464646464647</v>
      </c>
      <c r="O48">
        <f t="shared" si="15"/>
        <v>0.4646464646464647</v>
      </c>
      <c r="P48">
        <f t="shared" si="15"/>
        <v>0.4646464646464647</v>
      </c>
      <c r="Q48">
        <f t="shared" si="15"/>
        <v>0.4646464646464647</v>
      </c>
      <c r="R48">
        <f t="shared" si="15"/>
        <v>0.4646464646464647</v>
      </c>
      <c r="S48">
        <f t="shared" si="14"/>
        <v>0.4646464646464647</v>
      </c>
      <c r="T48">
        <f t="shared" si="14"/>
        <v>0.4646464646464647</v>
      </c>
      <c r="U48">
        <f t="shared" si="14"/>
        <v>0.4646464646464647</v>
      </c>
      <c r="V48">
        <f t="shared" si="14"/>
        <v>0.4646464646464647</v>
      </c>
      <c r="W48">
        <f t="shared" si="14"/>
        <v>0.4646464646464647</v>
      </c>
      <c r="X48">
        <f t="shared" si="14"/>
        <v>0.4646464646464647</v>
      </c>
      <c r="Y48">
        <f t="shared" si="14"/>
        <v>0.4646464646464647</v>
      </c>
      <c r="Z48">
        <f t="shared" si="14"/>
        <v>0.4646464646464647</v>
      </c>
      <c r="AA48">
        <f t="shared" si="14"/>
        <v>0.4646464646464647</v>
      </c>
      <c r="AB48">
        <f t="shared" si="14"/>
        <v>0.4646464646464647</v>
      </c>
      <c r="AC48">
        <f t="shared" si="14"/>
        <v>0.4646464646464647</v>
      </c>
      <c r="AD48">
        <f t="shared" si="14"/>
        <v>0.4646464646464647</v>
      </c>
      <c r="AE48">
        <f t="shared" si="14"/>
        <v>0.4646464646464647</v>
      </c>
      <c r="AF48">
        <f t="shared" si="14"/>
        <v>0.4646464646464647</v>
      </c>
      <c r="AG48">
        <f t="shared" si="14"/>
        <v>0.4646464646464647</v>
      </c>
      <c r="AH48">
        <f t="shared" si="17"/>
        <v>0.4646464646464647</v>
      </c>
      <c r="AI48">
        <f t="shared" si="17"/>
        <v>0.4646464646464647</v>
      </c>
      <c r="AJ48">
        <f t="shared" si="17"/>
        <v>0.4646464646464647</v>
      </c>
      <c r="AK48">
        <f t="shared" si="17"/>
        <v>0.4646464646464647</v>
      </c>
      <c r="AL48">
        <f t="shared" si="17"/>
        <v>0.4646464646464647</v>
      </c>
      <c r="AM48">
        <f t="shared" si="17"/>
        <v>0.4646464646464647</v>
      </c>
      <c r="AN48">
        <f t="shared" si="17"/>
        <v>0.4646464646464647</v>
      </c>
      <c r="AO48">
        <f t="shared" si="17"/>
        <v>0.4646464646464647</v>
      </c>
      <c r="AP48">
        <f t="shared" si="17"/>
        <v>0.4646464646464647</v>
      </c>
      <c r="AQ48">
        <f t="shared" si="17"/>
        <v>0.4646464646464647</v>
      </c>
      <c r="AR48">
        <f t="shared" si="17"/>
        <v>0.4646464646464647</v>
      </c>
      <c r="AS48">
        <f t="shared" si="17"/>
        <v>0.4646464646464647</v>
      </c>
      <c r="AT48">
        <f t="shared" si="17"/>
        <v>0.4646464646464647</v>
      </c>
      <c r="AU48">
        <f t="shared" si="17"/>
        <v>0.4646464646464647</v>
      </c>
      <c r="AV48">
        <f t="shared" si="17"/>
        <v>0.4646464646464647</v>
      </c>
      <c r="AW48">
        <f t="shared" ref="AW48:BK48" si="18">AW$101/($A$101-$A$2) *($A48 -$A$2)</f>
        <v>0.4646464646464647</v>
      </c>
      <c r="AX48">
        <f t="shared" si="18"/>
        <v>0.4646464646464647</v>
      </c>
      <c r="AY48">
        <f t="shared" si="18"/>
        <v>0.4646464646464647</v>
      </c>
      <c r="AZ48">
        <f t="shared" si="18"/>
        <v>0.4646464646464647</v>
      </c>
      <c r="BA48">
        <f t="shared" si="18"/>
        <v>0.4646464646464647</v>
      </c>
      <c r="BB48">
        <f t="shared" si="18"/>
        <v>0.4646464646464647</v>
      </c>
      <c r="BC48">
        <f t="shared" si="18"/>
        <v>0.4646464646464647</v>
      </c>
      <c r="BD48">
        <f t="shared" si="18"/>
        <v>0.4646464646464647</v>
      </c>
      <c r="BE48">
        <f t="shared" si="18"/>
        <v>0.4646464646464647</v>
      </c>
      <c r="BF48">
        <f t="shared" si="18"/>
        <v>0.4646464646464647</v>
      </c>
      <c r="BG48">
        <f t="shared" si="18"/>
        <v>0.4646464646464647</v>
      </c>
      <c r="BH48">
        <f t="shared" si="18"/>
        <v>0.4646464646464647</v>
      </c>
      <c r="BI48">
        <f t="shared" si="18"/>
        <v>0.4646464646464647</v>
      </c>
      <c r="BJ48">
        <f t="shared" si="18"/>
        <v>0.4646464646464647</v>
      </c>
      <c r="BK48">
        <f t="shared" si="18"/>
        <v>0.4646464646464647</v>
      </c>
    </row>
    <row r="49" spans="1:63" x14ac:dyDescent="0.3">
      <c r="A49">
        <v>49</v>
      </c>
      <c r="B49">
        <v>0.16193999999999997</v>
      </c>
      <c r="C49">
        <f t="shared" si="15"/>
        <v>2.8484848484848486</v>
      </c>
      <c r="D49">
        <f t="shared" si="15"/>
        <v>2.8484848484848486</v>
      </c>
      <c r="E49">
        <f t="shared" si="15"/>
        <v>2.8484848484848486</v>
      </c>
      <c r="F49">
        <f t="shared" si="15"/>
        <v>2.8484848484848486</v>
      </c>
      <c r="G49">
        <f t="shared" si="15"/>
        <v>2.8484848484848486</v>
      </c>
      <c r="H49">
        <f t="shared" si="15"/>
        <v>2.8484848484848486</v>
      </c>
      <c r="I49">
        <f t="shared" si="15"/>
        <v>0.47474747474747481</v>
      </c>
      <c r="J49">
        <f t="shared" si="15"/>
        <v>0.47474747474747481</v>
      </c>
      <c r="K49">
        <f t="shared" si="15"/>
        <v>0.47474747474747481</v>
      </c>
      <c r="L49">
        <f t="shared" si="15"/>
        <v>0.47474747474747481</v>
      </c>
      <c r="M49">
        <f t="shared" si="15"/>
        <v>0.47474747474747481</v>
      </c>
      <c r="N49">
        <f t="shared" si="15"/>
        <v>0.47474747474747481</v>
      </c>
      <c r="O49">
        <f t="shared" si="15"/>
        <v>0.47474747474747481</v>
      </c>
      <c r="P49">
        <f t="shared" si="15"/>
        <v>0.47474747474747481</v>
      </c>
      <c r="Q49">
        <f t="shared" si="15"/>
        <v>0.47474747474747481</v>
      </c>
      <c r="R49">
        <f t="shared" ref="R49:AG64" si="19">R$101/($A$101-$A$2) *($A49 -$A$2)</f>
        <v>0.47474747474747481</v>
      </c>
      <c r="S49">
        <f t="shared" si="19"/>
        <v>0.47474747474747481</v>
      </c>
      <c r="T49">
        <f t="shared" si="19"/>
        <v>0.47474747474747481</v>
      </c>
      <c r="U49">
        <f t="shared" si="19"/>
        <v>0.47474747474747481</v>
      </c>
      <c r="V49">
        <f t="shared" si="19"/>
        <v>0.47474747474747481</v>
      </c>
      <c r="W49">
        <f t="shared" si="19"/>
        <v>0.47474747474747481</v>
      </c>
      <c r="X49">
        <f t="shared" si="19"/>
        <v>0.47474747474747481</v>
      </c>
      <c r="Y49">
        <f t="shared" si="19"/>
        <v>0.47474747474747481</v>
      </c>
      <c r="Z49">
        <f t="shared" si="19"/>
        <v>0.47474747474747481</v>
      </c>
      <c r="AA49">
        <f t="shared" si="19"/>
        <v>0.47474747474747481</v>
      </c>
      <c r="AB49">
        <f t="shared" si="19"/>
        <v>0.47474747474747481</v>
      </c>
      <c r="AC49">
        <f t="shared" si="19"/>
        <v>0.47474747474747481</v>
      </c>
      <c r="AD49">
        <f t="shared" si="19"/>
        <v>0.47474747474747481</v>
      </c>
      <c r="AE49">
        <f t="shared" si="19"/>
        <v>0.47474747474747481</v>
      </c>
      <c r="AF49">
        <f t="shared" si="19"/>
        <v>0.47474747474747481</v>
      </c>
      <c r="AG49">
        <f t="shared" si="19"/>
        <v>0.47474747474747481</v>
      </c>
      <c r="AH49">
        <f t="shared" ref="AH49:BK57" si="20">AH$101/($A$101-$A$2) *($A49 -$A$2)</f>
        <v>0.47474747474747481</v>
      </c>
      <c r="AI49">
        <f t="shared" si="20"/>
        <v>0.47474747474747481</v>
      </c>
      <c r="AJ49">
        <f t="shared" si="20"/>
        <v>0.47474747474747481</v>
      </c>
      <c r="AK49">
        <f t="shared" si="20"/>
        <v>0.47474747474747481</v>
      </c>
      <c r="AL49">
        <f t="shared" si="20"/>
        <v>0.47474747474747481</v>
      </c>
      <c r="AM49">
        <f t="shared" si="20"/>
        <v>0.47474747474747481</v>
      </c>
      <c r="AN49">
        <f t="shared" si="20"/>
        <v>0.47474747474747481</v>
      </c>
      <c r="AO49">
        <f t="shared" si="20"/>
        <v>0.47474747474747481</v>
      </c>
      <c r="AP49">
        <f t="shared" si="20"/>
        <v>0.47474747474747481</v>
      </c>
      <c r="AQ49">
        <f t="shared" si="20"/>
        <v>0.47474747474747481</v>
      </c>
      <c r="AR49">
        <f t="shared" si="20"/>
        <v>0.47474747474747481</v>
      </c>
      <c r="AS49">
        <f t="shared" si="20"/>
        <v>0.47474747474747481</v>
      </c>
      <c r="AT49">
        <f t="shared" si="20"/>
        <v>0.47474747474747481</v>
      </c>
      <c r="AU49">
        <f t="shared" si="20"/>
        <v>0.47474747474747481</v>
      </c>
      <c r="AV49">
        <f t="shared" si="20"/>
        <v>0.47474747474747481</v>
      </c>
      <c r="AW49">
        <f t="shared" si="20"/>
        <v>0.47474747474747481</v>
      </c>
      <c r="AX49">
        <f t="shared" si="20"/>
        <v>0.47474747474747481</v>
      </c>
      <c r="AY49">
        <f t="shared" si="20"/>
        <v>0.47474747474747481</v>
      </c>
      <c r="AZ49">
        <f t="shared" si="20"/>
        <v>0.47474747474747481</v>
      </c>
      <c r="BA49">
        <f t="shared" si="20"/>
        <v>0.47474747474747481</v>
      </c>
      <c r="BB49">
        <f t="shared" si="20"/>
        <v>0.47474747474747481</v>
      </c>
      <c r="BC49">
        <f t="shared" si="20"/>
        <v>0.47474747474747481</v>
      </c>
      <c r="BD49">
        <f t="shared" si="20"/>
        <v>0.47474747474747481</v>
      </c>
      <c r="BE49">
        <f t="shared" si="20"/>
        <v>0.47474747474747481</v>
      </c>
      <c r="BF49">
        <f t="shared" si="20"/>
        <v>0.47474747474747481</v>
      </c>
      <c r="BG49">
        <f t="shared" si="20"/>
        <v>0.47474747474747481</v>
      </c>
      <c r="BH49">
        <f t="shared" si="20"/>
        <v>0.47474747474747481</v>
      </c>
      <c r="BI49">
        <f t="shared" si="20"/>
        <v>0.47474747474747481</v>
      </c>
      <c r="BJ49">
        <f t="shared" si="20"/>
        <v>0.47474747474747481</v>
      </c>
      <c r="BK49">
        <f t="shared" si="20"/>
        <v>0.47474747474747481</v>
      </c>
    </row>
    <row r="50" spans="1:63" x14ac:dyDescent="0.3">
      <c r="A50">
        <v>50</v>
      </c>
      <c r="B50">
        <v>0.16193999999999997</v>
      </c>
      <c r="C50">
        <f t="shared" ref="C50:R65" si="21">C$101/($A$101-$A$2) *($A50 -$A$2)</f>
        <v>2.9090909090909092</v>
      </c>
      <c r="D50">
        <f t="shared" si="21"/>
        <v>2.9090909090909092</v>
      </c>
      <c r="E50">
        <f t="shared" si="21"/>
        <v>2.9090909090909092</v>
      </c>
      <c r="F50">
        <f t="shared" si="21"/>
        <v>2.9090909090909092</v>
      </c>
      <c r="G50">
        <f t="shared" si="21"/>
        <v>2.9090909090909092</v>
      </c>
      <c r="H50">
        <f t="shared" si="21"/>
        <v>2.9090909090909092</v>
      </c>
      <c r="I50">
        <f t="shared" si="21"/>
        <v>0.48484848484848486</v>
      </c>
      <c r="J50">
        <f t="shared" si="21"/>
        <v>0.48484848484848486</v>
      </c>
      <c r="K50">
        <f t="shared" si="21"/>
        <v>0.48484848484848486</v>
      </c>
      <c r="L50">
        <f t="shared" si="21"/>
        <v>0.48484848484848486</v>
      </c>
      <c r="M50">
        <f t="shared" si="21"/>
        <v>0.48484848484848486</v>
      </c>
      <c r="N50">
        <f t="shared" si="21"/>
        <v>0.48484848484848486</v>
      </c>
      <c r="O50">
        <f t="shared" si="21"/>
        <v>0.48484848484848486</v>
      </c>
      <c r="P50">
        <f t="shared" si="21"/>
        <v>0.48484848484848486</v>
      </c>
      <c r="Q50">
        <f t="shared" si="21"/>
        <v>0.48484848484848486</v>
      </c>
      <c r="R50">
        <f t="shared" si="19"/>
        <v>0.48484848484848486</v>
      </c>
      <c r="S50">
        <f t="shared" si="19"/>
        <v>0.48484848484848486</v>
      </c>
      <c r="T50">
        <f t="shared" si="19"/>
        <v>0.48484848484848486</v>
      </c>
      <c r="U50">
        <f t="shared" si="19"/>
        <v>0.48484848484848486</v>
      </c>
      <c r="V50">
        <f t="shared" si="19"/>
        <v>0.48484848484848486</v>
      </c>
      <c r="W50">
        <f t="shared" si="19"/>
        <v>0.48484848484848486</v>
      </c>
      <c r="X50">
        <f t="shared" si="19"/>
        <v>0.48484848484848486</v>
      </c>
      <c r="Y50">
        <f t="shared" si="19"/>
        <v>0.48484848484848486</v>
      </c>
      <c r="Z50">
        <f t="shared" si="19"/>
        <v>0.48484848484848486</v>
      </c>
      <c r="AA50">
        <f t="shared" si="19"/>
        <v>0.48484848484848486</v>
      </c>
      <c r="AB50">
        <f t="shared" si="19"/>
        <v>0.48484848484848486</v>
      </c>
      <c r="AC50">
        <f t="shared" si="19"/>
        <v>0.48484848484848486</v>
      </c>
      <c r="AD50">
        <f t="shared" si="19"/>
        <v>0.48484848484848486</v>
      </c>
      <c r="AE50">
        <f t="shared" si="19"/>
        <v>0.48484848484848486</v>
      </c>
      <c r="AF50">
        <f t="shared" si="19"/>
        <v>0.48484848484848486</v>
      </c>
      <c r="AG50">
        <f t="shared" si="19"/>
        <v>0.48484848484848486</v>
      </c>
      <c r="AH50">
        <f t="shared" si="20"/>
        <v>0.48484848484848486</v>
      </c>
      <c r="AI50">
        <f t="shared" si="20"/>
        <v>0.48484848484848486</v>
      </c>
      <c r="AJ50">
        <f t="shared" si="20"/>
        <v>0.48484848484848486</v>
      </c>
      <c r="AK50">
        <f t="shared" si="20"/>
        <v>0.48484848484848486</v>
      </c>
      <c r="AL50">
        <f t="shared" si="20"/>
        <v>0.48484848484848486</v>
      </c>
      <c r="AM50">
        <f t="shared" si="20"/>
        <v>0.48484848484848486</v>
      </c>
      <c r="AN50">
        <f t="shared" si="20"/>
        <v>0.48484848484848486</v>
      </c>
      <c r="AO50">
        <f t="shared" si="20"/>
        <v>0.48484848484848486</v>
      </c>
      <c r="AP50">
        <f t="shared" si="20"/>
        <v>0.48484848484848486</v>
      </c>
      <c r="AQ50">
        <f t="shared" si="20"/>
        <v>0.48484848484848486</v>
      </c>
      <c r="AR50">
        <f t="shared" si="20"/>
        <v>0.48484848484848486</v>
      </c>
      <c r="AS50">
        <f t="shared" si="20"/>
        <v>0.48484848484848486</v>
      </c>
      <c r="AT50">
        <f t="shared" si="20"/>
        <v>0.48484848484848486</v>
      </c>
      <c r="AU50">
        <f t="shared" si="20"/>
        <v>0.48484848484848486</v>
      </c>
      <c r="AV50">
        <f t="shared" si="20"/>
        <v>0.48484848484848486</v>
      </c>
      <c r="AW50">
        <f t="shared" si="20"/>
        <v>0.48484848484848486</v>
      </c>
      <c r="AX50">
        <f t="shared" si="20"/>
        <v>0.48484848484848486</v>
      </c>
      <c r="AY50">
        <f t="shared" si="20"/>
        <v>0.48484848484848486</v>
      </c>
      <c r="AZ50">
        <f t="shared" si="20"/>
        <v>0.48484848484848486</v>
      </c>
      <c r="BA50">
        <f t="shared" si="20"/>
        <v>0.48484848484848486</v>
      </c>
      <c r="BB50">
        <f t="shared" si="20"/>
        <v>0.48484848484848486</v>
      </c>
      <c r="BC50">
        <f t="shared" si="20"/>
        <v>0.48484848484848486</v>
      </c>
      <c r="BD50">
        <f t="shared" si="20"/>
        <v>0.48484848484848486</v>
      </c>
      <c r="BE50">
        <f t="shared" si="20"/>
        <v>0.48484848484848486</v>
      </c>
      <c r="BF50">
        <f t="shared" si="20"/>
        <v>0.48484848484848486</v>
      </c>
      <c r="BG50">
        <f t="shared" si="20"/>
        <v>0.48484848484848486</v>
      </c>
      <c r="BH50">
        <f t="shared" si="20"/>
        <v>0.48484848484848486</v>
      </c>
      <c r="BI50">
        <f t="shared" si="20"/>
        <v>0.48484848484848486</v>
      </c>
      <c r="BJ50">
        <f t="shared" si="20"/>
        <v>0.48484848484848486</v>
      </c>
      <c r="BK50">
        <f t="shared" si="20"/>
        <v>0.48484848484848486</v>
      </c>
    </row>
    <row r="51" spans="1:63" x14ac:dyDescent="0.3">
      <c r="A51">
        <v>51</v>
      </c>
      <c r="B51">
        <v>0.16193999999999997</v>
      </c>
      <c r="C51">
        <f t="shared" si="21"/>
        <v>2.9696969696969697</v>
      </c>
      <c r="D51">
        <f t="shared" si="21"/>
        <v>2.9696969696969697</v>
      </c>
      <c r="E51">
        <f t="shared" si="21"/>
        <v>2.9696969696969697</v>
      </c>
      <c r="F51">
        <f t="shared" si="21"/>
        <v>2.9696969696969697</v>
      </c>
      <c r="G51">
        <f t="shared" si="21"/>
        <v>2.9696969696969697</v>
      </c>
      <c r="H51">
        <f t="shared" si="21"/>
        <v>2.9696969696969697</v>
      </c>
      <c r="I51">
        <f t="shared" si="21"/>
        <v>0.49494949494949497</v>
      </c>
      <c r="J51">
        <f t="shared" si="21"/>
        <v>0.49494949494949497</v>
      </c>
      <c r="K51">
        <f t="shared" si="21"/>
        <v>0.49494949494949497</v>
      </c>
      <c r="L51">
        <f t="shared" si="21"/>
        <v>0.49494949494949497</v>
      </c>
      <c r="M51">
        <f t="shared" si="21"/>
        <v>0.49494949494949497</v>
      </c>
      <c r="N51">
        <f t="shared" si="21"/>
        <v>0.49494949494949497</v>
      </c>
      <c r="O51">
        <f t="shared" si="21"/>
        <v>0.49494949494949497</v>
      </c>
      <c r="P51">
        <f t="shared" si="21"/>
        <v>0.49494949494949497</v>
      </c>
      <c r="Q51">
        <f t="shared" si="21"/>
        <v>0.49494949494949497</v>
      </c>
      <c r="R51">
        <f t="shared" si="19"/>
        <v>0.49494949494949497</v>
      </c>
      <c r="S51">
        <f t="shared" si="19"/>
        <v>0.49494949494949497</v>
      </c>
      <c r="T51">
        <f t="shared" si="19"/>
        <v>0.49494949494949497</v>
      </c>
      <c r="U51">
        <f t="shared" si="19"/>
        <v>0.49494949494949497</v>
      </c>
      <c r="V51">
        <f t="shared" si="19"/>
        <v>0.49494949494949497</v>
      </c>
      <c r="W51">
        <f t="shared" si="19"/>
        <v>0.49494949494949497</v>
      </c>
      <c r="X51">
        <f t="shared" si="19"/>
        <v>0.49494949494949497</v>
      </c>
      <c r="Y51">
        <f t="shared" si="19"/>
        <v>0.49494949494949497</v>
      </c>
      <c r="Z51">
        <f t="shared" si="19"/>
        <v>0.49494949494949497</v>
      </c>
      <c r="AA51">
        <f t="shared" si="19"/>
        <v>0.49494949494949497</v>
      </c>
      <c r="AB51">
        <f t="shared" si="19"/>
        <v>0.49494949494949497</v>
      </c>
      <c r="AC51">
        <f t="shared" si="19"/>
        <v>0.49494949494949497</v>
      </c>
      <c r="AD51">
        <f t="shared" si="19"/>
        <v>0.49494949494949497</v>
      </c>
      <c r="AE51">
        <f t="shared" si="19"/>
        <v>0.49494949494949497</v>
      </c>
      <c r="AF51">
        <f t="shared" si="19"/>
        <v>0.49494949494949497</v>
      </c>
      <c r="AG51">
        <f t="shared" si="19"/>
        <v>0.49494949494949497</v>
      </c>
      <c r="AH51">
        <f t="shared" si="20"/>
        <v>0.49494949494949497</v>
      </c>
      <c r="AI51">
        <f t="shared" si="20"/>
        <v>0.49494949494949497</v>
      </c>
      <c r="AJ51">
        <f t="shared" si="20"/>
        <v>0.49494949494949497</v>
      </c>
      <c r="AK51">
        <f t="shared" si="20"/>
        <v>0.49494949494949497</v>
      </c>
      <c r="AL51">
        <f t="shared" si="20"/>
        <v>0.49494949494949497</v>
      </c>
      <c r="AM51">
        <f t="shared" si="20"/>
        <v>0.49494949494949497</v>
      </c>
      <c r="AN51">
        <f t="shared" si="20"/>
        <v>0.49494949494949497</v>
      </c>
      <c r="AO51">
        <f t="shared" si="20"/>
        <v>0.49494949494949497</v>
      </c>
      <c r="AP51">
        <f t="shared" si="20"/>
        <v>0.49494949494949497</v>
      </c>
      <c r="AQ51">
        <f t="shared" si="20"/>
        <v>0.49494949494949497</v>
      </c>
      <c r="AR51">
        <f t="shared" si="20"/>
        <v>0.49494949494949497</v>
      </c>
      <c r="AS51">
        <f t="shared" si="20"/>
        <v>0.49494949494949497</v>
      </c>
      <c r="AT51">
        <f t="shared" si="20"/>
        <v>0.49494949494949497</v>
      </c>
      <c r="AU51">
        <f t="shared" si="20"/>
        <v>0.49494949494949497</v>
      </c>
      <c r="AV51">
        <f t="shared" si="20"/>
        <v>0.49494949494949497</v>
      </c>
      <c r="AW51">
        <f t="shared" si="20"/>
        <v>0.49494949494949497</v>
      </c>
      <c r="AX51">
        <f t="shared" si="20"/>
        <v>0.49494949494949497</v>
      </c>
      <c r="AY51">
        <f t="shared" si="20"/>
        <v>0.49494949494949497</v>
      </c>
      <c r="AZ51">
        <f t="shared" si="20"/>
        <v>0.49494949494949497</v>
      </c>
      <c r="BA51">
        <f t="shared" si="20"/>
        <v>0.49494949494949497</v>
      </c>
      <c r="BB51">
        <f t="shared" si="20"/>
        <v>0.49494949494949497</v>
      </c>
      <c r="BC51">
        <f t="shared" si="20"/>
        <v>0.49494949494949497</v>
      </c>
      <c r="BD51">
        <f t="shared" si="20"/>
        <v>0.49494949494949497</v>
      </c>
      <c r="BE51">
        <f t="shared" si="20"/>
        <v>0.49494949494949497</v>
      </c>
      <c r="BF51">
        <f t="shared" si="20"/>
        <v>0.49494949494949497</v>
      </c>
      <c r="BG51">
        <f t="shared" si="20"/>
        <v>0.49494949494949497</v>
      </c>
      <c r="BH51">
        <f t="shared" si="20"/>
        <v>0.49494949494949497</v>
      </c>
      <c r="BI51">
        <f t="shared" si="20"/>
        <v>0.49494949494949497</v>
      </c>
      <c r="BJ51">
        <f t="shared" si="20"/>
        <v>0.49494949494949497</v>
      </c>
      <c r="BK51">
        <f t="shared" si="20"/>
        <v>0.49494949494949497</v>
      </c>
    </row>
    <row r="52" spans="1:63" x14ac:dyDescent="0.3">
      <c r="A52">
        <v>52</v>
      </c>
      <c r="B52">
        <v>0.16193999999999997</v>
      </c>
      <c r="C52">
        <f t="shared" si="21"/>
        <v>3.0303030303030303</v>
      </c>
      <c r="D52">
        <f t="shared" si="21"/>
        <v>3.0303030303030303</v>
      </c>
      <c r="E52">
        <f t="shared" si="21"/>
        <v>3.0303030303030303</v>
      </c>
      <c r="F52">
        <f t="shared" si="21"/>
        <v>3.0303030303030303</v>
      </c>
      <c r="G52">
        <f t="shared" si="21"/>
        <v>3.0303030303030303</v>
      </c>
      <c r="H52">
        <f t="shared" si="21"/>
        <v>3.0303030303030303</v>
      </c>
      <c r="I52">
        <f t="shared" si="21"/>
        <v>0.50505050505050508</v>
      </c>
      <c r="J52">
        <f t="shared" si="21"/>
        <v>0.50505050505050508</v>
      </c>
      <c r="K52">
        <f t="shared" si="21"/>
        <v>0.50505050505050508</v>
      </c>
      <c r="L52">
        <f t="shared" si="21"/>
        <v>0.50505050505050508</v>
      </c>
      <c r="M52">
        <f t="shared" si="21"/>
        <v>0.50505050505050508</v>
      </c>
      <c r="N52">
        <f t="shared" si="21"/>
        <v>0.50505050505050508</v>
      </c>
      <c r="O52">
        <f t="shared" si="21"/>
        <v>0.50505050505050508</v>
      </c>
      <c r="P52">
        <f t="shared" si="21"/>
        <v>0.50505050505050508</v>
      </c>
      <c r="Q52">
        <f t="shared" si="21"/>
        <v>0.50505050505050508</v>
      </c>
      <c r="R52">
        <f t="shared" si="19"/>
        <v>0.50505050505050508</v>
      </c>
      <c r="S52">
        <f t="shared" si="19"/>
        <v>0.50505050505050508</v>
      </c>
      <c r="T52">
        <f t="shared" si="19"/>
        <v>0.50505050505050508</v>
      </c>
      <c r="U52">
        <f t="shared" si="19"/>
        <v>0.50505050505050508</v>
      </c>
      <c r="V52">
        <f t="shared" si="19"/>
        <v>0.50505050505050508</v>
      </c>
      <c r="W52">
        <f t="shared" si="19"/>
        <v>0.50505050505050508</v>
      </c>
      <c r="X52">
        <f t="shared" si="19"/>
        <v>0.50505050505050508</v>
      </c>
      <c r="Y52">
        <f t="shared" si="19"/>
        <v>0.50505050505050508</v>
      </c>
      <c r="Z52">
        <f t="shared" si="19"/>
        <v>0.50505050505050508</v>
      </c>
      <c r="AA52">
        <f t="shared" si="19"/>
        <v>0.50505050505050508</v>
      </c>
      <c r="AB52">
        <f t="shared" si="19"/>
        <v>0.50505050505050508</v>
      </c>
      <c r="AC52">
        <f t="shared" si="19"/>
        <v>0.50505050505050508</v>
      </c>
      <c r="AD52">
        <f t="shared" si="19"/>
        <v>0.50505050505050508</v>
      </c>
      <c r="AE52">
        <f t="shared" si="19"/>
        <v>0.50505050505050508</v>
      </c>
      <c r="AF52">
        <f t="shared" si="19"/>
        <v>0.50505050505050508</v>
      </c>
      <c r="AG52">
        <f t="shared" si="19"/>
        <v>0.50505050505050508</v>
      </c>
      <c r="AH52">
        <f t="shared" si="20"/>
        <v>0.50505050505050508</v>
      </c>
      <c r="AI52">
        <f t="shared" si="20"/>
        <v>0.50505050505050508</v>
      </c>
      <c r="AJ52">
        <f t="shared" si="20"/>
        <v>0.50505050505050508</v>
      </c>
      <c r="AK52">
        <f t="shared" si="20"/>
        <v>0.50505050505050508</v>
      </c>
      <c r="AL52">
        <f t="shared" si="20"/>
        <v>0.50505050505050508</v>
      </c>
      <c r="AM52">
        <f t="shared" si="20"/>
        <v>0.50505050505050508</v>
      </c>
      <c r="AN52">
        <f t="shared" si="20"/>
        <v>0.50505050505050508</v>
      </c>
      <c r="AO52">
        <f t="shared" si="20"/>
        <v>0.50505050505050508</v>
      </c>
      <c r="AP52">
        <f t="shared" si="20"/>
        <v>0.50505050505050508</v>
      </c>
      <c r="AQ52">
        <f t="shared" si="20"/>
        <v>0.50505050505050508</v>
      </c>
      <c r="AR52">
        <f t="shared" si="20"/>
        <v>0.50505050505050508</v>
      </c>
      <c r="AS52">
        <f t="shared" si="20"/>
        <v>0.50505050505050508</v>
      </c>
      <c r="AT52">
        <f t="shared" si="20"/>
        <v>0.50505050505050508</v>
      </c>
      <c r="AU52">
        <f t="shared" si="20"/>
        <v>0.50505050505050508</v>
      </c>
      <c r="AV52">
        <f t="shared" si="20"/>
        <v>0.50505050505050508</v>
      </c>
      <c r="AW52">
        <f t="shared" si="20"/>
        <v>0.50505050505050508</v>
      </c>
      <c r="AX52">
        <f t="shared" si="20"/>
        <v>0.50505050505050508</v>
      </c>
      <c r="AY52">
        <f t="shared" si="20"/>
        <v>0.50505050505050508</v>
      </c>
      <c r="AZ52">
        <f t="shared" si="20"/>
        <v>0.50505050505050508</v>
      </c>
      <c r="BA52">
        <f t="shared" si="20"/>
        <v>0.50505050505050508</v>
      </c>
      <c r="BB52">
        <f t="shared" si="20"/>
        <v>0.50505050505050508</v>
      </c>
      <c r="BC52">
        <f t="shared" si="20"/>
        <v>0.50505050505050508</v>
      </c>
      <c r="BD52">
        <f t="shared" si="20"/>
        <v>0.50505050505050508</v>
      </c>
      <c r="BE52">
        <f t="shared" si="20"/>
        <v>0.50505050505050508</v>
      </c>
      <c r="BF52">
        <f t="shared" si="20"/>
        <v>0.50505050505050508</v>
      </c>
      <c r="BG52">
        <f t="shared" si="20"/>
        <v>0.50505050505050508</v>
      </c>
      <c r="BH52">
        <f t="shared" si="20"/>
        <v>0.50505050505050508</v>
      </c>
      <c r="BI52">
        <f t="shared" si="20"/>
        <v>0.50505050505050508</v>
      </c>
      <c r="BJ52">
        <f t="shared" si="20"/>
        <v>0.50505050505050508</v>
      </c>
      <c r="BK52">
        <f t="shared" si="20"/>
        <v>0.50505050505050508</v>
      </c>
    </row>
    <row r="53" spans="1:63" x14ac:dyDescent="0.3">
      <c r="A53">
        <v>53</v>
      </c>
      <c r="B53">
        <v>0.16193999999999997</v>
      </c>
      <c r="C53">
        <f t="shared" si="21"/>
        <v>3.0909090909090908</v>
      </c>
      <c r="D53">
        <f t="shared" si="21"/>
        <v>3.0909090909090908</v>
      </c>
      <c r="E53">
        <f t="shared" si="21"/>
        <v>3.0909090909090908</v>
      </c>
      <c r="F53">
        <f t="shared" si="21"/>
        <v>3.0909090909090908</v>
      </c>
      <c r="G53">
        <f t="shared" si="21"/>
        <v>3.0909090909090908</v>
      </c>
      <c r="H53">
        <f t="shared" si="21"/>
        <v>3.0909090909090908</v>
      </c>
      <c r="I53">
        <f t="shared" si="21"/>
        <v>0.51515151515151525</v>
      </c>
      <c r="J53">
        <f t="shared" si="21"/>
        <v>0.51515151515151525</v>
      </c>
      <c r="K53">
        <f t="shared" si="21"/>
        <v>0.51515151515151525</v>
      </c>
      <c r="L53">
        <f t="shared" si="21"/>
        <v>0.51515151515151525</v>
      </c>
      <c r="M53">
        <f t="shared" si="21"/>
        <v>0.51515151515151525</v>
      </c>
      <c r="N53">
        <f t="shared" si="21"/>
        <v>0.51515151515151525</v>
      </c>
      <c r="O53">
        <f t="shared" si="21"/>
        <v>0.51515151515151525</v>
      </c>
      <c r="P53">
        <f t="shared" si="21"/>
        <v>0.51515151515151525</v>
      </c>
      <c r="Q53">
        <f t="shared" si="21"/>
        <v>0.51515151515151525</v>
      </c>
      <c r="R53">
        <f t="shared" si="19"/>
        <v>0.51515151515151525</v>
      </c>
      <c r="S53">
        <f t="shared" si="19"/>
        <v>0.51515151515151525</v>
      </c>
      <c r="T53">
        <f t="shared" si="19"/>
        <v>0.51515151515151525</v>
      </c>
      <c r="U53">
        <f t="shared" si="19"/>
        <v>0.51515151515151525</v>
      </c>
      <c r="V53">
        <f t="shared" si="19"/>
        <v>0.51515151515151525</v>
      </c>
      <c r="W53">
        <f t="shared" si="19"/>
        <v>0.51515151515151525</v>
      </c>
      <c r="X53">
        <f t="shared" si="19"/>
        <v>0.51515151515151525</v>
      </c>
      <c r="Y53">
        <f t="shared" si="19"/>
        <v>0.51515151515151525</v>
      </c>
      <c r="Z53">
        <f t="shared" si="19"/>
        <v>0.51515151515151525</v>
      </c>
      <c r="AA53">
        <f t="shared" si="19"/>
        <v>0.51515151515151525</v>
      </c>
      <c r="AB53">
        <f t="shared" si="19"/>
        <v>0.51515151515151525</v>
      </c>
      <c r="AC53">
        <f t="shared" si="19"/>
        <v>0.51515151515151525</v>
      </c>
      <c r="AD53">
        <f t="shared" si="19"/>
        <v>0.51515151515151525</v>
      </c>
      <c r="AE53">
        <f t="shared" si="19"/>
        <v>0.51515151515151525</v>
      </c>
      <c r="AF53">
        <f t="shared" si="19"/>
        <v>0.51515151515151525</v>
      </c>
      <c r="AG53">
        <f t="shared" si="19"/>
        <v>0.51515151515151525</v>
      </c>
      <c r="AH53">
        <f t="shared" si="20"/>
        <v>0.51515151515151525</v>
      </c>
      <c r="AI53">
        <f t="shared" si="20"/>
        <v>0.51515151515151525</v>
      </c>
      <c r="AJ53">
        <f t="shared" si="20"/>
        <v>0.51515151515151525</v>
      </c>
      <c r="AK53">
        <f t="shared" si="20"/>
        <v>0.51515151515151525</v>
      </c>
      <c r="AL53">
        <f t="shared" si="20"/>
        <v>0.51515151515151525</v>
      </c>
      <c r="AM53">
        <f t="shared" si="20"/>
        <v>0.51515151515151525</v>
      </c>
      <c r="AN53">
        <f t="shared" si="20"/>
        <v>0.51515151515151525</v>
      </c>
      <c r="AO53">
        <f t="shared" si="20"/>
        <v>0.51515151515151525</v>
      </c>
      <c r="AP53">
        <f t="shared" si="20"/>
        <v>0.51515151515151525</v>
      </c>
      <c r="AQ53">
        <f t="shared" si="20"/>
        <v>0.51515151515151525</v>
      </c>
      <c r="AR53">
        <f t="shared" si="20"/>
        <v>0.51515151515151525</v>
      </c>
      <c r="AS53">
        <f t="shared" si="20"/>
        <v>0.51515151515151525</v>
      </c>
      <c r="AT53">
        <f t="shared" si="20"/>
        <v>0.51515151515151525</v>
      </c>
      <c r="AU53">
        <f t="shared" si="20"/>
        <v>0.51515151515151525</v>
      </c>
      <c r="AV53">
        <f t="shared" si="20"/>
        <v>0.51515151515151525</v>
      </c>
      <c r="AW53">
        <f t="shared" si="20"/>
        <v>0.51515151515151525</v>
      </c>
      <c r="AX53">
        <f t="shared" si="20"/>
        <v>0.51515151515151525</v>
      </c>
      <c r="AY53">
        <f t="shared" si="20"/>
        <v>0.51515151515151525</v>
      </c>
      <c r="AZ53">
        <f t="shared" si="20"/>
        <v>0.51515151515151525</v>
      </c>
      <c r="BA53">
        <f t="shared" si="20"/>
        <v>0.51515151515151525</v>
      </c>
      <c r="BB53">
        <f t="shared" si="20"/>
        <v>0.51515151515151525</v>
      </c>
      <c r="BC53">
        <f t="shared" si="20"/>
        <v>0.51515151515151525</v>
      </c>
      <c r="BD53">
        <f t="shared" si="20"/>
        <v>0.51515151515151525</v>
      </c>
      <c r="BE53">
        <f t="shared" si="20"/>
        <v>0.51515151515151525</v>
      </c>
      <c r="BF53">
        <f t="shared" si="20"/>
        <v>0.51515151515151525</v>
      </c>
      <c r="BG53">
        <f t="shared" si="20"/>
        <v>0.51515151515151525</v>
      </c>
      <c r="BH53">
        <f t="shared" si="20"/>
        <v>0.51515151515151525</v>
      </c>
      <c r="BI53">
        <f t="shared" si="20"/>
        <v>0.51515151515151525</v>
      </c>
      <c r="BJ53">
        <f t="shared" si="20"/>
        <v>0.51515151515151525</v>
      </c>
      <c r="BK53">
        <f t="shared" si="20"/>
        <v>0.51515151515151525</v>
      </c>
    </row>
    <row r="54" spans="1:63" x14ac:dyDescent="0.3">
      <c r="A54">
        <v>54</v>
      </c>
      <c r="B54">
        <v>0.16193999999999997</v>
      </c>
      <c r="C54">
        <f t="shared" si="21"/>
        <v>3.1515151515151514</v>
      </c>
      <c r="D54">
        <f t="shared" si="21"/>
        <v>3.1515151515151514</v>
      </c>
      <c r="E54">
        <f t="shared" si="21"/>
        <v>3.1515151515151514</v>
      </c>
      <c r="F54">
        <f t="shared" si="21"/>
        <v>3.1515151515151514</v>
      </c>
      <c r="G54">
        <f t="shared" si="21"/>
        <v>3.1515151515151514</v>
      </c>
      <c r="H54">
        <f t="shared" si="21"/>
        <v>3.1515151515151514</v>
      </c>
      <c r="I54">
        <f t="shared" si="21"/>
        <v>0.5252525252525253</v>
      </c>
      <c r="J54">
        <f t="shared" si="21"/>
        <v>0.5252525252525253</v>
      </c>
      <c r="K54">
        <f t="shared" si="21"/>
        <v>0.5252525252525253</v>
      </c>
      <c r="L54">
        <f t="shared" si="21"/>
        <v>0.5252525252525253</v>
      </c>
      <c r="M54">
        <f t="shared" si="21"/>
        <v>0.5252525252525253</v>
      </c>
      <c r="N54">
        <f t="shared" si="21"/>
        <v>0.5252525252525253</v>
      </c>
      <c r="O54">
        <f t="shared" si="21"/>
        <v>0.5252525252525253</v>
      </c>
      <c r="P54">
        <f t="shared" si="21"/>
        <v>0.5252525252525253</v>
      </c>
      <c r="Q54">
        <f t="shared" si="21"/>
        <v>0.5252525252525253</v>
      </c>
      <c r="R54">
        <f t="shared" si="19"/>
        <v>0.5252525252525253</v>
      </c>
      <c r="S54">
        <f t="shared" si="19"/>
        <v>0.5252525252525253</v>
      </c>
      <c r="T54">
        <f t="shared" si="19"/>
        <v>0.5252525252525253</v>
      </c>
      <c r="U54">
        <f t="shared" si="19"/>
        <v>0.5252525252525253</v>
      </c>
      <c r="V54">
        <f t="shared" si="19"/>
        <v>0.5252525252525253</v>
      </c>
      <c r="W54">
        <f t="shared" si="19"/>
        <v>0.5252525252525253</v>
      </c>
      <c r="X54">
        <f t="shared" si="19"/>
        <v>0.5252525252525253</v>
      </c>
      <c r="Y54">
        <f t="shared" si="19"/>
        <v>0.5252525252525253</v>
      </c>
      <c r="Z54">
        <f t="shared" si="19"/>
        <v>0.5252525252525253</v>
      </c>
      <c r="AA54">
        <f t="shared" si="19"/>
        <v>0.5252525252525253</v>
      </c>
      <c r="AB54">
        <f t="shared" si="19"/>
        <v>0.5252525252525253</v>
      </c>
      <c r="AC54">
        <f t="shared" si="19"/>
        <v>0.5252525252525253</v>
      </c>
      <c r="AD54">
        <f t="shared" si="19"/>
        <v>0.5252525252525253</v>
      </c>
      <c r="AE54">
        <f t="shared" si="19"/>
        <v>0.5252525252525253</v>
      </c>
      <c r="AF54">
        <f t="shared" si="19"/>
        <v>0.5252525252525253</v>
      </c>
      <c r="AG54">
        <f t="shared" si="19"/>
        <v>0.5252525252525253</v>
      </c>
      <c r="AH54">
        <f t="shared" si="20"/>
        <v>0.5252525252525253</v>
      </c>
      <c r="AI54">
        <f t="shared" si="20"/>
        <v>0.5252525252525253</v>
      </c>
      <c r="AJ54">
        <f t="shared" si="20"/>
        <v>0.5252525252525253</v>
      </c>
      <c r="AK54">
        <f t="shared" si="20"/>
        <v>0.5252525252525253</v>
      </c>
      <c r="AL54">
        <f t="shared" si="20"/>
        <v>0.5252525252525253</v>
      </c>
      <c r="AM54">
        <f t="shared" si="20"/>
        <v>0.5252525252525253</v>
      </c>
      <c r="AN54">
        <f t="shared" si="20"/>
        <v>0.5252525252525253</v>
      </c>
      <c r="AO54">
        <f t="shared" si="20"/>
        <v>0.5252525252525253</v>
      </c>
      <c r="AP54">
        <f t="shared" si="20"/>
        <v>0.5252525252525253</v>
      </c>
      <c r="AQ54">
        <f t="shared" si="20"/>
        <v>0.5252525252525253</v>
      </c>
      <c r="AR54">
        <f t="shared" si="20"/>
        <v>0.5252525252525253</v>
      </c>
      <c r="AS54">
        <f t="shared" si="20"/>
        <v>0.5252525252525253</v>
      </c>
      <c r="AT54">
        <f t="shared" si="20"/>
        <v>0.5252525252525253</v>
      </c>
      <c r="AU54">
        <f t="shared" si="20"/>
        <v>0.5252525252525253</v>
      </c>
      <c r="AV54">
        <f t="shared" si="20"/>
        <v>0.5252525252525253</v>
      </c>
      <c r="AW54">
        <f t="shared" si="20"/>
        <v>0.5252525252525253</v>
      </c>
      <c r="AX54">
        <f t="shared" si="20"/>
        <v>0.5252525252525253</v>
      </c>
      <c r="AY54">
        <f t="shared" si="20"/>
        <v>0.5252525252525253</v>
      </c>
      <c r="AZ54">
        <f t="shared" si="20"/>
        <v>0.5252525252525253</v>
      </c>
      <c r="BA54">
        <f t="shared" si="20"/>
        <v>0.5252525252525253</v>
      </c>
      <c r="BB54">
        <f t="shared" si="20"/>
        <v>0.5252525252525253</v>
      </c>
      <c r="BC54">
        <f t="shared" si="20"/>
        <v>0.5252525252525253</v>
      </c>
      <c r="BD54">
        <f t="shared" si="20"/>
        <v>0.5252525252525253</v>
      </c>
      <c r="BE54">
        <f t="shared" si="20"/>
        <v>0.5252525252525253</v>
      </c>
      <c r="BF54">
        <f t="shared" si="20"/>
        <v>0.5252525252525253</v>
      </c>
      <c r="BG54">
        <f t="shared" si="20"/>
        <v>0.5252525252525253</v>
      </c>
      <c r="BH54">
        <f t="shared" si="20"/>
        <v>0.5252525252525253</v>
      </c>
      <c r="BI54">
        <f t="shared" si="20"/>
        <v>0.5252525252525253</v>
      </c>
      <c r="BJ54">
        <f t="shared" si="20"/>
        <v>0.5252525252525253</v>
      </c>
      <c r="BK54">
        <f t="shared" si="20"/>
        <v>0.5252525252525253</v>
      </c>
    </row>
    <row r="55" spans="1:63" x14ac:dyDescent="0.3">
      <c r="A55">
        <v>55</v>
      </c>
      <c r="B55">
        <v>0.16193999999999997</v>
      </c>
      <c r="C55">
        <f t="shared" si="21"/>
        <v>3.2121212121212124</v>
      </c>
      <c r="D55">
        <f t="shared" si="21"/>
        <v>3.2121212121212124</v>
      </c>
      <c r="E55">
        <f t="shared" si="21"/>
        <v>3.2121212121212124</v>
      </c>
      <c r="F55">
        <f t="shared" si="21"/>
        <v>3.2121212121212124</v>
      </c>
      <c r="G55">
        <f t="shared" si="21"/>
        <v>3.2121212121212124</v>
      </c>
      <c r="H55">
        <f t="shared" si="21"/>
        <v>3.2121212121212124</v>
      </c>
      <c r="I55">
        <f t="shared" si="21"/>
        <v>0.53535353535353536</v>
      </c>
      <c r="J55">
        <f t="shared" si="21"/>
        <v>0.53535353535353536</v>
      </c>
      <c r="K55">
        <f t="shared" si="21"/>
        <v>0.53535353535353536</v>
      </c>
      <c r="L55">
        <f t="shared" si="21"/>
        <v>0.53535353535353536</v>
      </c>
      <c r="M55">
        <f t="shared" si="21"/>
        <v>0.53535353535353536</v>
      </c>
      <c r="N55">
        <f t="shared" si="21"/>
        <v>0.53535353535353536</v>
      </c>
      <c r="O55">
        <f t="shared" si="21"/>
        <v>0.53535353535353536</v>
      </c>
      <c r="P55">
        <f t="shared" si="21"/>
        <v>0.53535353535353536</v>
      </c>
      <c r="Q55">
        <f t="shared" si="21"/>
        <v>0.53535353535353536</v>
      </c>
      <c r="R55">
        <f t="shared" si="19"/>
        <v>0.53535353535353536</v>
      </c>
      <c r="S55">
        <f t="shared" si="19"/>
        <v>0.53535353535353536</v>
      </c>
      <c r="T55">
        <f t="shared" si="19"/>
        <v>0.53535353535353536</v>
      </c>
      <c r="U55">
        <f t="shared" si="19"/>
        <v>0.53535353535353536</v>
      </c>
      <c r="V55">
        <f t="shared" si="19"/>
        <v>0.53535353535353536</v>
      </c>
      <c r="W55">
        <f t="shared" si="19"/>
        <v>0.53535353535353536</v>
      </c>
      <c r="X55">
        <f t="shared" si="19"/>
        <v>0.53535353535353536</v>
      </c>
      <c r="Y55">
        <f t="shared" si="19"/>
        <v>0.53535353535353536</v>
      </c>
      <c r="Z55">
        <f t="shared" si="19"/>
        <v>0.53535353535353536</v>
      </c>
      <c r="AA55">
        <f t="shared" si="19"/>
        <v>0.53535353535353536</v>
      </c>
      <c r="AB55">
        <f t="shared" si="19"/>
        <v>0.53535353535353536</v>
      </c>
      <c r="AC55">
        <f t="shared" si="19"/>
        <v>0.53535353535353536</v>
      </c>
      <c r="AD55">
        <f t="shared" si="19"/>
        <v>0.53535353535353536</v>
      </c>
      <c r="AE55">
        <f t="shared" si="19"/>
        <v>0.53535353535353536</v>
      </c>
      <c r="AF55">
        <f t="shared" si="19"/>
        <v>0.53535353535353536</v>
      </c>
      <c r="AG55">
        <f t="shared" si="19"/>
        <v>0.53535353535353536</v>
      </c>
      <c r="AH55">
        <f t="shared" si="20"/>
        <v>0.53535353535353536</v>
      </c>
      <c r="AI55">
        <f t="shared" si="20"/>
        <v>0.53535353535353536</v>
      </c>
      <c r="AJ55">
        <f t="shared" si="20"/>
        <v>0.53535353535353536</v>
      </c>
      <c r="AK55">
        <f t="shared" si="20"/>
        <v>0.53535353535353536</v>
      </c>
      <c r="AL55">
        <f t="shared" si="20"/>
        <v>0.53535353535353536</v>
      </c>
      <c r="AM55">
        <f t="shared" si="20"/>
        <v>0.53535353535353536</v>
      </c>
      <c r="AN55">
        <f t="shared" si="20"/>
        <v>0.53535353535353536</v>
      </c>
      <c r="AO55">
        <f t="shared" si="20"/>
        <v>0.53535353535353536</v>
      </c>
      <c r="AP55">
        <f t="shared" si="20"/>
        <v>0.53535353535353536</v>
      </c>
      <c r="AQ55">
        <f t="shared" si="20"/>
        <v>0.53535353535353536</v>
      </c>
      <c r="AR55">
        <f t="shared" si="20"/>
        <v>0.53535353535353536</v>
      </c>
      <c r="AS55">
        <f t="shared" si="20"/>
        <v>0.53535353535353536</v>
      </c>
      <c r="AT55">
        <f t="shared" si="20"/>
        <v>0.53535353535353536</v>
      </c>
      <c r="AU55">
        <f t="shared" si="20"/>
        <v>0.53535353535353536</v>
      </c>
      <c r="AV55">
        <f t="shared" si="20"/>
        <v>0.53535353535353536</v>
      </c>
      <c r="AW55">
        <f t="shared" si="20"/>
        <v>0.53535353535353536</v>
      </c>
      <c r="AX55">
        <f t="shared" si="20"/>
        <v>0.53535353535353536</v>
      </c>
      <c r="AY55">
        <f t="shared" si="20"/>
        <v>0.53535353535353536</v>
      </c>
      <c r="AZ55">
        <f t="shared" si="20"/>
        <v>0.53535353535353536</v>
      </c>
      <c r="BA55">
        <f t="shared" si="20"/>
        <v>0.53535353535353536</v>
      </c>
      <c r="BB55">
        <f t="shared" si="20"/>
        <v>0.53535353535353536</v>
      </c>
      <c r="BC55">
        <f t="shared" si="20"/>
        <v>0.53535353535353536</v>
      </c>
      <c r="BD55">
        <f t="shared" si="20"/>
        <v>0.53535353535353536</v>
      </c>
      <c r="BE55">
        <f t="shared" si="20"/>
        <v>0.53535353535353536</v>
      </c>
      <c r="BF55">
        <f t="shared" si="20"/>
        <v>0.53535353535353536</v>
      </c>
      <c r="BG55">
        <f t="shared" si="20"/>
        <v>0.53535353535353536</v>
      </c>
      <c r="BH55">
        <f t="shared" si="20"/>
        <v>0.53535353535353536</v>
      </c>
      <c r="BI55">
        <f t="shared" si="20"/>
        <v>0.53535353535353536</v>
      </c>
      <c r="BJ55">
        <f t="shared" si="20"/>
        <v>0.53535353535353536</v>
      </c>
      <c r="BK55">
        <f t="shared" si="20"/>
        <v>0.53535353535353536</v>
      </c>
    </row>
    <row r="56" spans="1:63" x14ac:dyDescent="0.3">
      <c r="A56">
        <v>56</v>
      </c>
      <c r="B56">
        <v>0.16193999999999997</v>
      </c>
      <c r="C56">
        <f t="shared" si="21"/>
        <v>3.2727272727272729</v>
      </c>
      <c r="D56">
        <f t="shared" si="21"/>
        <v>3.2727272727272729</v>
      </c>
      <c r="E56">
        <f t="shared" si="21"/>
        <v>3.2727272727272729</v>
      </c>
      <c r="F56">
        <f t="shared" si="21"/>
        <v>3.2727272727272729</v>
      </c>
      <c r="G56">
        <f t="shared" si="21"/>
        <v>3.2727272727272729</v>
      </c>
      <c r="H56">
        <f t="shared" si="21"/>
        <v>3.2727272727272729</v>
      </c>
      <c r="I56">
        <f t="shared" si="21"/>
        <v>0.54545454545454553</v>
      </c>
      <c r="J56">
        <f t="shared" si="21"/>
        <v>0.54545454545454553</v>
      </c>
      <c r="K56">
        <f t="shared" si="21"/>
        <v>0.54545454545454553</v>
      </c>
      <c r="L56">
        <f t="shared" si="21"/>
        <v>0.54545454545454553</v>
      </c>
      <c r="M56">
        <f t="shared" si="21"/>
        <v>0.54545454545454553</v>
      </c>
      <c r="N56">
        <f t="shared" si="21"/>
        <v>0.54545454545454553</v>
      </c>
      <c r="O56">
        <f t="shared" si="21"/>
        <v>0.54545454545454553</v>
      </c>
      <c r="P56">
        <f t="shared" si="21"/>
        <v>0.54545454545454553</v>
      </c>
      <c r="Q56">
        <f t="shared" si="21"/>
        <v>0.54545454545454553</v>
      </c>
      <c r="R56">
        <f t="shared" si="19"/>
        <v>0.54545454545454553</v>
      </c>
      <c r="S56">
        <f t="shared" si="19"/>
        <v>0.54545454545454553</v>
      </c>
      <c r="T56">
        <f t="shared" si="19"/>
        <v>0.54545454545454553</v>
      </c>
      <c r="U56">
        <f t="shared" si="19"/>
        <v>0.54545454545454553</v>
      </c>
      <c r="V56">
        <f t="shared" si="19"/>
        <v>0.54545454545454553</v>
      </c>
      <c r="W56">
        <f t="shared" si="19"/>
        <v>0.54545454545454553</v>
      </c>
      <c r="X56">
        <f t="shared" si="19"/>
        <v>0.54545454545454553</v>
      </c>
      <c r="Y56">
        <f t="shared" si="19"/>
        <v>0.54545454545454553</v>
      </c>
      <c r="Z56">
        <f t="shared" si="19"/>
        <v>0.54545454545454553</v>
      </c>
      <c r="AA56">
        <f t="shared" si="19"/>
        <v>0.54545454545454553</v>
      </c>
      <c r="AB56">
        <f t="shared" si="19"/>
        <v>0.54545454545454553</v>
      </c>
      <c r="AC56">
        <f t="shared" si="19"/>
        <v>0.54545454545454553</v>
      </c>
      <c r="AD56">
        <f t="shared" si="19"/>
        <v>0.54545454545454553</v>
      </c>
      <c r="AE56">
        <f t="shared" si="19"/>
        <v>0.54545454545454553</v>
      </c>
      <c r="AF56">
        <f t="shared" si="19"/>
        <v>0.54545454545454553</v>
      </c>
      <c r="AG56">
        <f t="shared" si="19"/>
        <v>0.54545454545454553</v>
      </c>
      <c r="AH56">
        <f t="shared" si="20"/>
        <v>0.54545454545454553</v>
      </c>
      <c r="AI56">
        <f t="shared" si="20"/>
        <v>0.54545454545454553</v>
      </c>
      <c r="AJ56">
        <f t="shared" si="20"/>
        <v>0.54545454545454553</v>
      </c>
      <c r="AK56">
        <f t="shared" si="20"/>
        <v>0.54545454545454553</v>
      </c>
      <c r="AL56">
        <f t="shared" si="20"/>
        <v>0.54545454545454553</v>
      </c>
      <c r="AM56">
        <f t="shared" si="20"/>
        <v>0.54545454545454553</v>
      </c>
      <c r="AN56">
        <f t="shared" si="20"/>
        <v>0.54545454545454553</v>
      </c>
      <c r="AO56">
        <f t="shared" si="20"/>
        <v>0.54545454545454553</v>
      </c>
      <c r="AP56">
        <f t="shared" si="20"/>
        <v>0.54545454545454553</v>
      </c>
      <c r="AQ56">
        <f t="shared" si="20"/>
        <v>0.54545454545454553</v>
      </c>
      <c r="AR56">
        <f t="shared" si="20"/>
        <v>0.54545454545454553</v>
      </c>
      <c r="AS56">
        <f t="shared" si="20"/>
        <v>0.54545454545454553</v>
      </c>
      <c r="AT56">
        <f t="shared" si="20"/>
        <v>0.54545454545454553</v>
      </c>
      <c r="AU56">
        <f t="shared" si="20"/>
        <v>0.54545454545454553</v>
      </c>
      <c r="AV56">
        <f t="shared" si="20"/>
        <v>0.54545454545454553</v>
      </c>
      <c r="AW56">
        <f t="shared" si="20"/>
        <v>0.54545454545454553</v>
      </c>
      <c r="AX56">
        <f t="shared" si="20"/>
        <v>0.54545454545454553</v>
      </c>
      <c r="AY56">
        <f t="shared" si="20"/>
        <v>0.54545454545454553</v>
      </c>
      <c r="AZ56">
        <f t="shared" si="20"/>
        <v>0.54545454545454553</v>
      </c>
      <c r="BA56">
        <f t="shared" si="20"/>
        <v>0.54545454545454553</v>
      </c>
      <c r="BB56">
        <f t="shared" si="20"/>
        <v>0.54545454545454553</v>
      </c>
      <c r="BC56">
        <f t="shared" si="20"/>
        <v>0.54545454545454553</v>
      </c>
      <c r="BD56">
        <f t="shared" si="20"/>
        <v>0.54545454545454553</v>
      </c>
      <c r="BE56">
        <f t="shared" si="20"/>
        <v>0.54545454545454553</v>
      </c>
      <c r="BF56">
        <f t="shared" si="20"/>
        <v>0.54545454545454553</v>
      </c>
      <c r="BG56">
        <f t="shared" si="20"/>
        <v>0.54545454545454553</v>
      </c>
      <c r="BH56">
        <f t="shared" si="20"/>
        <v>0.54545454545454553</v>
      </c>
      <c r="BI56">
        <f t="shared" si="20"/>
        <v>0.54545454545454553</v>
      </c>
      <c r="BJ56">
        <f t="shared" si="20"/>
        <v>0.54545454545454553</v>
      </c>
      <c r="BK56">
        <f t="shared" si="20"/>
        <v>0.54545454545454553</v>
      </c>
    </row>
    <row r="57" spans="1:63" x14ac:dyDescent="0.3">
      <c r="A57">
        <v>57</v>
      </c>
      <c r="B57">
        <v>0.16193999999999997</v>
      </c>
      <c r="C57">
        <f t="shared" si="21"/>
        <v>3.3333333333333335</v>
      </c>
      <c r="D57">
        <f t="shared" si="21"/>
        <v>3.3333333333333335</v>
      </c>
      <c r="E57">
        <f t="shared" si="21"/>
        <v>3.3333333333333335</v>
      </c>
      <c r="F57">
        <f t="shared" si="21"/>
        <v>3.3333333333333335</v>
      </c>
      <c r="G57">
        <f t="shared" si="21"/>
        <v>3.3333333333333335</v>
      </c>
      <c r="H57">
        <f t="shared" si="21"/>
        <v>3.3333333333333335</v>
      </c>
      <c r="I57">
        <f t="shared" si="21"/>
        <v>0.55555555555555558</v>
      </c>
      <c r="J57">
        <f t="shared" si="21"/>
        <v>0.55555555555555558</v>
      </c>
      <c r="K57">
        <f t="shared" si="21"/>
        <v>0.55555555555555558</v>
      </c>
      <c r="L57">
        <f t="shared" si="21"/>
        <v>0.55555555555555558</v>
      </c>
      <c r="M57">
        <f t="shared" si="21"/>
        <v>0.55555555555555558</v>
      </c>
      <c r="N57">
        <f t="shared" si="21"/>
        <v>0.55555555555555558</v>
      </c>
      <c r="O57">
        <f t="shared" si="21"/>
        <v>0.55555555555555558</v>
      </c>
      <c r="P57">
        <f t="shared" si="21"/>
        <v>0.55555555555555558</v>
      </c>
      <c r="Q57">
        <f t="shared" si="21"/>
        <v>0.55555555555555558</v>
      </c>
      <c r="R57">
        <f t="shared" si="19"/>
        <v>0.55555555555555558</v>
      </c>
      <c r="S57">
        <f t="shared" si="19"/>
        <v>0.55555555555555558</v>
      </c>
      <c r="T57">
        <f t="shared" si="19"/>
        <v>0.55555555555555558</v>
      </c>
      <c r="U57">
        <f t="shared" si="19"/>
        <v>0.55555555555555558</v>
      </c>
      <c r="V57">
        <f t="shared" si="19"/>
        <v>0.55555555555555558</v>
      </c>
      <c r="W57">
        <f t="shared" si="19"/>
        <v>0.55555555555555558</v>
      </c>
      <c r="X57">
        <f t="shared" si="19"/>
        <v>0.55555555555555558</v>
      </c>
      <c r="Y57">
        <f t="shared" si="19"/>
        <v>0.55555555555555558</v>
      </c>
      <c r="Z57">
        <f t="shared" si="19"/>
        <v>0.55555555555555558</v>
      </c>
      <c r="AA57">
        <f t="shared" si="19"/>
        <v>0.55555555555555558</v>
      </c>
      <c r="AB57">
        <f t="shared" si="19"/>
        <v>0.55555555555555558</v>
      </c>
      <c r="AC57">
        <f t="shared" si="19"/>
        <v>0.55555555555555558</v>
      </c>
      <c r="AD57">
        <f t="shared" si="19"/>
        <v>0.55555555555555558</v>
      </c>
      <c r="AE57">
        <f t="shared" si="19"/>
        <v>0.55555555555555558</v>
      </c>
      <c r="AF57">
        <f t="shared" si="19"/>
        <v>0.55555555555555558</v>
      </c>
      <c r="AG57">
        <f t="shared" si="19"/>
        <v>0.55555555555555558</v>
      </c>
      <c r="AH57">
        <f t="shared" si="20"/>
        <v>0.55555555555555558</v>
      </c>
      <c r="AI57">
        <f t="shared" si="20"/>
        <v>0.55555555555555558</v>
      </c>
      <c r="AJ57">
        <f t="shared" si="20"/>
        <v>0.55555555555555558</v>
      </c>
      <c r="AK57">
        <f t="shared" si="20"/>
        <v>0.55555555555555558</v>
      </c>
      <c r="AL57">
        <f t="shared" si="20"/>
        <v>0.55555555555555558</v>
      </c>
      <c r="AM57">
        <f t="shared" si="20"/>
        <v>0.55555555555555558</v>
      </c>
      <c r="AN57">
        <f t="shared" si="20"/>
        <v>0.55555555555555558</v>
      </c>
      <c r="AO57">
        <f t="shared" si="20"/>
        <v>0.55555555555555558</v>
      </c>
      <c r="AP57">
        <f t="shared" si="20"/>
        <v>0.55555555555555558</v>
      </c>
      <c r="AQ57">
        <f t="shared" si="20"/>
        <v>0.55555555555555558</v>
      </c>
      <c r="AR57">
        <f t="shared" si="20"/>
        <v>0.55555555555555558</v>
      </c>
      <c r="AS57">
        <f t="shared" si="20"/>
        <v>0.55555555555555558</v>
      </c>
      <c r="AT57">
        <f t="shared" si="20"/>
        <v>0.55555555555555558</v>
      </c>
      <c r="AU57">
        <f t="shared" si="20"/>
        <v>0.55555555555555558</v>
      </c>
      <c r="AV57">
        <f t="shared" si="20"/>
        <v>0.55555555555555558</v>
      </c>
      <c r="AW57">
        <f t="shared" ref="AW57:BK57" si="22">AW$101/($A$101-$A$2) *($A57 -$A$2)</f>
        <v>0.55555555555555558</v>
      </c>
      <c r="AX57">
        <f t="shared" si="22"/>
        <v>0.55555555555555558</v>
      </c>
      <c r="AY57">
        <f t="shared" si="22"/>
        <v>0.55555555555555558</v>
      </c>
      <c r="AZ57">
        <f t="shared" si="22"/>
        <v>0.55555555555555558</v>
      </c>
      <c r="BA57">
        <f t="shared" si="22"/>
        <v>0.55555555555555558</v>
      </c>
      <c r="BB57">
        <f t="shared" si="22"/>
        <v>0.55555555555555558</v>
      </c>
      <c r="BC57">
        <f t="shared" si="22"/>
        <v>0.55555555555555558</v>
      </c>
      <c r="BD57">
        <f t="shared" si="22"/>
        <v>0.55555555555555558</v>
      </c>
      <c r="BE57">
        <f t="shared" si="22"/>
        <v>0.55555555555555558</v>
      </c>
      <c r="BF57">
        <f t="shared" si="22"/>
        <v>0.55555555555555558</v>
      </c>
      <c r="BG57">
        <f t="shared" si="22"/>
        <v>0.55555555555555558</v>
      </c>
      <c r="BH57">
        <f t="shared" si="22"/>
        <v>0.55555555555555558</v>
      </c>
      <c r="BI57">
        <f t="shared" si="22"/>
        <v>0.55555555555555558</v>
      </c>
      <c r="BJ57">
        <f t="shared" si="22"/>
        <v>0.55555555555555558</v>
      </c>
      <c r="BK57">
        <f t="shared" si="22"/>
        <v>0.55555555555555558</v>
      </c>
    </row>
    <row r="58" spans="1:63" x14ac:dyDescent="0.3">
      <c r="A58">
        <v>58</v>
      </c>
      <c r="B58">
        <v>0.16193999999999997</v>
      </c>
      <c r="C58">
        <f t="shared" si="21"/>
        <v>3.393939393939394</v>
      </c>
      <c r="D58">
        <f t="shared" si="21"/>
        <v>3.393939393939394</v>
      </c>
      <c r="E58">
        <f t="shared" si="21"/>
        <v>3.393939393939394</v>
      </c>
      <c r="F58">
        <f t="shared" si="21"/>
        <v>3.393939393939394</v>
      </c>
      <c r="G58">
        <f t="shared" si="21"/>
        <v>3.393939393939394</v>
      </c>
      <c r="H58">
        <f t="shared" si="21"/>
        <v>3.393939393939394</v>
      </c>
      <c r="I58">
        <f t="shared" si="21"/>
        <v>0.56565656565656575</v>
      </c>
      <c r="J58">
        <f t="shared" si="21"/>
        <v>0.56565656565656575</v>
      </c>
      <c r="K58">
        <f t="shared" si="21"/>
        <v>0.56565656565656575</v>
      </c>
      <c r="L58">
        <f t="shared" si="21"/>
        <v>0.56565656565656575</v>
      </c>
      <c r="M58">
        <f t="shared" si="21"/>
        <v>0.56565656565656575</v>
      </c>
      <c r="N58">
        <f t="shared" si="21"/>
        <v>0.56565656565656575</v>
      </c>
      <c r="O58">
        <f t="shared" si="21"/>
        <v>0.56565656565656575</v>
      </c>
      <c r="P58">
        <f t="shared" si="21"/>
        <v>0.56565656565656575</v>
      </c>
      <c r="Q58">
        <f t="shared" si="21"/>
        <v>0.56565656565656575</v>
      </c>
      <c r="R58">
        <f t="shared" si="19"/>
        <v>0.56565656565656575</v>
      </c>
      <c r="S58">
        <f t="shared" si="19"/>
        <v>0.56565656565656575</v>
      </c>
      <c r="T58">
        <f t="shared" si="19"/>
        <v>0.56565656565656575</v>
      </c>
      <c r="U58">
        <f t="shared" si="19"/>
        <v>0.56565656565656575</v>
      </c>
      <c r="V58">
        <f t="shared" si="19"/>
        <v>0.56565656565656575</v>
      </c>
      <c r="W58">
        <f t="shared" si="19"/>
        <v>0.56565656565656575</v>
      </c>
      <c r="X58">
        <f t="shared" si="19"/>
        <v>0.56565656565656575</v>
      </c>
      <c r="Y58">
        <f t="shared" si="19"/>
        <v>0.56565656565656575</v>
      </c>
      <c r="Z58">
        <f t="shared" si="19"/>
        <v>0.56565656565656575</v>
      </c>
      <c r="AA58">
        <f t="shared" si="19"/>
        <v>0.56565656565656575</v>
      </c>
      <c r="AB58">
        <f t="shared" si="19"/>
        <v>0.56565656565656575</v>
      </c>
      <c r="AC58">
        <f t="shared" si="19"/>
        <v>0.56565656565656575</v>
      </c>
      <c r="AD58">
        <f t="shared" si="19"/>
        <v>0.56565656565656575</v>
      </c>
      <c r="AE58">
        <f t="shared" si="19"/>
        <v>0.56565656565656575</v>
      </c>
      <c r="AF58">
        <f t="shared" si="19"/>
        <v>0.56565656565656575</v>
      </c>
      <c r="AG58">
        <f t="shared" si="19"/>
        <v>0.56565656565656575</v>
      </c>
      <c r="AH58">
        <f t="shared" ref="AH58:BK66" si="23">AH$101/($A$101-$A$2) *($A58 -$A$2)</f>
        <v>0.56565656565656575</v>
      </c>
      <c r="AI58">
        <f t="shared" si="23"/>
        <v>0.56565656565656575</v>
      </c>
      <c r="AJ58">
        <f t="shared" si="23"/>
        <v>0.56565656565656575</v>
      </c>
      <c r="AK58">
        <f t="shared" si="23"/>
        <v>0.56565656565656575</v>
      </c>
      <c r="AL58">
        <f t="shared" si="23"/>
        <v>0.56565656565656575</v>
      </c>
      <c r="AM58">
        <f t="shared" si="23"/>
        <v>0.56565656565656575</v>
      </c>
      <c r="AN58">
        <f t="shared" si="23"/>
        <v>0.56565656565656575</v>
      </c>
      <c r="AO58">
        <f t="shared" si="23"/>
        <v>0.56565656565656575</v>
      </c>
      <c r="AP58">
        <f t="shared" si="23"/>
        <v>0.56565656565656575</v>
      </c>
      <c r="AQ58">
        <f t="shared" si="23"/>
        <v>0.56565656565656575</v>
      </c>
      <c r="AR58">
        <f t="shared" si="23"/>
        <v>0.56565656565656575</v>
      </c>
      <c r="AS58">
        <f t="shared" si="23"/>
        <v>0.56565656565656575</v>
      </c>
      <c r="AT58">
        <f t="shared" si="23"/>
        <v>0.56565656565656575</v>
      </c>
      <c r="AU58">
        <f t="shared" si="23"/>
        <v>0.56565656565656575</v>
      </c>
      <c r="AV58">
        <f t="shared" si="23"/>
        <v>0.56565656565656575</v>
      </c>
      <c r="AW58">
        <f t="shared" si="23"/>
        <v>0.56565656565656575</v>
      </c>
      <c r="AX58">
        <f t="shared" si="23"/>
        <v>0.56565656565656575</v>
      </c>
      <c r="AY58">
        <f t="shared" si="23"/>
        <v>0.56565656565656575</v>
      </c>
      <c r="AZ58">
        <f t="shared" si="23"/>
        <v>0.56565656565656575</v>
      </c>
      <c r="BA58">
        <f t="shared" si="23"/>
        <v>0.56565656565656575</v>
      </c>
      <c r="BB58">
        <f t="shared" si="23"/>
        <v>0.56565656565656575</v>
      </c>
      <c r="BC58">
        <f t="shared" si="23"/>
        <v>0.56565656565656575</v>
      </c>
      <c r="BD58">
        <f t="shared" si="23"/>
        <v>0.56565656565656575</v>
      </c>
      <c r="BE58">
        <f t="shared" si="23"/>
        <v>0.56565656565656575</v>
      </c>
      <c r="BF58">
        <f t="shared" si="23"/>
        <v>0.56565656565656575</v>
      </c>
      <c r="BG58">
        <f t="shared" si="23"/>
        <v>0.56565656565656575</v>
      </c>
      <c r="BH58">
        <f t="shared" si="23"/>
        <v>0.56565656565656575</v>
      </c>
      <c r="BI58">
        <f t="shared" si="23"/>
        <v>0.56565656565656575</v>
      </c>
      <c r="BJ58">
        <f t="shared" si="23"/>
        <v>0.56565656565656575</v>
      </c>
      <c r="BK58">
        <f t="shared" si="23"/>
        <v>0.56565656565656575</v>
      </c>
    </row>
    <row r="59" spans="1:63" x14ac:dyDescent="0.3">
      <c r="A59">
        <v>59</v>
      </c>
      <c r="B59">
        <v>0.16193999999999997</v>
      </c>
      <c r="C59">
        <f t="shared" si="21"/>
        <v>3.4545454545454546</v>
      </c>
      <c r="D59">
        <f t="shared" si="21"/>
        <v>3.4545454545454546</v>
      </c>
      <c r="E59">
        <f t="shared" si="21"/>
        <v>3.4545454545454546</v>
      </c>
      <c r="F59">
        <f t="shared" si="21"/>
        <v>3.4545454545454546</v>
      </c>
      <c r="G59">
        <f t="shared" si="21"/>
        <v>3.4545454545454546</v>
      </c>
      <c r="H59">
        <f t="shared" si="21"/>
        <v>3.4545454545454546</v>
      </c>
      <c r="I59">
        <f t="shared" si="21"/>
        <v>0.5757575757575758</v>
      </c>
      <c r="J59">
        <f t="shared" si="21"/>
        <v>0.5757575757575758</v>
      </c>
      <c r="K59">
        <f t="shared" si="21"/>
        <v>0.5757575757575758</v>
      </c>
      <c r="L59">
        <f t="shared" si="21"/>
        <v>0.5757575757575758</v>
      </c>
      <c r="M59">
        <f t="shared" si="21"/>
        <v>0.5757575757575758</v>
      </c>
      <c r="N59">
        <f t="shared" si="21"/>
        <v>0.5757575757575758</v>
      </c>
      <c r="O59">
        <f t="shared" si="21"/>
        <v>0.5757575757575758</v>
      </c>
      <c r="P59">
        <f t="shared" si="21"/>
        <v>0.5757575757575758</v>
      </c>
      <c r="Q59">
        <f t="shared" si="21"/>
        <v>0.5757575757575758</v>
      </c>
      <c r="R59">
        <f t="shared" si="19"/>
        <v>0.5757575757575758</v>
      </c>
      <c r="S59">
        <f t="shared" si="19"/>
        <v>0.5757575757575758</v>
      </c>
      <c r="T59">
        <f t="shared" si="19"/>
        <v>0.5757575757575758</v>
      </c>
      <c r="U59">
        <f t="shared" si="19"/>
        <v>0.5757575757575758</v>
      </c>
      <c r="V59">
        <f t="shared" si="19"/>
        <v>0.5757575757575758</v>
      </c>
      <c r="W59">
        <f t="shared" si="19"/>
        <v>0.5757575757575758</v>
      </c>
      <c r="X59">
        <f t="shared" si="19"/>
        <v>0.5757575757575758</v>
      </c>
      <c r="Y59">
        <f t="shared" si="19"/>
        <v>0.5757575757575758</v>
      </c>
      <c r="Z59">
        <f t="shared" si="19"/>
        <v>0.5757575757575758</v>
      </c>
      <c r="AA59">
        <f t="shared" si="19"/>
        <v>0.5757575757575758</v>
      </c>
      <c r="AB59">
        <f t="shared" si="19"/>
        <v>0.5757575757575758</v>
      </c>
      <c r="AC59">
        <f t="shared" si="19"/>
        <v>0.5757575757575758</v>
      </c>
      <c r="AD59">
        <f t="shared" si="19"/>
        <v>0.5757575757575758</v>
      </c>
      <c r="AE59">
        <f t="shared" si="19"/>
        <v>0.5757575757575758</v>
      </c>
      <c r="AF59">
        <f t="shared" si="19"/>
        <v>0.5757575757575758</v>
      </c>
      <c r="AG59">
        <f t="shared" si="19"/>
        <v>0.5757575757575758</v>
      </c>
      <c r="AH59">
        <f t="shared" si="23"/>
        <v>0.5757575757575758</v>
      </c>
      <c r="AI59">
        <f t="shared" si="23"/>
        <v>0.5757575757575758</v>
      </c>
      <c r="AJ59">
        <f t="shared" si="23"/>
        <v>0.5757575757575758</v>
      </c>
      <c r="AK59">
        <f t="shared" si="23"/>
        <v>0.5757575757575758</v>
      </c>
      <c r="AL59">
        <f t="shared" si="23"/>
        <v>0.5757575757575758</v>
      </c>
      <c r="AM59">
        <f t="shared" si="23"/>
        <v>0.5757575757575758</v>
      </c>
      <c r="AN59">
        <f t="shared" si="23"/>
        <v>0.5757575757575758</v>
      </c>
      <c r="AO59">
        <f t="shared" si="23"/>
        <v>0.5757575757575758</v>
      </c>
      <c r="AP59">
        <f t="shared" si="23"/>
        <v>0.5757575757575758</v>
      </c>
      <c r="AQ59">
        <f t="shared" si="23"/>
        <v>0.5757575757575758</v>
      </c>
      <c r="AR59">
        <f t="shared" si="23"/>
        <v>0.5757575757575758</v>
      </c>
      <c r="AS59">
        <f t="shared" si="23"/>
        <v>0.5757575757575758</v>
      </c>
      <c r="AT59">
        <f t="shared" si="23"/>
        <v>0.5757575757575758</v>
      </c>
      <c r="AU59">
        <f t="shared" si="23"/>
        <v>0.5757575757575758</v>
      </c>
      <c r="AV59">
        <f t="shared" si="23"/>
        <v>0.5757575757575758</v>
      </c>
      <c r="AW59">
        <f t="shared" si="23"/>
        <v>0.5757575757575758</v>
      </c>
      <c r="AX59">
        <f t="shared" si="23"/>
        <v>0.5757575757575758</v>
      </c>
      <c r="AY59">
        <f t="shared" si="23"/>
        <v>0.5757575757575758</v>
      </c>
      <c r="AZ59">
        <f t="shared" si="23"/>
        <v>0.5757575757575758</v>
      </c>
      <c r="BA59">
        <f t="shared" si="23"/>
        <v>0.5757575757575758</v>
      </c>
      <c r="BB59">
        <f t="shared" si="23"/>
        <v>0.5757575757575758</v>
      </c>
      <c r="BC59">
        <f t="shared" si="23"/>
        <v>0.5757575757575758</v>
      </c>
      <c r="BD59">
        <f t="shared" si="23"/>
        <v>0.5757575757575758</v>
      </c>
      <c r="BE59">
        <f t="shared" si="23"/>
        <v>0.5757575757575758</v>
      </c>
      <c r="BF59">
        <f t="shared" si="23"/>
        <v>0.5757575757575758</v>
      </c>
      <c r="BG59">
        <f t="shared" si="23"/>
        <v>0.5757575757575758</v>
      </c>
      <c r="BH59">
        <f t="shared" si="23"/>
        <v>0.5757575757575758</v>
      </c>
      <c r="BI59">
        <f t="shared" si="23"/>
        <v>0.5757575757575758</v>
      </c>
      <c r="BJ59">
        <f t="shared" si="23"/>
        <v>0.5757575757575758</v>
      </c>
      <c r="BK59">
        <f t="shared" si="23"/>
        <v>0.5757575757575758</v>
      </c>
    </row>
    <row r="60" spans="1:63" x14ac:dyDescent="0.3">
      <c r="A60">
        <v>60</v>
      </c>
      <c r="B60">
        <v>0.16193999999999997</v>
      </c>
      <c r="C60">
        <f t="shared" si="21"/>
        <v>3.5151515151515151</v>
      </c>
      <c r="D60">
        <f t="shared" si="21"/>
        <v>3.5151515151515151</v>
      </c>
      <c r="E60">
        <f t="shared" si="21"/>
        <v>3.5151515151515151</v>
      </c>
      <c r="F60">
        <f t="shared" si="21"/>
        <v>3.5151515151515151</v>
      </c>
      <c r="G60">
        <f t="shared" si="21"/>
        <v>3.5151515151515151</v>
      </c>
      <c r="H60">
        <f t="shared" si="21"/>
        <v>3.5151515151515151</v>
      </c>
      <c r="I60">
        <f t="shared" si="21"/>
        <v>0.58585858585858586</v>
      </c>
      <c r="J60">
        <f t="shared" si="21"/>
        <v>0.58585858585858586</v>
      </c>
      <c r="K60">
        <f t="shared" si="21"/>
        <v>0.58585858585858586</v>
      </c>
      <c r="L60">
        <f t="shared" si="21"/>
        <v>0.58585858585858586</v>
      </c>
      <c r="M60">
        <f t="shared" si="21"/>
        <v>0.58585858585858586</v>
      </c>
      <c r="N60">
        <f t="shared" si="21"/>
        <v>0.58585858585858586</v>
      </c>
      <c r="O60">
        <f t="shared" si="21"/>
        <v>0.58585858585858586</v>
      </c>
      <c r="P60">
        <f t="shared" si="21"/>
        <v>0.58585858585858586</v>
      </c>
      <c r="Q60">
        <f t="shared" si="21"/>
        <v>0.58585858585858586</v>
      </c>
      <c r="R60">
        <f t="shared" si="19"/>
        <v>0.58585858585858586</v>
      </c>
      <c r="S60">
        <f t="shared" si="19"/>
        <v>0.58585858585858586</v>
      </c>
      <c r="T60">
        <f t="shared" si="19"/>
        <v>0.58585858585858586</v>
      </c>
      <c r="U60">
        <f t="shared" si="19"/>
        <v>0.58585858585858586</v>
      </c>
      <c r="V60">
        <f t="shared" si="19"/>
        <v>0.58585858585858586</v>
      </c>
      <c r="W60">
        <f t="shared" si="19"/>
        <v>0.58585858585858586</v>
      </c>
      <c r="X60">
        <f t="shared" si="19"/>
        <v>0.58585858585858586</v>
      </c>
      <c r="Y60">
        <f t="shared" si="19"/>
        <v>0.58585858585858586</v>
      </c>
      <c r="Z60">
        <f t="shared" si="19"/>
        <v>0.58585858585858586</v>
      </c>
      <c r="AA60">
        <f t="shared" si="19"/>
        <v>0.58585858585858586</v>
      </c>
      <c r="AB60">
        <f t="shared" si="19"/>
        <v>0.58585858585858586</v>
      </c>
      <c r="AC60">
        <f t="shared" si="19"/>
        <v>0.58585858585858586</v>
      </c>
      <c r="AD60">
        <f t="shared" si="19"/>
        <v>0.58585858585858586</v>
      </c>
      <c r="AE60">
        <f t="shared" si="19"/>
        <v>0.58585858585858586</v>
      </c>
      <c r="AF60">
        <f t="shared" si="19"/>
        <v>0.58585858585858586</v>
      </c>
      <c r="AG60">
        <f t="shared" si="19"/>
        <v>0.58585858585858586</v>
      </c>
      <c r="AH60">
        <f t="shared" si="23"/>
        <v>0.58585858585858586</v>
      </c>
      <c r="AI60">
        <f t="shared" si="23"/>
        <v>0.58585858585858586</v>
      </c>
      <c r="AJ60">
        <f t="shared" si="23"/>
        <v>0.58585858585858586</v>
      </c>
      <c r="AK60">
        <f t="shared" si="23"/>
        <v>0.58585858585858586</v>
      </c>
      <c r="AL60">
        <f t="shared" si="23"/>
        <v>0.58585858585858586</v>
      </c>
      <c r="AM60">
        <f t="shared" si="23"/>
        <v>0.58585858585858586</v>
      </c>
      <c r="AN60">
        <f t="shared" si="23"/>
        <v>0.58585858585858586</v>
      </c>
      <c r="AO60">
        <f t="shared" si="23"/>
        <v>0.58585858585858586</v>
      </c>
      <c r="AP60">
        <f t="shared" si="23"/>
        <v>0.58585858585858586</v>
      </c>
      <c r="AQ60">
        <f t="shared" si="23"/>
        <v>0.58585858585858586</v>
      </c>
      <c r="AR60">
        <f t="shared" si="23"/>
        <v>0.58585858585858586</v>
      </c>
      <c r="AS60">
        <f t="shared" si="23"/>
        <v>0.58585858585858586</v>
      </c>
      <c r="AT60">
        <f t="shared" si="23"/>
        <v>0.58585858585858586</v>
      </c>
      <c r="AU60">
        <f t="shared" si="23"/>
        <v>0.58585858585858586</v>
      </c>
      <c r="AV60">
        <f t="shared" si="23"/>
        <v>0.58585858585858586</v>
      </c>
      <c r="AW60">
        <f t="shared" si="23"/>
        <v>0.58585858585858586</v>
      </c>
      <c r="AX60">
        <f t="shared" si="23"/>
        <v>0.58585858585858586</v>
      </c>
      <c r="AY60">
        <f t="shared" si="23"/>
        <v>0.58585858585858586</v>
      </c>
      <c r="AZ60">
        <f t="shared" si="23"/>
        <v>0.58585858585858586</v>
      </c>
      <c r="BA60">
        <f t="shared" si="23"/>
        <v>0.58585858585858586</v>
      </c>
      <c r="BB60">
        <f t="shared" si="23"/>
        <v>0.58585858585858586</v>
      </c>
      <c r="BC60">
        <f t="shared" si="23"/>
        <v>0.58585858585858586</v>
      </c>
      <c r="BD60">
        <f t="shared" si="23"/>
        <v>0.58585858585858586</v>
      </c>
      <c r="BE60">
        <f t="shared" si="23"/>
        <v>0.58585858585858586</v>
      </c>
      <c r="BF60">
        <f t="shared" si="23"/>
        <v>0.58585858585858586</v>
      </c>
      <c r="BG60">
        <f t="shared" si="23"/>
        <v>0.58585858585858586</v>
      </c>
      <c r="BH60">
        <f t="shared" si="23"/>
        <v>0.58585858585858586</v>
      </c>
      <c r="BI60">
        <f t="shared" si="23"/>
        <v>0.58585858585858586</v>
      </c>
      <c r="BJ60">
        <f t="shared" si="23"/>
        <v>0.58585858585858586</v>
      </c>
      <c r="BK60">
        <f t="shared" si="23"/>
        <v>0.58585858585858586</v>
      </c>
    </row>
    <row r="61" spans="1:63" x14ac:dyDescent="0.3">
      <c r="A61">
        <v>61</v>
      </c>
      <c r="B61">
        <v>0.16193999999999997</v>
      </c>
      <c r="C61">
        <f t="shared" si="21"/>
        <v>3.5757575757575757</v>
      </c>
      <c r="D61">
        <f t="shared" si="21"/>
        <v>3.5757575757575757</v>
      </c>
      <c r="E61">
        <f t="shared" si="21"/>
        <v>3.5757575757575757</v>
      </c>
      <c r="F61">
        <f t="shared" si="21"/>
        <v>3.5757575757575757</v>
      </c>
      <c r="G61">
        <f t="shared" si="21"/>
        <v>3.5757575757575757</v>
      </c>
      <c r="H61">
        <f t="shared" si="21"/>
        <v>3.5757575757575757</v>
      </c>
      <c r="I61">
        <f t="shared" si="21"/>
        <v>0.59595959595959602</v>
      </c>
      <c r="J61">
        <f t="shared" si="21"/>
        <v>0.59595959595959602</v>
      </c>
      <c r="K61">
        <f t="shared" si="21"/>
        <v>0.59595959595959602</v>
      </c>
      <c r="L61">
        <f t="shared" si="21"/>
        <v>0.59595959595959602</v>
      </c>
      <c r="M61">
        <f t="shared" si="21"/>
        <v>0.59595959595959602</v>
      </c>
      <c r="N61">
        <f t="shared" si="21"/>
        <v>0.59595959595959602</v>
      </c>
      <c r="O61">
        <f t="shared" si="21"/>
        <v>0.59595959595959602</v>
      </c>
      <c r="P61">
        <f t="shared" si="21"/>
        <v>0.59595959595959602</v>
      </c>
      <c r="Q61">
        <f t="shared" si="21"/>
        <v>0.59595959595959602</v>
      </c>
      <c r="R61">
        <f t="shared" si="19"/>
        <v>0.59595959595959602</v>
      </c>
      <c r="S61">
        <f t="shared" si="19"/>
        <v>0.59595959595959602</v>
      </c>
      <c r="T61">
        <f t="shared" si="19"/>
        <v>0.59595959595959602</v>
      </c>
      <c r="U61">
        <f t="shared" si="19"/>
        <v>0.59595959595959602</v>
      </c>
      <c r="V61">
        <f t="shared" si="19"/>
        <v>0.59595959595959602</v>
      </c>
      <c r="W61">
        <f t="shared" si="19"/>
        <v>0.59595959595959602</v>
      </c>
      <c r="X61">
        <f t="shared" si="19"/>
        <v>0.59595959595959602</v>
      </c>
      <c r="Y61">
        <f t="shared" si="19"/>
        <v>0.59595959595959602</v>
      </c>
      <c r="Z61">
        <f t="shared" si="19"/>
        <v>0.59595959595959602</v>
      </c>
      <c r="AA61">
        <f t="shared" si="19"/>
        <v>0.59595959595959602</v>
      </c>
      <c r="AB61">
        <f t="shared" si="19"/>
        <v>0.59595959595959602</v>
      </c>
      <c r="AC61">
        <f t="shared" si="19"/>
        <v>0.59595959595959602</v>
      </c>
      <c r="AD61">
        <f t="shared" si="19"/>
        <v>0.59595959595959602</v>
      </c>
      <c r="AE61">
        <f t="shared" si="19"/>
        <v>0.59595959595959602</v>
      </c>
      <c r="AF61">
        <f t="shared" si="19"/>
        <v>0.59595959595959602</v>
      </c>
      <c r="AG61">
        <f t="shared" si="19"/>
        <v>0.59595959595959602</v>
      </c>
      <c r="AH61">
        <f t="shared" si="23"/>
        <v>0.59595959595959602</v>
      </c>
      <c r="AI61">
        <f t="shared" si="23"/>
        <v>0.59595959595959602</v>
      </c>
      <c r="AJ61">
        <f t="shared" si="23"/>
        <v>0.59595959595959602</v>
      </c>
      <c r="AK61">
        <f t="shared" si="23"/>
        <v>0.59595959595959602</v>
      </c>
      <c r="AL61">
        <f t="shared" si="23"/>
        <v>0.59595959595959602</v>
      </c>
      <c r="AM61">
        <f t="shared" si="23"/>
        <v>0.59595959595959602</v>
      </c>
      <c r="AN61">
        <f t="shared" si="23"/>
        <v>0.59595959595959602</v>
      </c>
      <c r="AO61">
        <f t="shared" si="23"/>
        <v>0.59595959595959602</v>
      </c>
      <c r="AP61">
        <f t="shared" si="23"/>
        <v>0.59595959595959602</v>
      </c>
      <c r="AQ61">
        <f t="shared" si="23"/>
        <v>0.59595959595959602</v>
      </c>
      <c r="AR61">
        <f t="shared" si="23"/>
        <v>0.59595959595959602</v>
      </c>
      <c r="AS61">
        <f t="shared" si="23"/>
        <v>0.59595959595959602</v>
      </c>
      <c r="AT61">
        <f t="shared" si="23"/>
        <v>0.59595959595959602</v>
      </c>
      <c r="AU61">
        <f t="shared" si="23"/>
        <v>0.59595959595959602</v>
      </c>
      <c r="AV61">
        <f t="shared" si="23"/>
        <v>0.59595959595959602</v>
      </c>
      <c r="AW61">
        <f t="shared" si="23"/>
        <v>0.59595959595959602</v>
      </c>
      <c r="AX61">
        <f t="shared" si="23"/>
        <v>0.59595959595959602</v>
      </c>
      <c r="AY61">
        <f t="shared" si="23"/>
        <v>0.59595959595959602</v>
      </c>
      <c r="AZ61">
        <f t="shared" si="23"/>
        <v>0.59595959595959602</v>
      </c>
      <c r="BA61">
        <f t="shared" si="23"/>
        <v>0.59595959595959602</v>
      </c>
      <c r="BB61">
        <f t="shared" si="23"/>
        <v>0.59595959595959602</v>
      </c>
      <c r="BC61">
        <f t="shared" si="23"/>
        <v>0.59595959595959602</v>
      </c>
      <c r="BD61">
        <f t="shared" si="23"/>
        <v>0.59595959595959602</v>
      </c>
      <c r="BE61">
        <f t="shared" si="23"/>
        <v>0.59595959595959602</v>
      </c>
      <c r="BF61">
        <f t="shared" si="23"/>
        <v>0.59595959595959602</v>
      </c>
      <c r="BG61">
        <f t="shared" si="23"/>
        <v>0.59595959595959602</v>
      </c>
      <c r="BH61">
        <f t="shared" si="23"/>
        <v>0.59595959595959602</v>
      </c>
      <c r="BI61">
        <f t="shared" si="23"/>
        <v>0.59595959595959602</v>
      </c>
      <c r="BJ61">
        <f t="shared" si="23"/>
        <v>0.59595959595959602</v>
      </c>
      <c r="BK61">
        <f t="shared" si="23"/>
        <v>0.59595959595959602</v>
      </c>
    </row>
    <row r="62" spans="1:63" x14ac:dyDescent="0.3">
      <c r="A62">
        <v>62</v>
      </c>
      <c r="B62">
        <v>0.16193999999999997</v>
      </c>
      <c r="C62">
        <f t="shared" si="21"/>
        <v>3.6363636363636367</v>
      </c>
      <c r="D62">
        <f t="shared" si="21"/>
        <v>3.6363636363636367</v>
      </c>
      <c r="E62">
        <f t="shared" si="21"/>
        <v>3.6363636363636367</v>
      </c>
      <c r="F62">
        <f t="shared" si="21"/>
        <v>3.6363636363636367</v>
      </c>
      <c r="G62">
        <f t="shared" si="21"/>
        <v>3.6363636363636367</v>
      </c>
      <c r="H62">
        <f t="shared" si="21"/>
        <v>3.6363636363636367</v>
      </c>
      <c r="I62">
        <f t="shared" si="21"/>
        <v>0.60606060606060608</v>
      </c>
      <c r="J62">
        <f t="shared" si="21"/>
        <v>0.60606060606060608</v>
      </c>
      <c r="K62">
        <f t="shared" si="21"/>
        <v>0.60606060606060608</v>
      </c>
      <c r="L62">
        <f t="shared" si="21"/>
        <v>0.60606060606060608</v>
      </c>
      <c r="M62">
        <f t="shared" si="21"/>
        <v>0.60606060606060608</v>
      </c>
      <c r="N62">
        <f t="shared" si="21"/>
        <v>0.60606060606060608</v>
      </c>
      <c r="O62">
        <f t="shared" si="21"/>
        <v>0.60606060606060608</v>
      </c>
      <c r="P62">
        <f t="shared" si="21"/>
        <v>0.60606060606060608</v>
      </c>
      <c r="Q62">
        <f t="shared" si="21"/>
        <v>0.60606060606060608</v>
      </c>
      <c r="R62">
        <f t="shared" si="19"/>
        <v>0.60606060606060608</v>
      </c>
      <c r="S62">
        <f t="shared" si="19"/>
        <v>0.60606060606060608</v>
      </c>
      <c r="T62">
        <f t="shared" si="19"/>
        <v>0.60606060606060608</v>
      </c>
      <c r="U62">
        <f t="shared" si="19"/>
        <v>0.60606060606060608</v>
      </c>
      <c r="V62">
        <f t="shared" si="19"/>
        <v>0.60606060606060608</v>
      </c>
      <c r="W62">
        <f t="shared" si="19"/>
        <v>0.60606060606060608</v>
      </c>
      <c r="X62">
        <f t="shared" si="19"/>
        <v>0.60606060606060608</v>
      </c>
      <c r="Y62">
        <f t="shared" si="19"/>
        <v>0.60606060606060608</v>
      </c>
      <c r="Z62">
        <f t="shared" si="19"/>
        <v>0.60606060606060608</v>
      </c>
      <c r="AA62">
        <f t="shared" si="19"/>
        <v>0.60606060606060608</v>
      </c>
      <c r="AB62">
        <f t="shared" si="19"/>
        <v>0.60606060606060608</v>
      </c>
      <c r="AC62">
        <f t="shared" si="19"/>
        <v>0.60606060606060608</v>
      </c>
      <c r="AD62">
        <f t="shared" si="19"/>
        <v>0.60606060606060608</v>
      </c>
      <c r="AE62">
        <f t="shared" si="19"/>
        <v>0.60606060606060608</v>
      </c>
      <c r="AF62">
        <f t="shared" si="19"/>
        <v>0.60606060606060608</v>
      </c>
      <c r="AG62">
        <f t="shared" si="19"/>
        <v>0.60606060606060608</v>
      </c>
      <c r="AH62">
        <f t="shared" si="23"/>
        <v>0.60606060606060608</v>
      </c>
      <c r="AI62">
        <f t="shared" si="23"/>
        <v>0.60606060606060608</v>
      </c>
      <c r="AJ62">
        <f t="shared" si="23"/>
        <v>0.60606060606060608</v>
      </c>
      <c r="AK62">
        <f t="shared" si="23"/>
        <v>0.60606060606060608</v>
      </c>
      <c r="AL62">
        <f t="shared" si="23"/>
        <v>0.60606060606060608</v>
      </c>
      <c r="AM62">
        <f t="shared" si="23"/>
        <v>0.60606060606060608</v>
      </c>
      <c r="AN62">
        <f t="shared" si="23"/>
        <v>0.60606060606060608</v>
      </c>
      <c r="AO62">
        <f t="shared" si="23"/>
        <v>0.60606060606060608</v>
      </c>
      <c r="AP62">
        <f t="shared" si="23"/>
        <v>0.60606060606060608</v>
      </c>
      <c r="AQ62">
        <f t="shared" si="23"/>
        <v>0.60606060606060608</v>
      </c>
      <c r="AR62">
        <f t="shared" si="23"/>
        <v>0.60606060606060608</v>
      </c>
      <c r="AS62">
        <f t="shared" si="23"/>
        <v>0.60606060606060608</v>
      </c>
      <c r="AT62">
        <f t="shared" si="23"/>
        <v>0.60606060606060608</v>
      </c>
      <c r="AU62">
        <f t="shared" si="23"/>
        <v>0.60606060606060608</v>
      </c>
      <c r="AV62">
        <f t="shared" si="23"/>
        <v>0.60606060606060608</v>
      </c>
      <c r="AW62">
        <f t="shared" si="23"/>
        <v>0.60606060606060608</v>
      </c>
      <c r="AX62">
        <f t="shared" si="23"/>
        <v>0.60606060606060608</v>
      </c>
      <c r="AY62">
        <f t="shared" si="23"/>
        <v>0.60606060606060608</v>
      </c>
      <c r="AZ62">
        <f t="shared" si="23"/>
        <v>0.60606060606060608</v>
      </c>
      <c r="BA62">
        <f t="shared" si="23"/>
        <v>0.60606060606060608</v>
      </c>
      <c r="BB62">
        <f t="shared" si="23"/>
        <v>0.60606060606060608</v>
      </c>
      <c r="BC62">
        <f t="shared" si="23"/>
        <v>0.60606060606060608</v>
      </c>
      <c r="BD62">
        <f t="shared" si="23"/>
        <v>0.60606060606060608</v>
      </c>
      <c r="BE62">
        <f t="shared" si="23"/>
        <v>0.60606060606060608</v>
      </c>
      <c r="BF62">
        <f t="shared" si="23"/>
        <v>0.60606060606060608</v>
      </c>
      <c r="BG62">
        <f t="shared" si="23"/>
        <v>0.60606060606060608</v>
      </c>
      <c r="BH62">
        <f t="shared" si="23"/>
        <v>0.60606060606060608</v>
      </c>
      <c r="BI62">
        <f t="shared" si="23"/>
        <v>0.60606060606060608</v>
      </c>
      <c r="BJ62">
        <f t="shared" si="23"/>
        <v>0.60606060606060608</v>
      </c>
      <c r="BK62">
        <f t="shared" si="23"/>
        <v>0.60606060606060608</v>
      </c>
    </row>
    <row r="63" spans="1:63" x14ac:dyDescent="0.3">
      <c r="A63">
        <v>63</v>
      </c>
      <c r="B63">
        <v>0.16193999999999997</v>
      </c>
      <c r="C63">
        <f t="shared" si="21"/>
        <v>3.6969696969696972</v>
      </c>
      <c r="D63">
        <f t="shared" si="21"/>
        <v>3.6969696969696972</v>
      </c>
      <c r="E63">
        <f t="shared" si="21"/>
        <v>3.6969696969696972</v>
      </c>
      <c r="F63">
        <f t="shared" si="21"/>
        <v>3.6969696969696972</v>
      </c>
      <c r="G63">
        <f t="shared" si="21"/>
        <v>3.6969696969696972</v>
      </c>
      <c r="H63">
        <f t="shared" si="21"/>
        <v>3.6969696969696972</v>
      </c>
      <c r="I63">
        <f t="shared" si="21"/>
        <v>0.61616161616161624</v>
      </c>
      <c r="J63">
        <f t="shared" si="21"/>
        <v>0.61616161616161624</v>
      </c>
      <c r="K63">
        <f t="shared" si="21"/>
        <v>0.61616161616161624</v>
      </c>
      <c r="L63">
        <f t="shared" si="21"/>
        <v>0.61616161616161624</v>
      </c>
      <c r="M63">
        <f t="shared" si="21"/>
        <v>0.61616161616161624</v>
      </c>
      <c r="N63">
        <f t="shared" si="21"/>
        <v>0.61616161616161624</v>
      </c>
      <c r="O63">
        <f t="shared" si="21"/>
        <v>0.61616161616161624</v>
      </c>
      <c r="P63">
        <f t="shared" si="21"/>
        <v>0.61616161616161624</v>
      </c>
      <c r="Q63">
        <f t="shared" si="21"/>
        <v>0.61616161616161624</v>
      </c>
      <c r="R63">
        <f t="shared" si="19"/>
        <v>0.61616161616161624</v>
      </c>
      <c r="S63">
        <f t="shared" si="19"/>
        <v>0.61616161616161624</v>
      </c>
      <c r="T63">
        <f t="shared" si="19"/>
        <v>0.61616161616161624</v>
      </c>
      <c r="U63">
        <f t="shared" si="19"/>
        <v>0.61616161616161624</v>
      </c>
      <c r="V63">
        <f t="shared" si="19"/>
        <v>0.61616161616161624</v>
      </c>
      <c r="W63">
        <f t="shared" si="19"/>
        <v>0.61616161616161624</v>
      </c>
      <c r="X63">
        <f t="shared" si="19"/>
        <v>0.61616161616161624</v>
      </c>
      <c r="Y63">
        <f t="shared" si="19"/>
        <v>0.61616161616161624</v>
      </c>
      <c r="Z63">
        <f t="shared" si="19"/>
        <v>0.61616161616161624</v>
      </c>
      <c r="AA63">
        <f t="shared" si="19"/>
        <v>0.61616161616161624</v>
      </c>
      <c r="AB63">
        <f t="shared" si="19"/>
        <v>0.61616161616161624</v>
      </c>
      <c r="AC63">
        <f t="shared" si="19"/>
        <v>0.61616161616161624</v>
      </c>
      <c r="AD63">
        <f t="shared" si="19"/>
        <v>0.61616161616161624</v>
      </c>
      <c r="AE63">
        <f t="shared" si="19"/>
        <v>0.61616161616161624</v>
      </c>
      <c r="AF63">
        <f t="shared" si="19"/>
        <v>0.61616161616161624</v>
      </c>
      <c r="AG63">
        <f t="shared" si="19"/>
        <v>0.61616161616161624</v>
      </c>
      <c r="AH63">
        <f t="shared" si="23"/>
        <v>0.61616161616161624</v>
      </c>
      <c r="AI63">
        <f t="shared" si="23"/>
        <v>0.61616161616161624</v>
      </c>
      <c r="AJ63">
        <f t="shared" si="23"/>
        <v>0.61616161616161624</v>
      </c>
      <c r="AK63">
        <f t="shared" si="23"/>
        <v>0.61616161616161624</v>
      </c>
      <c r="AL63">
        <f t="shared" si="23"/>
        <v>0.61616161616161624</v>
      </c>
      <c r="AM63">
        <f t="shared" si="23"/>
        <v>0.61616161616161624</v>
      </c>
      <c r="AN63">
        <f t="shared" si="23"/>
        <v>0.61616161616161624</v>
      </c>
      <c r="AO63">
        <f t="shared" si="23"/>
        <v>0.61616161616161624</v>
      </c>
      <c r="AP63">
        <f t="shared" si="23"/>
        <v>0.61616161616161624</v>
      </c>
      <c r="AQ63">
        <f t="shared" si="23"/>
        <v>0.61616161616161624</v>
      </c>
      <c r="AR63">
        <f t="shared" si="23"/>
        <v>0.61616161616161624</v>
      </c>
      <c r="AS63">
        <f t="shared" si="23"/>
        <v>0.61616161616161624</v>
      </c>
      <c r="AT63">
        <f t="shared" si="23"/>
        <v>0.61616161616161624</v>
      </c>
      <c r="AU63">
        <f t="shared" si="23"/>
        <v>0.61616161616161624</v>
      </c>
      <c r="AV63">
        <f t="shared" si="23"/>
        <v>0.61616161616161624</v>
      </c>
      <c r="AW63">
        <f t="shared" si="23"/>
        <v>0.61616161616161624</v>
      </c>
      <c r="AX63">
        <f t="shared" si="23"/>
        <v>0.61616161616161624</v>
      </c>
      <c r="AY63">
        <f t="shared" si="23"/>
        <v>0.61616161616161624</v>
      </c>
      <c r="AZ63">
        <f t="shared" si="23"/>
        <v>0.61616161616161624</v>
      </c>
      <c r="BA63">
        <f t="shared" si="23"/>
        <v>0.61616161616161624</v>
      </c>
      <c r="BB63">
        <f t="shared" si="23"/>
        <v>0.61616161616161624</v>
      </c>
      <c r="BC63">
        <f t="shared" si="23"/>
        <v>0.61616161616161624</v>
      </c>
      <c r="BD63">
        <f t="shared" si="23"/>
        <v>0.61616161616161624</v>
      </c>
      <c r="BE63">
        <f t="shared" si="23"/>
        <v>0.61616161616161624</v>
      </c>
      <c r="BF63">
        <f t="shared" si="23"/>
        <v>0.61616161616161624</v>
      </c>
      <c r="BG63">
        <f t="shared" si="23"/>
        <v>0.61616161616161624</v>
      </c>
      <c r="BH63">
        <f t="shared" si="23"/>
        <v>0.61616161616161624</v>
      </c>
      <c r="BI63">
        <f t="shared" si="23"/>
        <v>0.61616161616161624</v>
      </c>
      <c r="BJ63">
        <f t="shared" si="23"/>
        <v>0.61616161616161624</v>
      </c>
      <c r="BK63">
        <f t="shared" si="23"/>
        <v>0.61616161616161624</v>
      </c>
    </row>
    <row r="64" spans="1:63" x14ac:dyDescent="0.3">
      <c r="A64">
        <v>64</v>
      </c>
      <c r="B64">
        <v>0.16193999999999997</v>
      </c>
      <c r="C64">
        <f t="shared" si="21"/>
        <v>3.7575757575757578</v>
      </c>
      <c r="D64">
        <f t="shared" si="21"/>
        <v>3.7575757575757578</v>
      </c>
      <c r="E64">
        <f t="shared" si="21"/>
        <v>3.7575757575757578</v>
      </c>
      <c r="F64">
        <f t="shared" si="21"/>
        <v>3.7575757575757578</v>
      </c>
      <c r="G64">
        <f t="shared" si="21"/>
        <v>3.7575757575757578</v>
      </c>
      <c r="H64">
        <f t="shared" si="21"/>
        <v>3.7575757575757578</v>
      </c>
      <c r="I64">
        <f t="shared" si="21"/>
        <v>0.6262626262626263</v>
      </c>
      <c r="J64">
        <f t="shared" si="21"/>
        <v>0.6262626262626263</v>
      </c>
      <c r="K64">
        <f t="shared" si="21"/>
        <v>0.6262626262626263</v>
      </c>
      <c r="L64">
        <f t="shared" si="21"/>
        <v>0.6262626262626263</v>
      </c>
      <c r="M64">
        <f t="shared" si="21"/>
        <v>0.6262626262626263</v>
      </c>
      <c r="N64">
        <f t="shared" si="21"/>
        <v>0.6262626262626263</v>
      </c>
      <c r="O64">
        <f t="shared" si="21"/>
        <v>0.6262626262626263</v>
      </c>
      <c r="P64">
        <f t="shared" si="21"/>
        <v>0.6262626262626263</v>
      </c>
      <c r="Q64">
        <f t="shared" si="21"/>
        <v>0.6262626262626263</v>
      </c>
      <c r="R64">
        <f t="shared" si="19"/>
        <v>0.6262626262626263</v>
      </c>
      <c r="S64">
        <f t="shared" si="19"/>
        <v>0.6262626262626263</v>
      </c>
      <c r="T64">
        <f t="shared" si="19"/>
        <v>0.6262626262626263</v>
      </c>
      <c r="U64">
        <f t="shared" si="19"/>
        <v>0.6262626262626263</v>
      </c>
      <c r="V64">
        <f t="shared" si="19"/>
        <v>0.6262626262626263</v>
      </c>
      <c r="W64">
        <f t="shared" si="19"/>
        <v>0.6262626262626263</v>
      </c>
      <c r="X64">
        <f t="shared" si="19"/>
        <v>0.6262626262626263</v>
      </c>
      <c r="Y64">
        <f t="shared" si="19"/>
        <v>0.6262626262626263</v>
      </c>
      <c r="Z64">
        <f t="shared" si="19"/>
        <v>0.6262626262626263</v>
      </c>
      <c r="AA64">
        <f t="shared" si="19"/>
        <v>0.6262626262626263</v>
      </c>
      <c r="AB64">
        <f t="shared" si="19"/>
        <v>0.6262626262626263</v>
      </c>
      <c r="AC64">
        <f t="shared" si="19"/>
        <v>0.6262626262626263</v>
      </c>
      <c r="AD64">
        <f t="shared" si="19"/>
        <v>0.6262626262626263</v>
      </c>
      <c r="AE64">
        <f t="shared" si="19"/>
        <v>0.6262626262626263</v>
      </c>
      <c r="AF64">
        <f t="shared" si="19"/>
        <v>0.6262626262626263</v>
      </c>
      <c r="AG64">
        <f t="shared" ref="AG64:AG79" si="24">AG$101/($A$101-$A$2) *($A64 -$A$2)</f>
        <v>0.6262626262626263</v>
      </c>
      <c r="AH64">
        <f t="shared" si="23"/>
        <v>0.6262626262626263</v>
      </c>
      <c r="AI64">
        <f t="shared" si="23"/>
        <v>0.6262626262626263</v>
      </c>
      <c r="AJ64">
        <f t="shared" si="23"/>
        <v>0.6262626262626263</v>
      </c>
      <c r="AK64">
        <f t="shared" si="23"/>
        <v>0.6262626262626263</v>
      </c>
      <c r="AL64">
        <f t="shared" si="23"/>
        <v>0.6262626262626263</v>
      </c>
      <c r="AM64">
        <f t="shared" si="23"/>
        <v>0.6262626262626263</v>
      </c>
      <c r="AN64">
        <f t="shared" si="23"/>
        <v>0.6262626262626263</v>
      </c>
      <c r="AO64">
        <f t="shared" si="23"/>
        <v>0.6262626262626263</v>
      </c>
      <c r="AP64">
        <f t="shared" si="23"/>
        <v>0.6262626262626263</v>
      </c>
      <c r="AQ64">
        <f t="shared" si="23"/>
        <v>0.6262626262626263</v>
      </c>
      <c r="AR64">
        <f t="shared" si="23"/>
        <v>0.6262626262626263</v>
      </c>
      <c r="AS64">
        <f t="shared" si="23"/>
        <v>0.6262626262626263</v>
      </c>
      <c r="AT64">
        <f t="shared" si="23"/>
        <v>0.6262626262626263</v>
      </c>
      <c r="AU64">
        <f t="shared" si="23"/>
        <v>0.6262626262626263</v>
      </c>
      <c r="AV64">
        <f t="shared" si="23"/>
        <v>0.6262626262626263</v>
      </c>
      <c r="AW64">
        <f t="shared" si="23"/>
        <v>0.6262626262626263</v>
      </c>
      <c r="AX64">
        <f t="shared" si="23"/>
        <v>0.6262626262626263</v>
      </c>
      <c r="AY64">
        <f t="shared" si="23"/>
        <v>0.6262626262626263</v>
      </c>
      <c r="AZ64">
        <f t="shared" si="23"/>
        <v>0.6262626262626263</v>
      </c>
      <c r="BA64">
        <f t="shared" si="23"/>
        <v>0.6262626262626263</v>
      </c>
      <c r="BB64">
        <f t="shared" si="23"/>
        <v>0.6262626262626263</v>
      </c>
      <c r="BC64">
        <f t="shared" si="23"/>
        <v>0.6262626262626263</v>
      </c>
      <c r="BD64">
        <f t="shared" si="23"/>
        <v>0.6262626262626263</v>
      </c>
      <c r="BE64">
        <f t="shared" si="23"/>
        <v>0.6262626262626263</v>
      </c>
      <c r="BF64">
        <f t="shared" si="23"/>
        <v>0.6262626262626263</v>
      </c>
      <c r="BG64">
        <f t="shared" si="23"/>
        <v>0.6262626262626263</v>
      </c>
      <c r="BH64">
        <f t="shared" si="23"/>
        <v>0.6262626262626263</v>
      </c>
      <c r="BI64">
        <f t="shared" si="23"/>
        <v>0.6262626262626263</v>
      </c>
      <c r="BJ64">
        <f t="shared" si="23"/>
        <v>0.6262626262626263</v>
      </c>
      <c r="BK64">
        <f t="shared" si="23"/>
        <v>0.6262626262626263</v>
      </c>
    </row>
    <row r="65" spans="1:63" x14ac:dyDescent="0.3">
      <c r="A65">
        <v>65</v>
      </c>
      <c r="B65">
        <v>0.16193999999999997</v>
      </c>
      <c r="C65">
        <f t="shared" si="21"/>
        <v>3.8181818181818183</v>
      </c>
      <c r="D65">
        <f t="shared" si="21"/>
        <v>3.8181818181818183</v>
      </c>
      <c r="E65">
        <f t="shared" si="21"/>
        <v>3.8181818181818183</v>
      </c>
      <c r="F65">
        <f t="shared" si="21"/>
        <v>3.8181818181818183</v>
      </c>
      <c r="G65">
        <f t="shared" si="21"/>
        <v>3.8181818181818183</v>
      </c>
      <c r="H65">
        <f t="shared" si="21"/>
        <v>3.8181818181818183</v>
      </c>
      <c r="I65">
        <f t="shared" si="21"/>
        <v>0.63636363636363646</v>
      </c>
      <c r="J65">
        <f t="shared" si="21"/>
        <v>0.63636363636363646</v>
      </c>
      <c r="K65">
        <f t="shared" si="21"/>
        <v>0.63636363636363646</v>
      </c>
      <c r="L65">
        <f t="shared" si="21"/>
        <v>0.63636363636363646</v>
      </c>
      <c r="M65">
        <f t="shared" si="21"/>
        <v>0.63636363636363646</v>
      </c>
      <c r="N65">
        <f t="shared" si="21"/>
        <v>0.63636363636363646</v>
      </c>
      <c r="O65">
        <f t="shared" si="21"/>
        <v>0.63636363636363646</v>
      </c>
      <c r="P65">
        <f t="shared" si="21"/>
        <v>0.63636363636363646</v>
      </c>
      <c r="Q65">
        <f t="shared" si="21"/>
        <v>0.63636363636363646</v>
      </c>
      <c r="R65">
        <f t="shared" si="21"/>
        <v>0.63636363636363646</v>
      </c>
      <c r="S65">
        <f t="shared" ref="S65:AG80" si="25">S$101/($A$101-$A$2) *($A65 -$A$2)</f>
        <v>0.63636363636363646</v>
      </c>
      <c r="T65">
        <f t="shared" si="25"/>
        <v>0.63636363636363646</v>
      </c>
      <c r="U65">
        <f t="shared" si="25"/>
        <v>0.63636363636363646</v>
      </c>
      <c r="V65">
        <f t="shared" si="25"/>
        <v>0.63636363636363646</v>
      </c>
      <c r="W65">
        <f t="shared" si="25"/>
        <v>0.63636363636363646</v>
      </c>
      <c r="X65">
        <f t="shared" si="25"/>
        <v>0.63636363636363646</v>
      </c>
      <c r="Y65">
        <f t="shared" si="25"/>
        <v>0.63636363636363646</v>
      </c>
      <c r="Z65">
        <f t="shared" si="25"/>
        <v>0.63636363636363646</v>
      </c>
      <c r="AA65">
        <f t="shared" si="25"/>
        <v>0.63636363636363646</v>
      </c>
      <c r="AB65">
        <f t="shared" si="25"/>
        <v>0.63636363636363646</v>
      </c>
      <c r="AC65">
        <f t="shared" si="25"/>
        <v>0.63636363636363646</v>
      </c>
      <c r="AD65">
        <f t="shared" si="25"/>
        <v>0.63636363636363646</v>
      </c>
      <c r="AE65">
        <f t="shared" si="25"/>
        <v>0.63636363636363646</v>
      </c>
      <c r="AF65">
        <f t="shared" si="25"/>
        <v>0.63636363636363646</v>
      </c>
      <c r="AG65">
        <f t="shared" si="24"/>
        <v>0.63636363636363646</v>
      </c>
      <c r="AH65">
        <f t="shared" si="23"/>
        <v>0.63636363636363646</v>
      </c>
      <c r="AI65">
        <f t="shared" si="23"/>
        <v>0.63636363636363646</v>
      </c>
      <c r="AJ65">
        <f t="shared" si="23"/>
        <v>0.63636363636363646</v>
      </c>
      <c r="AK65">
        <f t="shared" si="23"/>
        <v>0.63636363636363646</v>
      </c>
      <c r="AL65">
        <f t="shared" si="23"/>
        <v>0.63636363636363646</v>
      </c>
      <c r="AM65">
        <f t="shared" si="23"/>
        <v>0.63636363636363646</v>
      </c>
      <c r="AN65">
        <f t="shared" si="23"/>
        <v>0.63636363636363646</v>
      </c>
      <c r="AO65">
        <f t="shared" si="23"/>
        <v>0.63636363636363646</v>
      </c>
      <c r="AP65">
        <f t="shared" si="23"/>
        <v>0.63636363636363646</v>
      </c>
      <c r="AQ65">
        <f t="shared" si="23"/>
        <v>0.63636363636363646</v>
      </c>
      <c r="AR65">
        <f t="shared" si="23"/>
        <v>0.63636363636363646</v>
      </c>
      <c r="AS65">
        <f t="shared" si="23"/>
        <v>0.63636363636363646</v>
      </c>
      <c r="AT65">
        <f t="shared" si="23"/>
        <v>0.63636363636363646</v>
      </c>
      <c r="AU65">
        <f t="shared" si="23"/>
        <v>0.63636363636363646</v>
      </c>
      <c r="AV65">
        <f t="shared" si="23"/>
        <v>0.63636363636363646</v>
      </c>
      <c r="AW65">
        <f t="shared" si="23"/>
        <v>0.63636363636363646</v>
      </c>
      <c r="AX65">
        <f t="shared" si="23"/>
        <v>0.63636363636363646</v>
      </c>
      <c r="AY65">
        <f t="shared" si="23"/>
        <v>0.63636363636363646</v>
      </c>
      <c r="AZ65">
        <f t="shared" si="23"/>
        <v>0.63636363636363646</v>
      </c>
      <c r="BA65">
        <f t="shared" si="23"/>
        <v>0.63636363636363646</v>
      </c>
      <c r="BB65">
        <f t="shared" si="23"/>
        <v>0.63636363636363646</v>
      </c>
      <c r="BC65">
        <f t="shared" si="23"/>
        <v>0.63636363636363646</v>
      </c>
      <c r="BD65">
        <f t="shared" si="23"/>
        <v>0.63636363636363646</v>
      </c>
      <c r="BE65">
        <f t="shared" si="23"/>
        <v>0.63636363636363646</v>
      </c>
      <c r="BF65">
        <f t="shared" si="23"/>
        <v>0.63636363636363646</v>
      </c>
      <c r="BG65">
        <f t="shared" si="23"/>
        <v>0.63636363636363646</v>
      </c>
      <c r="BH65">
        <f t="shared" si="23"/>
        <v>0.63636363636363646</v>
      </c>
      <c r="BI65">
        <f t="shared" si="23"/>
        <v>0.63636363636363646</v>
      </c>
      <c r="BJ65">
        <f t="shared" si="23"/>
        <v>0.63636363636363646</v>
      </c>
      <c r="BK65">
        <f t="shared" si="23"/>
        <v>0.63636363636363646</v>
      </c>
    </row>
    <row r="66" spans="1:63" x14ac:dyDescent="0.3">
      <c r="A66">
        <v>66</v>
      </c>
      <c r="B66">
        <v>0.16193999999999997</v>
      </c>
      <c r="C66">
        <f t="shared" ref="C66:R81" si="26">C$101/($A$101-$A$2) *($A66 -$A$2)</f>
        <v>3.8787878787878789</v>
      </c>
      <c r="D66">
        <f t="shared" si="26"/>
        <v>3.8787878787878789</v>
      </c>
      <c r="E66">
        <f t="shared" si="26"/>
        <v>3.8787878787878789</v>
      </c>
      <c r="F66">
        <f t="shared" si="26"/>
        <v>3.8787878787878789</v>
      </c>
      <c r="G66">
        <f t="shared" si="26"/>
        <v>3.8787878787878789</v>
      </c>
      <c r="H66">
        <f t="shared" si="26"/>
        <v>3.8787878787878789</v>
      </c>
      <c r="I66">
        <f t="shared" si="26"/>
        <v>0.64646464646464652</v>
      </c>
      <c r="J66">
        <f t="shared" si="26"/>
        <v>0.64646464646464652</v>
      </c>
      <c r="K66">
        <f t="shared" si="26"/>
        <v>0.64646464646464652</v>
      </c>
      <c r="L66">
        <f t="shared" si="26"/>
        <v>0.64646464646464652</v>
      </c>
      <c r="M66">
        <f t="shared" si="26"/>
        <v>0.64646464646464652</v>
      </c>
      <c r="N66">
        <f t="shared" si="26"/>
        <v>0.64646464646464652</v>
      </c>
      <c r="O66">
        <f t="shared" si="26"/>
        <v>0.64646464646464652</v>
      </c>
      <c r="P66">
        <f t="shared" si="26"/>
        <v>0.64646464646464652</v>
      </c>
      <c r="Q66">
        <f t="shared" si="26"/>
        <v>0.64646464646464652</v>
      </c>
      <c r="R66">
        <f t="shared" si="26"/>
        <v>0.64646464646464652</v>
      </c>
      <c r="S66">
        <f t="shared" si="25"/>
        <v>0.64646464646464652</v>
      </c>
      <c r="T66">
        <f t="shared" si="25"/>
        <v>0.64646464646464652</v>
      </c>
      <c r="U66">
        <f t="shared" si="25"/>
        <v>0.64646464646464652</v>
      </c>
      <c r="V66">
        <f t="shared" si="25"/>
        <v>0.64646464646464652</v>
      </c>
      <c r="W66">
        <f t="shared" si="25"/>
        <v>0.64646464646464652</v>
      </c>
      <c r="X66">
        <f t="shared" si="25"/>
        <v>0.64646464646464652</v>
      </c>
      <c r="Y66">
        <f t="shared" si="25"/>
        <v>0.64646464646464652</v>
      </c>
      <c r="Z66">
        <f t="shared" si="25"/>
        <v>0.64646464646464652</v>
      </c>
      <c r="AA66">
        <f t="shared" si="25"/>
        <v>0.64646464646464652</v>
      </c>
      <c r="AB66">
        <f t="shared" si="25"/>
        <v>0.64646464646464652</v>
      </c>
      <c r="AC66">
        <f t="shared" si="25"/>
        <v>0.64646464646464652</v>
      </c>
      <c r="AD66">
        <f t="shared" si="25"/>
        <v>0.64646464646464652</v>
      </c>
      <c r="AE66">
        <f t="shared" si="25"/>
        <v>0.64646464646464652</v>
      </c>
      <c r="AF66">
        <f t="shared" si="25"/>
        <v>0.64646464646464652</v>
      </c>
      <c r="AG66">
        <f t="shared" si="24"/>
        <v>0.64646464646464652</v>
      </c>
      <c r="AH66">
        <f t="shared" si="23"/>
        <v>0.64646464646464652</v>
      </c>
      <c r="AI66">
        <f t="shared" si="23"/>
        <v>0.64646464646464652</v>
      </c>
      <c r="AJ66">
        <f t="shared" si="23"/>
        <v>0.64646464646464652</v>
      </c>
      <c r="AK66">
        <f t="shared" si="23"/>
        <v>0.64646464646464652</v>
      </c>
      <c r="AL66">
        <f t="shared" si="23"/>
        <v>0.64646464646464652</v>
      </c>
      <c r="AM66">
        <f t="shared" si="23"/>
        <v>0.64646464646464652</v>
      </c>
      <c r="AN66">
        <f t="shared" si="23"/>
        <v>0.64646464646464652</v>
      </c>
      <c r="AO66">
        <f t="shared" si="23"/>
        <v>0.64646464646464652</v>
      </c>
      <c r="AP66">
        <f t="shared" si="23"/>
        <v>0.64646464646464652</v>
      </c>
      <c r="AQ66">
        <f t="shared" si="23"/>
        <v>0.64646464646464652</v>
      </c>
      <c r="AR66">
        <f t="shared" si="23"/>
        <v>0.64646464646464652</v>
      </c>
      <c r="AS66">
        <f t="shared" si="23"/>
        <v>0.64646464646464652</v>
      </c>
      <c r="AT66">
        <f t="shared" si="23"/>
        <v>0.64646464646464652</v>
      </c>
      <c r="AU66">
        <f t="shared" si="23"/>
        <v>0.64646464646464652</v>
      </c>
      <c r="AV66">
        <f t="shared" si="23"/>
        <v>0.64646464646464652</v>
      </c>
      <c r="AW66">
        <f t="shared" ref="AW66:BK66" si="27">AW$101/($A$101-$A$2) *($A66 -$A$2)</f>
        <v>0.64646464646464652</v>
      </c>
      <c r="AX66">
        <f t="shared" si="27"/>
        <v>0.64646464646464652</v>
      </c>
      <c r="AY66">
        <f t="shared" si="27"/>
        <v>0.64646464646464652</v>
      </c>
      <c r="AZ66">
        <f t="shared" si="27"/>
        <v>0.64646464646464652</v>
      </c>
      <c r="BA66">
        <f t="shared" si="27"/>
        <v>0.64646464646464652</v>
      </c>
      <c r="BB66">
        <f t="shared" si="27"/>
        <v>0.64646464646464652</v>
      </c>
      <c r="BC66">
        <f t="shared" si="27"/>
        <v>0.64646464646464652</v>
      </c>
      <c r="BD66">
        <f t="shared" si="27"/>
        <v>0.64646464646464652</v>
      </c>
      <c r="BE66">
        <f t="shared" si="27"/>
        <v>0.64646464646464652</v>
      </c>
      <c r="BF66">
        <f t="shared" si="27"/>
        <v>0.64646464646464652</v>
      </c>
      <c r="BG66">
        <f t="shared" si="27"/>
        <v>0.64646464646464652</v>
      </c>
      <c r="BH66">
        <f t="shared" si="27"/>
        <v>0.64646464646464652</v>
      </c>
      <c r="BI66">
        <f t="shared" si="27"/>
        <v>0.64646464646464652</v>
      </c>
      <c r="BJ66">
        <f t="shared" si="27"/>
        <v>0.64646464646464652</v>
      </c>
      <c r="BK66">
        <f t="shared" si="27"/>
        <v>0.64646464646464652</v>
      </c>
    </row>
    <row r="67" spans="1:63" x14ac:dyDescent="0.3">
      <c r="A67">
        <v>67</v>
      </c>
      <c r="B67">
        <v>0.16193999999999997</v>
      </c>
      <c r="C67">
        <f t="shared" si="26"/>
        <v>3.9393939393939394</v>
      </c>
      <c r="D67">
        <f t="shared" si="26"/>
        <v>3.9393939393939394</v>
      </c>
      <c r="E67">
        <f t="shared" si="26"/>
        <v>3.9393939393939394</v>
      </c>
      <c r="F67">
        <f t="shared" si="26"/>
        <v>3.9393939393939394</v>
      </c>
      <c r="G67">
        <f t="shared" si="26"/>
        <v>3.9393939393939394</v>
      </c>
      <c r="H67">
        <f t="shared" si="26"/>
        <v>3.9393939393939394</v>
      </c>
      <c r="I67">
        <f t="shared" si="26"/>
        <v>0.65656565656565657</v>
      </c>
      <c r="J67">
        <f t="shared" si="26"/>
        <v>0.65656565656565657</v>
      </c>
      <c r="K67">
        <f t="shared" si="26"/>
        <v>0.65656565656565657</v>
      </c>
      <c r="L67">
        <f t="shared" si="26"/>
        <v>0.65656565656565657</v>
      </c>
      <c r="M67">
        <f t="shared" si="26"/>
        <v>0.65656565656565657</v>
      </c>
      <c r="N67">
        <f t="shared" si="26"/>
        <v>0.65656565656565657</v>
      </c>
      <c r="O67">
        <f t="shared" si="26"/>
        <v>0.65656565656565657</v>
      </c>
      <c r="P67">
        <f t="shared" si="26"/>
        <v>0.65656565656565657</v>
      </c>
      <c r="Q67">
        <f t="shared" si="26"/>
        <v>0.65656565656565657</v>
      </c>
      <c r="R67">
        <f t="shared" si="26"/>
        <v>0.65656565656565657</v>
      </c>
      <c r="S67">
        <f t="shared" si="25"/>
        <v>0.65656565656565657</v>
      </c>
      <c r="T67">
        <f t="shared" si="25"/>
        <v>0.65656565656565657</v>
      </c>
      <c r="U67">
        <f t="shared" si="25"/>
        <v>0.65656565656565657</v>
      </c>
      <c r="V67">
        <f t="shared" si="25"/>
        <v>0.65656565656565657</v>
      </c>
      <c r="W67">
        <f t="shared" si="25"/>
        <v>0.65656565656565657</v>
      </c>
      <c r="X67">
        <f t="shared" si="25"/>
        <v>0.65656565656565657</v>
      </c>
      <c r="Y67">
        <f t="shared" si="25"/>
        <v>0.65656565656565657</v>
      </c>
      <c r="Z67">
        <f t="shared" si="25"/>
        <v>0.65656565656565657</v>
      </c>
      <c r="AA67">
        <f t="shared" si="25"/>
        <v>0.65656565656565657</v>
      </c>
      <c r="AB67">
        <f t="shared" si="25"/>
        <v>0.65656565656565657</v>
      </c>
      <c r="AC67">
        <f t="shared" si="25"/>
        <v>0.65656565656565657</v>
      </c>
      <c r="AD67">
        <f t="shared" si="25"/>
        <v>0.65656565656565657</v>
      </c>
      <c r="AE67">
        <f t="shared" si="25"/>
        <v>0.65656565656565657</v>
      </c>
      <c r="AF67">
        <f t="shared" si="25"/>
        <v>0.65656565656565657</v>
      </c>
      <c r="AG67">
        <f t="shared" si="24"/>
        <v>0.65656565656565657</v>
      </c>
      <c r="AH67">
        <f t="shared" ref="AH67:BK75" si="28">AH$101/($A$101-$A$2) *($A67 -$A$2)</f>
        <v>0.65656565656565657</v>
      </c>
      <c r="AI67">
        <f t="shared" si="28"/>
        <v>0.65656565656565657</v>
      </c>
      <c r="AJ67">
        <f t="shared" si="28"/>
        <v>0.65656565656565657</v>
      </c>
      <c r="AK67">
        <f t="shared" si="28"/>
        <v>0.65656565656565657</v>
      </c>
      <c r="AL67">
        <f t="shared" si="28"/>
        <v>0.65656565656565657</v>
      </c>
      <c r="AM67">
        <f t="shared" si="28"/>
        <v>0.65656565656565657</v>
      </c>
      <c r="AN67">
        <f t="shared" si="28"/>
        <v>0.65656565656565657</v>
      </c>
      <c r="AO67">
        <f t="shared" si="28"/>
        <v>0.65656565656565657</v>
      </c>
      <c r="AP67">
        <f t="shared" si="28"/>
        <v>0.65656565656565657</v>
      </c>
      <c r="AQ67">
        <f t="shared" si="28"/>
        <v>0.65656565656565657</v>
      </c>
      <c r="AR67">
        <f t="shared" si="28"/>
        <v>0.65656565656565657</v>
      </c>
      <c r="AS67">
        <f t="shared" si="28"/>
        <v>0.65656565656565657</v>
      </c>
      <c r="AT67">
        <f t="shared" si="28"/>
        <v>0.65656565656565657</v>
      </c>
      <c r="AU67">
        <f t="shared" si="28"/>
        <v>0.65656565656565657</v>
      </c>
      <c r="AV67">
        <f t="shared" si="28"/>
        <v>0.65656565656565657</v>
      </c>
      <c r="AW67">
        <f t="shared" si="28"/>
        <v>0.65656565656565657</v>
      </c>
      <c r="AX67">
        <f t="shared" si="28"/>
        <v>0.65656565656565657</v>
      </c>
      <c r="AY67">
        <f t="shared" si="28"/>
        <v>0.65656565656565657</v>
      </c>
      <c r="AZ67">
        <f t="shared" si="28"/>
        <v>0.65656565656565657</v>
      </c>
      <c r="BA67">
        <f t="shared" si="28"/>
        <v>0.65656565656565657</v>
      </c>
      <c r="BB67">
        <f t="shared" si="28"/>
        <v>0.65656565656565657</v>
      </c>
      <c r="BC67">
        <f t="shared" si="28"/>
        <v>0.65656565656565657</v>
      </c>
      <c r="BD67">
        <f t="shared" si="28"/>
        <v>0.65656565656565657</v>
      </c>
      <c r="BE67">
        <f t="shared" si="28"/>
        <v>0.65656565656565657</v>
      </c>
      <c r="BF67">
        <f t="shared" si="28"/>
        <v>0.65656565656565657</v>
      </c>
      <c r="BG67">
        <f t="shared" si="28"/>
        <v>0.65656565656565657</v>
      </c>
      <c r="BH67">
        <f t="shared" si="28"/>
        <v>0.65656565656565657</v>
      </c>
      <c r="BI67">
        <f t="shared" si="28"/>
        <v>0.65656565656565657</v>
      </c>
      <c r="BJ67">
        <f t="shared" si="28"/>
        <v>0.65656565656565657</v>
      </c>
      <c r="BK67">
        <f t="shared" si="28"/>
        <v>0.65656565656565657</v>
      </c>
    </row>
    <row r="68" spans="1:63" x14ac:dyDescent="0.3">
      <c r="A68">
        <v>68</v>
      </c>
      <c r="B68">
        <v>0.16193999999999997</v>
      </c>
      <c r="C68">
        <f t="shared" si="26"/>
        <v>4</v>
      </c>
      <c r="D68">
        <f t="shared" si="26"/>
        <v>4</v>
      </c>
      <c r="E68">
        <f t="shared" si="26"/>
        <v>4</v>
      </c>
      <c r="F68">
        <f t="shared" si="26"/>
        <v>4</v>
      </c>
      <c r="G68">
        <f t="shared" si="26"/>
        <v>4</v>
      </c>
      <c r="H68">
        <f t="shared" si="26"/>
        <v>4</v>
      </c>
      <c r="I68">
        <f t="shared" si="26"/>
        <v>0.66666666666666674</v>
      </c>
      <c r="J68">
        <f t="shared" si="26"/>
        <v>0.66666666666666674</v>
      </c>
      <c r="K68">
        <f t="shared" si="26"/>
        <v>0.66666666666666674</v>
      </c>
      <c r="L68">
        <f t="shared" si="26"/>
        <v>0.66666666666666674</v>
      </c>
      <c r="M68">
        <f t="shared" si="26"/>
        <v>0.66666666666666674</v>
      </c>
      <c r="N68">
        <f t="shared" si="26"/>
        <v>0.66666666666666674</v>
      </c>
      <c r="O68">
        <f t="shared" si="26"/>
        <v>0.66666666666666674</v>
      </c>
      <c r="P68">
        <f t="shared" si="26"/>
        <v>0.66666666666666674</v>
      </c>
      <c r="Q68">
        <f t="shared" si="26"/>
        <v>0.66666666666666674</v>
      </c>
      <c r="R68">
        <f t="shared" si="26"/>
        <v>0.66666666666666674</v>
      </c>
      <c r="S68">
        <f t="shared" si="25"/>
        <v>0.66666666666666674</v>
      </c>
      <c r="T68">
        <f t="shared" si="25"/>
        <v>0.66666666666666674</v>
      </c>
      <c r="U68">
        <f t="shared" si="25"/>
        <v>0.66666666666666674</v>
      </c>
      <c r="V68">
        <f t="shared" si="25"/>
        <v>0.66666666666666674</v>
      </c>
      <c r="W68">
        <f t="shared" si="25"/>
        <v>0.66666666666666674</v>
      </c>
      <c r="X68">
        <f t="shared" si="25"/>
        <v>0.66666666666666674</v>
      </c>
      <c r="Y68">
        <f t="shared" si="25"/>
        <v>0.66666666666666674</v>
      </c>
      <c r="Z68">
        <f t="shared" si="25"/>
        <v>0.66666666666666674</v>
      </c>
      <c r="AA68">
        <f t="shared" si="25"/>
        <v>0.66666666666666674</v>
      </c>
      <c r="AB68">
        <f t="shared" si="25"/>
        <v>0.66666666666666674</v>
      </c>
      <c r="AC68">
        <f t="shared" si="25"/>
        <v>0.66666666666666674</v>
      </c>
      <c r="AD68">
        <f t="shared" si="25"/>
        <v>0.66666666666666674</v>
      </c>
      <c r="AE68">
        <f t="shared" si="25"/>
        <v>0.66666666666666674</v>
      </c>
      <c r="AF68">
        <f t="shared" si="25"/>
        <v>0.66666666666666674</v>
      </c>
      <c r="AG68">
        <f t="shared" si="24"/>
        <v>0.66666666666666674</v>
      </c>
      <c r="AH68">
        <f t="shared" si="28"/>
        <v>0.66666666666666674</v>
      </c>
      <c r="AI68">
        <f t="shared" si="28"/>
        <v>0.66666666666666674</v>
      </c>
      <c r="AJ68">
        <f t="shared" si="28"/>
        <v>0.66666666666666674</v>
      </c>
      <c r="AK68">
        <f t="shared" si="28"/>
        <v>0.66666666666666674</v>
      </c>
      <c r="AL68">
        <f t="shared" si="28"/>
        <v>0.66666666666666674</v>
      </c>
      <c r="AM68">
        <f t="shared" si="28"/>
        <v>0.66666666666666674</v>
      </c>
      <c r="AN68">
        <f t="shared" si="28"/>
        <v>0.66666666666666674</v>
      </c>
      <c r="AO68">
        <f t="shared" si="28"/>
        <v>0.66666666666666674</v>
      </c>
      <c r="AP68">
        <f t="shared" si="28"/>
        <v>0.66666666666666674</v>
      </c>
      <c r="AQ68">
        <f t="shared" si="28"/>
        <v>0.66666666666666674</v>
      </c>
      <c r="AR68">
        <f t="shared" si="28"/>
        <v>0.66666666666666674</v>
      </c>
      <c r="AS68">
        <f t="shared" si="28"/>
        <v>0.66666666666666674</v>
      </c>
      <c r="AT68">
        <f t="shared" si="28"/>
        <v>0.66666666666666674</v>
      </c>
      <c r="AU68">
        <f t="shared" si="28"/>
        <v>0.66666666666666674</v>
      </c>
      <c r="AV68">
        <f t="shared" si="28"/>
        <v>0.66666666666666674</v>
      </c>
      <c r="AW68">
        <f t="shared" si="28"/>
        <v>0.66666666666666674</v>
      </c>
      <c r="AX68">
        <f t="shared" si="28"/>
        <v>0.66666666666666674</v>
      </c>
      <c r="AY68">
        <f t="shared" si="28"/>
        <v>0.66666666666666674</v>
      </c>
      <c r="AZ68">
        <f t="shared" si="28"/>
        <v>0.66666666666666674</v>
      </c>
      <c r="BA68">
        <f t="shared" si="28"/>
        <v>0.66666666666666674</v>
      </c>
      <c r="BB68">
        <f t="shared" si="28"/>
        <v>0.66666666666666674</v>
      </c>
      <c r="BC68">
        <f t="shared" si="28"/>
        <v>0.66666666666666674</v>
      </c>
      <c r="BD68">
        <f t="shared" si="28"/>
        <v>0.66666666666666674</v>
      </c>
      <c r="BE68">
        <f t="shared" si="28"/>
        <v>0.66666666666666674</v>
      </c>
      <c r="BF68">
        <f t="shared" si="28"/>
        <v>0.66666666666666674</v>
      </c>
      <c r="BG68">
        <f t="shared" si="28"/>
        <v>0.66666666666666674</v>
      </c>
      <c r="BH68">
        <f t="shared" si="28"/>
        <v>0.66666666666666674</v>
      </c>
      <c r="BI68">
        <f t="shared" si="28"/>
        <v>0.66666666666666674</v>
      </c>
      <c r="BJ68">
        <f t="shared" si="28"/>
        <v>0.66666666666666674</v>
      </c>
      <c r="BK68">
        <f t="shared" si="28"/>
        <v>0.66666666666666674</v>
      </c>
    </row>
    <row r="69" spans="1:63" x14ac:dyDescent="0.3">
      <c r="A69">
        <v>69</v>
      </c>
      <c r="B69">
        <v>0.16193999999999997</v>
      </c>
      <c r="C69">
        <f t="shared" si="26"/>
        <v>4.0606060606060606</v>
      </c>
      <c r="D69">
        <f t="shared" si="26"/>
        <v>4.0606060606060606</v>
      </c>
      <c r="E69">
        <f t="shared" si="26"/>
        <v>4.0606060606060606</v>
      </c>
      <c r="F69">
        <f t="shared" si="26"/>
        <v>4.0606060606060606</v>
      </c>
      <c r="G69">
        <f t="shared" si="26"/>
        <v>4.0606060606060606</v>
      </c>
      <c r="H69">
        <f t="shared" si="26"/>
        <v>4.0606060606060606</v>
      </c>
      <c r="I69">
        <f t="shared" si="26"/>
        <v>0.6767676767676768</v>
      </c>
      <c r="J69">
        <f t="shared" si="26"/>
        <v>0.6767676767676768</v>
      </c>
      <c r="K69">
        <f t="shared" si="26"/>
        <v>0.6767676767676768</v>
      </c>
      <c r="L69">
        <f t="shared" si="26"/>
        <v>0.6767676767676768</v>
      </c>
      <c r="M69">
        <f t="shared" si="26"/>
        <v>0.6767676767676768</v>
      </c>
      <c r="N69">
        <f t="shared" si="26"/>
        <v>0.6767676767676768</v>
      </c>
      <c r="O69">
        <f t="shared" si="26"/>
        <v>0.6767676767676768</v>
      </c>
      <c r="P69">
        <f t="shared" si="26"/>
        <v>0.6767676767676768</v>
      </c>
      <c r="Q69">
        <f t="shared" si="26"/>
        <v>0.6767676767676768</v>
      </c>
      <c r="R69">
        <f t="shared" si="26"/>
        <v>0.6767676767676768</v>
      </c>
      <c r="S69">
        <f t="shared" si="25"/>
        <v>0.6767676767676768</v>
      </c>
      <c r="T69">
        <f t="shared" si="25"/>
        <v>0.6767676767676768</v>
      </c>
      <c r="U69">
        <f t="shared" si="25"/>
        <v>0.6767676767676768</v>
      </c>
      <c r="V69">
        <f t="shared" si="25"/>
        <v>0.6767676767676768</v>
      </c>
      <c r="W69">
        <f t="shared" si="25"/>
        <v>0.6767676767676768</v>
      </c>
      <c r="X69">
        <f t="shared" si="25"/>
        <v>0.6767676767676768</v>
      </c>
      <c r="Y69">
        <f t="shared" si="25"/>
        <v>0.6767676767676768</v>
      </c>
      <c r="Z69">
        <f t="shared" si="25"/>
        <v>0.6767676767676768</v>
      </c>
      <c r="AA69">
        <f t="shared" si="25"/>
        <v>0.6767676767676768</v>
      </c>
      <c r="AB69">
        <f t="shared" si="25"/>
        <v>0.6767676767676768</v>
      </c>
      <c r="AC69">
        <f t="shared" si="25"/>
        <v>0.6767676767676768</v>
      </c>
      <c r="AD69">
        <f t="shared" si="25"/>
        <v>0.6767676767676768</v>
      </c>
      <c r="AE69">
        <f t="shared" si="25"/>
        <v>0.6767676767676768</v>
      </c>
      <c r="AF69">
        <f t="shared" si="25"/>
        <v>0.6767676767676768</v>
      </c>
      <c r="AG69">
        <f t="shared" si="24"/>
        <v>0.6767676767676768</v>
      </c>
      <c r="AH69">
        <f t="shared" si="28"/>
        <v>0.6767676767676768</v>
      </c>
      <c r="AI69">
        <f t="shared" si="28"/>
        <v>0.6767676767676768</v>
      </c>
      <c r="AJ69">
        <f t="shared" si="28"/>
        <v>0.6767676767676768</v>
      </c>
      <c r="AK69">
        <f t="shared" si="28"/>
        <v>0.6767676767676768</v>
      </c>
      <c r="AL69">
        <f t="shared" si="28"/>
        <v>0.6767676767676768</v>
      </c>
      <c r="AM69">
        <f t="shared" si="28"/>
        <v>0.6767676767676768</v>
      </c>
      <c r="AN69">
        <f t="shared" si="28"/>
        <v>0.6767676767676768</v>
      </c>
      <c r="AO69">
        <f t="shared" si="28"/>
        <v>0.6767676767676768</v>
      </c>
      <c r="AP69">
        <f t="shared" si="28"/>
        <v>0.6767676767676768</v>
      </c>
      <c r="AQ69">
        <f t="shared" si="28"/>
        <v>0.6767676767676768</v>
      </c>
      <c r="AR69">
        <f t="shared" si="28"/>
        <v>0.6767676767676768</v>
      </c>
      <c r="AS69">
        <f t="shared" si="28"/>
        <v>0.6767676767676768</v>
      </c>
      <c r="AT69">
        <f t="shared" si="28"/>
        <v>0.6767676767676768</v>
      </c>
      <c r="AU69">
        <f t="shared" si="28"/>
        <v>0.6767676767676768</v>
      </c>
      <c r="AV69">
        <f t="shared" si="28"/>
        <v>0.6767676767676768</v>
      </c>
      <c r="AW69">
        <f t="shared" si="28"/>
        <v>0.6767676767676768</v>
      </c>
      <c r="AX69">
        <f t="shared" si="28"/>
        <v>0.6767676767676768</v>
      </c>
      <c r="AY69">
        <f t="shared" si="28"/>
        <v>0.6767676767676768</v>
      </c>
      <c r="AZ69">
        <f t="shared" si="28"/>
        <v>0.6767676767676768</v>
      </c>
      <c r="BA69">
        <f t="shared" si="28"/>
        <v>0.6767676767676768</v>
      </c>
      <c r="BB69">
        <f t="shared" si="28"/>
        <v>0.6767676767676768</v>
      </c>
      <c r="BC69">
        <f t="shared" si="28"/>
        <v>0.6767676767676768</v>
      </c>
      <c r="BD69">
        <f t="shared" si="28"/>
        <v>0.6767676767676768</v>
      </c>
      <c r="BE69">
        <f t="shared" si="28"/>
        <v>0.6767676767676768</v>
      </c>
      <c r="BF69">
        <f t="shared" si="28"/>
        <v>0.6767676767676768</v>
      </c>
      <c r="BG69">
        <f t="shared" si="28"/>
        <v>0.6767676767676768</v>
      </c>
      <c r="BH69">
        <f t="shared" si="28"/>
        <v>0.6767676767676768</v>
      </c>
      <c r="BI69">
        <f t="shared" si="28"/>
        <v>0.6767676767676768</v>
      </c>
      <c r="BJ69">
        <f t="shared" si="28"/>
        <v>0.6767676767676768</v>
      </c>
      <c r="BK69">
        <f t="shared" si="28"/>
        <v>0.6767676767676768</v>
      </c>
    </row>
    <row r="70" spans="1:63" x14ac:dyDescent="0.3">
      <c r="A70">
        <v>70</v>
      </c>
      <c r="B70">
        <v>0.16193999999999997</v>
      </c>
      <c r="C70">
        <f t="shared" si="26"/>
        <v>4.1212121212121211</v>
      </c>
      <c r="D70">
        <f t="shared" si="26"/>
        <v>4.1212121212121211</v>
      </c>
      <c r="E70">
        <f t="shared" si="26"/>
        <v>4.1212121212121211</v>
      </c>
      <c r="F70">
        <f t="shared" si="26"/>
        <v>4.1212121212121211</v>
      </c>
      <c r="G70">
        <f t="shared" si="26"/>
        <v>4.1212121212121211</v>
      </c>
      <c r="H70">
        <f t="shared" si="26"/>
        <v>4.1212121212121211</v>
      </c>
      <c r="I70">
        <f t="shared" si="26"/>
        <v>0.68686868686868696</v>
      </c>
      <c r="J70">
        <f t="shared" si="26"/>
        <v>0.68686868686868696</v>
      </c>
      <c r="K70">
        <f t="shared" si="26"/>
        <v>0.68686868686868696</v>
      </c>
      <c r="L70">
        <f t="shared" si="26"/>
        <v>0.68686868686868696</v>
      </c>
      <c r="M70">
        <f t="shared" si="26"/>
        <v>0.68686868686868696</v>
      </c>
      <c r="N70">
        <f t="shared" si="26"/>
        <v>0.68686868686868696</v>
      </c>
      <c r="O70">
        <f t="shared" si="26"/>
        <v>0.68686868686868696</v>
      </c>
      <c r="P70">
        <f t="shared" si="26"/>
        <v>0.68686868686868696</v>
      </c>
      <c r="Q70">
        <f t="shared" si="26"/>
        <v>0.68686868686868696</v>
      </c>
      <c r="R70">
        <f t="shared" si="26"/>
        <v>0.68686868686868696</v>
      </c>
      <c r="S70">
        <f t="shared" si="25"/>
        <v>0.68686868686868696</v>
      </c>
      <c r="T70">
        <f t="shared" si="25"/>
        <v>0.68686868686868696</v>
      </c>
      <c r="U70">
        <f t="shared" si="25"/>
        <v>0.68686868686868696</v>
      </c>
      <c r="V70">
        <f t="shared" si="25"/>
        <v>0.68686868686868696</v>
      </c>
      <c r="W70">
        <f t="shared" si="25"/>
        <v>0.68686868686868696</v>
      </c>
      <c r="X70">
        <f t="shared" si="25"/>
        <v>0.68686868686868696</v>
      </c>
      <c r="Y70">
        <f t="shared" si="25"/>
        <v>0.68686868686868696</v>
      </c>
      <c r="Z70">
        <f t="shared" si="25"/>
        <v>0.68686868686868696</v>
      </c>
      <c r="AA70">
        <f t="shared" si="25"/>
        <v>0.68686868686868696</v>
      </c>
      <c r="AB70">
        <f t="shared" si="25"/>
        <v>0.68686868686868696</v>
      </c>
      <c r="AC70">
        <f t="shared" si="25"/>
        <v>0.68686868686868696</v>
      </c>
      <c r="AD70">
        <f t="shared" si="25"/>
        <v>0.68686868686868696</v>
      </c>
      <c r="AE70">
        <f t="shared" si="25"/>
        <v>0.68686868686868696</v>
      </c>
      <c r="AF70">
        <f t="shared" si="25"/>
        <v>0.68686868686868696</v>
      </c>
      <c r="AG70">
        <f t="shared" si="24"/>
        <v>0.68686868686868696</v>
      </c>
      <c r="AH70">
        <f t="shared" si="28"/>
        <v>0.68686868686868696</v>
      </c>
      <c r="AI70">
        <f t="shared" si="28"/>
        <v>0.68686868686868696</v>
      </c>
      <c r="AJ70">
        <f t="shared" si="28"/>
        <v>0.68686868686868696</v>
      </c>
      <c r="AK70">
        <f t="shared" si="28"/>
        <v>0.68686868686868696</v>
      </c>
      <c r="AL70">
        <f t="shared" si="28"/>
        <v>0.68686868686868696</v>
      </c>
      <c r="AM70">
        <f t="shared" si="28"/>
        <v>0.68686868686868696</v>
      </c>
      <c r="AN70">
        <f t="shared" si="28"/>
        <v>0.68686868686868696</v>
      </c>
      <c r="AO70">
        <f t="shared" si="28"/>
        <v>0.68686868686868696</v>
      </c>
      <c r="AP70">
        <f t="shared" si="28"/>
        <v>0.68686868686868696</v>
      </c>
      <c r="AQ70">
        <f t="shared" si="28"/>
        <v>0.68686868686868696</v>
      </c>
      <c r="AR70">
        <f t="shared" si="28"/>
        <v>0.68686868686868696</v>
      </c>
      <c r="AS70">
        <f t="shared" si="28"/>
        <v>0.68686868686868696</v>
      </c>
      <c r="AT70">
        <f t="shared" si="28"/>
        <v>0.68686868686868696</v>
      </c>
      <c r="AU70">
        <f t="shared" si="28"/>
        <v>0.68686868686868696</v>
      </c>
      <c r="AV70">
        <f t="shared" si="28"/>
        <v>0.68686868686868696</v>
      </c>
      <c r="AW70">
        <f t="shared" si="28"/>
        <v>0.68686868686868696</v>
      </c>
      <c r="AX70">
        <f t="shared" si="28"/>
        <v>0.68686868686868696</v>
      </c>
      <c r="AY70">
        <f t="shared" si="28"/>
        <v>0.68686868686868696</v>
      </c>
      <c r="AZ70">
        <f t="shared" si="28"/>
        <v>0.68686868686868696</v>
      </c>
      <c r="BA70">
        <f t="shared" si="28"/>
        <v>0.68686868686868696</v>
      </c>
      <c r="BB70">
        <f t="shared" si="28"/>
        <v>0.68686868686868696</v>
      </c>
      <c r="BC70">
        <f t="shared" si="28"/>
        <v>0.68686868686868696</v>
      </c>
      <c r="BD70">
        <f t="shared" si="28"/>
        <v>0.68686868686868696</v>
      </c>
      <c r="BE70">
        <f t="shared" si="28"/>
        <v>0.68686868686868696</v>
      </c>
      <c r="BF70">
        <f t="shared" si="28"/>
        <v>0.68686868686868696</v>
      </c>
      <c r="BG70">
        <f t="shared" si="28"/>
        <v>0.68686868686868696</v>
      </c>
      <c r="BH70">
        <f t="shared" si="28"/>
        <v>0.68686868686868696</v>
      </c>
      <c r="BI70">
        <f t="shared" si="28"/>
        <v>0.68686868686868696</v>
      </c>
      <c r="BJ70">
        <f t="shared" si="28"/>
        <v>0.68686868686868696</v>
      </c>
      <c r="BK70">
        <f t="shared" si="28"/>
        <v>0.68686868686868696</v>
      </c>
    </row>
    <row r="71" spans="1:63" x14ac:dyDescent="0.3">
      <c r="A71">
        <v>71</v>
      </c>
      <c r="B71">
        <v>0.16193999999999997</v>
      </c>
      <c r="C71">
        <f t="shared" si="26"/>
        <v>4.1818181818181817</v>
      </c>
      <c r="D71">
        <f t="shared" si="26"/>
        <v>4.1818181818181817</v>
      </c>
      <c r="E71">
        <f t="shared" si="26"/>
        <v>4.1818181818181817</v>
      </c>
      <c r="F71">
        <f t="shared" si="26"/>
        <v>4.1818181818181817</v>
      </c>
      <c r="G71">
        <f t="shared" si="26"/>
        <v>4.1818181818181817</v>
      </c>
      <c r="H71">
        <f t="shared" si="26"/>
        <v>4.1818181818181817</v>
      </c>
      <c r="I71">
        <f t="shared" si="26"/>
        <v>0.69696969696969702</v>
      </c>
      <c r="J71">
        <f t="shared" si="26"/>
        <v>0.69696969696969702</v>
      </c>
      <c r="K71">
        <f t="shared" si="26"/>
        <v>0.69696969696969702</v>
      </c>
      <c r="L71">
        <f t="shared" si="26"/>
        <v>0.69696969696969702</v>
      </c>
      <c r="M71">
        <f t="shared" si="26"/>
        <v>0.69696969696969702</v>
      </c>
      <c r="N71">
        <f t="shared" si="26"/>
        <v>0.69696969696969702</v>
      </c>
      <c r="O71">
        <f t="shared" si="26"/>
        <v>0.69696969696969702</v>
      </c>
      <c r="P71">
        <f t="shared" si="26"/>
        <v>0.69696969696969702</v>
      </c>
      <c r="Q71">
        <f t="shared" si="26"/>
        <v>0.69696969696969702</v>
      </c>
      <c r="R71">
        <f t="shared" si="26"/>
        <v>0.69696969696969702</v>
      </c>
      <c r="S71">
        <f t="shared" si="25"/>
        <v>0.69696969696969702</v>
      </c>
      <c r="T71">
        <f t="shared" si="25"/>
        <v>0.69696969696969702</v>
      </c>
      <c r="U71">
        <f t="shared" si="25"/>
        <v>0.69696969696969702</v>
      </c>
      <c r="V71">
        <f t="shared" si="25"/>
        <v>0.69696969696969702</v>
      </c>
      <c r="W71">
        <f t="shared" si="25"/>
        <v>0.69696969696969702</v>
      </c>
      <c r="X71">
        <f t="shared" si="25"/>
        <v>0.69696969696969702</v>
      </c>
      <c r="Y71">
        <f t="shared" si="25"/>
        <v>0.69696969696969702</v>
      </c>
      <c r="Z71">
        <f t="shared" si="25"/>
        <v>0.69696969696969702</v>
      </c>
      <c r="AA71">
        <f t="shared" si="25"/>
        <v>0.69696969696969702</v>
      </c>
      <c r="AB71">
        <f t="shared" si="25"/>
        <v>0.69696969696969702</v>
      </c>
      <c r="AC71">
        <f t="shared" si="25"/>
        <v>0.69696969696969702</v>
      </c>
      <c r="AD71">
        <f t="shared" si="25"/>
        <v>0.69696969696969702</v>
      </c>
      <c r="AE71">
        <f t="shared" si="25"/>
        <v>0.69696969696969702</v>
      </c>
      <c r="AF71">
        <f t="shared" si="25"/>
        <v>0.69696969696969702</v>
      </c>
      <c r="AG71">
        <f t="shared" si="24"/>
        <v>0.69696969696969702</v>
      </c>
      <c r="AH71">
        <f t="shared" si="28"/>
        <v>0.69696969696969702</v>
      </c>
      <c r="AI71">
        <f t="shared" si="28"/>
        <v>0.69696969696969702</v>
      </c>
      <c r="AJ71">
        <f t="shared" si="28"/>
        <v>0.69696969696969702</v>
      </c>
      <c r="AK71">
        <f t="shared" si="28"/>
        <v>0.69696969696969702</v>
      </c>
      <c r="AL71">
        <f t="shared" si="28"/>
        <v>0.69696969696969702</v>
      </c>
      <c r="AM71">
        <f t="shared" si="28"/>
        <v>0.69696969696969702</v>
      </c>
      <c r="AN71">
        <f t="shared" si="28"/>
        <v>0.69696969696969702</v>
      </c>
      <c r="AO71">
        <f t="shared" si="28"/>
        <v>0.69696969696969702</v>
      </c>
      <c r="AP71">
        <f t="shared" si="28"/>
        <v>0.69696969696969702</v>
      </c>
      <c r="AQ71">
        <f t="shared" si="28"/>
        <v>0.69696969696969702</v>
      </c>
      <c r="AR71">
        <f t="shared" si="28"/>
        <v>0.69696969696969702</v>
      </c>
      <c r="AS71">
        <f t="shared" si="28"/>
        <v>0.69696969696969702</v>
      </c>
      <c r="AT71">
        <f t="shared" si="28"/>
        <v>0.69696969696969702</v>
      </c>
      <c r="AU71">
        <f t="shared" si="28"/>
        <v>0.69696969696969702</v>
      </c>
      <c r="AV71">
        <f t="shared" si="28"/>
        <v>0.69696969696969702</v>
      </c>
      <c r="AW71">
        <f t="shared" si="28"/>
        <v>0.69696969696969702</v>
      </c>
      <c r="AX71">
        <f t="shared" si="28"/>
        <v>0.69696969696969702</v>
      </c>
      <c r="AY71">
        <f t="shared" si="28"/>
        <v>0.69696969696969702</v>
      </c>
      <c r="AZ71">
        <f t="shared" si="28"/>
        <v>0.69696969696969702</v>
      </c>
      <c r="BA71">
        <f t="shared" si="28"/>
        <v>0.69696969696969702</v>
      </c>
      <c r="BB71">
        <f t="shared" si="28"/>
        <v>0.69696969696969702</v>
      </c>
      <c r="BC71">
        <f t="shared" si="28"/>
        <v>0.69696969696969702</v>
      </c>
      <c r="BD71">
        <f t="shared" si="28"/>
        <v>0.69696969696969702</v>
      </c>
      <c r="BE71">
        <f t="shared" si="28"/>
        <v>0.69696969696969702</v>
      </c>
      <c r="BF71">
        <f t="shared" si="28"/>
        <v>0.69696969696969702</v>
      </c>
      <c r="BG71">
        <f t="shared" si="28"/>
        <v>0.69696969696969702</v>
      </c>
      <c r="BH71">
        <f t="shared" si="28"/>
        <v>0.69696969696969702</v>
      </c>
      <c r="BI71">
        <f t="shared" si="28"/>
        <v>0.69696969696969702</v>
      </c>
      <c r="BJ71">
        <f t="shared" si="28"/>
        <v>0.69696969696969702</v>
      </c>
      <c r="BK71">
        <f t="shared" si="28"/>
        <v>0.69696969696969702</v>
      </c>
    </row>
    <row r="72" spans="1:63" x14ac:dyDescent="0.3">
      <c r="A72">
        <v>72</v>
      </c>
      <c r="B72">
        <v>0.16193999999999997</v>
      </c>
      <c r="C72">
        <f t="shared" si="26"/>
        <v>4.2424242424242422</v>
      </c>
      <c r="D72">
        <f t="shared" si="26"/>
        <v>4.2424242424242422</v>
      </c>
      <c r="E72">
        <f t="shared" si="26"/>
        <v>4.2424242424242422</v>
      </c>
      <c r="F72">
        <f t="shared" si="26"/>
        <v>4.2424242424242422</v>
      </c>
      <c r="G72">
        <f t="shared" si="26"/>
        <v>4.2424242424242422</v>
      </c>
      <c r="H72">
        <f t="shared" si="26"/>
        <v>4.2424242424242422</v>
      </c>
      <c r="I72">
        <f t="shared" si="26"/>
        <v>0.70707070707070718</v>
      </c>
      <c r="J72">
        <f t="shared" si="26"/>
        <v>0.70707070707070718</v>
      </c>
      <c r="K72">
        <f t="shared" si="26"/>
        <v>0.70707070707070718</v>
      </c>
      <c r="L72">
        <f t="shared" si="26"/>
        <v>0.70707070707070718</v>
      </c>
      <c r="M72">
        <f t="shared" si="26"/>
        <v>0.70707070707070718</v>
      </c>
      <c r="N72">
        <f t="shared" si="26"/>
        <v>0.70707070707070718</v>
      </c>
      <c r="O72">
        <f t="shared" si="26"/>
        <v>0.70707070707070718</v>
      </c>
      <c r="P72">
        <f t="shared" si="26"/>
        <v>0.70707070707070718</v>
      </c>
      <c r="Q72">
        <f t="shared" si="26"/>
        <v>0.70707070707070718</v>
      </c>
      <c r="R72">
        <f t="shared" si="26"/>
        <v>0.70707070707070718</v>
      </c>
      <c r="S72">
        <f t="shared" si="25"/>
        <v>0.70707070707070718</v>
      </c>
      <c r="T72">
        <f t="shared" si="25"/>
        <v>0.70707070707070718</v>
      </c>
      <c r="U72">
        <f t="shared" si="25"/>
        <v>0.70707070707070718</v>
      </c>
      <c r="V72">
        <f t="shared" si="25"/>
        <v>0.70707070707070718</v>
      </c>
      <c r="W72">
        <f t="shared" si="25"/>
        <v>0.70707070707070718</v>
      </c>
      <c r="X72">
        <f t="shared" si="25"/>
        <v>0.70707070707070718</v>
      </c>
      <c r="Y72">
        <f t="shared" si="25"/>
        <v>0.70707070707070718</v>
      </c>
      <c r="Z72">
        <f t="shared" si="25"/>
        <v>0.70707070707070718</v>
      </c>
      <c r="AA72">
        <f t="shared" si="25"/>
        <v>0.70707070707070718</v>
      </c>
      <c r="AB72">
        <f t="shared" si="25"/>
        <v>0.70707070707070718</v>
      </c>
      <c r="AC72">
        <f t="shared" si="25"/>
        <v>0.70707070707070718</v>
      </c>
      <c r="AD72">
        <f t="shared" si="25"/>
        <v>0.70707070707070718</v>
      </c>
      <c r="AE72">
        <f t="shared" si="25"/>
        <v>0.70707070707070718</v>
      </c>
      <c r="AF72">
        <f t="shared" si="25"/>
        <v>0.70707070707070718</v>
      </c>
      <c r="AG72">
        <f t="shared" si="24"/>
        <v>0.70707070707070718</v>
      </c>
      <c r="AH72">
        <f t="shared" si="28"/>
        <v>0.70707070707070718</v>
      </c>
      <c r="AI72">
        <f t="shared" si="28"/>
        <v>0.70707070707070718</v>
      </c>
      <c r="AJ72">
        <f t="shared" si="28"/>
        <v>0.70707070707070718</v>
      </c>
      <c r="AK72">
        <f t="shared" si="28"/>
        <v>0.70707070707070718</v>
      </c>
      <c r="AL72">
        <f t="shared" si="28"/>
        <v>0.70707070707070718</v>
      </c>
      <c r="AM72">
        <f t="shared" si="28"/>
        <v>0.70707070707070718</v>
      </c>
      <c r="AN72">
        <f t="shared" si="28"/>
        <v>0.70707070707070718</v>
      </c>
      <c r="AO72">
        <f t="shared" si="28"/>
        <v>0.70707070707070718</v>
      </c>
      <c r="AP72">
        <f t="shared" si="28"/>
        <v>0.70707070707070718</v>
      </c>
      <c r="AQ72">
        <f t="shared" si="28"/>
        <v>0.70707070707070718</v>
      </c>
      <c r="AR72">
        <f t="shared" si="28"/>
        <v>0.70707070707070718</v>
      </c>
      <c r="AS72">
        <f t="shared" si="28"/>
        <v>0.70707070707070718</v>
      </c>
      <c r="AT72">
        <f t="shared" si="28"/>
        <v>0.70707070707070718</v>
      </c>
      <c r="AU72">
        <f t="shared" si="28"/>
        <v>0.70707070707070718</v>
      </c>
      <c r="AV72">
        <f t="shared" si="28"/>
        <v>0.70707070707070718</v>
      </c>
      <c r="AW72">
        <f t="shared" si="28"/>
        <v>0.70707070707070718</v>
      </c>
      <c r="AX72">
        <f t="shared" si="28"/>
        <v>0.70707070707070718</v>
      </c>
      <c r="AY72">
        <f t="shared" si="28"/>
        <v>0.70707070707070718</v>
      </c>
      <c r="AZ72">
        <f t="shared" si="28"/>
        <v>0.70707070707070718</v>
      </c>
      <c r="BA72">
        <f t="shared" si="28"/>
        <v>0.70707070707070718</v>
      </c>
      <c r="BB72">
        <f t="shared" si="28"/>
        <v>0.70707070707070718</v>
      </c>
      <c r="BC72">
        <f t="shared" si="28"/>
        <v>0.70707070707070718</v>
      </c>
      <c r="BD72">
        <f t="shared" si="28"/>
        <v>0.70707070707070718</v>
      </c>
      <c r="BE72">
        <f t="shared" si="28"/>
        <v>0.70707070707070718</v>
      </c>
      <c r="BF72">
        <f t="shared" si="28"/>
        <v>0.70707070707070718</v>
      </c>
      <c r="BG72">
        <f t="shared" si="28"/>
        <v>0.70707070707070718</v>
      </c>
      <c r="BH72">
        <f t="shared" si="28"/>
        <v>0.70707070707070718</v>
      </c>
      <c r="BI72">
        <f t="shared" si="28"/>
        <v>0.70707070707070718</v>
      </c>
      <c r="BJ72">
        <f t="shared" si="28"/>
        <v>0.70707070707070718</v>
      </c>
      <c r="BK72">
        <f t="shared" si="28"/>
        <v>0.70707070707070718</v>
      </c>
    </row>
    <row r="73" spans="1:63" x14ac:dyDescent="0.3">
      <c r="A73">
        <v>73</v>
      </c>
      <c r="B73">
        <v>0.16193999999999997</v>
      </c>
      <c r="C73">
        <f t="shared" si="26"/>
        <v>4.3030303030303028</v>
      </c>
      <c r="D73">
        <f t="shared" si="26"/>
        <v>4.3030303030303028</v>
      </c>
      <c r="E73">
        <f t="shared" si="26"/>
        <v>4.3030303030303028</v>
      </c>
      <c r="F73">
        <f t="shared" si="26"/>
        <v>4.3030303030303028</v>
      </c>
      <c r="G73">
        <f t="shared" si="26"/>
        <v>4.3030303030303028</v>
      </c>
      <c r="H73">
        <f t="shared" si="26"/>
        <v>4.3030303030303028</v>
      </c>
      <c r="I73">
        <f t="shared" si="26"/>
        <v>0.71717171717171724</v>
      </c>
      <c r="J73">
        <f t="shared" si="26"/>
        <v>0.71717171717171724</v>
      </c>
      <c r="K73">
        <f t="shared" si="26"/>
        <v>0.71717171717171724</v>
      </c>
      <c r="L73">
        <f t="shared" si="26"/>
        <v>0.71717171717171724</v>
      </c>
      <c r="M73">
        <f t="shared" si="26"/>
        <v>0.71717171717171724</v>
      </c>
      <c r="N73">
        <f t="shared" si="26"/>
        <v>0.71717171717171724</v>
      </c>
      <c r="O73">
        <f t="shared" si="26"/>
        <v>0.71717171717171724</v>
      </c>
      <c r="P73">
        <f t="shared" si="26"/>
        <v>0.71717171717171724</v>
      </c>
      <c r="Q73">
        <f t="shared" si="26"/>
        <v>0.71717171717171724</v>
      </c>
      <c r="R73">
        <f t="shared" si="26"/>
        <v>0.71717171717171724</v>
      </c>
      <c r="S73">
        <f t="shared" si="25"/>
        <v>0.71717171717171724</v>
      </c>
      <c r="T73">
        <f t="shared" si="25"/>
        <v>0.71717171717171724</v>
      </c>
      <c r="U73">
        <f t="shared" si="25"/>
        <v>0.71717171717171724</v>
      </c>
      <c r="V73">
        <f t="shared" si="25"/>
        <v>0.71717171717171724</v>
      </c>
      <c r="W73">
        <f t="shared" si="25"/>
        <v>0.71717171717171724</v>
      </c>
      <c r="X73">
        <f t="shared" si="25"/>
        <v>0.71717171717171724</v>
      </c>
      <c r="Y73">
        <f t="shared" si="25"/>
        <v>0.71717171717171724</v>
      </c>
      <c r="Z73">
        <f t="shared" si="25"/>
        <v>0.71717171717171724</v>
      </c>
      <c r="AA73">
        <f t="shared" si="25"/>
        <v>0.71717171717171724</v>
      </c>
      <c r="AB73">
        <f t="shared" si="25"/>
        <v>0.71717171717171724</v>
      </c>
      <c r="AC73">
        <f t="shared" si="25"/>
        <v>0.71717171717171724</v>
      </c>
      <c r="AD73">
        <f t="shared" si="25"/>
        <v>0.71717171717171724</v>
      </c>
      <c r="AE73">
        <f t="shared" si="25"/>
        <v>0.71717171717171724</v>
      </c>
      <c r="AF73">
        <f t="shared" si="25"/>
        <v>0.71717171717171724</v>
      </c>
      <c r="AG73">
        <f t="shared" si="24"/>
        <v>0.71717171717171724</v>
      </c>
      <c r="AH73">
        <f t="shared" si="28"/>
        <v>0.71717171717171724</v>
      </c>
      <c r="AI73">
        <f t="shared" si="28"/>
        <v>0.71717171717171724</v>
      </c>
      <c r="AJ73">
        <f t="shared" si="28"/>
        <v>0.71717171717171724</v>
      </c>
      <c r="AK73">
        <f t="shared" si="28"/>
        <v>0.71717171717171724</v>
      </c>
      <c r="AL73">
        <f t="shared" si="28"/>
        <v>0.71717171717171724</v>
      </c>
      <c r="AM73">
        <f t="shared" si="28"/>
        <v>0.71717171717171724</v>
      </c>
      <c r="AN73">
        <f t="shared" si="28"/>
        <v>0.71717171717171724</v>
      </c>
      <c r="AO73">
        <f t="shared" si="28"/>
        <v>0.71717171717171724</v>
      </c>
      <c r="AP73">
        <f t="shared" si="28"/>
        <v>0.71717171717171724</v>
      </c>
      <c r="AQ73">
        <f t="shared" si="28"/>
        <v>0.71717171717171724</v>
      </c>
      <c r="AR73">
        <f t="shared" si="28"/>
        <v>0.71717171717171724</v>
      </c>
      <c r="AS73">
        <f t="shared" si="28"/>
        <v>0.71717171717171724</v>
      </c>
      <c r="AT73">
        <f t="shared" si="28"/>
        <v>0.71717171717171724</v>
      </c>
      <c r="AU73">
        <f t="shared" si="28"/>
        <v>0.71717171717171724</v>
      </c>
      <c r="AV73">
        <f t="shared" si="28"/>
        <v>0.71717171717171724</v>
      </c>
      <c r="AW73">
        <f t="shared" si="28"/>
        <v>0.71717171717171724</v>
      </c>
      <c r="AX73">
        <f t="shared" si="28"/>
        <v>0.71717171717171724</v>
      </c>
      <c r="AY73">
        <f t="shared" si="28"/>
        <v>0.71717171717171724</v>
      </c>
      <c r="AZ73">
        <f t="shared" si="28"/>
        <v>0.71717171717171724</v>
      </c>
      <c r="BA73">
        <f t="shared" si="28"/>
        <v>0.71717171717171724</v>
      </c>
      <c r="BB73">
        <f t="shared" si="28"/>
        <v>0.71717171717171724</v>
      </c>
      <c r="BC73">
        <f t="shared" si="28"/>
        <v>0.71717171717171724</v>
      </c>
      <c r="BD73">
        <f t="shared" si="28"/>
        <v>0.71717171717171724</v>
      </c>
      <c r="BE73">
        <f t="shared" si="28"/>
        <v>0.71717171717171724</v>
      </c>
      <c r="BF73">
        <f t="shared" si="28"/>
        <v>0.71717171717171724</v>
      </c>
      <c r="BG73">
        <f t="shared" si="28"/>
        <v>0.71717171717171724</v>
      </c>
      <c r="BH73">
        <f t="shared" si="28"/>
        <v>0.71717171717171724</v>
      </c>
      <c r="BI73">
        <f t="shared" si="28"/>
        <v>0.71717171717171724</v>
      </c>
      <c r="BJ73">
        <f t="shared" si="28"/>
        <v>0.71717171717171724</v>
      </c>
      <c r="BK73">
        <f t="shared" si="28"/>
        <v>0.71717171717171724</v>
      </c>
    </row>
    <row r="74" spans="1:63" x14ac:dyDescent="0.3">
      <c r="A74">
        <v>74</v>
      </c>
      <c r="B74">
        <v>0.16193999999999997</v>
      </c>
      <c r="C74">
        <f t="shared" si="26"/>
        <v>4.3636363636363633</v>
      </c>
      <c r="D74">
        <f t="shared" si="26"/>
        <v>4.3636363636363633</v>
      </c>
      <c r="E74">
        <f t="shared" si="26"/>
        <v>4.3636363636363633</v>
      </c>
      <c r="F74">
        <f t="shared" si="26"/>
        <v>4.3636363636363633</v>
      </c>
      <c r="G74">
        <f t="shared" si="26"/>
        <v>4.3636363636363633</v>
      </c>
      <c r="H74">
        <f t="shared" si="26"/>
        <v>4.3636363636363633</v>
      </c>
      <c r="I74">
        <f t="shared" si="26"/>
        <v>0.72727272727272729</v>
      </c>
      <c r="J74">
        <f t="shared" si="26"/>
        <v>0.72727272727272729</v>
      </c>
      <c r="K74">
        <f t="shared" si="26"/>
        <v>0.72727272727272729</v>
      </c>
      <c r="L74">
        <f t="shared" si="26"/>
        <v>0.72727272727272729</v>
      </c>
      <c r="M74">
        <f t="shared" si="26"/>
        <v>0.72727272727272729</v>
      </c>
      <c r="N74">
        <f t="shared" si="26"/>
        <v>0.72727272727272729</v>
      </c>
      <c r="O74">
        <f t="shared" si="26"/>
        <v>0.72727272727272729</v>
      </c>
      <c r="P74">
        <f t="shared" si="26"/>
        <v>0.72727272727272729</v>
      </c>
      <c r="Q74">
        <f t="shared" si="26"/>
        <v>0.72727272727272729</v>
      </c>
      <c r="R74">
        <f t="shared" si="26"/>
        <v>0.72727272727272729</v>
      </c>
      <c r="S74">
        <f t="shared" si="25"/>
        <v>0.72727272727272729</v>
      </c>
      <c r="T74">
        <f t="shared" si="25"/>
        <v>0.72727272727272729</v>
      </c>
      <c r="U74">
        <f t="shared" si="25"/>
        <v>0.72727272727272729</v>
      </c>
      <c r="V74">
        <f t="shared" si="25"/>
        <v>0.72727272727272729</v>
      </c>
      <c r="W74">
        <f t="shared" si="25"/>
        <v>0.72727272727272729</v>
      </c>
      <c r="X74">
        <f t="shared" si="25"/>
        <v>0.72727272727272729</v>
      </c>
      <c r="Y74">
        <f t="shared" si="25"/>
        <v>0.72727272727272729</v>
      </c>
      <c r="Z74">
        <f t="shared" si="25"/>
        <v>0.72727272727272729</v>
      </c>
      <c r="AA74">
        <f t="shared" si="25"/>
        <v>0.72727272727272729</v>
      </c>
      <c r="AB74">
        <f t="shared" si="25"/>
        <v>0.72727272727272729</v>
      </c>
      <c r="AC74">
        <f t="shared" si="25"/>
        <v>0.72727272727272729</v>
      </c>
      <c r="AD74">
        <f t="shared" si="25"/>
        <v>0.72727272727272729</v>
      </c>
      <c r="AE74">
        <f t="shared" si="25"/>
        <v>0.72727272727272729</v>
      </c>
      <c r="AF74">
        <f t="shared" si="25"/>
        <v>0.72727272727272729</v>
      </c>
      <c r="AG74">
        <f t="shared" si="24"/>
        <v>0.72727272727272729</v>
      </c>
      <c r="AH74">
        <f t="shared" si="28"/>
        <v>0.72727272727272729</v>
      </c>
      <c r="AI74">
        <f t="shared" si="28"/>
        <v>0.72727272727272729</v>
      </c>
      <c r="AJ74">
        <f t="shared" si="28"/>
        <v>0.72727272727272729</v>
      </c>
      <c r="AK74">
        <f t="shared" si="28"/>
        <v>0.72727272727272729</v>
      </c>
      <c r="AL74">
        <f t="shared" si="28"/>
        <v>0.72727272727272729</v>
      </c>
      <c r="AM74">
        <f t="shared" si="28"/>
        <v>0.72727272727272729</v>
      </c>
      <c r="AN74">
        <f t="shared" si="28"/>
        <v>0.72727272727272729</v>
      </c>
      <c r="AO74">
        <f t="shared" si="28"/>
        <v>0.72727272727272729</v>
      </c>
      <c r="AP74">
        <f t="shared" si="28"/>
        <v>0.72727272727272729</v>
      </c>
      <c r="AQ74">
        <f t="shared" si="28"/>
        <v>0.72727272727272729</v>
      </c>
      <c r="AR74">
        <f t="shared" si="28"/>
        <v>0.72727272727272729</v>
      </c>
      <c r="AS74">
        <f t="shared" si="28"/>
        <v>0.72727272727272729</v>
      </c>
      <c r="AT74">
        <f t="shared" si="28"/>
        <v>0.72727272727272729</v>
      </c>
      <c r="AU74">
        <f t="shared" si="28"/>
        <v>0.72727272727272729</v>
      </c>
      <c r="AV74">
        <f t="shared" si="28"/>
        <v>0.72727272727272729</v>
      </c>
      <c r="AW74">
        <f t="shared" si="28"/>
        <v>0.72727272727272729</v>
      </c>
      <c r="AX74">
        <f t="shared" si="28"/>
        <v>0.72727272727272729</v>
      </c>
      <c r="AY74">
        <f t="shared" si="28"/>
        <v>0.72727272727272729</v>
      </c>
      <c r="AZ74">
        <f t="shared" si="28"/>
        <v>0.72727272727272729</v>
      </c>
      <c r="BA74">
        <f t="shared" si="28"/>
        <v>0.72727272727272729</v>
      </c>
      <c r="BB74">
        <f t="shared" si="28"/>
        <v>0.72727272727272729</v>
      </c>
      <c r="BC74">
        <f t="shared" si="28"/>
        <v>0.72727272727272729</v>
      </c>
      <c r="BD74">
        <f t="shared" si="28"/>
        <v>0.72727272727272729</v>
      </c>
      <c r="BE74">
        <f t="shared" si="28"/>
        <v>0.72727272727272729</v>
      </c>
      <c r="BF74">
        <f t="shared" si="28"/>
        <v>0.72727272727272729</v>
      </c>
      <c r="BG74">
        <f t="shared" si="28"/>
        <v>0.72727272727272729</v>
      </c>
      <c r="BH74">
        <f t="shared" si="28"/>
        <v>0.72727272727272729</v>
      </c>
      <c r="BI74">
        <f t="shared" si="28"/>
        <v>0.72727272727272729</v>
      </c>
      <c r="BJ74">
        <f t="shared" si="28"/>
        <v>0.72727272727272729</v>
      </c>
      <c r="BK74">
        <f t="shared" si="28"/>
        <v>0.72727272727272729</v>
      </c>
    </row>
    <row r="75" spans="1:63" x14ac:dyDescent="0.3">
      <c r="A75">
        <v>75</v>
      </c>
      <c r="B75">
        <v>0.16193999999999997</v>
      </c>
      <c r="C75">
        <f t="shared" si="26"/>
        <v>4.4242424242424248</v>
      </c>
      <c r="D75">
        <f t="shared" si="26"/>
        <v>4.4242424242424248</v>
      </c>
      <c r="E75">
        <f t="shared" si="26"/>
        <v>4.4242424242424248</v>
      </c>
      <c r="F75">
        <f t="shared" si="26"/>
        <v>4.4242424242424248</v>
      </c>
      <c r="G75">
        <f t="shared" si="26"/>
        <v>4.4242424242424248</v>
      </c>
      <c r="H75">
        <f t="shared" si="26"/>
        <v>4.4242424242424248</v>
      </c>
      <c r="I75">
        <f t="shared" si="26"/>
        <v>0.73737373737373746</v>
      </c>
      <c r="J75">
        <f t="shared" si="26"/>
        <v>0.73737373737373746</v>
      </c>
      <c r="K75">
        <f t="shared" si="26"/>
        <v>0.73737373737373746</v>
      </c>
      <c r="L75">
        <f t="shared" si="26"/>
        <v>0.73737373737373746</v>
      </c>
      <c r="M75">
        <f t="shared" si="26"/>
        <v>0.73737373737373746</v>
      </c>
      <c r="N75">
        <f t="shared" si="26"/>
        <v>0.73737373737373746</v>
      </c>
      <c r="O75">
        <f t="shared" si="26"/>
        <v>0.73737373737373746</v>
      </c>
      <c r="P75">
        <f t="shared" si="26"/>
        <v>0.73737373737373746</v>
      </c>
      <c r="Q75">
        <f t="shared" si="26"/>
        <v>0.73737373737373746</v>
      </c>
      <c r="R75">
        <f t="shared" si="26"/>
        <v>0.73737373737373746</v>
      </c>
      <c r="S75">
        <f t="shared" si="25"/>
        <v>0.73737373737373746</v>
      </c>
      <c r="T75">
        <f t="shared" si="25"/>
        <v>0.73737373737373746</v>
      </c>
      <c r="U75">
        <f t="shared" si="25"/>
        <v>0.73737373737373746</v>
      </c>
      <c r="V75">
        <f t="shared" si="25"/>
        <v>0.73737373737373746</v>
      </c>
      <c r="W75">
        <f t="shared" si="25"/>
        <v>0.73737373737373746</v>
      </c>
      <c r="X75">
        <f t="shared" si="25"/>
        <v>0.73737373737373746</v>
      </c>
      <c r="Y75">
        <f t="shared" si="25"/>
        <v>0.73737373737373746</v>
      </c>
      <c r="Z75">
        <f t="shared" si="25"/>
        <v>0.73737373737373746</v>
      </c>
      <c r="AA75">
        <f t="shared" si="25"/>
        <v>0.73737373737373746</v>
      </c>
      <c r="AB75">
        <f t="shared" si="25"/>
        <v>0.73737373737373746</v>
      </c>
      <c r="AC75">
        <f t="shared" si="25"/>
        <v>0.73737373737373746</v>
      </c>
      <c r="AD75">
        <f t="shared" si="25"/>
        <v>0.73737373737373746</v>
      </c>
      <c r="AE75">
        <f t="shared" si="25"/>
        <v>0.73737373737373746</v>
      </c>
      <c r="AF75">
        <f t="shared" si="25"/>
        <v>0.73737373737373746</v>
      </c>
      <c r="AG75">
        <f t="shared" si="24"/>
        <v>0.73737373737373746</v>
      </c>
      <c r="AH75">
        <f t="shared" si="28"/>
        <v>0.73737373737373746</v>
      </c>
      <c r="AI75">
        <f t="shared" si="28"/>
        <v>0.73737373737373746</v>
      </c>
      <c r="AJ75">
        <f t="shared" si="28"/>
        <v>0.73737373737373746</v>
      </c>
      <c r="AK75">
        <f t="shared" si="28"/>
        <v>0.73737373737373746</v>
      </c>
      <c r="AL75">
        <f t="shared" si="28"/>
        <v>0.73737373737373746</v>
      </c>
      <c r="AM75">
        <f t="shared" si="28"/>
        <v>0.73737373737373746</v>
      </c>
      <c r="AN75">
        <f t="shared" si="28"/>
        <v>0.73737373737373746</v>
      </c>
      <c r="AO75">
        <f t="shared" si="28"/>
        <v>0.73737373737373746</v>
      </c>
      <c r="AP75">
        <f t="shared" si="28"/>
        <v>0.73737373737373746</v>
      </c>
      <c r="AQ75">
        <f t="shared" si="28"/>
        <v>0.73737373737373746</v>
      </c>
      <c r="AR75">
        <f t="shared" si="28"/>
        <v>0.73737373737373746</v>
      </c>
      <c r="AS75">
        <f t="shared" si="28"/>
        <v>0.73737373737373746</v>
      </c>
      <c r="AT75">
        <f t="shared" si="28"/>
        <v>0.73737373737373746</v>
      </c>
      <c r="AU75">
        <f t="shared" si="28"/>
        <v>0.73737373737373746</v>
      </c>
      <c r="AV75">
        <f t="shared" si="28"/>
        <v>0.73737373737373746</v>
      </c>
      <c r="AW75">
        <f t="shared" ref="AW75:BK75" si="29">AW$101/($A$101-$A$2) *($A75 -$A$2)</f>
        <v>0.73737373737373746</v>
      </c>
      <c r="AX75">
        <f t="shared" si="29"/>
        <v>0.73737373737373746</v>
      </c>
      <c r="AY75">
        <f t="shared" si="29"/>
        <v>0.73737373737373746</v>
      </c>
      <c r="AZ75">
        <f t="shared" si="29"/>
        <v>0.73737373737373746</v>
      </c>
      <c r="BA75">
        <f t="shared" si="29"/>
        <v>0.73737373737373746</v>
      </c>
      <c r="BB75">
        <f t="shared" si="29"/>
        <v>0.73737373737373746</v>
      </c>
      <c r="BC75">
        <f t="shared" si="29"/>
        <v>0.73737373737373746</v>
      </c>
      <c r="BD75">
        <f t="shared" si="29"/>
        <v>0.73737373737373746</v>
      </c>
      <c r="BE75">
        <f t="shared" si="29"/>
        <v>0.73737373737373746</v>
      </c>
      <c r="BF75">
        <f t="shared" si="29"/>
        <v>0.73737373737373746</v>
      </c>
      <c r="BG75">
        <f t="shared" si="29"/>
        <v>0.73737373737373746</v>
      </c>
      <c r="BH75">
        <f t="shared" si="29"/>
        <v>0.73737373737373746</v>
      </c>
      <c r="BI75">
        <f t="shared" si="29"/>
        <v>0.73737373737373746</v>
      </c>
      <c r="BJ75">
        <f t="shared" si="29"/>
        <v>0.73737373737373746</v>
      </c>
      <c r="BK75">
        <f t="shared" si="29"/>
        <v>0.73737373737373746</v>
      </c>
    </row>
    <row r="76" spans="1:63" x14ac:dyDescent="0.3">
      <c r="A76">
        <v>76</v>
      </c>
      <c r="B76">
        <v>0.16193999999999997</v>
      </c>
      <c r="C76">
        <f t="shared" si="26"/>
        <v>4.4848484848484853</v>
      </c>
      <c r="D76">
        <f t="shared" si="26"/>
        <v>4.4848484848484853</v>
      </c>
      <c r="E76">
        <f t="shared" si="26"/>
        <v>4.4848484848484853</v>
      </c>
      <c r="F76">
        <f t="shared" si="26"/>
        <v>4.4848484848484853</v>
      </c>
      <c r="G76">
        <f t="shared" si="26"/>
        <v>4.4848484848484853</v>
      </c>
      <c r="H76">
        <f t="shared" si="26"/>
        <v>4.4848484848484853</v>
      </c>
      <c r="I76">
        <f t="shared" si="26"/>
        <v>0.74747474747474751</v>
      </c>
      <c r="J76">
        <f t="shared" si="26"/>
        <v>0.74747474747474751</v>
      </c>
      <c r="K76">
        <f t="shared" si="26"/>
        <v>0.74747474747474751</v>
      </c>
      <c r="L76">
        <f t="shared" si="26"/>
        <v>0.74747474747474751</v>
      </c>
      <c r="M76">
        <f t="shared" si="26"/>
        <v>0.74747474747474751</v>
      </c>
      <c r="N76">
        <f t="shared" si="26"/>
        <v>0.74747474747474751</v>
      </c>
      <c r="O76">
        <f t="shared" si="26"/>
        <v>0.74747474747474751</v>
      </c>
      <c r="P76">
        <f t="shared" si="26"/>
        <v>0.74747474747474751</v>
      </c>
      <c r="Q76">
        <f t="shared" si="26"/>
        <v>0.74747474747474751</v>
      </c>
      <c r="R76">
        <f t="shared" si="26"/>
        <v>0.74747474747474751</v>
      </c>
      <c r="S76">
        <f t="shared" si="25"/>
        <v>0.74747474747474751</v>
      </c>
      <c r="T76">
        <f t="shared" si="25"/>
        <v>0.74747474747474751</v>
      </c>
      <c r="U76">
        <f t="shared" si="25"/>
        <v>0.74747474747474751</v>
      </c>
      <c r="V76">
        <f t="shared" si="25"/>
        <v>0.74747474747474751</v>
      </c>
      <c r="W76">
        <f t="shared" si="25"/>
        <v>0.74747474747474751</v>
      </c>
      <c r="X76">
        <f t="shared" si="25"/>
        <v>0.74747474747474751</v>
      </c>
      <c r="Y76">
        <f t="shared" si="25"/>
        <v>0.74747474747474751</v>
      </c>
      <c r="Z76">
        <f t="shared" si="25"/>
        <v>0.74747474747474751</v>
      </c>
      <c r="AA76">
        <f t="shared" si="25"/>
        <v>0.74747474747474751</v>
      </c>
      <c r="AB76">
        <f t="shared" si="25"/>
        <v>0.74747474747474751</v>
      </c>
      <c r="AC76">
        <f t="shared" si="25"/>
        <v>0.74747474747474751</v>
      </c>
      <c r="AD76">
        <f t="shared" si="25"/>
        <v>0.74747474747474751</v>
      </c>
      <c r="AE76">
        <f t="shared" si="25"/>
        <v>0.74747474747474751</v>
      </c>
      <c r="AF76">
        <f t="shared" si="25"/>
        <v>0.74747474747474751</v>
      </c>
      <c r="AG76">
        <f t="shared" si="24"/>
        <v>0.74747474747474751</v>
      </c>
      <c r="AH76">
        <f t="shared" ref="AH76:BK84" si="30">AH$101/($A$101-$A$2) *($A76 -$A$2)</f>
        <v>0.74747474747474751</v>
      </c>
      <c r="AI76">
        <f t="shared" si="30"/>
        <v>0.74747474747474751</v>
      </c>
      <c r="AJ76">
        <f t="shared" si="30"/>
        <v>0.74747474747474751</v>
      </c>
      <c r="AK76">
        <f t="shared" si="30"/>
        <v>0.74747474747474751</v>
      </c>
      <c r="AL76">
        <f t="shared" si="30"/>
        <v>0.74747474747474751</v>
      </c>
      <c r="AM76">
        <f t="shared" si="30"/>
        <v>0.74747474747474751</v>
      </c>
      <c r="AN76">
        <f t="shared" si="30"/>
        <v>0.74747474747474751</v>
      </c>
      <c r="AO76">
        <f t="shared" si="30"/>
        <v>0.74747474747474751</v>
      </c>
      <c r="AP76">
        <f t="shared" si="30"/>
        <v>0.74747474747474751</v>
      </c>
      <c r="AQ76">
        <f t="shared" si="30"/>
        <v>0.74747474747474751</v>
      </c>
      <c r="AR76">
        <f t="shared" si="30"/>
        <v>0.74747474747474751</v>
      </c>
      <c r="AS76">
        <f t="shared" si="30"/>
        <v>0.74747474747474751</v>
      </c>
      <c r="AT76">
        <f t="shared" si="30"/>
        <v>0.74747474747474751</v>
      </c>
      <c r="AU76">
        <f t="shared" si="30"/>
        <v>0.74747474747474751</v>
      </c>
      <c r="AV76">
        <f t="shared" si="30"/>
        <v>0.74747474747474751</v>
      </c>
      <c r="AW76">
        <f t="shared" si="30"/>
        <v>0.74747474747474751</v>
      </c>
      <c r="AX76">
        <f t="shared" si="30"/>
        <v>0.74747474747474751</v>
      </c>
      <c r="AY76">
        <f t="shared" si="30"/>
        <v>0.74747474747474751</v>
      </c>
      <c r="AZ76">
        <f t="shared" si="30"/>
        <v>0.74747474747474751</v>
      </c>
      <c r="BA76">
        <f t="shared" si="30"/>
        <v>0.74747474747474751</v>
      </c>
      <c r="BB76">
        <f t="shared" si="30"/>
        <v>0.74747474747474751</v>
      </c>
      <c r="BC76">
        <f t="shared" si="30"/>
        <v>0.74747474747474751</v>
      </c>
      <c r="BD76">
        <f t="shared" si="30"/>
        <v>0.74747474747474751</v>
      </c>
      <c r="BE76">
        <f t="shared" si="30"/>
        <v>0.74747474747474751</v>
      </c>
      <c r="BF76">
        <f t="shared" si="30"/>
        <v>0.74747474747474751</v>
      </c>
      <c r="BG76">
        <f t="shared" si="30"/>
        <v>0.74747474747474751</v>
      </c>
      <c r="BH76">
        <f t="shared" si="30"/>
        <v>0.74747474747474751</v>
      </c>
      <c r="BI76">
        <f t="shared" si="30"/>
        <v>0.74747474747474751</v>
      </c>
      <c r="BJ76">
        <f t="shared" si="30"/>
        <v>0.74747474747474751</v>
      </c>
      <c r="BK76">
        <f t="shared" si="30"/>
        <v>0.74747474747474751</v>
      </c>
    </row>
    <row r="77" spans="1:63" x14ac:dyDescent="0.3">
      <c r="A77">
        <v>77</v>
      </c>
      <c r="B77">
        <v>0.16193999999999997</v>
      </c>
      <c r="C77">
        <f t="shared" si="26"/>
        <v>4.5454545454545459</v>
      </c>
      <c r="D77">
        <f t="shared" si="26"/>
        <v>4.5454545454545459</v>
      </c>
      <c r="E77">
        <f t="shared" si="26"/>
        <v>4.5454545454545459</v>
      </c>
      <c r="F77">
        <f t="shared" si="26"/>
        <v>4.5454545454545459</v>
      </c>
      <c r="G77">
        <f t="shared" si="26"/>
        <v>4.5454545454545459</v>
      </c>
      <c r="H77">
        <f t="shared" si="26"/>
        <v>4.5454545454545459</v>
      </c>
      <c r="I77">
        <f t="shared" si="26"/>
        <v>0.75757575757575768</v>
      </c>
      <c r="J77">
        <f t="shared" si="26"/>
        <v>0.75757575757575768</v>
      </c>
      <c r="K77">
        <f t="shared" si="26"/>
        <v>0.75757575757575768</v>
      </c>
      <c r="L77">
        <f t="shared" si="26"/>
        <v>0.75757575757575768</v>
      </c>
      <c r="M77">
        <f t="shared" si="26"/>
        <v>0.75757575757575768</v>
      </c>
      <c r="N77">
        <f t="shared" si="26"/>
        <v>0.75757575757575768</v>
      </c>
      <c r="O77">
        <f t="shared" si="26"/>
        <v>0.75757575757575768</v>
      </c>
      <c r="P77">
        <f t="shared" si="26"/>
        <v>0.75757575757575768</v>
      </c>
      <c r="Q77">
        <f t="shared" si="26"/>
        <v>0.75757575757575768</v>
      </c>
      <c r="R77">
        <f t="shared" si="26"/>
        <v>0.75757575757575768</v>
      </c>
      <c r="S77">
        <f t="shared" si="25"/>
        <v>0.75757575757575768</v>
      </c>
      <c r="T77">
        <f t="shared" si="25"/>
        <v>0.75757575757575768</v>
      </c>
      <c r="U77">
        <f t="shared" si="25"/>
        <v>0.75757575757575768</v>
      </c>
      <c r="V77">
        <f t="shared" si="25"/>
        <v>0.75757575757575768</v>
      </c>
      <c r="W77">
        <f t="shared" si="25"/>
        <v>0.75757575757575768</v>
      </c>
      <c r="X77">
        <f t="shared" si="25"/>
        <v>0.75757575757575768</v>
      </c>
      <c r="Y77">
        <f t="shared" si="25"/>
        <v>0.75757575757575768</v>
      </c>
      <c r="Z77">
        <f t="shared" si="25"/>
        <v>0.75757575757575768</v>
      </c>
      <c r="AA77">
        <f t="shared" si="25"/>
        <v>0.75757575757575768</v>
      </c>
      <c r="AB77">
        <f t="shared" si="25"/>
        <v>0.75757575757575768</v>
      </c>
      <c r="AC77">
        <f t="shared" si="25"/>
        <v>0.75757575757575768</v>
      </c>
      <c r="AD77">
        <f t="shared" si="25"/>
        <v>0.75757575757575768</v>
      </c>
      <c r="AE77">
        <f t="shared" si="25"/>
        <v>0.75757575757575768</v>
      </c>
      <c r="AF77">
        <f t="shared" si="25"/>
        <v>0.75757575757575768</v>
      </c>
      <c r="AG77">
        <f t="shared" si="24"/>
        <v>0.75757575757575768</v>
      </c>
      <c r="AH77">
        <f t="shared" si="30"/>
        <v>0.75757575757575768</v>
      </c>
      <c r="AI77">
        <f t="shared" si="30"/>
        <v>0.75757575757575768</v>
      </c>
      <c r="AJ77">
        <f t="shared" si="30"/>
        <v>0.75757575757575768</v>
      </c>
      <c r="AK77">
        <f t="shared" si="30"/>
        <v>0.75757575757575768</v>
      </c>
      <c r="AL77">
        <f t="shared" si="30"/>
        <v>0.75757575757575768</v>
      </c>
      <c r="AM77">
        <f t="shared" si="30"/>
        <v>0.75757575757575768</v>
      </c>
      <c r="AN77">
        <f t="shared" si="30"/>
        <v>0.75757575757575768</v>
      </c>
      <c r="AO77">
        <f t="shared" si="30"/>
        <v>0.75757575757575768</v>
      </c>
      <c r="AP77">
        <f t="shared" si="30"/>
        <v>0.75757575757575768</v>
      </c>
      <c r="AQ77">
        <f t="shared" si="30"/>
        <v>0.75757575757575768</v>
      </c>
      <c r="AR77">
        <f t="shared" si="30"/>
        <v>0.75757575757575768</v>
      </c>
      <c r="AS77">
        <f t="shared" si="30"/>
        <v>0.75757575757575768</v>
      </c>
      <c r="AT77">
        <f t="shared" si="30"/>
        <v>0.75757575757575768</v>
      </c>
      <c r="AU77">
        <f t="shared" si="30"/>
        <v>0.75757575757575768</v>
      </c>
      <c r="AV77">
        <f t="shared" si="30"/>
        <v>0.75757575757575768</v>
      </c>
      <c r="AW77">
        <f t="shared" si="30"/>
        <v>0.75757575757575768</v>
      </c>
      <c r="AX77">
        <f t="shared" si="30"/>
        <v>0.75757575757575768</v>
      </c>
      <c r="AY77">
        <f t="shared" si="30"/>
        <v>0.75757575757575768</v>
      </c>
      <c r="AZ77">
        <f t="shared" si="30"/>
        <v>0.75757575757575768</v>
      </c>
      <c r="BA77">
        <f t="shared" si="30"/>
        <v>0.75757575757575768</v>
      </c>
      <c r="BB77">
        <f t="shared" si="30"/>
        <v>0.75757575757575768</v>
      </c>
      <c r="BC77">
        <f t="shared" si="30"/>
        <v>0.75757575757575768</v>
      </c>
      <c r="BD77">
        <f t="shared" si="30"/>
        <v>0.75757575757575768</v>
      </c>
      <c r="BE77">
        <f t="shared" si="30"/>
        <v>0.75757575757575768</v>
      </c>
      <c r="BF77">
        <f t="shared" si="30"/>
        <v>0.75757575757575768</v>
      </c>
      <c r="BG77">
        <f t="shared" si="30"/>
        <v>0.75757575757575768</v>
      </c>
      <c r="BH77">
        <f t="shared" si="30"/>
        <v>0.75757575757575768</v>
      </c>
      <c r="BI77">
        <f t="shared" si="30"/>
        <v>0.75757575757575768</v>
      </c>
      <c r="BJ77">
        <f t="shared" si="30"/>
        <v>0.75757575757575768</v>
      </c>
      <c r="BK77">
        <f t="shared" si="30"/>
        <v>0.75757575757575768</v>
      </c>
    </row>
    <row r="78" spans="1:63" x14ac:dyDescent="0.3">
      <c r="A78">
        <v>78</v>
      </c>
      <c r="B78">
        <v>0.16193999999999997</v>
      </c>
      <c r="C78">
        <f t="shared" si="26"/>
        <v>4.6060606060606064</v>
      </c>
      <c r="D78">
        <f t="shared" si="26"/>
        <v>4.6060606060606064</v>
      </c>
      <c r="E78">
        <f t="shared" si="26"/>
        <v>4.6060606060606064</v>
      </c>
      <c r="F78">
        <f t="shared" si="26"/>
        <v>4.6060606060606064</v>
      </c>
      <c r="G78">
        <f t="shared" si="26"/>
        <v>4.6060606060606064</v>
      </c>
      <c r="H78">
        <f t="shared" si="26"/>
        <v>4.6060606060606064</v>
      </c>
      <c r="I78">
        <f t="shared" si="26"/>
        <v>0.76767676767676774</v>
      </c>
      <c r="J78">
        <f t="shared" si="26"/>
        <v>0.76767676767676774</v>
      </c>
      <c r="K78">
        <f t="shared" si="26"/>
        <v>0.76767676767676774</v>
      </c>
      <c r="L78">
        <f t="shared" si="26"/>
        <v>0.76767676767676774</v>
      </c>
      <c r="M78">
        <f t="shared" si="26"/>
        <v>0.76767676767676774</v>
      </c>
      <c r="N78">
        <f t="shared" si="26"/>
        <v>0.76767676767676774</v>
      </c>
      <c r="O78">
        <f t="shared" si="26"/>
        <v>0.76767676767676774</v>
      </c>
      <c r="P78">
        <f t="shared" si="26"/>
        <v>0.76767676767676774</v>
      </c>
      <c r="Q78">
        <f t="shared" si="26"/>
        <v>0.76767676767676774</v>
      </c>
      <c r="R78">
        <f t="shared" si="26"/>
        <v>0.76767676767676774</v>
      </c>
      <c r="S78">
        <f t="shared" si="25"/>
        <v>0.76767676767676774</v>
      </c>
      <c r="T78">
        <f t="shared" si="25"/>
        <v>0.76767676767676774</v>
      </c>
      <c r="U78">
        <f t="shared" si="25"/>
        <v>0.76767676767676774</v>
      </c>
      <c r="V78">
        <f t="shared" si="25"/>
        <v>0.76767676767676774</v>
      </c>
      <c r="W78">
        <f t="shared" si="25"/>
        <v>0.76767676767676774</v>
      </c>
      <c r="X78">
        <f t="shared" si="25"/>
        <v>0.76767676767676774</v>
      </c>
      <c r="Y78">
        <f t="shared" si="25"/>
        <v>0.76767676767676774</v>
      </c>
      <c r="Z78">
        <f t="shared" si="25"/>
        <v>0.76767676767676774</v>
      </c>
      <c r="AA78">
        <f t="shared" si="25"/>
        <v>0.76767676767676774</v>
      </c>
      <c r="AB78">
        <f t="shared" si="25"/>
        <v>0.76767676767676774</v>
      </c>
      <c r="AC78">
        <f t="shared" si="25"/>
        <v>0.76767676767676774</v>
      </c>
      <c r="AD78">
        <f t="shared" si="25"/>
        <v>0.76767676767676774</v>
      </c>
      <c r="AE78">
        <f t="shared" si="25"/>
        <v>0.76767676767676774</v>
      </c>
      <c r="AF78">
        <f t="shared" si="25"/>
        <v>0.76767676767676774</v>
      </c>
      <c r="AG78">
        <f t="shared" si="24"/>
        <v>0.76767676767676774</v>
      </c>
      <c r="AH78">
        <f t="shared" si="30"/>
        <v>0.76767676767676774</v>
      </c>
      <c r="AI78">
        <f t="shared" si="30"/>
        <v>0.76767676767676774</v>
      </c>
      <c r="AJ78">
        <f t="shared" si="30"/>
        <v>0.76767676767676774</v>
      </c>
      <c r="AK78">
        <f t="shared" si="30"/>
        <v>0.76767676767676774</v>
      </c>
      <c r="AL78">
        <f t="shared" si="30"/>
        <v>0.76767676767676774</v>
      </c>
      <c r="AM78">
        <f t="shared" si="30"/>
        <v>0.76767676767676774</v>
      </c>
      <c r="AN78">
        <f t="shared" si="30"/>
        <v>0.76767676767676774</v>
      </c>
      <c r="AO78">
        <f t="shared" si="30"/>
        <v>0.76767676767676774</v>
      </c>
      <c r="AP78">
        <f t="shared" si="30"/>
        <v>0.76767676767676774</v>
      </c>
      <c r="AQ78">
        <f t="shared" si="30"/>
        <v>0.76767676767676774</v>
      </c>
      <c r="AR78">
        <f t="shared" si="30"/>
        <v>0.76767676767676774</v>
      </c>
      <c r="AS78">
        <f t="shared" si="30"/>
        <v>0.76767676767676774</v>
      </c>
      <c r="AT78">
        <f t="shared" si="30"/>
        <v>0.76767676767676774</v>
      </c>
      <c r="AU78">
        <f t="shared" si="30"/>
        <v>0.76767676767676774</v>
      </c>
      <c r="AV78">
        <f t="shared" si="30"/>
        <v>0.76767676767676774</v>
      </c>
      <c r="AW78">
        <f t="shared" si="30"/>
        <v>0.76767676767676774</v>
      </c>
      <c r="AX78">
        <f t="shared" si="30"/>
        <v>0.76767676767676774</v>
      </c>
      <c r="AY78">
        <f t="shared" si="30"/>
        <v>0.76767676767676774</v>
      </c>
      <c r="AZ78">
        <f t="shared" si="30"/>
        <v>0.76767676767676774</v>
      </c>
      <c r="BA78">
        <f t="shared" si="30"/>
        <v>0.76767676767676774</v>
      </c>
      <c r="BB78">
        <f t="shared" si="30"/>
        <v>0.76767676767676774</v>
      </c>
      <c r="BC78">
        <f t="shared" si="30"/>
        <v>0.76767676767676774</v>
      </c>
      <c r="BD78">
        <f t="shared" si="30"/>
        <v>0.76767676767676774</v>
      </c>
      <c r="BE78">
        <f t="shared" si="30"/>
        <v>0.76767676767676774</v>
      </c>
      <c r="BF78">
        <f t="shared" si="30"/>
        <v>0.76767676767676774</v>
      </c>
      <c r="BG78">
        <f t="shared" si="30"/>
        <v>0.76767676767676774</v>
      </c>
      <c r="BH78">
        <f t="shared" si="30"/>
        <v>0.76767676767676774</v>
      </c>
      <c r="BI78">
        <f t="shared" si="30"/>
        <v>0.76767676767676774</v>
      </c>
      <c r="BJ78">
        <f t="shared" si="30"/>
        <v>0.76767676767676774</v>
      </c>
      <c r="BK78">
        <f t="shared" si="30"/>
        <v>0.76767676767676774</v>
      </c>
    </row>
    <row r="79" spans="1:63" x14ac:dyDescent="0.3">
      <c r="A79">
        <v>79</v>
      </c>
      <c r="B79">
        <v>0.16193999999999997</v>
      </c>
      <c r="C79">
        <f t="shared" si="26"/>
        <v>4.666666666666667</v>
      </c>
      <c r="D79">
        <f t="shared" si="26"/>
        <v>4.666666666666667</v>
      </c>
      <c r="E79">
        <f t="shared" si="26"/>
        <v>4.666666666666667</v>
      </c>
      <c r="F79">
        <f t="shared" si="26"/>
        <v>4.666666666666667</v>
      </c>
      <c r="G79">
        <f t="shared" si="26"/>
        <v>4.666666666666667</v>
      </c>
      <c r="H79">
        <f t="shared" si="26"/>
        <v>4.666666666666667</v>
      </c>
      <c r="I79">
        <f t="shared" si="26"/>
        <v>0.77777777777777779</v>
      </c>
      <c r="J79">
        <f t="shared" si="26"/>
        <v>0.77777777777777779</v>
      </c>
      <c r="K79">
        <f t="shared" si="26"/>
        <v>0.77777777777777779</v>
      </c>
      <c r="L79">
        <f t="shared" si="26"/>
        <v>0.77777777777777779</v>
      </c>
      <c r="M79">
        <f t="shared" si="26"/>
        <v>0.77777777777777779</v>
      </c>
      <c r="N79">
        <f t="shared" si="26"/>
        <v>0.77777777777777779</v>
      </c>
      <c r="O79">
        <f t="shared" si="26"/>
        <v>0.77777777777777779</v>
      </c>
      <c r="P79">
        <f t="shared" si="26"/>
        <v>0.77777777777777779</v>
      </c>
      <c r="Q79">
        <f t="shared" si="26"/>
        <v>0.77777777777777779</v>
      </c>
      <c r="R79">
        <f t="shared" si="26"/>
        <v>0.77777777777777779</v>
      </c>
      <c r="S79">
        <f t="shared" si="25"/>
        <v>0.77777777777777779</v>
      </c>
      <c r="T79">
        <f t="shared" si="25"/>
        <v>0.77777777777777779</v>
      </c>
      <c r="U79">
        <f t="shared" si="25"/>
        <v>0.77777777777777779</v>
      </c>
      <c r="V79">
        <f t="shared" si="25"/>
        <v>0.77777777777777779</v>
      </c>
      <c r="W79">
        <f t="shared" si="25"/>
        <v>0.77777777777777779</v>
      </c>
      <c r="X79">
        <f t="shared" si="25"/>
        <v>0.77777777777777779</v>
      </c>
      <c r="Y79">
        <f t="shared" si="25"/>
        <v>0.77777777777777779</v>
      </c>
      <c r="Z79">
        <f t="shared" si="25"/>
        <v>0.77777777777777779</v>
      </c>
      <c r="AA79">
        <f t="shared" si="25"/>
        <v>0.77777777777777779</v>
      </c>
      <c r="AB79">
        <f t="shared" si="25"/>
        <v>0.77777777777777779</v>
      </c>
      <c r="AC79">
        <f t="shared" si="25"/>
        <v>0.77777777777777779</v>
      </c>
      <c r="AD79">
        <f t="shared" si="25"/>
        <v>0.77777777777777779</v>
      </c>
      <c r="AE79">
        <f t="shared" si="25"/>
        <v>0.77777777777777779</v>
      </c>
      <c r="AF79">
        <f t="shared" si="25"/>
        <v>0.77777777777777779</v>
      </c>
      <c r="AG79">
        <f t="shared" si="24"/>
        <v>0.77777777777777779</v>
      </c>
      <c r="AH79">
        <f t="shared" si="30"/>
        <v>0.77777777777777779</v>
      </c>
      <c r="AI79">
        <f t="shared" si="30"/>
        <v>0.77777777777777779</v>
      </c>
      <c r="AJ79">
        <f t="shared" si="30"/>
        <v>0.77777777777777779</v>
      </c>
      <c r="AK79">
        <f t="shared" si="30"/>
        <v>0.77777777777777779</v>
      </c>
      <c r="AL79">
        <f t="shared" si="30"/>
        <v>0.77777777777777779</v>
      </c>
      <c r="AM79">
        <f t="shared" si="30"/>
        <v>0.77777777777777779</v>
      </c>
      <c r="AN79">
        <f t="shared" si="30"/>
        <v>0.77777777777777779</v>
      </c>
      <c r="AO79">
        <f t="shared" si="30"/>
        <v>0.77777777777777779</v>
      </c>
      <c r="AP79">
        <f t="shared" si="30"/>
        <v>0.77777777777777779</v>
      </c>
      <c r="AQ79">
        <f t="shared" si="30"/>
        <v>0.77777777777777779</v>
      </c>
      <c r="AR79">
        <f t="shared" si="30"/>
        <v>0.77777777777777779</v>
      </c>
      <c r="AS79">
        <f t="shared" si="30"/>
        <v>0.77777777777777779</v>
      </c>
      <c r="AT79">
        <f t="shared" si="30"/>
        <v>0.77777777777777779</v>
      </c>
      <c r="AU79">
        <f t="shared" si="30"/>
        <v>0.77777777777777779</v>
      </c>
      <c r="AV79">
        <f t="shared" si="30"/>
        <v>0.77777777777777779</v>
      </c>
      <c r="AW79">
        <f t="shared" si="30"/>
        <v>0.77777777777777779</v>
      </c>
      <c r="AX79">
        <f t="shared" si="30"/>
        <v>0.77777777777777779</v>
      </c>
      <c r="AY79">
        <f t="shared" si="30"/>
        <v>0.77777777777777779</v>
      </c>
      <c r="AZ79">
        <f t="shared" si="30"/>
        <v>0.77777777777777779</v>
      </c>
      <c r="BA79">
        <f t="shared" si="30"/>
        <v>0.77777777777777779</v>
      </c>
      <c r="BB79">
        <f t="shared" si="30"/>
        <v>0.77777777777777779</v>
      </c>
      <c r="BC79">
        <f t="shared" si="30"/>
        <v>0.77777777777777779</v>
      </c>
      <c r="BD79">
        <f t="shared" si="30"/>
        <v>0.77777777777777779</v>
      </c>
      <c r="BE79">
        <f t="shared" si="30"/>
        <v>0.77777777777777779</v>
      </c>
      <c r="BF79">
        <f t="shared" si="30"/>
        <v>0.77777777777777779</v>
      </c>
      <c r="BG79">
        <f t="shared" si="30"/>
        <v>0.77777777777777779</v>
      </c>
      <c r="BH79">
        <f t="shared" si="30"/>
        <v>0.77777777777777779</v>
      </c>
      <c r="BI79">
        <f t="shared" si="30"/>
        <v>0.77777777777777779</v>
      </c>
      <c r="BJ79">
        <f t="shared" si="30"/>
        <v>0.77777777777777779</v>
      </c>
      <c r="BK79">
        <f t="shared" si="30"/>
        <v>0.77777777777777779</v>
      </c>
    </row>
    <row r="80" spans="1:63" x14ac:dyDescent="0.3">
      <c r="A80">
        <v>80</v>
      </c>
      <c r="B80">
        <v>0.16193999999999997</v>
      </c>
      <c r="C80">
        <f t="shared" si="26"/>
        <v>4.7272727272727275</v>
      </c>
      <c r="D80">
        <f t="shared" si="26"/>
        <v>4.7272727272727275</v>
      </c>
      <c r="E80">
        <f t="shared" si="26"/>
        <v>4.7272727272727275</v>
      </c>
      <c r="F80">
        <f t="shared" si="26"/>
        <v>4.7272727272727275</v>
      </c>
      <c r="G80">
        <f t="shared" si="26"/>
        <v>4.7272727272727275</v>
      </c>
      <c r="H80">
        <f t="shared" si="26"/>
        <v>4.7272727272727275</v>
      </c>
      <c r="I80">
        <f t="shared" si="26"/>
        <v>0.78787878787878796</v>
      </c>
      <c r="J80">
        <f t="shared" si="26"/>
        <v>0.78787878787878796</v>
      </c>
      <c r="K80">
        <f t="shared" si="26"/>
        <v>0.78787878787878796</v>
      </c>
      <c r="L80">
        <f t="shared" si="26"/>
        <v>0.78787878787878796</v>
      </c>
      <c r="M80">
        <f t="shared" si="26"/>
        <v>0.78787878787878796</v>
      </c>
      <c r="N80">
        <f t="shared" si="26"/>
        <v>0.78787878787878796</v>
      </c>
      <c r="O80">
        <f t="shared" si="26"/>
        <v>0.78787878787878796</v>
      </c>
      <c r="P80">
        <f t="shared" si="26"/>
        <v>0.78787878787878796</v>
      </c>
      <c r="Q80">
        <f t="shared" si="26"/>
        <v>0.78787878787878796</v>
      </c>
      <c r="R80">
        <f t="shared" si="26"/>
        <v>0.78787878787878796</v>
      </c>
      <c r="S80">
        <f t="shared" si="25"/>
        <v>0.78787878787878796</v>
      </c>
      <c r="T80">
        <f t="shared" si="25"/>
        <v>0.78787878787878796</v>
      </c>
      <c r="U80">
        <f t="shared" si="25"/>
        <v>0.78787878787878796</v>
      </c>
      <c r="V80">
        <f t="shared" si="25"/>
        <v>0.78787878787878796</v>
      </c>
      <c r="W80">
        <f t="shared" si="25"/>
        <v>0.78787878787878796</v>
      </c>
      <c r="X80">
        <f t="shared" si="25"/>
        <v>0.78787878787878796</v>
      </c>
      <c r="Y80">
        <f t="shared" si="25"/>
        <v>0.78787878787878796</v>
      </c>
      <c r="Z80">
        <f t="shared" si="25"/>
        <v>0.78787878787878796</v>
      </c>
      <c r="AA80">
        <f t="shared" si="25"/>
        <v>0.78787878787878796</v>
      </c>
      <c r="AB80">
        <f t="shared" si="25"/>
        <v>0.78787878787878796</v>
      </c>
      <c r="AC80">
        <f t="shared" si="25"/>
        <v>0.78787878787878796</v>
      </c>
      <c r="AD80">
        <f t="shared" si="25"/>
        <v>0.78787878787878796</v>
      </c>
      <c r="AE80">
        <f t="shared" si="25"/>
        <v>0.78787878787878796</v>
      </c>
      <c r="AF80">
        <f t="shared" si="25"/>
        <v>0.78787878787878796</v>
      </c>
      <c r="AG80">
        <f t="shared" si="25"/>
        <v>0.78787878787878796</v>
      </c>
      <c r="AH80">
        <f t="shared" si="30"/>
        <v>0.78787878787878796</v>
      </c>
      <c r="AI80">
        <f t="shared" si="30"/>
        <v>0.78787878787878796</v>
      </c>
      <c r="AJ80">
        <f t="shared" si="30"/>
        <v>0.78787878787878796</v>
      </c>
      <c r="AK80">
        <f t="shared" si="30"/>
        <v>0.78787878787878796</v>
      </c>
      <c r="AL80">
        <f t="shared" si="30"/>
        <v>0.78787878787878796</v>
      </c>
      <c r="AM80">
        <f t="shared" si="30"/>
        <v>0.78787878787878796</v>
      </c>
      <c r="AN80">
        <f t="shared" si="30"/>
        <v>0.78787878787878796</v>
      </c>
      <c r="AO80">
        <f t="shared" si="30"/>
        <v>0.78787878787878796</v>
      </c>
      <c r="AP80">
        <f t="shared" si="30"/>
        <v>0.78787878787878796</v>
      </c>
      <c r="AQ80">
        <f t="shared" si="30"/>
        <v>0.78787878787878796</v>
      </c>
      <c r="AR80">
        <f t="shared" si="30"/>
        <v>0.78787878787878796</v>
      </c>
      <c r="AS80">
        <f t="shared" si="30"/>
        <v>0.78787878787878796</v>
      </c>
      <c r="AT80">
        <f t="shared" si="30"/>
        <v>0.78787878787878796</v>
      </c>
      <c r="AU80">
        <f t="shared" si="30"/>
        <v>0.78787878787878796</v>
      </c>
      <c r="AV80">
        <f t="shared" si="30"/>
        <v>0.78787878787878796</v>
      </c>
      <c r="AW80">
        <f t="shared" si="30"/>
        <v>0.78787878787878796</v>
      </c>
      <c r="AX80">
        <f t="shared" si="30"/>
        <v>0.78787878787878796</v>
      </c>
      <c r="AY80">
        <f t="shared" si="30"/>
        <v>0.78787878787878796</v>
      </c>
      <c r="AZ80">
        <f t="shared" si="30"/>
        <v>0.78787878787878796</v>
      </c>
      <c r="BA80">
        <f t="shared" si="30"/>
        <v>0.78787878787878796</v>
      </c>
      <c r="BB80">
        <f t="shared" si="30"/>
        <v>0.78787878787878796</v>
      </c>
      <c r="BC80">
        <f t="shared" si="30"/>
        <v>0.78787878787878796</v>
      </c>
      <c r="BD80">
        <f t="shared" si="30"/>
        <v>0.78787878787878796</v>
      </c>
      <c r="BE80">
        <f t="shared" si="30"/>
        <v>0.78787878787878796</v>
      </c>
      <c r="BF80">
        <f t="shared" si="30"/>
        <v>0.78787878787878796</v>
      </c>
      <c r="BG80">
        <f t="shared" si="30"/>
        <v>0.78787878787878796</v>
      </c>
      <c r="BH80">
        <f t="shared" si="30"/>
        <v>0.78787878787878796</v>
      </c>
      <c r="BI80">
        <f t="shared" si="30"/>
        <v>0.78787878787878796</v>
      </c>
      <c r="BJ80">
        <f t="shared" si="30"/>
        <v>0.78787878787878796</v>
      </c>
      <c r="BK80">
        <f t="shared" si="30"/>
        <v>0.78787878787878796</v>
      </c>
    </row>
    <row r="81" spans="1:63" x14ac:dyDescent="0.3">
      <c r="A81">
        <v>81</v>
      </c>
      <c r="B81">
        <v>0.16193999999999997</v>
      </c>
      <c r="C81">
        <f t="shared" si="26"/>
        <v>4.7878787878787881</v>
      </c>
      <c r="D81">
        <f t="shared" si="26"/>
        <v>4.7878787878787881</v>
      </c>
      <c r="E81">
        <f t="shared" si="26"/>
        <v>4.7878787878787881</v>
      </c>
      <c r="F81">
        <f t="shared" si="26"/>
        <v>4.7878787878787881</v>
      </c>
      <c r="G81">
        <f t="shared" si="26"/>
        <v>4.7878787878787881</v>
      </c>
      <c r="H81">
        <f t="shared" si="26"/>
        <v>4.7878787878787881</v>
      </c>
      <c r="I81">
        <f t="shared" si="26"/>
        <v>0.79797979797979801</v>
      </c>
      <c r="J81">
        <f t="shared" si="26"/>
        <v>0.79797979797979801</v>
      </c>
      <c r="K81">
        <f t="shared" si="26"/>
        <v>0.79797979797979801</v>
      </c>
      <c r="L81">
        <f t="shared" si="26"/>
        <v>0.79797979797979801</v>
      </c>
      <c r="M81">
        <f t="shared" si="26"/>
        <v>0.79797979797979801</v>
      </c>
      <c r="N81">
        <f t="shared" si="26"/>
        <v>0.79797979797979801</v>
      </c>
      <c r="O81">
        <f t="shared" si="26"/>
        <v>0.79797979797979801</v>
      </c>
      <c r="P81">
        <f t="shared" si="26"/>
        <v>0.79797979797979801</v>
      </c>
      <c r="Q81">
        <f t="shared" si="26"/>
        <v>0.79797979797979801</v>
      </c>
      <c r="R81">
        <f t="shared" ref="R81:AG96" si="31">R$101/($A$101-$A$2) *($A81 -$A$2)</f>
        <v>0.79797979797979801</v>
      </c>
      <c r="S81">
        <f t="shared" si="31"/>
        <v>0.79797979797979801</v>
      </c>
      <c r="T81">
        <f t="shared" si="31"/>
        <v>0.79797979797979801</v>
      </c>
      <c r="U81">
        <f t="shared" si="31"/>
        <v>0.79797979797979801</v>
      </c>
      <c r="V81">
        <f t="shared" si="31"/>
        <v>0.79797979797979801</v>
      </c>
      <c r="W81">
        <f t="shared" si="31"/>
        <v>0.79797979797979801</v>
      </c>
      <c r="X81">
        <f t="shared" si="31"/>
        <v>0.79797979797979801</v>
      </c>
      <c r="Y81">
        <f t="shared" si="31"/>
        <v>0.79797979797979801</v>
      </c>
      <c r="Z81">
        <f t="shared" si="31"/>
        <v>0.79797979797979801</v>
      </c>
      <c r="AA81">
        <f t="shared" si="31"/>
        <v>0.79797979797979801</v>
      </c>
      <c r="AB81">
        <f t="shared" si="31"/>
        <v>0.79797979797979801</v>
      </c>
      <c r="AC81">
        <f t="shared" si="31"/>
        <v>0.79797979797979801</v>
      </c>
      <c r="AD81">
        <f t="shared" si="31"/>
        <v>0.79797979797979801</v>
      </c>
      <c r="AE81">
        <f t="shared" si="31"/>
        <v>0.79797979797979801</v>
      </c>
      <c r="AF81">
        <f t="shared" si="31"/>
        <v>0.79797979797979801</v>
      </c>
      <c r="AG81">
        <f t="shared" si="31"/>
        <v>0.79797979797979801</v>
      </c>
      <c r="AH81">
        <f t="shared" si="30"/>
        <v>0.79797979797979801</v>
      </c>
      <c r="AI81">
        <f t="shared" si="30"/>
        <v>0.79797979797979801</v>
      </c>
      <c r="AJ81">
        <f t="shared" si="30"/>
        <v>0.79797979797979801</v>
      </c>
      <c r="AK81">
        <f t="shared" si="30"/>
        <v>0.79797979797979801</v>
      </c>
      <c r="AL81">
        <f t="shared" si="30"/>
        <v>0.79797979797979801</v>
      </c>
      <c r="AM81">
        <f t="shared" si="30"/>
        <v>0.79797979797979801</v>
      </c>
      <c r="AN81">
        <f t="shared" si="30"/>
        <v>0.79797979797979801</v>
      </c>
      <c r="AO81">
        <f t="shared" si="30"/>
        <v>0.79797979797979801</v>
      </c>
      <c r="AP81">
        <f t="shared" si="30"/>
        <v>0.79797979797979801</v>
      </c>
      <c r="AQ81">
        <f t="shared" si="30"/>
        <v>0.79797979797979801</v>
      </c>
      <c r="AR81">
        <f t="shared" si="30"/>
        <v>0.79797979797979801</v>
      </c>
      <c r="AS81">
        <f t="shared" si="30"/>
        <v>0.79797979797979801</v>
      </c>
      <c r="AT81">
        <f t="shared" si="30"/>
        <v>0.79797979797979801</v>
      </c>
      <c r="AU81">
        <f t="shared" si="30"/>
        <v>0.79797979797979801</v>
      </c>
      <c r="AV81">
        <f t="shared" si="30"/>
        <v>0.79797979797979801</v>
      </c>
      <c r="AW81">
        <f t="shared" si="30"/>
        <v>0.79797979797979801</v>
      </c>
      <c r="AX81">
        <f t="shared" si="30"/>
        <v>0.79797979797979801</v>
      </c>
      <c r="AY81">
        <f t="shared" si="30"/>
        <v>0.79797979797979801</v>
      </c>
      <c r="AZ81">
        <f t="shared" si="30"/>
        <v>0.79797979797979801</v>
      </c>
      <c r="BA81">
        <f t="shared" si="30"/>
        <v>0.79797979797979801</v>
      </c>
      <c r="BB81">
        <f t="shared" si="30"/>
        <v>0.79797979797979801</v>
      </c>
      <c r="BC81">
        <f t="shared" si="30"/>
        <v>0.79797979797979801</v>
      </c>
      <c r="BD81">
        <f t="shared" si="30"/>
        <v>0.79797979797979801</v>
      </c>
      <c r="BE81">
        <f t="shared" si="30"/>
        <v>0.79797979797979801</v>
      </c>
      <c r="BF81">
        <f t="shared" si="30"/>
        <v>0.79797979797979801</v>
      </c>
      <c r="BG81">
        <f t="shared" si="30"/>
        <v>0.79797979797979801</v>
      </c>
      <c r="BH81">
        <f t="shared" si="30"/>
        <v>0.79797979797979801</v>
      </c>
      <c r="BI81">
        <f t="shared" si="30"/>
        <v>0.79797979797979801</v>
      </c>
      <c r="BJ81">
        <f t="shared" si="30"/>
        <v>0.79797979797979801</v>
      </c>
      <c r="BK81">
        <f t="shared" si="30"/>
        <v>0.79797979797979801</v>
      </c>
    </row>
    <row r="82" spans="1:63" x14ac:dyDescent="0.3">
      <c r="A82">
        <v>82</v>
      </c>
      <c r="B82">
        <v>0.16193999999999997</v>
      </c>
      <c r="C82">
        <f t="shared" ref="C82:R97" si="32">C$101/($A$101-$A$2) *($A82 -$A$2)</f>
        <v>4.8484848484848486</v>
      </c>
      <c r="D82">
        <f t="shared" si="32"/>
        <v>4.8484848484848486</v>
      </c>
      <c r="E82">
        <f t="shared" si="32"/>
        <v>4.8484848484848486</v>
      </c>
      <c r="F82">
        <f t="shared" si="32"/>
        <v>4.8484848484848486</v>
      </c>
      <c r="G82">
        <f t="shared" si="32"/>
        <v>4.8484848484848486</v>
      </c>
      <c r="H82">
        <f t="shared" si="32"/>
        <v>4.8484848484848486</v>
      </c>
      <c r="I82">
        <f t="shared" si="32"/>
        <v>0.80808080808080818</v>
      </c>
      <c r="J82">
        <f t="shared" si="32"/>
        <v>0.80808080808080818</v>
      </c>
      <c r="K82">
        <f t="shared" si="32"/>
        <v>0.80808080808080818</v>
      </c>
      <c r="L82">
        <f t="shared" si="32"/>
        <v>0.80808080808080818</v>
      </c>
      <c r="M82">
        <f t="shared" si="32"/>
        <v>0.80808080808080818</v>
      </c>
      <c r="N82">
        <f t="shared" si="32"/>
        <v>0.80808080808080818</v>
      </c>
      <c r="O82">
        <f t="shared" si="32"/>
        <v>0.80808080808080818</v>
      </c>
      <c r="P82">
        <f t="shared" si="32"/>
        <v>0.80808080808080818</v>
      </c>
      <c r="Q82">
        <f t="shared" si="32"/>
        <v>0.80808080808080818</v>
      </c>
      <c r="R82">
        <f t="shared" si="31"/>
        <v>0.80808080808080818</v>
      </c>
      <c r="S82">
        <f t="shared" si="31"/>
        <v>0.80808080808080818</v>
      </c>
      <c r="T82">
        <f t="shared" si="31"/>
        <v>0.80808080808080818</v>
      </c>
      <c r="U82">
        <f t="shared" si="31"/>
        <v>0.80808080808080818</v>
      </c>
      <c r="V82">
        <f t="shared" si="31"/>
        <v>0.80808080808080818</v>
      </c>
      <c r="W82">
        <f t="shared" si="31"/>
        <v>0.80808080808080818</v>
      </c>
      <c r="X82">
        <f t="shared" si="31"/>
        <v>0.80808080808080818</v>
      </c>
      <c r="Y82">
        <f t="shared" si="31"/>
        <v>0.80808080808080818</v>
      </c>
      <c r="Z82">
        <f t="shared" si="31"/>
        <v>0.80808080808080818</v>
      </c>
      <c r="AA82">
        <f t="shared" si="31"/>
        <v>0.80808080808080818</v>
      </c>
      <c r="AB82">
        <f t="shared" si="31"/>
        <v>0.80808080808080818</v>
      </c>
      <c r="AC82">
        <f t="shared" si="31"/>
        <v>0.80808080808080818</v>
      </c>
      <c r="AD82">
        <f t="shared" si="31"/>
        <v>0.80808080808080818</v>
      </c>
      <c r="AE82">
        <f t="shared" si="31"/>
        <v>0.80808080808080818</v>
      </c>
      <c r="AF82">
        <f t="shared" si="31"/>
        <v>0.80808080808080818</v>
      </c>
      <c r="AG82">
        <f t="shared" si="31"/>
        <v>0.80808080808080818</v>
      </c>
      <c r="AH82">
        <f t="shared" si="30"/>
        <v>0.80808080808080818</v>
      </c>
      <c r="AI82">
        <f t="shared" si="30"/>
        <v>0.80808080808080818</v>
      </c>
      <c r="AJ82">
        <f t="shared" si="30"/>
        <v>0.80808080808080818</v>
      </c>
      <c r="AK82">
        <f t="shared" si="30"/>
        <v>0.80808080808080818</v>
      </c>
      <c r="AL82">
        <f t="shared" si="30"/>
        <v>0.80808080808080818</v>
      </c>
      <c r="AM82">
        <f t="shared" si="30"/>
        <v>0.80808080808080818</v>
      </c>
      <c r="AN82">
        <f t="shared" si="30"/>
        <v>0.80808080808080818</v>
      </c>
      <c r="AO82">
        <f t="shared" si="30"/>
        <v>0.80808080808080818</v>
      </c>
      <c r="AP82">
        <f t="shared" si="30"/>
        <v>0.80808080808080818</v>
      </c>
      <c r="AQ82">
        <f t="shared" si="30"/>
        <v>0.80808080808080818</v>
      </c>
      <c r="AR82">
        <f t="shared" si="30"/>
        <v>0.80808080808080818</v>
      </c>
      <c r="AS82">
        <f t="shared" si="30"/>
        <v>0.80808080808080818</v>
      </c>
      <c r="AT82">
        <f t="shared" si="30"/>
        <v>0.80808080808080818</v>
      </c>
      <c r="AU82">
        <f t="shared" si="30"/>
        <v>0.80808080808080818</v>
      </c>
      <c r="AV82">
        <f t="shared" si="30"/>
        <v>0.80808080808080818</v>
      </c>
      <c r="AW82">
        <f t="shared" si="30"/>
        <v>0.80808080808080818</v>
      </c>
      <c r="AX82">
        <f t="shared" si="30"/>
        <v>0.80808080808080818</v>
      </c>
      <c r="AY82">
        <f t="shared" si="30"/>
        <v>0.80808080808080818</v>
      </c>
      <c r="AZ82">
        <f t="shared" si="30"/>
        <v>0.80808080808080818</v>
      </c>
      <c r="BA82">
        <f t="shared" si="30"/>
        <v>0.80808080808080818</v>
      </c>
      <c r="BB82">
        <f t="shared" si="30"/>
        <v>0.80808080808080818</v>
      </c>
      <c r="BC82">
        <f t="shared" si="30"/>
        <v>0.80808080808080818</v>
      </c>
      <c r="BD82">
        <f t="shared" si="30"/>
        <v>0.80808080808080818</v>
      </c>
      <c r="BE82">
        <f t="shared" si="30"/>
        <v>0.80808080808080818</v>
      </c>
      <c r="BF82">
        <f t="shared" si="30"/>
        <v>0.80808080808080818</v>
      </c>
      <c r="BG82">
        <f t="shared" si="30"/>
        <v>0.80808080808080818</v>
      </c>
      <c r="BH82">
        <f t="shared" si="30"/>
        <v>0.80808080808080818</v>
      </c>
      <c r="BI82">
        <f t="shared" si="30"/>
        <v>0.80808080808080818</v>
      </c>
      <c r="BJ82">
        <f t="shared" si="30"/>
        <v>0.80808080808080818</v>
      </c>
      <c r="BK82">
        <f t="shared" si="30"/>
        <v>0.80808080808080818</v>
      </c>
    </row>
    <row r="83" spans="1:63" x14ac:dyDescent="0.3">
      <c r="A83">
        <v>83</v>
      </c>
      <c r="B83">
        <v>0.16193999999999997</v>
      </c>
      <c r="C83">
        <f t="shared" si="32"/>
        <v>4.9090909090909092</v>
      </c>
      <c r="D83">
        <f t="shared" si="32"/>
        <v>4.9090909090909092</v>
      </c>
      <c r="E83">
        <f t="shared" si="32"/>
        <v>4.9090909090909092</v>
      </c>
      <c r="F83">
        <f t="shared" si="32"/>
        <v>4.9090909090909092</v>
      </c>
      <c r="G83">
        <f t="shared" si="32"/>
        <v>4.9090909090909092</v>
      </c>
      <c r="H83">
        <f t="shared" si="32"/>
        <v>4.9090909090909092</v>
      </c>
      <c r="I83">
        <f t="shared" si="32"/>
        <v>0.81818181818181823</v>
      </c>
      <c r="J83">
        <f t="shared" si="32"/>
        <v>0.81818181818181823</v>
      </c>
      <c r="K83">
        <f t="shared" si="32"/>
        <v>0.81818181818181823</v>
      </c>
      <c r="L83">
        <f t="shared" si="32"/>
        <v>0.81818181818181823</v>
      </c>
      <c r="M83">
        <f t="shared" si="32"/>
        <v>0.81818181818181823</v>
      </c>
      <c r="N83">
        <f t="shared" si="32"/>
        <v>0.81818181818181823</v>
      </c>
      <c r="O83">
        <f t="shared" si="32"/>
        <v>0.81818181818181823</v>
      </c>
      <c r="P83">
        <f t="shared" si="32"/>
        <v>0.81818181818181823</v>
      </c>
      <c r="Q83">
        <f t="shared" si="32"/>
        <v>0.81818181818181823</v>
      </c>
      <c r="R83">
        <f t="shared" si="31"/>
        <v>0.81818181818181823</v>
      </c>
      <c r="S83">
        <f t="shared" si="31"/>
        <v>0.81818181818181823</v>
      </c>
      <c r="T83">
        <f t="shared" si="31"/>
        <v>0.81818181818181823</v>
      </c>
      <c r="U83">
        <f t="shared" si="31"/>
        <v>0.81818181818181823</v>
      </c>
      <c r="V83">
        <f t="shared" si="31"/>
        <v>0.81818181818181823</v>
      </c>
      <c r="W83">
        <f t="shared" si="31"/>
        <v>0.81818181818181823</v>
      </c>
      <c r="X83">
        <f t="shared" si="31"/>
        <v>0.81818181818181823</v>
      </c>
      <c r="Y83">
        <f t="shared" si="31"/>
        <v>0.81818181818181823</v>
      </c>
      <c r="Z83">
        <f t="shared" si="31"/>
        <v>0.81818181818181823</v>
      </c>
      <c r="AA83">
        <f t="shared" si="31"/>
        <v>0.81818181818181823</v>
      </c>
      <c r="AB83">
        <f t="shared" si="31"/>
        <v>0.81818181818181823</v>
      </c>
      <c r="AC83">
        <f t="shared" si="31"/>
        <v>0.81818181818181823</v>
      </c>
      <c r="AD83">
        <f t="shared" si="31"/>
        <v>0.81818181818181823</v>
      </c>
      <c r="AE83">
        <f t="shared" si="31"/>
        <v>0.81818181818181823</v>
      </c>
      <c r="AF83">
        <f t="shared" si="31"/>
        <v>0.81818181818181823</v>
      </c>
      <c r="AG83">
        <f t="shared" si="31"/>
        <v>0.81818181818181823</v>
      </c>
      <c r="AH83">
        <f t="shared" si="30"/>
        <v>0.81818181818181823</v>
      </c>
      <c r="AI83">
        <f t="shared" si="30"/>
        <v>0.81818181818181823</v>
      </c>
      <c r="AJ83">
        <f t="shared" si="30"/>
        <v>0.81818181818181823</v>
      </c>
      <c r="AK83">
        <f t="shared" si="30"/>
        <v>0.81818181818181823</v>
      </c>
      <c r="AL83">
        <f t="shared" si="30"/>
        <v>0.81818181818181823</v>
      </c>
      <c r="AM83">
        <f t="shared" si="30"/>
        <v>0.81818181818181823</v>
      </c>
      <c r="AN83">
        <f t="shared" si="30"/>
        <v>0.81818181818181823</v>
      </c>
      <c r="AO83">
        <f t="shared" si="30"/>
        <v>0.81818181818181823</v>
      </c>
      <c r="AP83">
        <f t="shared" si="30"/>
        <v>0.81818181818181823</v>
      </c>
      <c r="AQ83">
        <f t="shared" si="30"/>
        <v>0.81818181818181823</v>
      </c>
      <c r="AR83">
        <f t="shared" si="30"/>
        <v>0.81818181818181823</v>
      </c>
      <c r="AS83">
        <f t="shared" si="30"/>
        <v>0.81818181818181823</v>
      </c>
      <c r="AT83">
        <f t="shared" si="30"/>
        <v>0.81818181818181823</v>
      </c>
      <c r="AU83">
        <f t="shared" si="30"/>
        <v>0.81818181818181823</v>
      </c>
      <c r="AV83">
        <f t="shared" si="30"/>
        <v>0.81818181818181823</v>
      </c>
      <c r="AW83">
        <f t="shared" si="30"/>
        <v>0.81818181818181823</v>
      </c>
      <c r="AX83">
        <f t="shared" si="30"/>
        <v>0.81818181818181823</v>
      </c>
      <c r="AY83">
        <f t="shared" si="30"/>
        <v>0.81818181818181823</v>
      </c>
      <c r="AZ83">
        <f t="shared" si="30"/>
        <v>0.81818181818181823</v>
      </c>
      <c r="BA83">
        <f t="shared" si="30"/>
        <v>0.81818181818181823</v>
      </c>
      <c r="BB83">
        <f t="shared" si="30"/>
        <v>0.81818181818181823</v>
      </c>
      <c r="BC83">
        <f t="shared" si="30"/>
        <v>0.81818181818181823</v>
      </c>
      <c r="BD83">
        <f t="shared" si="30"/>
        <v>0.81818181818181823</v>
      </c>
      <c r="BE83">
        <f t="shared" si="30"/>
        <v>0.81818181818181823</v>
      </c>
      <c r="BF83">
        <f t="shared" si="30"/>
        <v>0.81818181818181823</v>
      </c>
      <c r="BG83">
        <f t="shared" si="30"/>
        <v>0.81818181818181823</v>
      </c>
      <c r="BH83">
        <f t="shared" si="30"/>
        <v>0.81818181818181823</v>
      </c>
      <c r="BI83">
        <f t="shared" si="30"/>
        <v>0.81818181818181823</v>
      </c>
      <c r="BJ83">
        <f t="shared" si="30"/>
        <v>0.81818181818181823</v>
      </c>
      <c r="BK83">
        <f t="shared" si="30"/>
        <v>0.81818181818181823</v>
      </c>
    </row>
    <row r="84" spans="1:63" x14ac:dyDescent="0.3">
      <c r="A84">
        <v>84</v>
      </c>
      <c r="B84">
        <v>0.16193999999999997</v>
      </c>
      <c r="C84">
        <f t="shared" si="32"/>
        <v>4.9696969696969697</v>
      </c>
      <c r="D84">
        <f t="shared" si="32"/>
        <v>4.9696969696969697</v>
      </c>
      <c r="E84">
        <f t="shared" si="32"/>
        <v>4.9696969696969697</v>
      </c>
      <c r="F84">
        <f t="shared" si="32"/>
        <v>4.9696969696969697</v>
      </c>
      <c r="G84">
        <f t="shared" si="32"/>
        <v>4.9696969696969697</v>
      </c>
      <c r="H84">
        <f t="shared" si="32"/>
        <v>4.9696969696969697</v>
      </c>
      <c r="I84">
        <f t="shared" si="32"/>
        <v>0.8282828282828284</v>
      </c>
      <c r="J84">
        <f t="shared" si="32"/>
        <v>0.8282828282828284</v>
      </c>
      <c r="K84">
        <f t="shared" si="32"/>
        <v>0.8282828282828284</v>
      </c>
      <c r="L84">
        <f t="shared" si="32"/>
        <v>0.8282828282828284</v>
      </c>
      <c r="M84">
        <f t="shared" si="32"/>
        <v>0.8282828282828284</v>
      </c>
      <c r="N84">
        <f t="shared" si="32"/>
        <v>0.8282828282828284</v>
      </c>
      <c r="O84">
        <f t="shared" si="32"/>
        <v>0.8282828282828284</v>
      </c>
      <c r="P84">
        <f t="shared" si="32"/>
        <v>0.8282828282828284</v>
      </c>
      <c r="Q84">
        <f t="shared" si="32"/>
        <v>0.8282828282828284</v>
      </c>
      <c r="R84">
        <f t="shared" si="31"/>
        <v>0.8282828282828284</v>
      </c>
      <c r="S84">
        <f t="shared" si="31"/>
        <v>0.8282828282828284</v>
      </c>
      <c r="T84">
        <f t="shared" si="31"/>
        <v>0.8282828282828284</v>
      </c>
      <c r="U84">
        <f t="shared" si="31"/>
        <v>0.8282828282828284</v>
      </c>
      <c r="V84">
        <f t="shared" si="31"/>
        <v>0.8282828282828284</v>
      </c>
      <c r="W84">
        <f t="shared" si="31"/>
        <v>0.8282828282828284</v>
      </c>
      <c r="X84">
        <f t="shared" si="31"/>
        <v>0.8282828282828284</v>
      </c>
      <c r="Y84">
        <f t="shared" si="31"/>
        <v>0.8282828282828284</v>
      </c>
      <c r="Z84">
        <f t="shared" si="31"/>
        <v>0.8282828282828284</v>
      </c>
      <c r="AA84">
        <f t="shared" si="31"/>
        <v>0.8282828282828284</v>
      </c>
      <c r="AB84">
        <f t="shared" si="31"/>
        <v>0.8282828282828284</v>
      </c>
      <c r="AC84">
        <f t="shared" si="31"/>
        <v>0.8282828282828284</v>
      </c>
      <c r="AD84">
        <f t="shared" si="31"/>
        <v>0.8282828282828284</v>
      </c>
      <c r="AE84">
        <f t="shared" si="31"/>
        <v>0.8282828282828284</v>
      </c>
      <c r="AF84">
        <f t="shared" si="31"/>
        <v>0.8282828282828284</v>
      </c>
      <c r="AG84">
        <f t="shared" si="31"/>
        <v>0.8282828282828284</v>
      </c>
      <c r="AH84">
        <f t="shared" si="30"/>
        <v>0.8282828282828284</v>
      </c>
      <c r="AI84">
        <f t="shared" si="30"/>
        <v>0.8282828282828284</v>
      </c>
      <c r="AJ84">
        <f t="shared" si="30"/>
        <v>0.8282828282828284</v>
      </c>
      <c r="AK84">
        <f t="shared" si="30"/>
        <v>0.8282828282828284</v>
      </c>
      <c r="AL84">
        <f t="shared" si="30"/>
        <v>0.8282828282828284</v>
      </c>
      <c r="AM84">
        <f t="shared" si="30"/>
        <v>0.8282828282828284</v>
      </c>
      <c r="AN84">
        <f t="shared" si="30"/>
        <v>0.8282828282828284</v>
      </c>
      <c r="AO84">
        <f t="shared" si="30"/>
        <v>0.8282828282828284</v>
      </c>
      <c r="AP84">
        <f t="shared" si="30"/>
        <v>0.8282828282828284</v>
      </c>
      <c r="AQ84">
        <f t="shared" si="30"/>
        <v>0.8282828282828284</v>
      </c>
      <c r="AR84">
        <f t="shared" si="30"/>
        <v>0.8282828282828284</v>
      </c>
      <c r="AS84">
        <f t="shared" si="30"/>
        <v>0.8282828282828284</v>
      </c>
      <c r="AT84">
        <f t="shared" si="30"/>
        <v>0.8282828282828284</v>
      </c>
      <c r="AU84">
        <f t="shared" si="30"/>
        <v>0.8282828282828284</v>
      </c>
      <c r="AV84">
        <f t="shared" si="30"/>
        <v>0.8282828282828284</v>
      </c>
      <c r="AW84">
        <f t="shared" ref="AW84:BK84" si="33">AW$101/($A$101-$A$2) *($A84 -$A$2)</f>
        <v>0.8282828282828284</v>
      </c>
      <c r="AX84">
        <f t="shared" si="33"/>
        <v>0.8282828282828284</v>
      </c>
      <c r="AY84">
        <f t="shared" si="33"/>
        <v>0.8282828282828284</v>
      </c>
      <c r="AZ84">
        <f t="shared" si="33"/>
        <v>0.8282828282828284</v>
      </c>
      <c r="BA84">
        <f t="shared" si="33"/>
        <v>0.8282828282828284</v>
      </c>
      <c r="BB84">
        <f t="shared" si="33"/>
        <v>0.8282828282828284</v>
      </c>
      <c r="BC84">
        <f t="shared" si="33"/>
        <v>0.8282828282828284</v>
      </c>
      <c r="BD84">
        <f t="shared" si="33"/>
        <v>0.8282828282828284</v>
      </c>
      <c r="BE84">
        <f t="shared" si="33"/>
        <v>0.8282828282828284</v>
      </c>
      <c r="BF84">
        <f t="shared" si="33"/>
        <v>0.8282828282828284</v>
      </c>
      <c r="BG84">
        <f t="shared" si="33"/>
        <v>0.8282828282828284</v>
      </c>
      <c r="BH84">
        <f t="shared" si="33"/>
        <v>0.8282828282828284</v>
      </c>
      <c r="BI84">
        <f t="shared" si="33"/>
        <v>0.8282828282828284</v>
      </c>
      <c r="BJ84">
        <f t="shared" si="33"/>
        <v>0.8282828282828284</v>
      </c>
      <c r="BK84">
        <f t="shared" si="33"/>
        <v>0.8282828282828284</v>
      </c>
    </row>
    <row r="85" spans="1:63" x14ac:dyDescent="0.3">
      <c r="A85">
        <v>85</v>
      </c>
      <c r="B85">
        <v>0.16193999999999997</v>
      </c>
      <c r="C85">
        <f t="shared" si="32"/>
        <v>5.0303030303030303</v>
      </c>
      <c r="D85">
        <f t="shared" si="32"/>
        <v>5.0303030303030303</v>
      </c>
      <c r="E85">
        <f t="shared" si="32"/>
        <v>5.0303030303030303</v>
      </c>
      <c r="F85">
        <f t="shared" si="32"/>
        <v>5.0303030303030303</v>
      </c>
      <c r="G85">
        <f t="shared" si="32"/>
        <v>5.0303030303030303</v>
      </c>
      <c r="H85">
        <f t="shared" si="32"/>
        <v>5.0303030303030303</v>
      </c>
      <c r="I85">
        <f t="shared" si="32"/>
        <v>0.83838383838383845</v>
      </c>
      <c r="J85">
        <f t="shared" si="32"/>
        <v>0.83838383838383845</v>
      </c>
      <c r="K85">
        <f t="shared" si="32"/>
        <v>0.83838383838383845</v>
      </c>
      <c r="L85">
        <f t="shared" si="32"/>
        <v>0.83838383838383845</v>
      </c>
      <c r="M85">
        <f t="shared" si="32"/>
        <v>0.83838383838383845</v>
      </c>
      <c r="N85">
        <f t="shared" si="32"/>
        <v>0.83838383838383845</v>
      </c>
      <c r="O85">
        <f t="shared" si="32"/>
        <v>0.83838383838383845</v>
      </c>
      <c r="P85">
        <f t="shared" si="32"/>
        <v>0.83838383838383845</v>
      </c>
      <c r="Q85">
        <f t="shared" si="32"/>
        <v>0.83838383838383845</v>
      </c>
      <c r="R85">
        <f t="shared" si="31"/>
        <v>0.83838383838383845</v>
      </c>
      <c r="S85">
        <f t="shared" si="31"/>
        <v>0.83838383838383845</v>
      </c>
      <c r="T85">
        <f t="shared" si="31"/>
        <v>0.83838383838383845</v>
      </c>
      <c r="U85">
        <f t="shared" si="31"/>
        <v>0.83838383838383845</v>
      </c>
      <c r="V85">
        <f t="shared" si="31"/>
        <v>0.83838383838383845</v>
      </c>
      <c r="W85">
        <f t="shared" si="31"/>
        <v>0.83838383838383845</v>
      </c>
      <c r="X85">
        <f t="shared" si="31"/>
        <v>0.83838383838383845</v>
      </c>
      <c r="Y85">
        <f t="shared" si="31"/>
        <v>0.83838383838383845</v>
      </c>
      <c r="Z85">
        <f t="shared" si="31"/>
        <v>0.83838383838383845</v>
      </c>
      <c r="AA85">
        <f t="shared" si="31"/>
        <v>0.83838383838383845</v>
      </c>
      <c r="AB85">
        <f t="shared" si="31"/>
        <v>0.83838383838383845</v>
      </c>
      <c r="AC85">
        <f t="shared" si="31"/>
        <v>0.83838383838383845</v>
      </c>
      <c r="AD85">
        <f t="shared" si="31"/>
        <v>0.83838383838383845</v>
      </c>
      <c r="AE85">
        <f t="shared" si="31"/>
        <v>0.83838383838383845</v>
      </c>
      <c r="AF85">
        <f t="shared" si="31"/>
        <v>0.83838383838383845</v>
      </c>
      <c r="AG85">
        <f t="shared" si="31"/>
        <v>0.83838383838383845</v>
      </c>
      <c r="AH85">
        <f t="shared" ref="AH85:BK93" si="34">AH$101/($A$101-$A$2) *($A85 -$A$2)</f>
        <v>0.83838383838383845</v>
      </c>
      <c r="AI85">
        <f t="shared" si="34"/>
        <v>0.83838383838383845</v>
      </c>
      <c r="AJ85">
        <f t="shared" si="34"/>
        <v>0.83838383838383845</v>
      </c>
      <c r="AK85">
        <f t="shared" si="34"/>
        <v>0.83838383838383845</v>
      </c>
      <c r="AL85">
        <f t="shared" si="34"/>
        <v>0.83838383838383845</v>
      </c>
      <c r="AM85">
        <f t="shared" si="34"/>
        <v>0.83838383838383845</v>
      </c>
      <c r="AN85">
        <f t="shared" si="34"/>
        <v>0.83838383838383845</v>
      </c>
      <c r="AO85">
        <f t="shared" si="34"/>
        <v>0.83838383838383845</v>
      </c>
      <c r="AP85">
        <f t="shared" si="34"/>
        <v>0.83838383838383845</v>
      </c>
      <c r="AQ85">
        <f t="shared" si="34"/>
        <v>0.83838383838383845</v>
      </c>
      <c r="AR85">
        <f t="shared" si="34"/>
        <v>0.83838383838383845</v>
      </c>
      <c r="AS85">
        <f t="shared" si="34"/>
        <v>0.83838383838383845</v>
      </c>
      <c r="AT85">
        <f t="shared" si="34"/>
        <v>0.83838383838383845</v>
      </c>
      <c r="AU85">
        <f t="shared" si="34"/>
        <v>0.83838383838383845</v>
      </c>
      <c r="AV85">
        <f t="shared" si="34"/>
        <v>0.83838383838383845</v>
      </c>
      <c r="AW85">
        <f t="shared" si="34"/>
        <v>0.83838383838383845</v>
      </c>
      <c r="AX85">
        <f t="shared" si="34"/>
        <v>0.83838383838383845</v>
      </c>
      <c r="AY85">
        <f t="shared" si="34"/>
        <v>0.83838383838383845</v>
      </c>
      <c r="AZ85">
        <f t="shared" si="34"/>
        <v>0.83838383838383845</v>
      </c>
      <c r="BA85">
        <f t="shared" si="34"/>
        <v>0.83838383838383845</v>
      </c>
      <c r="BB85">
        <f t="shared" si="34"/>
        <v>0.83838383838383845</v>
      </c>
      <c r="BC85">
        <f t="shared" si="34"/>
        <v>0.83838383838383845</v>
      </c>
      <c r="BD85">
        <f t="shared" si="34"/>
        <v>0.83838383838383845</v>
      </c>
      <c r="BE85">
        <f t="shared" si="34"/>
        <v>0.83838383838383845</v>
      </c>
      <c r="BF85">
        <f t="shared" si="34"/>
        <v>0.83838383838383845</v>
      </c>
      <c r="BG85">
        <f t="shared" si="34"/>
        <v>0.83838383838383845</v>
      </c>
      <c r="BH85">
        <f t="shared" si="34"/>
        <v>0.83838383838383845</v>
      </c>
      <c r="BI85">
        <f t="shared" si="34"/>
        <v>0.83838383838383845</v>
      </c>
      <c r="BJ85">
        <f t="shared" si="34"/>
        <v>0.83838383838383845</v>
      </c>
      <c r="BK85">
        <f t="shared" si="34"/>
        <v>0.83838383838383845</v>
      </c>
    </row>
    <row r="86" spans="1:63" x14ac:dyDescent="0.3">
      <c r="A86">
        <v>86</v>
      </c>
      <c r="B86">
        <v>0.16193999999999997</v>
      </c>
      <c r="C86">
        <f t="shared" si="32"/>
        <v>5.0909090909090908</v>
      </c>
      <c r="D86">
        <f t="shared" si="32"/>
        <v>5.0909090909090908</v>
      </c>
      <c r="E86">
        <f t="shared" si="32"/>
        <v>5.0909090909090908</v>
      </c>
      <c r="F86">
        <f t="shared" si="32"/>
        <v>5.0909090909090908</v>
      </c>
      <c r="G86">
        <f t="shared" si="32"/>
        <v>5.0909090909090908</v>
      </c>
      <c r="H86">
        <f t="shared" si="32"/>
        <v>5.0909090909090908</v>
      </c>
      <c r="I86">
        <f t="shared" si="32"/>
        <v>0.84848484848484851</v>
      </c>
      <c r="J86">
        <f t="shared" si="32"/>
        <v>0.84848484848484851</v>
      </c>
      <c r="K86">
        <f t="shared" si="32"/>
        <v>0.84848484848484851</v>
      </c>
      <c r="L86">
        <f t="shared" si="32"/>
        <v>0.84848484848484851</v>
      </c>
      <c r="M86">
        <f t="shared" si="32"/>
        <v>0.84848484848484851</v>
      </c>
      <c r="N86">
        <f t="shared" si="32"/>
        <v>0.84848484848484851</v>
      </c>
      <c r="O86">
        <f t="shared" si="32"/>
        <v>0.84848484848484851</v>
      </c>
      <c r="P86">
        <f t="shared" si="32"/>
        <v>0.84848484848484851</v>
      </c>
      <c r="Q86">
        <f t="shared" si="32"/>
        <v>0.84848484848484851</v>
      </c>
      <c r="R86">
        <f t="shared" si="31"/>
        <v>0.84848484848484851</v>
      </c>
      <c r="S86">
        <f t="shared" si="31"/>
        <v>0.84848484848484851</v>
      </c>
      <c r="T86">
        <f t="shared" si="31"/>
        <v>0.84848484848484851</v>
      </c>
      <c r="U86">
        <f t="shared" si="31"/>
        <v>0.84848484848484851</v>
      </c>
      <c r="V86">
        <f t="shared" si="31"/>
        <v>0.84848484848484851</v>
      </c>
      <c r="W86">
        <f t="shared" si="31"/>
        <v>0.84848484848484851</v>
      </c>
      <c r="X86">
        <f t="shared" si="31"/>
        <v>0.84848484848484851</v>
      </c>
      <c r="Y86">
        <f t="shared" si="31"/>
        <v>0.84848484848484851</v>
      </c>
      <c r="Z86">
        <f t="shared" si="31"/>
        <v>0.84848484848484851</v>
      </c>
      <c r="AA86">
        <f t="shared" si="31"/>
        <v>0.84848484848484851</v>
      </c>
      <c r="AB86">
        <f t="shared" si="31"/>
        <v>0.84848484848484851</v>
      </c>
      <c r="AC86">
        <f t="shared" si="31"/>
        <v>0.84848484848484851</v>
      </c>
      <c r="AD86">
        <f t="shared" si="31"/>
        <v>0.84848484848484851</v>
      </c>
      <c r="AE86">
        <f t="shared" si="31"/>
        <v>0.84848484848484851</v>
      </c>
      <c r="AF86">
        <f t="shared" si="31"/>
        <v>0.84848484848484851</v>
      </c>
      <c r="AG86">
        <f t="shared" si="31"/>
        <v>0.84848484848484851</v>
      </c>
      <c r="AH86">
        <f t="shared" si="34"/>
        <v>0.84848484848484851</v>
      </c>
      <c r="AI86">
        <f t="shared" si="34"/>
        <v>0.84848484848484851</v>
      </c>
      <c r="AJ86">
        <f t="shared" si="34"/>
        <v>0.84848484848484851</v>
      </c>
      <c r="AK86">
        <f t="shared" si="34"/>
        <v>0.84848484848484851</v>
      </c>
      <c r="AL86">
        <f t="shared" si="34"/>
        <v>0.84848484848484851</v>
      </c>
      <c r="AM86">
        <f t="shared" si="34"/>
        <v>0.84848484848484851</v>
      </c>
      <c r="AN86">
        <f t="shared" si="34"/>
        <v>0.84848484848484851</v>
      </c>
      <c r="AO86">
        <f t="shared" si="34"/>
        <v>0.84848484848484851</v>
      </c>
      <c r="AP86">
        <f t="shared" si="34"/>
        <v>0.84848484848484851</v>
      </c>
      <c r="AQ86">
        <f t="shared" si="34"/>
        <v>0.84848484848484851</v>
      </c>
      <c r="AR86">
        <f t="shared" si="34"/>
        <v>0.84848484848484851</v>
      </c>
      <c r="AS86">
        <f t="shared" si="34"/>
        <v>0.84848484848484851</v>
      </c>
      <c r="AT86">
        <f t="shared" si="34"/>
        <v>0.84848484848484851</v>
      </c>
      <c r="AU86">
        <f t="shared" si="34"/>
        <v>0.84848484848484851</v>
      </c>
      <c r="AV86">
        <f t="shared" si="34"/>
        <v>0.84848484848484851</v>
      </c>
      <c r="AW86">
        <f t="shared" si="34"/>
        <v>0.84848484848484851</v>
      </c>
      <c r="AX86">
        <f t="shared" si="34"/>
        <v>0.84848484848484851</v>
      </c>
      <c r="AY86">
        <f t="shared" si="34"/>
        <v>0.84848484848484851</v>
      </c>
      <c r="AZ86">
        <f t="shared" si="34"/>
        <v>0.84848484848484851</v>
      </c>
      <c r="BA86">
        <f t="shared" si="34"/>
        <v>0.84848484848484851</v>
      </c>
      <c r="BB86">
        <f t="shared" si="34"/>
        <v>0.84848484848484851</v>
      </c>
      <c r="BC86">
        <f t="shared" si="34"/>
        <v>0.84848484848484851</v>
      </c>
      <c r="BD86">
        <f t="shared" si="34"/>
        <v>0.84848484848484851</v>
      </c>
      <c r="BE86">
        <f t="shared" si="34"/>
        <v>0.84848484848484851</v>
      </c>
      <c r="BF86">
        <f t="shared" si="34"/>
        <v>0.84848484848484851</v>
      </c>
      <c r="BG86">
        <f t="shared" si="34"/>
        <v>0.84848484848484851</v>
      </c>
      <c r="BH86">
        <f t="shared" si="34"/>
        <v>0.84848484848484851</v>
      </c>
      <c r="BI86">
        <f t="shared" si="34"/>
        <v>0.84848484848484851</v>
      </c>
      <c r="BJ86">
        <f t="shared" si="34"/>
        <v>0.84848484848484851</v>
      </c>
      <c r="BK86">
        <f t="shared" si="34"/>
        <v>0.84848484848484851</v>
      </c>
    </row>
    <row r="87" spans="1:63" x14ac:dyDescent="0.3">
      <c r="A87">
        <v>87</v>
      </c>
      <c r="B87">
        <v>0.16193999999999997</v>
      </c>
      <c r="C87">
        <f t="shared" si="32"/>
        <v>5.1515151515151514</v>
      </c>
      <c r="D87">
        <f t="shared" si="32"/>
        <v>5.1515151515151514</v>
      </c>
      <c r="E87">
        <f t="shared" si="32"/>
        <v>5.1515151515151514</v>
      </c>
      <c r="F87">
        <f t="shared" si="32"/>
        <v>5.1515151515151514</v>
      </c>
      <c r="G87">
        <f t="shared" si="32"/>
        <v>5.1515151515151514</v>
      </c>
      <c r="H87">
        <f t="shared" si="32"/>
        <v>5.1515151515151514</v>
      </c>
      <c r="I87">
        <f t="shared" si="32"/>
        <v>0.85858585858585867</v>
      </c>
      <c r="J87">
        <f t="shared" si="32"/>
        <v>0.85858585858585867</v>
      </c>
      <c r="K87">
        <f t="shared" si="32"/>
        <v>0.85858585858585867</v>
      </c>
      <c r="L87">
        <f t="shared" si="32"/>
        <v>0.85858585858585867</v>
      </c>
      <c r="M87">
        <f t="shared" si="32"/>
        <v>0.85858585858585867</v>
      </c>
      <c r="N87">
        <f t="shared" si="32"/>
        <v>0.85858585858585867</v>
      </c>
      <c r="O87">
        <f t="shared" si="32"/>
        <v>0.85858585858585867</v>
      </c>
      <c r="P87">
        <f t="shared" si="32"/>
        <v>0.85858585858585867</v>
      </c>
      <c r="Q87">
        <f t="shared" si="32"/>
        <v>0.85858585858585867</v>
      </c>
      <c r="R87">
        <f t="shared" si="31"/>
        <v>0.85858585858585867</v>
      </c>
      <c r="S87">
        <f t="shared" si="31"/>
        <v>0.85858585858585867</v>
      </c>
      <c r="T87">
        <f t="shared" si="31"/>
        <v>0.85858585858585867</v>
      </c>
      <c r="U87">
        <f t="shared" si="31"/>
        <v>0.85858585858585867</v>
      </c>
      <c r="V87">
        <f t="shared" si="31"/>
        <v>0.85858585858585867</v>
      </c>
      <c r="W87">
        <f t="shared" si="31"/>
        <v>0.85858585858585867</v>
      </c>
      <c r="X87">
        <f t="shared" si="31"/>
        <v>0.85858585858585867</v>
      </c>
      <c r="Y87">
        <f t="shared" si="31"/>
        <v>0.85858585858585867</v>
      </c>
      <c r="Z87">
        <f t="shared" si="31"/>
        <v>0.85858585858585867</v>
      </c>
      <c r="AA87">
        <f t="shared" si="31"/>
        <v>0.85858585858585867</v>
      </c>
      <c r="AB87">
        <f t="shared" si="31"/>
        <v>0.85858585858585867</v>
      </c>
      <c r="AC87">
        <f t="shared" si="31"/>
        <v>0.85858585858585867</v>
      </c>
      <c r="AD87">
        <f t="shared" si="31"/>
        <v>0.85858585858585867</v>
      </c>
      <c r="AE87">
        <f t="shared" si="31"/>
        <v>0.85858585858585867</v>
      </c>
      <c r="AF87">
        <f t="shared" si="31"/>
        <v>0.85858585858585867</v>
      </c>
      <c r="AG87">
        <f t="shared" si="31"/>
        <v>0.85858585858585867</v>
      </c>
      <c r="AH87">
        <f t="shared" si="34"/>
        <v>0.85858585858585867</v>
      </c>
      <c r="AI87">
        <f t="shared" si="34"/>
        <v>0.85858585858585867</v>
      </c>
      <c r="AJ87">
        <f t="shared" si="34"/>
        <v>0.85858585858585867</v>
      </c>
      <c r="AK87">
        <f t="shared" si="34"/>
        <v>0.85858585858585867</v>
      </c>
      <c r="AL87">
        <f t="shared" si="34"/>
        <v>0.85858585858585867</v>
      </c>
      <c r="AM87">
        <f t="shared" si="34"/>
        <v>0.85858585858585867</v>
      </c>
      <c r="AN87">
        <f t="shared" si="34"/>
        <v>0.85858585858585867</v>
      </c>
      <c r="AO87">
        <f t="shared" si="34"/>
        <v>0.85858585858585867</v>
      </c>
      <c r="AP87">
        <f t="shared" si="34"/>
        <v>0.85858585858585867</v>
      </c>
      <c r="AQ87">
        <f t="shared" si="34"/>
        <v>0.85858585858585867</v>
      </c>
      <c r="AR87">
        <f t="shared" si="34"/>
        <v>0.85858585858585867</v>
      </c>
      <c r="AS87">
        <f t="shared" si="34"/>
        <v>0.85858585858585867</v>
      </c>
      <c r="AT87">
        <f t="shared" si="34"/>
        <v>0.85858585858585867</v>
      </c>
      <c r="AU87">
        <f t="shared" si="34"/>
        <v>0.85858585858585867</v>
      </c>
      <c r="AV87">
        <f t="shared" si="34"/>
        <v>0.85858585858585867</v>
      </c>
      <c r="AW87">
        <f t="shared" si="34"/>
        <v>0.85858585858585867</v>
      </c>
      <c r="AX87">
        <f t="shared" si="34"/>
        <v>0.85858585858585867</v>
      </c>
      <c r="AY87">
        <f t="shared" si="34"/>
        <v>0.85858585858585867</v>
      </c>
      <c r="AZ87">
        <f t="shared" si="34"/>
        <v>0.85858585858585867</v>
      </c>
      <c r="BA87">
        <f t="shared" si="34"/>
        <v>0.85858585858585867</v>
      </c>
      <c r="BB87">
        <f t="shared" si="34"/>
        <v>0.85858585858585867</v>
      </c>
      <c r="BC87">
        <f t="shared" si="34"/>
        <v>0.85858585858585867</v>
      </c>
      <c r="BD87">
        <f t="shared" si="34"/>
        <v>0.85858585858585867</v>
      </c>
      <c r="BE87">
        <f t="shared" si="34"/>
        <v>0.85858585858585867</v>
      </c>
      <c r="BF87">
        <f t="shared" si="34"/>
        <v>0.85858585858585867</v>
      </c>
      <c r="BG87">
        <f t="shared" si="34"/>
        <v>0.85858585858585867</v>
      </c>
      <c r="BH87">
        <f t="shared" si="34"/>
        <v>0.85858585858585867</v>
      </c>
      <c r="BI87">
        <f t="shared" si="34"/>
        <v>0.85858585858585867</v>
      </c>
      <c r="BJ87">
        <f t="shared" si="34"/>
        <v>0.85858585858585867</v>
      </c>
      <c r="BK87">
        <f t="shared" si="34"/>
        <v>0.85858585858585867</v>
      </c>
    </row>
    <row r="88" spans="1:63" x14ac:dyDescent="0.3">
      <c r="A88">
        <v>88</v>
      </c>
      <c r="B88">
        <v>0.16193999999999997</v>
      </c>
      <c r="C88">
        <f t="shared" si="32"/>
        <v>5.2121212121212119</v>
      </c>
      <c r="D88">
        <f t="shared" si="32"/>
        <v>5.2121212121212119</v>
      </c>
      <c r="E88">
        <f t="shared" si="32"/>
        <v>5.2121212121212119</v>
      </c>
      <c r="F88">
        <f t="shared" si="32"/>
        <v>5.2121212121212119</v>
      </c>
      <c r="G88">
        <f t="shared" si="32"/>
        <v>5.2121212121212119</v>
      </c>
      <c r="H88">
        <f t="shared" si="32"/>
        <v>5.2121212121212119</v>
      </c>
      <c r="I88">
        <f t="shared" si="32"/>
        <v>0.86868686868686873</v>
      </c>
      <c r="J88">
        <f t="shared" si="32"/>
        <v>0.86868686868686873</v>
      </c>
      <c r="K88">
        <f t="shared" si="32"/>
        <v>0.86868686868686873</v>
      </c>
      <c r="L88">
        <f t="shared" si="32"/>
        <v>0.86868686868686873</v>
      </c>
      <c r="M88">
        <f t="shared" si="32"/>
        <v>0.86868686868686873</v>
      </c>
      <c r="N88">
        <f t="shared" si="32"/>
        <v>0.86868686868686873</v>
      </c>
      <c r="O88">
        <f t="shared" si="32"/>
        <v>0.86868686868686873</v>
      </c>
      <c r="P88">
        <f t="shared" si="32"/>
        <v>0.86868686868686873</v>
      </c>
      <c r="Q88">
        <f t="shared" si="32"/>
        <v>0.86868686868686873</v>
      </c>
      <c r="R88">
        <f t="shared" si="31"/>
        <v>0.86868686868686873</v>
      </c>
      <c r="S88">
        <f t="shared" si="31"/>
        <v>0.86868686868686873</v>
      </c>
      <c r="T88">
        <f t="shared" si="31"/>
        <v>0.86868686868686873</v>
      </c>
      <c r="U88">
        <f t="shared" si="31"/>
        <v>0.86868686868686873</v>
      </c>
      <c r="V88">
        <f t="shared" si="31"/>
        <v>0.86868686868686873</v>
      </c>
      <c r="W88">
        <f t="shared" si="31"/>
        <v>0.86868686868686873</v>
      </c>
      <c r="X88">
        <f t="shared" si="31"/>
        <v>0.86868686868686873</v>
      </c>
      <c r="Y88">
        <f t="shared" si="31"/>
        <v>0.86868686868686873</v>
      </c>
      <c r="Z88">
        <f t="shared" si="31"/>
        <v>0.86868686868686873</v>
      </c>
      <c r="AA88">
        <f t="shared" si="31"/>
        <v>0.86868686868686873</v>
      </c>
      <c r="AB88">
        <f t="shared" si="31"/>
        <v>0.86868686868686873</v>
      </c>
      <c r="AC88">
        <f t="shared" si="31"/>
        <v>0.86868686868686873</v>
      </c>
      <c r="AD88">
        <f t="shared" si="31"/>
        <v>0.86868686868686873</v>
      </c>
      <c r="AE88">
        <f t="shared" si="31"/>
        <v>0.86868686868686873</v>
      </c>
      <c r="AF88">
        <f t="shared" si="31"/>
        <v>0.86868686868686873</v>
      </c>
      <c r="AG88">
        <f t="shared" si="31"/>
        <v>0.86868686868686873</v>
      </c>
      <c r="AH88">
        <f t="shared" si="34"/>
        <v>0.86868686868686873</v>
      </c>
      <c r="AI88">
        <f t="shared" si="34"/>
        <v>0.86868686868686873</v>
      </c>
      <c r="AJ88">
        <f t="shared" si="34"/>
        <v>0.86868686868686873</v>
      </c>
      <c r="AK88">
        <f t="shared" si="34"/>
        <v>0.86868686868686873</v>
      </c>
      <c r="AL88">
        <f t="shared" si="34"/>
        <v>0.86868686868686873</v>
      </c>
      <c r="AM88">
        <f t="shared" si="34"/>
        <v>0.86868686868686873</v>
      </c>
      <c r="AN88">
        <f t="shared" si="34"/>
        <v>0.86868686868686873</v>
      </c>
      <c r="AO88">
        <f t="shared" si="34"/>
        <v>0.86868686868686873</v>
      </c>
      <c r="AP88">
        <f t="shared" si="34"/>
        <v>0.86868686868686873</v>
      </c>
      <c r="AQ88">
        <f t="shared" si="34"/>
        <v>0.86868686868686873</v>
      </c>
      <c r="AR88">
        <f t="shared" si="34"/>
        <v>0.86868686868686873</v>
      </c>
      <c r="AS88">
        <f t="shared" si="34"/>
        <v>0.86868686868686873</v>
      </c>
      <c r="AT88">
        <f t="shared" si="34"/>
        <v>0.86868686868686873</v>
      </c>
      <c r="AU88">
        <f t="shared" si="34"/>
        <v>0.86868686868686873</v>
      </c>
      <c r="AV88">
        <f t="shared" si="34"/>
        <v>0.86868686868686873</v>
      </c>
      <c r="AW88">
        <f t="shared" si="34"/>
        <v>0.86868686868686873</v>
      </c>
      <c r="AX88">
        <f t="shared" si="34"/>
        <v>0.86868686868686873</v>
      </c>
      <c r="AY88">
        <f t="shared" si="34"/>
        <v>0.86868686868686873</v>
      </c>
      <c r="AZ88">
        <f t="shared" si="34"/>
        <v>0.86868686868686873</v>
      </c>
      <c r="BA88">
        <f t="shared" si="34"/>
        <v>0.86868686868686873</v>
      </c>
      <c r="BB88">
        <f t="shared" si="34"/>
        <v>0.86868686868686873</v>
      </c>
      <c r="BC88">
        <f t="shared" si="34"/>
        <v>0.86868686868686873</v>
      </c>
      <c r="BD88">
        <f t="shared" si="34"/>
        <v>0.86868686868686873</v>
      </c>
      <c r="BE88">
        <f t="shared" si="34"/>
        <v>0.86868686868686873</v>
      </c>
      <c r="BF88">
        <f t="shared" si="34"/>
        <v>0.86868686868686873</v>
      </c>
      <c r="BG88">
        <f t="shared" si="34"/>
        <v>0.86868686868686873</v>
      </c>
      <c r="BH88">
        <f t="shared" si="34"/>
        <v>0.86868686868686873</v>
      </c>
      <c r="BI88">
        <f t="shared" si="34"/>
        <v>0.86868686868686873</v>
      </c>
      <c r="BJ88">
        <f t="shared" si="34"/>
        <v>0.86868686868686873</v>
      </c>
      <c r="BK88">
        <f t="shared" si="34"/>
        <v>0.86868686868686873</v>
      </c>
    </row>
    <row r="89" spans="1:63" x14ac:dyDescent="0.3">
      <c r="A89">
        <v>89</v>
      </c>
      <c r="B89">
        <v>0.16193999999999997</v>
      </c>
      <c r="C89">
        <f t="shared" si="32"/>
        <v>5.2727272727272725</v>
      </c>
      <c r="D89">
        <f t="shared" si="32"/>
        <v>5.2727272727272725</v>
      </c>
      <c r="E89">
        <f t="shared" si="32"/>
        <v>5.2727272727272725</v>
      </c>
      <c r="F89">
        <f t="shared" si="32"/>
        <v>5.2727272727272725</v>
      </c>
      <c r="G89">
        <f t="shared" si="32"/>
        <v>5.2727272727272725</v>
      </c>
      <c r="H89">
        <f t="shared" si="32"/>
        <v>5.2727272727272725</v>
      </c>
      <c r="I89">
        <f t="shared" si="32"/>
        <v>0.8787878787878789</v>
      </c>
      <c r="J89">
        <f t="shared" si="32"/>
        <v>0.8787878787878789</v>
      </c>
      <c r="K89">
        <f t="shared" si="32"/>
        <v>0.8787878787878789</v>
      </c>
      <c r="L89">
        <f t="shared" si="32"/>
        <v>0.8787878787878789</v>
      </c>
      <c r="M89">
        <f t="shared" si="32"/>
        <v>0.8787878787878789</v>
      </c>
      <c r="N89">
        <f t="shared" si="32"/>
        <v>0.8787878787878789</v>
      </c>
      <c r="O89">
        <f t="shared" si="32"/>
        <v>0.8787878787878789</v>
      </c>
      <c r="P89">
        <f t="shared" si="32"/>
        <v>0.8787878787878789</v>
      </c>
      <c r="Q89">
        <f t="shared" si="32"/>
        <v>0.8787878787878789</v>
      </c>
      <c r="R89">
        <f t="shared" si="31"/>
        <v>0.8787878787878789</v>
      </c>
      <c r="S89">
        <f t="shared" si="31"/>
        <v>0.8787878787878789</v>
      </c>
      <c r="T89">
        <f t="shared" si="31"/>
        <v>0.8787878787878789</v>
      </c>
      <c r="U89">
        <f t="shared" si="31"/>
        <v>0.8787878787878789</v>
      </c>
      <c r="V89">
        <f t="shared" si="31"/>
        <v>0.8787878787878789</v>
      </c>
      <c r="W89">
        <f t="shared" si="31"/>
        <v>0.8787878787878789</v>
      </c>
      <c r="X89">
        <f t="shared" si="31"/>
        <v>0.8787878787878789</v>
      </c>
      <c r="Y89">
        <f t="shared" si="31"/>
        <v>0.8787878787878789</v>
      </c>
      <c r="Z89">
        <f t="shared" si="31"/>
        <v>0.8787878787878789</v>
      </c>
      <c r="AA89">
        <f t="shared" si="31"/>
        <v>0.8787878787878789</v>
      </c>
      <c r="AB89">
        <f t="shared" si="31"/>
        <v>0.8787878787878789</v>
      </c>
      <c r="AC89">
        <f t="shared" si="31"/>
        <v>0.8787878787878789</v>
      </c>
      <c r="AD89">
        <f t="shared" si="31"/>
        <v>0.8787878787878789</v>
      </c>
      <c r="AE89">
        <f t="shared" si="31"/>
        <v>0.8787878787878789</v>
      </c>
      <c r="AF89">
        <f t="shared" si="31"/>
        <v>0.8787878787878789</v>
      </c>
      <c r="AG89">
        <f t="shared" si="31"/>
        <v>0.8787878787878789</v>
      </c>
      <c r="AH89">
        <f t="shared" si="34"/>
        <v>0.8787878787878789</v>
      </c>
      <c r="AI89">
        <f t="shared" si="34"/>
        <v>0.8787878787878789</v>
      </c>
      <c r="AJ89">
        <f t="shared" si="34"/>
        <v>0.8787878787878789</v>
      </c>
      <c r="AK89">
        <f t="shared" si="34"/>
        <v>0.8787878787878789</v>
      </c>
      <c r="AL89">
        <f t="shared" si="34"/>
        <v>0.8787878787878789</v>
      </c>
      <c r="AM89">
        <f t="shared" si="34"/>
        <v>0.8787878787878789</v>
      </c>
      <c r="AN89">
        <f t="shared" si="34"/>
        <v>0.8787878787878789</v>
      </c>
      <c r="AO89">
        <f t="shared" si="34"/>
        <v>0.8787878787878789</v>
      </c>
      <c r="AP89">
        <f t="shared" si="34"/>
        <v>0.8787878787878789</v>
      </c>
      <c r="AQ89">
        <f t="shared" si="34"/>
        <v>0.8787878787878789</v>
      </c>
      <c r="AR89">
        <f t="shared" si="34"/>
        <v>0.8787878787878789</v>
      </c>
      <c r="AS89">
        <f t="shared" si="34"/>
        <v>0.8787878787878789</v>
      </c>
      <c r="AT89">
        <f t="shared" si="34"/>
        <v>0.8787878787878789</v>
      </c>
      <c r="AU89">
        <f t="shared" si="34"/>
        <v>0.8787878787878789</v>
      </c>
      <c r="AV89">
        <f t="shared" si="34"/>
        <v>0.8787878787878789</v>
      </c>
      <c r="AW89">
        <f t="shared" si="34"/>
        <v>0.8787878787878789</v>
      </c>
      <c r="AX89">
        <f t="shared" si="34"/>
        <v>0.8787878787878789</v>
      </c>
      <c r="AY89">
        <f t="shared" si="34"/>
        <v>0.8787878787878789</v>
      </c>
      <c r="AZ89">
        <f t="shared" si="34"/>
        <v>0.8787878787878789</v>
      </c>
      <c r="BA89">
        <f t="shared" si="34"/>
        <v>0.8787878787878789</v>
      </c>
      <c r="BB89">
        <f t="shared" si="34"/>
        <v>0.8787878787878789</v>
      </c>
      <c r="BC89">
        <f t="shared" si="34"/>
        <v>0.8787878787878789</v>
      </c>
      <c r="BD89">
        <f t="shared" si="34"/>
        <v>0.8787878787878789</v>
      </c>
      <c r="BE89">
        <f t="shared" si="34"/>
        <v>0.8787878787878789</v>
      </c>
      <c r="BF89">
        <f t="shared" si="34"/>
        <v>0.8787878787878789</v>
      </c>
      <c r="BG89">
        <f t="shared" si="34"/>
        <v>0.8787878787878789</v>
      </c>
      <c r="BH89">
        <f t="shared" si="34"/>
        <v>0.8787878787878789</v>
      </c>
      <c r="BI89">
        <f t="shared" si="34"/>
        <v>0.8787878787878789</v>
      </c>
      <c r="BJ89">
        <f t="shared" si="34"/>
        <v>0.8787878787878789</v>
      </c>
      <c r="BK89">
        <f t="shared" si="34"/>
        <v>0.8787878787878789</v>
      </c>
    </row>
    <row r="90" spans="1:63" x14ac:dyDescent="0.3">
      <c r="A90">
        <v>90</v>
      </c>
      <c r="B90">
        <v>0.16193999999999997</v>
      </c>
      <c r="C90">
        <f t="shared" si="32"/>
        <v>5.3333333333333339</v>
      </c>
      <c r="D90">
        <f t="shared" si="32"/>
        <v>5.3333333333333339</v>
      </c>
      <c r="E90">
        <f t="shared" si="32"/>
        <v>5.3333333333333339</v>
      </c>
      <c r="F90">
        <f t="shared" si="32"/>
        <v>5.3333333333333339</v>
      </c>
      <c r="G90">
        <f t="shared" si="32"/>
        <v>5.3333333333333339</v>
      </c>
      <c r="H90">
        <f t="shared" si="32"/>
        <v>5.3333333333333339</v>
      </c>
      <c r="I90">
        <f t="shared" si="32"/>
        <v>0.88888888888888895</v>
      </c>
      <c r="J90">
        <f t="shared" si="32"/>
        <v>0.88888888888888895</v>
      </c>
      <c r="K90">
        <f t="shared" si="32"/>
        <v>0.88888888888888895</v>
      </c>
      <c r="L90">
        <f t="shared" si="32"/>
        <v>0.88888888888888895</v>
      </c>
      <c r="M90">
        <f t="shared" si="32"/>
        <v>0.88888888888888895</v>
      </c>
      <c r="N90">
        <f t="shared" si="32"/>
        <v>0.88888888888888895</v>
      </c>
      <c r="O90">
        <f t="shared" si="32"/>
        <v>0.88888888888888895</v>
      </c>
      <c r="P90">
        <f t="shared" si="32"/>
        <v>0.88888888888888895</v>
      </c>
      <c r="Q90">
        <f t="shared" si="32"/>
        <v>0.88888888888888895</v>
      </c>
      <c r="R90">
        <f t="shared" si="31"/>
        <v>0.88888888888888895</v>
      </c>
      <c r="S90">
        <f t="shared" si="31"/>
        <v>0.88888888888888895</v>
      </c>
      <c r="T90">
        <f t="shared" si="31"/>
        <v>0.88888888888888895</v>
      </c>
      <c r="U90">
        <f t="shared" si="31"/>
        <v>0.88888888888888895</v>
      </c>
      <c r="V90">
        <f t="shared" si="31"/>
        <v>0.88888888888888895</v>
      </c>
      <c r="W90">
        <f t="shared" si="31"/>
        <v>0.88888888888888895</v>
      </c>
      <c r="X90">
        <f t="shared" si="31"/>
        <v>0.88888888888888895</v>
      </c>
      <c r="Y90">
        <f t="shared" si="31"/>
        <v>0.88888888888888895</v>
      </c>
      <c r="Z90">
        <f t="shared" si="31"/>
        <v>0.88888888888888895</v>
      </c>
      <c r="AA90">
        <f t="shared" si="31"/>
        <v>0.88888888888888895</v>
      </c>
      <c r="AB90">
        <f t="shared" si="31"/>
        <v>0.88888888888888895</v>
      </c>
      <c r="AC90">
        <f t="shared" si="31"/>
        <v>0.88888888888888895</v>
      </c>
      <c r="AD90">
        <f t="shared" si="31"/>
        <v>0.88888888888888895</v>
      </c>
      <c r="AE90">
        <f t="shared" si="31"/>
        <v>0.88888888888888895</v>
      </c>
      <c r="AF90">
        <f t="shared" si="31"/>
        <v>0.88888888888888895</v>
      </c>
      <c r="AG90">
        <f t="shared" si="31"/>
        <v>0.88888888888888895</v>
      </c>
      <c r="AH90">
        <f t="shared" si="34"/>
        <v>0.88888888888888895</v>
      </c>
      <c r="AI90">
        <f t="shared" si="34"/>
        <v>0.88888888888888895</v>
      </c>
      <c r="AJ90">
        <f t="shared" si="34"/>
        <v>0.88888888888888895</v>
      </c>
      <c r="AK90">
        <f t="shared" si="34"/>
        <v>0.88888888888888895</v>
      </c>
      <c r="AL90">
        <f t="shared" si="34"/>
        <v>0.88888888888888895</v>
      </c>
      <c r="AM90">
        <f t="shared" si="34"/>
        <v>0.88888888888888895</v>
      </c>
      <c r="AN90">
        <f t="shared" si="34"/>
        <v>0.88888888888888895</v>
      </c>
      <c r="AO90">
        <f t="shared" si="34"/>
        <v>0.88888888888888895</v>
      </c>
      <c r="AP90">
        <f t="shared" si="34"/>
        <v>0.88888888888888895</v>
      </c>
      <c r="AQ90">
        <f t="shared" si="34"/>
        <v>0.88888888888888895</v>
      </c>
      <c r="AR90">
        <f t="shared" si="34"/>
        <v>0.88888888888888895</v>
      </c>
      <c r="AS90">
        <f t="shared" si="34"/>
        <v>0.88888888888888895</v>
      </c>
      <c r="AT90">
        <f t="shared" si="34"/>
        <v>0.88888888888888895</v>
      </c>
      <c r="AU90">
        <f t="shared" si="34"/>
        <v>0.88888888888888895</v>
      </c>
      <c r="AV90">
        <f t="shared" si="34"/>
        <v>0.88888888888888895</v>
      </c>
      <c r="AW90">
        <f t="shared" si="34"/>
        <v>0.88888888888888895</v>
      </c>
      <c r="AX90">
        <f t="shared" si="34"/>
        <v>0.88888888888888895</v>
      </c>
      <c r="AY90">
        <f t="shared" si="34"/>
        <v>0.88888888888888895</v>
      </c>
      <c r="AZ90">
        <f t="shared" si="34"/>
        <v>0.88888888888888895</v>
      </c>
      <c r="BA90">
        <f t="shared" si="34"/>
        <v>0.88888888888888895</v>
      </c>
      <c r="BB90">
        <f t="shared" si="34"/>
        <v>0.88888888888888895</v>
      </c>
      <c r="BC90">
        <f t="shared" si="34"/>
        <v>0.88888888888888895</v>
      </c>
      <c r="BD90">
        <f t="shared" si="34"/>
        <v>0.88888888888888895</v>
      </c>
      <c r="BE90">
        <f t="shared" si="34"/>
        <v>0.88888888888888895</v>
      </c>
      <c r="BF90">
        <f t="shared" si="34"/>
        <v>0.88888888888888895</v>
      </c>
      <c r="BG90">
        <f t="shared" si="34"/>
        <v>0.88888888888888895</v>
      </c>
      <c r="BH90">
        <f t="shared" si="34"/>
        <v>0.88888888888888895</v>
      </c>
      <c r="BI90">
        <f t="shared" si="34"/>
        <v>0.88888888888888895</v>
      </c>
      <c r="BJ90">
        <f t="shared" si="34"/>
        <v>0.88888888888888895</v>
      </c>
      <c r="BK90">
        <f t="shared" si="34"/>
        <v>0.88888888888888895</v>
      </c>
    </row>
    <row r="91" spans="1:63" x14ac:dyDescent="0.3">
      <c r="A91">
        <v>91</v>
      </c>
      <c r="B91">
        <v>0.16193999999999997</v>
      </c>
      <c r="C91">
        <f t="shared" si="32"/>
        <v>5.3939393939393945</v>
      </c>
      <c r="D91">
        <f t="shared" si="32"/>
        <v>5.3939393939393945</v>
      </c>
      <c r="E91">
        <f t="shared" si="32"/>
        <v>5.3939393939393945</v>
      </c>
      <c r="F91">
        <f t="shared" si="32"/>
        <v>5.3939393939393945</v>
      </c>
      <c r="G91">
        <f t="shared" si="32"/>
        <v>5.3939393939393945</v>
      </c>
      <c r="H91">
        <f t="shared" si="32"/>
        <v>5.3939393939393945</v>
      </c>
      <c r="I91">
        <f t="shared" si="32"/>
        <v>0.89898989898989912</v>
      </c>
      <c r="J91">
        <f t="shared" si="32"/>
        <v>0.89898989898989912</v>
      </c>
      <c r="K91">
        <f t="shared" si="32"/>
        <v>0.89898989898989912</v>
      </c>
      <c r="L91">
        <f t="shared" si="32"/>
        <v>0.89898989898989912</v>
      </c>
      <c r="M91">
        <f t="shared" si="32"/>
        <v>0.89898989898989912</v>
      </c>
      <c r="N91">
        <f t="shared" si="32"/>
        <v>0.89898989898989912</v>
      </c>
      <c r="O91">
        <f t="shared" si="32"/>
        <v>0.89898989898989912</v>
      </c>
      <c r="P91">
        <f t="shared" si="32"/>
        <v>0.89898989898989912</v>
      </c>
      <c r="Q91">
        <f t="shared" si="32"/>
        <v>0.89898989898989912</v>
      </c>
      <c r="R91">
        <f t="shared" si="31"/>
        <v>0.89898989898989912</v>
      </c>
      <c r="S91">
        <f t="shared" si="31"/>
        <v>0.89898989898989912</v>
      </c>
      <c r="T91">
        <f t="shared" si="31"/>
        <v>0.89898989898989912</v>
      </c>
      <c r="U91">
        <f t="shared" si="31"/>
        <v>0.89898989898989912</v>
      </c>
      <c r="V91">
        <f t="shared" si="31"/>
        <v>0.89898989898989912</v>
      </c>
      <c r="W91">
        <f t="shared" si="31"/>
        <v>0.89898989898989912</v>
      </c>
      <c r="X91">
        <f t="shared" si="31"/>
        <v>0.89898989898989912</v>
      </c>
      <c r="Y91">
        <f t="shared" si="31"/>
        <v>0.89898989898989912</v>
      </c>
      <c r="Z91">
        <f t="shared" si="31"/>
        <v>0.89898989898989912</v>
      </c>
      <c r="AA91">
        <f t="shared" si="31"/>
        <v>0.89898989898989912</v>
      </c>
      <c r="AB91">
        <f t="shared" si="31"/>
        <v>0.89898989898989912</v>
      </c>
      <c r="AC91">
        <f t="shared" si="31"/>
        <v>0.89898989898989912</v>
      </c>
      <c r="AD91">
        <f t="shared" si="31"/>
        <v>0.89898989898989912</v>
      </c>
      <c r="AE91">
        <f t="shared" si="31"/>
        <v>0.89898989898989912</v>
      </c>
      <c r="AF91">
        <f t="shared" si="31"/>
        <v>0.89898989898989912</v>
      </c>
      <c r="AG91">
        <f t="shared" si="31"/>
        <v>0.89898989898989912</v>
      </c>
      <c r="AH91">
        <f t="shared" si="34"/>
        <v>0.89898989898989912</v>
      </c>
      <c r="AI91">
        <f t="shared" si="34"/>
        <v>0.89898989898989912</v>
      </c>
      <c r="AJ91">
        <f t="shared" si="34"/>
        <v>0.89898989898989912</v>
      </c>
      <c r="AK91">
        <f t="shared" si="34"/>
        <v>0.89898989898989912</v>
      </c>
      <c r="AL91">
        <f t="shared" si="34"/>
        <v>0.89898989898989912</v>
      </c>
      <c r="AM91">
        <f t="shared" si="34"/>
        <v>0.89898989898989912</v>
      </c>
      <c r="AN91">
        <f t="shared" si="34"/>
        <v>0.89898989898989912</v>
      </c>
      <c r="AO91">
        <f t="shared" si="34"/>
        <v>0.89898989898989912</v>
      </c>
      <c r="AP91">
        <f t="shared" si="34"/>
        <v>0.89898989898989912</v>
      </c>
      <c r="AQ91">
        <f t="shared" si="34"/>
        <v>0.89898989898989912</v>
      </c>
      <c r="AR91">
        <f t="shared" si="34"/>
        <v>0.89898989898989912</v>
      </c>
      <c r="AS91">
        <f t="shared" si="34"/>
        <v>0.89898989898989912</v>
      </c>
      <c r="AT91">
        <f t="shared" si="34"/>
        <v>0.89898989898989912</v>
      </c>
      <c r="AU91">
        <f t="shared" si="34"/>
        <v>0.89898989898989912</v>
      </c>
      <c r="AV91">
        <f t="shared" si="34"/>
        <v>0.89898989898989912</v>
      </c>
      <c r="AW91">
        <f t="shared" si="34"/>
        <v>0.89898989898989912</v>
      </c>
      <c r="AX91">
        <f t="shared" si="34"/>
        <v>0.89898989898989912</v>
      </c>
      <c r="AY91">
        <f t="shared" si="34"/>
        <v>0.89898989898989912</v>
      </c>
      <c r="AZ91">
        <f t="shared" si="34"/>
        <v>0.89898989898989912</v>
      </c>
      <c r="BA91">
        <f t="shared" si="34"/>
        <v>0.89898989898989912</v>
      </c>
      <c r="BB91">
        <f t="shared" si="34"/>
        <v>0.89898989898989912</v>
      </c>
      <c r="BC91">
        <f t="shared" si="34"/>
        <v>0.89898989898989912</v>
      </c>
      <c r="BD91">
        <f t="shared" si="34"/>
        <v>0.89898989898989912</v>
      </c>
      <c r="BE91">
        <f t="shared" si="34"/>
        <v>0.89898989898989912</v>
      </c>
      <c r="BF91">
        <f t="shared" si="34"/>
        <v>0.89898989898989912</v>
      </c>
      <c r="BG91">
        <f t="shared" si="34"/>
        <v>0.89898989898989912</v>
      </c>
      <c r="BH91">
        <f t="shared" si="34"/>
        <v>0.89898989898989912</v>
      </c>
      <c r="BI91">
        <f t="shared" si="34"/>
        <v>0.89898989898989912</v>
      </c>
      <c r="BJ91">
        <f t="shared" si="34"/>
        <v>0.89898989898989912</v>
      </c>
      <c r="BK91">
        <f t="shared" si="34"/>
        <v>0.89898989898989912</v>
      </c>
    </row>
    <row r="92" spans="1:63" x14ac:dyDescent="0.3">
      <c r="A92">
        <v>92</v>
      </c>
      <c r="B92">
        <v>0.16193999999999997</v>
      </c>
      <c r="C92">
        <f t="shared" si="32"/>
        <v>5.454545454545455</v>
      </c>
      <c r="D92">
        <f t="shared" si="32"/>
        <v>5.454545454545455</v>
      </c>
      <c r="E92">
        <f t="shared" si="32"/>
        <v>5.454545454545455</v>
      </c>
      <c r="F92">
        <f t="shared" si="32"/>
        <v>5.454545454545455</v>
      </c>
      <c r="G92">
        <f t="shared" si="32"/>
        <v>5.454545454545455</v>
      </c>
      <c r="H92">
        <f t="shared" si="32"/>
        <v>5.454545454545455</v>
      </c>
      <c r="I92">
        <f t="shared" si="32"/>
        <v>0.90909090909090917</v>
      </c>
      <c r="J92">
        <f t="shared" si="32"/>
        <v>0.90909090909090917</v>
      </c>
      <c r="K92">
        <f t="shared" si="32"/>
        <v>0.90909090909090917</v>
      </c>
      <c r="L92">
        <f t="shared" si="32"/>
        <v>0.90909090909090917</v>
      </c>
      <c r="M92">
        <f t="shared" si="32"/>
        <v>0.90909090909090917</v>
      </c>
      <c r="N92">
        <f t="shared" si="32"/>
        <v>0.90909090909090917</v>
      </c>
      <c r="O92">
        <f t="shared" si="32"/>
        <v>0.90909090909090917</v>
      </c>
      <c r="P92">
        <f t="shared" si="32"/>
        <v>0.90909090909090917</v>
      </c>
      <c r="Q92">
        <f t="shared" si="32"/>
        <v>0.90909090909090917</v>
      </c>
      <c r="R92">
        <f t="shared" si="31"/>
        <v>0.90909090909090917</v>
      </c>
      <c r="S92">
        <f t="shared" si="31"/>
        <v>0.90909090909090917</v>
      </c>
      <c r="T92">
        <f t="shared" si="31"/>
        <v>0.90909090909090917</v>
      </c>
      <c r="U92">
        <f t="shared" si="31"/>
        <v>0.90909090909090917</v>
      </c>
      <c r="V92">
        <f t="shared" si="31"/>
        <v>0.90909090909090917</v>
      </c>
      <c r="W92">
        <f t="shared" si="31"/>
        <v>0.90909090909090917</v>
      </c>
      <c r="X92">
        <f t="shared" si="31"/>
        <v>0.90909090909090917</v>
      </c>
      <c r="Y92">
        <f t="shared" si="31"/>
        <v>0.90909090909090917</v>
      </c>
      <c r="Z92">
        <f t="shared" si="31"/>
        <v>0.90909090909090917</v>
      </c>
      <c r="AA92">
        <f t="shared" si="31"/>
        <v>0.90909090909090917</v>
      </c>
      <c r="AB92">
        <f t="shared" si="31"/>
        <v>0.90909090909090917</v>
      </c>
      <c r="AC92">
        <f t="shared" si="31"/>
        <v>0.90909090909090917</v>
      </c>
      <c r="AD92">
        <f t="shared" si="31"/>
        <v>0.90909090909090917</v>
      </c>
      <c r="AE92">
        <f t="shared" si="31"/>
        <v>0.90909090909090917</v>
      </c>
      <c r="AF92">
        <f t="shared" si="31"/>
        <v>0.90909090909090917</v>
      </c>
      <c r="AG92">
        <f t="shared" si="31"/>
        <v>0.90909090909090917</v>
      </c>
      <c r="AH92">
        <f t="shared" si="34"/>
        <v>0.90909090909090917</v>
      </c>
      <c r="AI92">
        <f t="shared" si="34"/>
        <v>0.90909090909090917</v>
      </c>
      <c r="AJ92">
        <f t="shared" si="34"/>
        <v>0.90909090909090917</v>
      </c>
      <c r="AK92">
        <f t="shared" si="34"/>
        <v>0.90909090909090917</v>
      </c>
      <c r="AL92">
        <f t="shared" si="34"/>
        <v>0.90909090909090917</v>
      </c>
      <c r="AM92">
        <f t="shared" si="34"/>
        <v>0.90909090909090917</v>
      </c>
      <c r="AN92">
        <f t="shared" si="34"/>
        <v>0.90909090909090917</v>
      </c>
      <c r="AO92">
        <f t="shared" si="34"/>
        <v>0.90909090909090917</v>
      </c>
      <c r="AP92">
        <f t="shared" si="34"/>
        <v>0.90909090909090917</v>
      </c>
      <c r="AQ92">
        <f t="shared" si="34"/>
        <v>0.90909090909090917</v>
      </c>
      <c r="AR92">
        <f t="shared" si="34"/>
        <v>0.90909090909090917</v>
      </c>
      <c r="AS92">
        <f t="shared" si="34"/>
        <v>0.90909090909090917</v>
      </c>
      <c r="AT92">
        <f t="shared" si="34"/>
        <v>0.90909090909090917</v>
      </c>
      <c r="AU92">
        <f t="shared" si="34"/>
        <v>0.90909090909090917</v>
      </c>
      <c r="AV92">
        <f t="shared" si="34"/>
        <v>0.90909090909090917</v>
      </c>
      <c r="AW92">
        <f t="shared" si="34"/>
        <v>0.90909090909090917</v>
      </c>
      <c r="AX92">
        <f t="shared" si="34"/>
        <v>0.90909090909090917</v>
      </c>
      <c r="AY92">
        <f t="shared" si="34"/>
        <v>0.90909090909090917</v>
      </c>
      <c r="AZ92">
        <f t="shared" si="34"/>
        <v>0.90909090909090917</v>
      </c>
      <c r="BA92">
        <f t="shared" si="34"/>
        <v>0.90909090909090917</v>
      </c>
      <c r="BB92">
        <f t="shared" si="34"/>
        <v>0.90909090909090917</v>
      </c>
      <c r="BC92">
        <f t="shared" si="34"/>
        <v>0.90909090909090917</v>
      </c>
      <c r="BD92">
        <f t="shared" si="34"/>
        <v>0.90909090909090917</v>
      </c>
      <c r="BE92">
        <f t="shared" si="34"/>
        <v>0.90909090909090917</v>
      </c>
      <c r="BF92">
        <f t="shared" si="34"/>
        <v>0.90909090909090917</v>
      </c>
      <c r="BG92">
        <f t="shared" si="34"/>
        <v>0.90909090909090917</v>
      </c>
      <c r="BH92">
        <f t="shared" si="34"/>
        <v>0.90909090909090917</v>
      </c>
      <c r="BI92">
        <f t="shared" si="34"/>
        <v>0.90909090909090917</v>
      </c>
      <c r="BJ92">
        <f t="shared" si="34"/>
        <v>0.90909090909090917</v>
      </c>
      <c r="BK92">
        <f t="shared" si="34"/>
        <v>0.90909090909090917</v>
      </c>
    </row>
    <row r="93" spans="1:63" x14ac:dyDescent="0.3">
      <c r="A93">
        <v>93</v>
      </c>
      <c r="B93">
        <v>0.16193999999999997</v>
      </c>
      <c r="C93">
        <f t="shared" si="32"/>
        <v>5.5151515151515156</v>
      </c>
      <c r="D93">
        <f t="shared" si="32"/>
        <v>5.5151515151515156</v>
      </c>
      <c r="E93">
        <f t="shared" si="32"/>
        <v>5.5151515151515156</v>
      </c>
      <c r="F93">
        <f t="shared" si="32"/>
        <v>5.5151515151515156</v>
      </c>
      <c r="G93">
        <f t="shared" si="32"/>
        <v>5.5151515151515156</v>
      </c>
      <c r="H93">
        <f t="shared" si="32"/>
        <v>5.5151515151515156</v>
      </c>
      <c r="I93">
        <f t="shared" si="32"/>
        <v>0.91919191919191923</v>
      </c>
      <c r="J93">
        <f t="shared" si="32"/>
        <v>0.91919191919191923</v>
      </c>
      <c r="K93">
        <f t="shared" si="32"/>
        <v>0.91919191919191923</v>
      </c>
      <c r="L93">
        <f t="shared" si="32"/>
        <v>0.91919191919191923</v>
      </c>
      <c r="M93">
        <f t="shared" si="32"/>
        <v>0.91919191919191923</v>
      </c>
      <c r="N93">
        <f t="shared" si="32"/>
        <v>0.91919191919191923</v>
      </c>
      <c r="O93">
        <f t="shared" si="32"/>
        <v>0.91919191919191923</v>
      </c>
      <c r="P93">
        <f t="shared" si="32"/>
        <v>0.91919191919191923</v>
      </c>
      <c r="Q93">
        <f t="shared" si="32"/>
        <v>0.91919191919191923</v>
      </c>
      <c r="R93">
        <f t="shared" si="31"/>
        <v>0.91919191919191923</v>
      </c>
      <c r="S93">
        <f t="shared" si="31"/>
        <v>0.91919191919191923</v>
      </c>
      <c r="T93">
        <f t="shared" si="31"/>
        <v>0.91919191919191923</v>
      </c>
      <c r="U93">
        <f t="shared" si="31"/>
        <v>0.91919191919191923</v>
      </c>
      <c r="V93">
        <f t="shared" si="31"/>
        <v>0.91919191919191923</v>
      </c>
      <c r="W93">
        <f t="shared" si="31"/>
        <v>0.91919191919191923</v>
      </c>
      <c r="X93">
        <f t="shared" si="31"/>
        <v>0.91919191919191923</v>
      </c>
      <c r="Y93">
        <f t="shared" si="31"/>
        <v>0.91919191919191923</v>
      </c>
      <c r="Z93">
        <f t="shared" si="31"/>
        <v>0.91919191919191923</v>
      </c>
      <c r="AA93">
        <f t="shared" si="31"/>
        <v>0.91919191919191923</v>
      </c>
      <c r="AB93">
        <f t="shared" si="31"/>
        <v>0.91919191919191923</v>
      </c>
      <c r="AC93">
        <f t="shared" si="31"/>
        <v>0.91919191919191923</v>
      </c>
      <c r="AD93">
        <f t="shared" si="31"/>
        <v>0.91919191919191923</v>
      </c>
      <c r="AE93">
        <f t="shared" si="31"/>
        <v>0.91919191919191923</v>
      </c>
      <c r="AF93">
        <f t="shared" si="31"/>
        <v>0.91919191919191923</v>
      </c>
      <c r="AG93">
        <f t="shared" si="31"/>
        <v>0.91919191919191923</v>
      </c>
      <c r="AH93">
        <f t="shared" si="34"/>
        <v>0.91919191919191923</v>
      </c>
      <c r="AI93">
        <f t="shared" si="34"/>
        <v>0.91919191919191923</v>
      </c>
      <c r="AJ93">
        <f t="shared" si="34"/>
        <v>0.91919191919191923</v>
      </c>
      <c r="AK93">
        <f t="shared" si="34"/>
        <v>0.91919191919191923</v>
      </c>
      <c r="AL93">
        <f t="shared" si="34"/>
        <v>0.91919191919191923</v>
      </c>
      <c r="AM93">
        <f t="shared" si="34"/>
        <v>0.91919191919191923</v>
      </c>
      <c r="AN93">
        <f t="shared" si="34"/>
        <v>0.91919191919191923</v>
      </c>
      <c r="AO93">
        <f t="shared" si="34"/>
        <v>0.91919191919191923</v>
      </c>
      <c r="AP93">
        <f t="shared" si="34"/>
        <v>0.91919191919191923</v>
      </c>
      <c r="AQ93">
        <f t="shared" si="34"/>
        <v>0.91919191919191923</v>
      </c>
      <c r="AR93">
        <f t="shared" si="34"/>
        <v>0.91919191919191923</v>
      </c>
      <c r="AS93">
        <f t="shared" si="34"/>
        <v>0.91919191919191923</v>
      </c>
      <c r="AT93">
        <f t="shared" si="34"/>
        <v>0.91919191919191923</v>
      </c>
      <c r="AU93">
        <f t="shared" si="34"/>
        <v>0.91919191919191923</v>
      </c>
      <c r="AV93">
        <f t="shared" si="34"/>
        <v>0.91919191919191923</v>
      </c>
      <c r="AW93">
        <f t="shared" ref="AW93:BK93" si="35">AW$101/($A$101-$A$2) *($A93 -$A$2)</f>
        <v>0.91919191919191923</v>
      </c>
      <c r="AX93">
        <f t="shared" si="35"/>
        <v>0.91919191919191923</v>
      </c>
      <c r="AY93">
        <f t="shared" si="35"/>
        <v>0.91919191919191923</v>
      </c>
      <c r="AZ93">
        <f t="shared" si="35"/>
        <v>0.91919191919191923</v>
      </c>
      <c r="BA93">
        <f t="shared" si="35"/>
        <v>0.91919191919191923</v>
      </c>
      <c r="BB93">
        <f t="shared" si="35"/>
        <v>0.91919191919191923</v>
      </c>
      <c r="BC93">
        <f t="shared" si="35"/>
        <v>0.91919191919191923</v>
      </c>
      <c r="BD93">
        <f t="shared" si="35"/>
        <v>0.91919191919191923</v>
      </c>
      <c r="BE93">
        <f t="shared" si="35"/>
        <v>0.91919191919191923</v>
      </c>
      <c r="BF93">
        <f t="shared" si="35"/>
        <v>0.91919191919191923</v>
      </c>
      <c r="BG93">
        <f t="shared" si="35"/>
        <v>0.91919191919191923</v>
      </c>
      <c r="BH93">
        <f t="shared" si="35"/>
        <v>0.91919191919191923</v>
      </c>
      <c r="BI93">
        <f t="shared" si="35"/>
        <v>0.91919191919191923</v>
      </c>
      <c r="BJ93">
        <f t="shared" si="35"/>
        <v>0.91919191919191923</v>
      </c>
      <c r="BK93">
        <f t="shared" si="35"/>
        <v>0.91919191919191923</v>
      </c>
    </row>
    <row r="94" spans="1:63" x14ac:dyDescent="0.3">
      <c r="A94">
        <v>94</v>
      </c>
      <c r="B94">
        <v>0.16193999999999997</v>
      </c>
      <c r="C94">
        <f t="shared" si="32"/>
        <v>5.5757575757575761</v>
      </c>
      <c r="D94">
        <f t="shared" si="32"/>
        <v>5.5757575757575761</v>
      </c>
      <c r="E94">
        <f t="shared" si="32"/>
        <v>5.5757575757575761</v>
      </c>
      <c r="F94">
        <f t="shared" si="32"/>
        <v>5.5757575757575761</v>
      </c>
      <c r="G94">
        <f t="shared" si="32"/>
        <v>5.5757575757575761</v>
      </c>
      <c r="H94">
        <f t="shared" si="32"/>
        <v>5.5757575757575761</v>
      </c>
      <c r="I94">
        <f t="shared" si="32"/>
        <v>0.92929292929292939</v>
      </c>
      <c r="J94">
        <f t="shared" si="32"/>
        <v>0.92929292929292939</v>
      </c>
      <c r="K94">
        <f t="shared" si="32"/>
        <v>0.92929292929292939</v>
      </c>
      <c r="L94">
        <f t="shared" si="32"/>
        <v>0.92929292929292939</v>
      </c>
      <c r="M94">
        <f t="shared" si="32"/>
        <v>0.92929292929292939</v>
      </c>
      <c r="N94">
        <f t="shared" si="32"/>
        <v>0.92929292929292939</v>
      </c>
      <c r="O94">
        <f t="shared" si="32"/>
        <v>0.92929292929292939</v>
      </c>
      <c r="P94">
        <f t="shared" si="32"/>
        <v>0.92929292929292939</v>
      </c>
      <c r="Q94">
        <f t="shared" si="32"/>
        <v>0.92929292929292939</v>
      </c>
      <c r="R94">
        <f t="shared" si="31"/>
        <v>0.92929292929292939</v>
      </c>
      <c r="S94">
        <f t="shared" si="31"/>
        <v>0.92929292929292939</v>
      </c>
      <c r="T94">
        <f t="shared" si="31"/>
        <v>0.92929292929292939</v>
      </c>
      <c r="U94">
        <f t="shared" si="31"/>
        <v>0.92929292929292939</v>
      </c>
      <c r="V94">
        <f t="shared" si="31"/>
        <v>0.92929292929292939</v>
      </c>
      <c r="W94">
        <f t="shared" si="31"/>
        <v>0.92929292929292939</v>
      </c>
      <c r="X94">
        <f t="shared" si="31"/>
        <v>0.92929292929292939</v>
      </c>
      <c r="Y94">
        <f t="shared" si="31"/>
        <v>0.92929292929292939</v>
      </c>
      <c r="Z94">
        <f t="shared" si="31"/>
        <v>0.92929292929292939</v>
      </c>
      <c r="AA94">
        <f t="shared" si="31"/>
        <v>0.92929292929292939</v>
      </c>
      <c r="AB94">
        <f t="shared" si="31"/>
        <v>0.92929292929292939</v>
      </c>
      <c r="AC94">
        <f t="shared" si="31"/>
        <v>0.92929292929292939</v>
      </c>
      <c r="AD94">
        <f t="shared" si="31"/>
        <v>0.92929292929292939</v>
      </c>
      <c r="AE94">
        <f t="shared" si="31"/>
        <v>0.92929292929292939</v>
      </c>
      <c r="AF94">
        <f t="shared" si="31"/>
        <v>0.92929292929292939</v>
      </c>
      <c r="AG94">
        <f t="shared" si="31"/>
        <v>0.92929292929292939</v>
      </c>
      <c r="AH94">
        <f t="shared" ref="AH94:BK100" si="36">AH$101/($A$101-$A$2) *($A94 -$A$2)</f>
        <v>0.92929292929292939</v>
      </c>
      <c r="AI94">
        <f t="shared" si="36"/>
        <v>0.92929292929292939</v>
      </c>
      <c r="AJ94">
        <f t="shared" si="36"/>
        <v>0.92929292929292939</v>
      </c>
      <c r="AK94">
        <f t="shared" si="36"/>
        <v>0.92929292929292939</v>
      </c>
      <c r="AL94">
        <f t="shared" si="36"/>
        <v>0.92929292929292939</v>
      </c>
      <c r="AM94">
        <f t="shared" si="36"/>
        <v>0.92929292929292939</v>
      </c>
      <c r="AN94">
        <f t="shared" si="36"/>
        <v>0.92929292929292939</v>
      </c>
      <c r="AO94">
        <f t="shared" si="36"/>
        <v>0.92929292929292939</v>
      </c>
      <c r="AP94">
        <f t="shared" si="36"/>
        <v>0.92929292929292939</v>
      </c>
      <c r="AQ94">
        <f t="shared" si="36"/>
        <v>0.92929292929292939</v>
      </c>
      <c r="AR94">
        <f t="shared" si="36"/>
        <v>0.92929292929292939</v>
      </c>
      <c r="AS94">
        <f t="shared" si="36"/>
        <v>0.92929292929292939</v>
      </c>
      <c r="AT94">
        <f t="shared" si="36"/>
        <v>0.92929292929292939</v>
      </c>
      <c r="AU94">
        <f t="shared" si="36"/>
        <v>0.92929292929292939</v>
      </c>
      <c r="AV94">
        <f t="shared" si="36"/>
        <v>0.92929292929292939</v>
      </c>
      <c r="AW94">
        <f t="shared" si="36"/>
        <v>0.92929292929292939</v>
      </c>
      <c r="AX94">
        <f t="shared" si="36"/>
        <v>0.92929292929292939</v>
      </c>
      <c r="AY94">
        <f t="shared" si="36"/>
        <v>0.92929292929292939</v>
      </c>
      <c r="AZ94">
        <f t="shared" si="36"/>
        <v>0.92929292929292939</v>
      </c>
      <c r="BA94">
        <f t="shared" si="36"/>
        <v>0.92929292929292939</v>
      </c>
      <c r="BB94">
        <f t="shared" si="36"/>
        <v>0.92929292929292939</v>
      </c>
      <c r="BC94">
        <f t="shared" si="36"/>
        <v>0.92929292929292939</v>
      </c>
      <c r="BD94">
        <f t="shared" si="36"/>
        <v>0.92929292929292939</v>
      </c>
      <c r="BE94">
        <f t="shared" si="36"/>
        <v>0.92929292929292939</v>
      </c>
      <c r="BF94">
        <f t="shared" si="36"/>
        <v>0.92929292929292939</v>
      </c>
      <c r="BG94">
        <f t="shared" si="36"/>
        <v>0.92929292929292939</v>
      </c>
      <c r="BH94">
        <f t="shared" si="36"/>
        <v>0.92929292929292939</v>
      </c>
      <c r="BI94">
        <f t="shared" si="36"/>
        <v>0.92929292929292939</v>
      </c>
      <c r="BJ94">
        <f t="shared" si="36"/>
        <v>0.92929292929292939</v>
      </c>
      <c r="BK94">
        <f t="shared" si="36"/>
        <v>0.92929292929292939</v>
      </c>
    </row>
    <row r="95" spans="1:63" x14ac:dyDescent="0.3">
      <c r="A95">
        <v>95</v>
      </c>
      <c r="B95">
        <v>0.16193999999999997</v>
      </c>
      <c r="C95">
        <f t="shared" si="32"/>
        <v>5.6363636363636367</v>
      </c>
      <c r="D95">
        <f t="shared" si="32"/>
        <v>5.6363636363636367</v>
      </c>
      <c r="E95">
        <f t="shared" si="32"/>
        <v>5.6363636363636367</v>
      </c>
      <c r="F95">
        <f t="shared" si="32"/>
        <v>5.6363636363636367</v>
      </c>
      <c r="G95">
        <f t="shared" si="32"/>
        <v>5.6363636363636367</v>
      </c>
      <c r="H95">
        <f t="shared" si="32"/>
        <v>5.6363636363636367</v>
      </c>
      <c r="I95">
        <f t="shared" si="32"/>
        <v>0.93939393939393945</v>
      </c>
      <c r="J95">
        <f t="shared" si="32"/>
        <v>0.93939393939393945</v>
      </c>
      <c r="K95">
        <f t="shared" si="32"/>
        <v>0.93939393939393945</v>
      </c>
      <c r="L95">
        <f t="shared" si="32"/>
        <v>0.93939393939393945</v>
      </c>
      <c r="M95">
        <f t="shared" si="32"/>
        <v>0.93939393939393945</v>
      </c>
      <c r="N95">
        <f t="shared" si="32"/>
        <v>0.93939393939393945</v>
      </c>
      <c r="O95">
        <f t="shared" si="32"/>
        <v>0.93939393939393945</v>
      </c>
      <c r="P95">
        <f t="shared" si="32"/>
        <v>0.93939393939393945</v>
      </c>
      <c r="Q95">
        <f t="shared" si="32"/>
        <v>0.93939393939393945</v>
      </c>
      <c r="R95">
        <f t="shared" si="31"/>
        <v>0.93939393939393945</v>
      </c>
      <c r="S95">
        <f t="shared" si="31"/>
        <v>0.93939393939393945</v>
      </c>
      <c r="T95">
        <f t="shared" si="31"/>
        <v>0.93939393939393945</v>
      </c>
      <c r="U95">
        <f t="shared" si="31"/>
        <v>0.93939393939393945</v>
      </c>
      <c r="V95">
        <f t="shared" si="31"/>
        <v>0.93939393939393945</v>
      </c>
      <c r="W95">
        <f t="shared" si="31"/>
        <v>0.93939393939393945</v>
      </c>
      <c r="X95">
        <f t="shared" si="31"/>
        <v>0.93939393939393945</v>
      </c>
      <c r="Y95">
        <f t="shared" si="31"/>
        <v>0.93939393939393945</v>
      </c>
      <c r="Z95">
        <f t="shared" si="31"/>
        <v>0.93939393939393945</v>
      </c>
      <c r="AA95">
        <f t="shared" si="31"/>
        <v>0.93939393939393945</v>
      </c>
      <c r="AB95">
        <f t="shared" si="31"/>
        <v>0.93939393939393945</v>
      </c>
      <c r="AC95">
        <f t="shared" si="31"/>
        <v>0.93939393939393945</v>
      </c>
      <c r="AD95">
        <f t="shared" si="31"/>
        <v>0.93939393939393945</v>
      </c>
      <c r="AE95">
        <f t="shared" si="31"/>
        <v>0.93939393939393945</v>
      </c>
      <c r="AF95">
        <f t="shared" si="31"/>
        <v>0.93939393939393945</v>
      </c>
      <c r="AG95">
        <f t="shared" si="31"/>
        <v>0.93939393939393945</v>
      </c>
      <c r="AH95">
        <f t="shared" si="36"/>
        <v>0.93939393939393945</v>
      </c>
      <c r="AI95">
        <f t="shared" si="36"/>
        <v>0.93939393939393945</v>
      </c>
      <c r="AJ95">
        <f t="shared" si="36"/>
        <v>0.93939393939393945</v>
      </c>
      <c r="AK95">
        <f t="shared" si="36"/>
        <v>0.93939393939393945</v>
      </c>
      <c r="AL95">
        <f t="shared" si="36"/>
        <v>0.93939393939393945</v>
      </c>
      <c r="AM95">
        <f t="shared" si="36"/>
        <v>0.93939393939393945</v>
      </c>
      <c r="AN95">
        <f t="shared" si="36"/>
        <v>0.93939393939393945</v>
      </c>
      <c r="AO95">
        <f t="shared" si="36"/>
        <v>0.93939393939393945</v>
      </c>
      <c r="AP95">
        <f t="shared" si="36"/>
        <v>0.93939393939393945</v>
      </c>
      <c r="AQ95">
        <f t="shared" si="36"/>
        <v>0.93939393939393945</v>
      </c>
      <c r="AR95">
        <f t="shared" si="36"/>
        <v>0.93939393939393945</v>
      </c>
      <c r="AS95">
        <f t="shared" si="36"/>
        <v>0.93939393939393945</v>
      </c>
      <c r="AT95">
        <f t="shared" si="36"/>
        <v>0.93939393939393945</v>
      </c>
      <c r="AU95">
        <f t="shared" si="36"/>
        <v>0.93939393939393945</v>
      </c>
      <c r="AV95">
        <f t="shared" si="36"/>
        <v>0.93939393939393945</v>
      </c>
      <c r="AW95">
        <f t="shared" si="36"/>
        <v>0.93939393939393945</v>
      </c>
      <c r="AX95">
        <f t="shared" si="36"/>
        <v>0.93939393939393945</v>
      </c>
      <c r="AY95">
        <f t="shared" si="36"/>
        <v>0.93939393939393945</v>
      </c>
      <c r="AZ95">
        <f t="shared" si="36"/>
        <v>0.93939393939393945</v>
      </c>
      <c r="BA95">
        <f t="shared" si="36"/>
        <v>0.93939393939393945</v>
      </c>
      <c r="BB95">
        <f t="shared" si="36"/>
        <v>0.93939393939393945</v>
      </c>
      <c r="BC95">
        <f t="shared" si="36"/>
        <v>0.93939393939393945</v>
      </c>
      <c r="BD95">
        <f t="shared" si="36"/>
        <v>0.93939393939393945</v>
      </c>
      <c r="BE95">
        <f t="shared" si="36"/>
        <v>0.93939393939393945</v>
      </c>
      <c r="BF95">
        <f t="shared" si="36"/>
        <v>0.93939393939393945</v>
      </c>
      <c r="BG95">
        <f t="shared" si="36"/>
        <v>0.93939393939393945</v>
      </c>
      <c r="BH95">
        <f t="shared" si="36"/>
        <v>0.93939393939393945</v>
      </c>
      <c r="BI95">
        <f t="shared" si="36"/>
        <v>0.93939393939393945</v>
      </c>
      <c r="BJ95">
        <f t="shared" si="36"/>
        <v>0.93939393939393945</v>
      </c>
      <c r="BK95">
        <f t="shared" si="36"/>
        <v>0.93939393939393945</v>
      </c>
    </row>
    <row r="96" spans="1:63" x14ac:dyDescent="0.3">
      <c r="A96">
        <v>96</v>
      </c>
      <c r="B96">
        <v>0.16193999999999997</v>
      </c>
      <c r="C96">
        <f t="shared" si="32"/>
        <v>5.6969696969696972</v>
      </c>
      <c r="D96">
        <f t="shared" si="32"/>
        <v>5.6969696969696972</v>
      </c>
      <c r="E96">
        <f t="shared" si="32"/>
        <v>5.6969696969696972</v>
      </c>
      <c r="F96">
        <f t="shared" si="32"/>
        <v>5.6969696969696972</v>
      </c>
      <c r="G96">
        <f t="shared" si="32"/>
        <v>5.6969696969696972</v>
      </c>
      <c r="H96">
        <f t="shared" si="32"/>
        <v>5.6969696969696972</v>
      </c>
      <c r="I96">
        <f t="shared" si="32"/>
        <v>0.94949494949494961</v>
      </c>
      <c r="J96">
        <f t="shared" si="32"/>
        <v>0.94949494949494961</v>
      </c>
      <c r="K96">
        <f t="shared" si="32"/>
        <v>0.94949494949494961</v>
      </c>
      <c r="L96">
        <f t="shared" si="32"/>
        <v>0.94949494949494961</v>
      </c>
      <c r="M96">
        <f t="shared" si="32"/>
        <v>0.94949494949494961</v>
      </c>
      <c r="N96">
        <f t="shared" si="32"/>
        <v>0.94949494949494961</v>
      </c>
      <c r="O96">
        <f t="shared" si="32"/>
        <v>0.94949494949494961</v>
      </c>
      <c r="P96">
        <f t="shared" si="32"/>
        <v>0.94949494949494961</v>
      </c>
      <c r="Q96">
        <f t="shared" si="32"/>
        <v>0.94949494949494961</v>
      </c>
      <c r="R96">
        <f t="shared" si="31"/>
        <v>0.94949494949494961</v>
      </c>
      <c r="S96">
        <f t="shared" si="31"/>
        <v>0.94949494949494961</v>
      </c>
      <c r="T96">
        <f t="shared" si="31"/>
        <v>0.94949494949494961</v>
      </c>
      <c r="U96">
        <f t="shared" si="31"/>
        <v>0.94949494949494961</v>
      </c>
      <c r="V96">
        <f t="shared" si="31"/>
        <v>0.94949494949494961</v>
      </c>
      <c r="W96">
        <f t="shared" si="31"/>
        <v>0.94949494949494961</v>
      </c>
      <c r="X96">
        <f t="shared" si="31"/>
        <v>0.94949494949494961</v>
      </c>
      <c r="Y96">
        <f t="shared" si="31"/>
        <v>0.94949494949494961</v>
      </c>
      <c r="Z96">
        <f t="shared" si="31"/>
        <v>0.94949494949494961</v>
      </c>
      <c r="AA96">
        <f t="shared" si="31"/>
        <v>0.94949494949494961</v>
      </c>
      <c r="AB96">
        <f t="shared" si="31"/>
        <v>0.94949494949494961</v>
      </c>
      <c r="AC96">
        <f t="shared" si="31"/>
        <v>0.94949494949494961</v>
      </c>
      <c r="AD96">
        <f t="shared" si="31"/>
        <v>0.94949494949494961</v>
      </c>
      <c r="AE96">
        <f t="shared" si="31"/>
        <v>0.94949494949494961</v>
      </c>
      <c r="AF96">
        <f t="shared" si="31"/>
        <v>0.94949494949494961</v>
      </c>
      <c r="AG96">
        <f t="shared" ref="AG96:AG100" si="37">AG$101/($A$101-$A$2) *($A96 -$A$2)</f>
        <v>0.94949494949494961</v>
      </c>
      <c r="AH96">
        <f t="shared" si="36"/>
        <v>0.94949494949494961</v>
      </c>
      <c r="AI96">
        <f t="shared" si="36"/>
        <v>0.94949494949494961</v>
      </c>
      <c r="AJ96">
        <f t="shared" si="36"/>
        <v>0.94949494949494961</v>
      </c>
      <c r="AK96">
        <f t="shared" si="36"/>
        <v>0.94949494949494961</v>
      </c>
      <c r="AL96">
        <f t="shared" si="36"/>
        <v>0.94949494949494961</v>
      </c>
      <c r="AM96">
        <f t="shared" si="36"/>
        <v>0.94949494949494961</v>
      </c>
      <c r="AN96">
        <f t="shared" si="36"/>
        <v>0.94949494949494961</v>
      </c>
      <c r="AO96">
        <f t="shared" si="36"/>
        <v>0.94949494949494961</v>
      </c>
      <c r="AP96">
        <f t="shared" si="36"/>
        <v>0.94949494949494961</v>
      </c>
      <c r="AQ96">
        <f t="shared" si="36"/>
        <v>0.94949494949494961</v>
      </c>
      <c r="AR96">
        <f t="shared" si="36"/>
        <v>0.94949494949494961</v>
      </c>
      <c r="AS96">
        <f t="shared" si="36"/>
        <v>0.94949494949494961</v>
      </c>
      <c r="AT96">
        <f t="shared" si="36"/>
        <v>0.94949494949494961</v>
      </c>
      <c r="AU96">
        <f t="shared" si="36"/>
        <v>0.94949494949494961</v>
      </c>
      <c r="AV96">
        <f t="shared" si="36"/>
        <v>0.94949494949494961</v>
      </c>
      <c r="AW96">
        <f t="shared" si="36"/>
        <v>0.94949494949494961</v>
      </c>
      <c r="AX96">
        <f t="shared" si="36"/>
        <v>0.94949494949494961</v>
      </c>
      <c r="AY96">
        <f t="shared" si="36"/>
        <v>0.94949494949494961</v>
      </c>
      <c r="AZ96">
        <f t="shared" si="36"/>
        <v>0.94949494949494961</v>
      </c>
      <c r="BA96">
        <f t="shared" si="36"/>
        <v>0.94949494949494961</v>
      </c>
      <c r="BB96">
        <f t="shared" si="36"/>
        <v>0.94949494949494961</v>
      </c>
      <c r="BC96">
        <f t="shared" si="36"/>
        <v>0.94949494949494961</v>
      </c>
      <c r="BD96">
        <f t="shared" si="36"/>
        <v>0.94949494949494961</v>
      </c>
      <c r="BE96">
        <f t="shared" si="36"/>
        <v>0.94949494949494961</v>
      </c>
      <c r="BF96">
        <f t="shared" si="36"/>
        <v>0.94949494949494961</v>
      </c>
      <c r="BG96">
        <f t="shared" si="36"/>
        <v>0.94949494949494961</v>
      </c>
      <c r="BH96">
        <f t="shared" si="36"/>
        <v>0.94949494949494961</v>
      </c>
      <c r="BI96">
        <f t="shared" si="36"/>
        <v>0.94949494949494961</v>
      </c>
      <c r="BJ96">
        <f t="shared" si="36"/>
        <v>0.94949494949494961</v>
      </c>
      <c r="BK96">
        <f t="shared" si="36"/>
        <v>0.94949494949494961</v>
      </c>
    </row>
    <row r="97" spans="1:63" x14ac:dyDescent="0.3">
      <c r="A97">
        <v>97</v>
      </c>
      <c r="B97">
        <v>0.16193999999999997</v>
      </c>
      <c r="C97">
        <f t="shared" si="32"/>
        <v>5.7575757575757578</v>
      </c>
      <c r="D97">
        <f t="shared" si="32"/>
        <v>5.7575757575757578</v>
      </c>
      <c r="E97">
        <f t="shared" si="32"/>
        <v>5.7575757575757578</v>
      </c>
      <c r="F97">
        <f t="shared" si="32"/>
        <v>5.7575757575757578</v>
      </c>
      <c r="G97">
        <f t="shared" si="32"/>
        <v>5.7575757575757578</v>
      </c>
      <c r="H97">
        <f t="shared" si="32"/>
        <v>5.7575757575757578</v>
      </c>
      <c r="I97">
        <f t="shared" si="32"/>
        <v>0.95959595959595967</v>
      </c>
      <c r="J97">
        <f t="shared" si="32"/>
        <v>0.95959595959595967</v>
      </c>
      <c r="K97">
        <f t="shared" si="32"/>
        <v>0.95959595959595967</v>
      </c>
      <c r="L97">
        <f t="shared" si="32"/>
        <v>0.95959595959595967</v>
      </c>
      <c r="M97">
        <f t="shared" si="32"/>
        <v>0.95959595959595967</v>
      </c>
      <c r="N97">
        <f t="shared" si="32"/>
        <v>0.95959595959595967</v>
      </c>
      <c r="O97">
        <f t="shared" si="32"/>
        <v>0.95959595959595967</v>
      </c>
      <c r="P97">
        <f t="shared" si="32"/>
        <v>0.95959595959595967</v>
      </c>
      <c r="Q97">
        <f t="shared" si="32"/>
        <v>0.95959595959595967</v>
      </c>
      <c r="R97">
        <f t="shared" si="32"/>
        <v>0.95959595959595967</v>
      </c>
      <c r="S97">
        <f t="shared" ref="S97:AF100" si="38">S$101/($A$101-$A$2) *($A97 -$A$2)</f>
        <v>0.95959595959595967</v>
      </c>
      <c r="T97">
        <f t="shared" si="38"/>
        <v>0.95959595959595967</v>
      </c>
      <c r="U97">
        <f t="shared" si="38"/>
        <v>0.95959595959595967</v>
      </c>
      <c r="V97">
        <f t="shared" si="38"/>
        <v>0.95959595959595967</v>
      </c>
      <c r="W97">
        <f t="shared" si="38"/>
        <v>0.95959595959595967</v>
      </c>
      <c r="X97">
        <f t="shared" si="38"/>
        <v>0.95959595959595967</v>
      </c>
      <c r="Y97">
        <f t="shared" si="38"/>
        <v>0.95959595959595967</v>
      </c>
      <c r="Z97">
        <f t="shared" si="38"/>
        <v>0.95959595959595967</v>
      </c>
      <c r="AA97">
        <f t="shared" si="38"/>
        <v>0.95959595959595967</v>
      </c>
      <c r="AB97">
        <f t="shared" si="38"/>
        <v>0.95959595959595967</v>
      </c>
      <c r="AC97">
        <f t="shared" si="38"/>
        <v>0.95959595959595967</v>
      </c>
      <c r="AD97">
        <f t="shared" si="38"/>
        <v>0.95959595959595967</v>
      </c>
      <c r="AE97">
        <f t="shared" si="38"/>
        <v>0.95959595959595967</v>
      </c>
      <c r="AF97">
        <f t="shared" si="38"/>
        <v>0.95959595959595967</v>
      </c>
      <c r="AG97">
        <f t="shared" si="37"/>
        <v>0.95959595959595967</v>
      </c>
      <c r="AH97">
        <f t="shared" si="36"/>
        <v>0.95959595959595967</v>
      </c>
      <c r="AI97">
        <f t="shared" si="36"/>
        <v>0.95959595959595967</v>
      </c>
      <c r="AJ97">
        <f t="shared" si="36"/>
        <v>0.95959595959595967</v>
      </c>
      <c r="AK97">
        <f t="shared" si="36"/>
        <v>0.95959595959595967</v>
      </c>
      <c r="AL97">
        <f t="shared" si="36"/>
        <v>0.95959595959595967</v>
      </c>
      <c r="AM97">
        <f t="shared" si="36"/>
        <v>0.95959595959595967</v>
      </c>
      <c r="AN97">
        <f t="shared" si="36"/>
        <v>0.95959595959595967</v>
      </c>
      <c r="AO97">
        <f t="shared" si="36"/>
        <v>0.95959595959595967</v>
      </c>
      <c r="AP97">
        <f t="shared" si="36"/>
        <v>0.95959595959595967</v>
      </c>
      <c r="AQ97">
        <f t="shared" si="36"/>
        <v>0.95959595959595967</v>
      </c>
      <c r="AR97">
        <f t="shared" si="36"/>
        <v>0.95959595959595967</v>
      </c>
      <c r="AS97">
        <f t="shared" si="36"/>
        <v>0.95959595959595967</v>
      </c>
      <c r="AT97">
        <f t="shared" si="36"/>
        <v>0.95959595959595967</v>
      </c>
      <c r="AU97">
        <f t="shared" si="36"/>
        <v>0.95959595959595967</v>
      </c>
      <c r="AV97">
        <f t="shared" si="36"/>
        <v>0.95959595959595967</v>
      </c>
      <c r="AW97">
        <f t="shared" si="36"/>
        <v>0.95959595959595967</v>
      </c>
      <c r="AX97">
        <f t="shared" si="36"/>
        <v>0.95959595959595967</v>
      </c>
      <c r="AY97">
        <f t="shared" si="36"/>
        <v>0.95959595959595967</v>
      </c>
      <c r="AZ97">
        <f t="shared" si="36"/>
        <v>0.95959595959595967</v>
      </c>
      <c r="BA97">
        <f t="shared" si="36"/>
        <v>0.95959595959595967</v>
      </c>
      <c r="BB97">
        <f t="shared" si="36"/>
        <v>0.95959595959595967</v>
      </c>
      <c r="BC97">
        <f t="shared" si="36"/>
        <v>0.95959595959595967</v>
      </c>
      <c r="BD97">
        <f t="shared" si="36"/>
        <v>0.95959595959595967</v>
      </c>
      <c r="BE97">
        <f t="shared" si="36"/>
        <v>0.95959595959595967</v>
      </c>
      <c r="BF97">
        <f t="shared" si="36"/>
        <v>0.95959595959595967</v>
      </c>
      <c r="BG97">
        <f t="shared" si="36"/>
        <v>0.95959595959595967</v>
      </c>
      <c r="BH97">
        <f t="shared" si="36"/>
        <v>0.95959595959595967</v>
      </c>
      <c r="BI97">
        <f t="shared" si="36"/>
        <v>0.95959595959595967</v>
      </c>
      <c r="BJ97">
        <f t="shared" si="36"/>
        <v>0.95959595959595967</v>
      </c>
      <c r="BK97">
        <f t="shared" si="36"/>
        <v>0.95959595959595967</v>
      </c>
    </row>
    <row r="98" spans="1:63" x14ac:dyDescent="0.3">
      <c r="A98">
        <v>98</v>
      </c>
      <c r="B98">
        <v>0.16193999999999997</v>
      </c>
      <c r="C98">
        <f t="shared" ref="C98:R100" si="39">C$101/($A$101-$A$2) *($A98 -$A$2)</f>
        <v>5.8181818181818183</v>
      </c>
      <c r="D98">
        <f t="shared" si="39"/>
        <v>5.8181818181818183</v>
      </c>
      <c r="E98">
        <f t="shared" si="39"/>
        <v>5.8181818181818183</v>
      </c>
      <c r="F98">
        <f t="shared" si="39"/>
        <v>5.8181818181818183</v>
      </c>
      <c r="G98">
        <f t="shared" si="39"/>
        <v>5.8181818181818183</v>
      </c>
      <c r="H98">
        <f t="shared" si="39"/>
        <v>5.8181818181818183</v>
      </c>
      <c r="I98">
        <f t="shared" si="39"/>
        <v>0.96969696969696972</v>
      </c>
      <c r="J98">
        <f t="shared" si="39"/>
        <v>0.96969696969696972</v>
      </c>
      <c r="K98">
        <f t="shared" si="39"/>
        <v>0.96969696969696972</v>
      </c>
      <c r="L98">
        <f t="shared" si="39"/>
        <v>0.96969696969696972</v>
      </c>
      <c r="M98">
        <f t="shared" si="39"/>
        <v>0.96969696969696972</v>
      </c>
      <c r="N98">
        <f t="shared" si="39"/>
        <v>0.96969696969696972</v>
      </c>
      <c r="O98">
        <f t="shared" si="39"/>
        <v>0.96969696969696972</v>
      </c>
      <c r="P98">
        <f t="shared" si="39"/>
        <v>0.96969696969696972</v>
      </c>
      <c r="Q98">
        <f t="shared" si="39"/>
        <v>0.96969696969696972</v>
      </c>
      <c r="R98">
        <f t="shared" si="39"/>
        <v>0.96969696969696972</v>
      </c>
      <c r="S98">
        <f t="shared" si="38"/>
        <v>0.96969696969696972</v>
      </c>
      <c r="T98">
        <f t="shared" si="38"/>
        <v>0.96969696969696972</v>
      </c>
      <c r="U98">
        <f t="shared" si="38"/>
        <v>0.96969696969696972</v>
      </c>
      <c r="V98">
        <f t="shared" si="38"/>
        <v>0.96969696969696972</v>
      </c>
      <c r="W98">
        <f t="shared" si="38"/>
        <v>0.96969696969696972</v>
      </c>
      <c r="X98">
        <f t="shared" si="38"/>
        <v>0.96969696969696972</v>
      </c>
      <c r="Y98">
        <f t="shared" si="38"/>
        <v>0.96969696969696972</v>
      </c>
      <c r="Z98">
        <f t="shared" si="38"/>
        <v>0.96969696969696972</v>
      </c>
      <c r="AA98">
        <f t="shared" si="38"/>
        <v>0.96969696969696972</v>
      </c>
      <c r="AB98">
        <f t="shared" si="38"/>
        <v>0.96969696969696972</v>
      </c>
      <c r="AC98">
        <f t="shared" si="38"/>
        <v>0.96969696969696972</v>
      </c>
      <c r="AD98">
        <f t="shared" si="38"/>
        <v>0.96969696969696972</v>
      </c>
      <c r="AE98">
        <f t="shared" si="38"/>
        <v>0.96969696969696972</v>
      </c>
      <c r="AF98">
        <f t="shared" si="38"/>
        <v>0.96969696969696972</v>
      </c>
      <c r="AG98">
        <f t="shared" si="37"/>
        <v>0.96969696969696972</v>
      </c>
      <c r="AH98">
        <f t="shared" si="36"/>
        <v>0.96969696969696972</v>
      </c>
      <c r="AI98">
        <f t="shared" si="36"/>
        <v>0.96969696969696972</v>
      </c>
      <c r="AJ98">
        <f t="shared" si="36"/>
        <v>0.96969696969696972</v>
      </c>
      <c r="AK98">
        <f t="shared" si="36"/>
        <v>0.96969696969696972</v>
      </c>
      <c r="AL98">
        <f t="shared" si="36"/>
        <v>0.96969696969696972</v>
      </c>
      <c r="AM98">
        <f t="shared" si="36"/>
        <v>0.96969696969696972</v>
      </c>
      <c r="AN98">
        <f t="shared" si="36"/>
        <v>0.96969696969696972</v>
      </c>
      <c r="AO98">
        <f t="shared" si="36"/>
        <v>0.96969696969696972</v>
      </c>
      <c r="AP98">
        <f t="shared" si="36"/>
        <v>0.96969696969696972</v>
      </c>
      <c r="AQ98">
        <f t="shared" si="36"/>
        <v>0.96969696969696972</v>
      </c>
      <c r="AR98">
        <f t="shared" si="36"/>
        <v>0.96969696969696972</v>
      </c>
      <c r="AS98">
        <f t="shared" si="36"/>
        <v>0.96969696969696972</v>
      </c>
      <c r="AT98">
        <f t="shared" si="36"/>
        <v>0.96969696969696972</v>
      </c>
      <c r="AU98">
        <f t="shared" si="36"/>
        <v>0.96969696969696972</v>
      </c>
      <c r="AV98">
        <f t="shared" si="36"/>
        <v>0.96969696969696972</v>
      </c>
      <c r="AW98">
        <f t="shared" si="36"/>
        <v>0.96969696969696972</v>
      </c>
      <c r="AX98">
        <f t="shared" si="36"/>
        <v>0.96969696969696972</v>
      </c>
      <c r="AY98">
        <f t="shared" si="36"/>
        <v>0.96969696969696972</v>
      </c>
      <c r="AZ98">
        <f t="shared" si="36"/>
        <v>0.96969696969696972</v>
      </c>
      <c r="BA98">
        <f t="shared" si="36"/>
        <v>0.96969696969696972</v>
      </c>
      <c r="BB98">
        <f t="shared" si="36"/>
        <v>0.96969696969696972</v>
      </c>
      <c r="BC98">
        <f t="shared" si="36"/>
        <v>0.96969696969696972</v>
      </c>
      <c r="BD98">
        <f t="shared" si="36"/>
        <v>0.96969696969696972</v>
      </c>
      <c r="BE98">
        <f t="shared" si="36"/>
        <v>0.96969696969696972</v>
      </c>
      <c r="BF98">
        <f t="shared" si="36"/>
        <v>0.96969696969696972</v>
      </c>
      <c r="BG98">
        <f t="shared" si="36"/>
        <v>0.96969696969696972</v>
      </c>
      <c r="BH98">
        <f t="shared" si="36"/>
        <v>0.96969696969696972</v>
      </c>
      <c r="BI98">
        <f t="shared" si="36"/>
        <v>0.96969696969696972</v>
      </c>
      <c r="BJ98">
        <f t="shared" si="36"/>
        <v>0.96969696969696972</v>
      </c>
      <c r="BK98">
        <f t="shared" si="36"/>
        <v>0.96969696969696972</v>
      </c>
    </row>
    <row r="99" spans="1:63" x14ac:dyDescent="0.3">
      <c r="A99">
        <v>99</v>
      </c>
      <c r="B99">
        <v>0.16193999999999997</v>
      </c>
      <c r="C99">
        <f t="shared" si="39"/>
        <v>5.8787878787878789</v>
      </c>
      <c r="D99">
        <f t="shared" si="39"/>
        <v>5.8787878787878789</v>
      </c>
      <c r="E99">
        <f t="shared" si="39"/>
        <v>5.8787878787878789</v>
      </c>
      <c r="F99">
        <f t="shared" si="39"/>
        <v>5.8787878787878789</v>
      </c>
      <c r="G99">
        <f t="shared" si="39"/>
        <v>5.8787878787878789</v>
      </c>
      <c r="H99">
        <f t="shared" si="39"/>
        <v>5.8787878787878789</v>
      </c>
      <c r="I99">
        <f t="shared" si="39"/>
        <v>0.97979797979797989</v>
      </c>
      <c r="J99">
        <f t="shared" si="39"/>
        <v>0.97979797979797989</v>
      </c>
      <c r="K99">
        <f t="shared" si="39"/>
        <v>0.97979797979797989</v>
      </c>
      <c r="L99">
        <f t="shared" si="39"/>
        <v>0.97979797979797989</v>
      </c>
      <c r="M99">
        <f t="shared" si="39"/>
        <v>0.97979797979797989</v>
      </c>
      <c r="N99">
        <f t="shared" si="39"/>
        <v>0.97979797979797989</v>
      </c>
      <c r="O99">
        <f t="shared" si="39"/>
        <v>0.97979797979797989</v>
      </c>
      <c r="P99">
        <f t="shared" si="39"/>
        <v>0.97979797979797989</v>
      </c>
      <c r="Q99">
        <f t="shared" si="39"/>
        <v>0.97979797979797989</v>
      </c>
      <c r="R99">
        <f t="shared" si="39"/>
        <v>0.97979797979797989</v>
      </c>
      <c r="S99">
        <f t="shared" si="38"/>
        <v>0.97979797979797989</v>
      </c>
      <c r="T99">
        <f t="shared" si="38"/>
        <v>0.97979797979797989</v>
      </c>
      <c r="U99">
        <f t="shared" si="38"/>
        <v>0.97979797979797989</v>
      </c>
      <c r="V99">
        <f t="shared" si="38"/>
        <v>0.97979797979797989</v>
      </c>
      <c r="W99">
        <f t="shared" si="38"/>
        <v>0.97979797979797989</v>
      </c>
      <c r="X99">
        <f t="shared" si="38"/>
        <v>0.97979797979797989</v>
      </c>
      <c r="Y99">
        <f t="shared" si="38"/>
        <v>0.97979797979797989</v>
      </c>
      <c r="Z99">
        <f t="shared" si="38"/>
        <v>0.97979797979797989</v>
      </c>
      <c r="AA99">
        <f t="shared" si="38"/>
        <v>0.97979797979797989</v>
      </c>
      <c r="AB99">
        <f t="shared" si="38"/>
        <v>0.97979797979797989</v>
      </c>
      <c r="AC99">
        <f t="shared" si="38"/>
        <v>0.97979797979797989</v>
      </c>
      <c r="AD99">
        <f t="shared" si="38"/>
        <v>0.97979797979797989</v>
      </c>
      <c r="AE99">
        <f t="shared" si="38"/>
        <v>0.97979797979797989</v>
      </c>
      <c r="AF99">
        <f t="shared" si="38"/>
        <v>0.97979797979797989</v>
      </c>
      <c r="AG99">
        <f t="shared" si="37"/>
        <v>0.97979797979797989</v>
      </c>
      <c r="AH99">
        <f t="shared" si="36"/>
        <v>0.97979797979797989</v>
      </c>
      <c r="AI99">
        <f t="shared" si="36"/>
        <v>0.97979797979797989</v>
      </c>
      <c r="AJ99">
        <f t="shared" si="36"/>
        <v>0.97979797979797989</v>
      </c>
      <c r="AK99">
        <f t="shared" si="36"/>
        <v>0.97979797979797989</v>
      </c>
      <c r="AL99">
        <f t="shared" si="36"/>
        <v>0.97979797979797989</v>
      </c>
      <c r="AM99">
        <f t="shared" si="36"/>
        <v>0.97979797979797989</v>
      </c>
      <c r="AN99">
        <f t="shared" si="36"/>
        <v>0.97979797979797989</v>
      </c>
      <c r="AO99">
        <f t="shared" si="36"/>
        <v>0.97979797979797989</v>
      </c>
      <c r="AP99">
        <f t="shared" si="36"/>
        <v>0.97979797979797989</v>
      </c>
      <c r="AQ99">
        <f t="shared" si="36"/>
        <v>0.97979797979797989</v>
      </c>
      <c r="AR99">
        <f t="shared" si="36"/>
        <v>0.97979797979797989</v>
      </c>
      <c r="AS99">
        <f t="shared" si="36"/>
        <v>0.97979797979797989</v>
      </c>
      <c r="AT99">
        <f t="shared" si="36"/>
        <v>0.97979797979797989</v>
      </c>
      <c r="AU99">
        <f t="shared" si="36"/>
        <v>0.97979797979797989</v>
      </c>
      <c r="AV99">
        <f t="shared" si="36"/>
        <v>0.97979797979797989</v>
      </c>
      <c r="AW99">
        <f t="shared" si="36"/>
        <v>0.97979797979797989</v>
      </c>
      <c r="AX99">
        <f t="shared" si="36"/>
        <v>0.97979797979797989</v>
      </c>
      <c r="AY99">
        <f t="shared" si="36"/>
        <v>0.97979797979797989</v>
      </c>
      <c r="AZ99">
        <f t="shared" si="36"/>
        <v>0.97979797979797989</v>
      </c>
      <c r="BA99">
        <f t="shared" si="36"/>
        <v>0.97979797979797989</v>
      </c>
      <c r="BB99">
        <f t="shared" si="36"/>
        <v>0.97979797979797989</v>
      </c>
      <c r="BC99">
        <f t="shared" si="36"/>
        <v>0.97979797979797989</v>
      </c>
      <c r="BD99">
        <f t="shared" si="36"/>
        <v>0.97979797979797989</v>
      </c>
      <c r="BE99">
        <f t="shared" si="36"/>
        <v>0.97979797979797989</v>
      </c>
      <c r="BF99">
        <f t="shared" si="36"/>
        <v>0.97979797979797989</v>
      </c>
      <c r="BG99">
        <f t="shared" si="36"/>
        <v>0.97979797979797989</v>
      </c>
      <c r="BH99">
        <f t="shared" si="36"/>
        <v>0.97979797979797989</v>
      </c>
      <c r="BI99">
        <f t="shared" si="36"/>
        <v>0.97979797979797989</v>
      </c>
      <c r="BJ99">
        <f t="shared" si="36"/>
        <v>0.97979797979797989</v>
      </c>
      <c r="BK99">
        <f t="shared" si="36"/>
        <v>0.97979797979797989</v>
      </c>
    </row>
    <row r="100" spans="1:63" x14ac:dyDescent="0.3">
      <c r="A100">
        <v>100</v>
      </c>
      <c r="B100">
        <v>0.16193999999999997</v>
      </c>
      <c r="C100">
        <f t="shared" si="39"/>
        <v>5.9393939393939394</v>
      </c>
      <c r="D100">
        <f t="shared" si="39"/>
        <v>5.9393939393939394</v>
      </c>
      <c r="E100">
        <f t="shared" si="39"/>
        <v>5.9393939393939394</v>
      </c>
      <c r="F100">
        <f t="shared" si="39"/>
        <v>5.9393939393939394</v>
      </c>
      <c r="G100">
        <f t="shared" si="39"/>
        <v>5.9393939393939394</v>
      </c>
      <c r="H100">
        <f t="shared" si="39"/>
        <v>5.9393939393939394</v>
      </c>
      <c r="I100">
        <f t="shared" si="39"/>
        <v>0.98989898989898994</v>
      </c>
      <c r="J100">
        <f t="shared" si="39"/>
        <v>0.98989898989898994</v>
      </c>
      <c r="K100">
        <f t="shared" si="39"/>
        <v>0.98989898989898994</v>
      </c>
      <c r="L100">
        <f t="shared" si="39"/>
        <v>0.98989898989898994</v>
      </c>
      <c r="M100">
        <f t="shared" si="39"/>
        <v>0.98989898989898994</v>
      </c>
      <c r="N100">
        <f t="shared" si="39"/>
        <v>0.98989898989898994</v>
      </c>
      <c r="O100">
        <f t="shared" si="39"/>
        <v>0.98989898989898994</v>
      </c>
      <c r="P100">
        <f t="shared" si="39"/>
        <v>0.98989898989898994</v>
      </c>
      <c r="Q100">
        <f t="shared" si="39"/>
        <v>0.98989898989898994</v>
      </c>
      <c r="R100">
        <f t="shared" si="39"/>
        <v>0.98989898989898994</v>
      </c>
      <c r="S100">
        <f t="shared" si="38"/>
        <v>0.98989898989898994</v>
      </c>
      <c r="T100">
        <f t="shared" si="38"/>
        <v>0.98989898989898994</v>
      </c>
      <c r="U100">
        <f t="shared" si="38"/>
        <v>0.98989898989898994</v>
      </c>
      <c r="V100">
        <f t="shared" si="38"/>
        <v>0.98989898989898994</v>
      </c>
      <c r="W100">
        <f t="shared" si="38"/>
        <v>0.98989898989898994</v>
      </c>
      <c r="X100">
        <f t="shared" si="38"/>
        <v>0.98989898989898994</v>
      </c>
      <c r="Y100">
        <f t="shared" si="38"/>
        <v>0.98989898989898994</v>
      </c>
      <c r="Z100">
        <f t="shared" si="38"/>
        <v>0.98989898989898994</v>
      </c>
      <c r="AA100">
        <f t="shared" si="38"/>
        <v>0.98989898989898994</v>
      </c>
      <c r="AB100">
        <f t="shared" si="38"/>
        <v>0.98989898989898994</v>
      </c>
      <c r="AC100">
        <f t="shared" si="38"/>
        <v>0.98989898989898994</v>
      </c>
      <c r="AD100">
        <f t="shared" si="38"/>
        <v>0.98989898989898994</v>
      </c>
      <c r="AE100">
        <f t="shared" si="38"/>
        <v>0.98989898989898994</v>
      </c>
      <c r="AF100">
        <f t="shared" si="38"/>
        <v>0.98989898989898994</v>
      </c>
      <c r="AG100">
        <f t="shared" si="37"/>
        <v>0.98989898989898994</v>
      </c>
      <c r="AH100">
        <f t="shared" si="36"/>
        <v>0.98989898989898994</v>
      </c>
      <c r="AI100">
        <f t="shared" si="36"/>
        <v>0.98989898989898994</v>
      </c>
      <c r="AJ100">
        <f t="shared" si="36"/>
        <v>0.98989898989898994</v>
      </c>
      <c r="AK100">
        <f t="shared" si="36"/>
        <v>0.98989898989898994</v>
      </c>
      <c r="AL100">
        <f t="shared" si="36"/>
        <v>0.98989898989898994</v>
      </c>
      <c r="AM100">
        <f t="shared" si="36"/>
        <v>0.98989898989898994</v>
      </c>
      <c r="AN100">
        <f t="shared" si="36"/>
        <v>0.98989898989898994</v>
      </c>
      <c r="AO100">
        <f t="shared" si="36"/>
        <v>0.98989898989898994</v>
      </c>
      <c r="AP100">
        <f t="shared" si="36"/>
        <v>0.98989898989898994</v>
      </c>
      <c r="AQ100">
        <f t="shared" si="36"/>
        <v>0.98989898989898994</v>
      </c>
      <c r="AR100">
        <f t="shared" si="36"/>
        <v>0.98989898989898994</v>
      </c>
      <c r="AS100">
        <f t="shared" si="36"/>
        <v>0.98989898989898994</v>
      </c>
      <c r="AT100">
        <f t="shared" si="36"/>
        <v>0.98989898989898994</v>
      </c>
      <c r="AU100">
        <f t="shared" si="36"/>
        <v>0.98989898989898994</v>
      </c>
      <c r="AV100">
        <f t="shared" si="36"/>
        <v>0.98989898989898994</v>
      </c>
      <c r="AW100">
        <f t="shared" si="36"/>
        <v>0.98989898989898994</v>
      </c>
      <c r="AX100">
        <f t="shared" si="36"/>
        <v>0.98989898989898994</v>
      </c>
      <c r="AY100">
        <f t="shared" si="36"/>
        <v>0.98989898989898994</v>
      </c>
      <c r="AZ100">
        <f t="shared" si="36"/>
        <v>0.98989898989898994</v>
      </c>
      <c r="BA100">
        <f t="shared" si="36"/>
        <v>0.98989898989898994</v>
      </c>
      <c r="BB100">
        <f t="shared" si="36"/>
        <v>0.98989898989898994</v>
      </c>
      <c r="BC100">
        <f t="shared" si="36"/>
        <v>0.98989898989898994</v>
      </c>
      <c r="BD100">
        <f t="shared" si="36"/>
        <v>0.98989898989898994</v>
      </c>
      <c r="BE100">
        <f t="shared" si="36"/>
        <v>0.98989898989898994</v>
      </c>
      <c r="BF100">
        <f t="shared" si="36"/>
        <v>0.98989898989898994</v>
      </c>
      <c r="BG100">
        <f t="shared" si="36"/>
        <v>0.98989898989898994</v>
      </c>
      <c r="BH100">
        <f t="shared" si="36"/>
        <v>0.98989898989898994</v>
      </c>
      <c r="BI100">
        <f t="shared" si="36"/>
        <v>0.98989898989898994</v>
      </c>
      <c r="BJ100">
        <f t="shared" si="36"/>
        <v>0.98989898989898994</v>
      </c>
      <c r="BK100">
        <f t="shared" si="36"/>
        <v>0.98989898989898994</v>
      </c>
    </row>
    <row r="101" spans="1:63" x14ac:dyDescent="0.3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1"/>
  <sheetViews>
    <sheetView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B120" sqref="B102:B120"/>
    </sheetView>
  </sheetViews>
  <sheetFormatPr baseColWidth="10" defaultRowHeight="14.4" x14ac:dyDescent="0.3"/>
  <sheetData>
    <row r="1" spans="1:75" x14ac:dyDescent="0.3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  <c r="I1" t="s">
        <v>194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472</v>
      </c>
      <c r="BM1" t="s">
        <v>473</v>
      </c>
      <c r="BN1" t="s">
        <v>474</v>
      </c>
      <c r="BO1" t="s">
        <v>475</v>
      </c>
      <c r="BP1" t="s">
        <v>476</v>
      </c>
      <c r="BQ1" t="s">
        <v>477</v>
      </c>
      <c r="BR1" t="s">
        <v>478</v>
      </c>
      <c r="BS1" t="s">
        <v>479</v>
      </c>
      <c r="BT1" t="s">
        <v>480</v>
      </c>
      <c r="BU1" t="s">
        <v>481</v>
      </c>
      <c r="BV1" t="s">
        <v>482</v>
      </c>
      <c r="BW1" t="s">
        <v>483</v>
      </c>
    </row>
    <row r="2" spans="1:75" x14ac:dyDescent="0.3">
      <c r="A2">
        <v>2</v>
      </c>
      <c r="B2">
        <v>0</v>
      </c>
      <c r="C2">
        <f t="shared" ref="C2:BK6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3</v>
      </c>
      <c r="B3">
        <v>9.360000000000035E-3</v>
      </c>
      <c r="C3">
        <f t="shared" ref="C3" si="1">C$101/($A$101-$A$2) *($A3 -$A$2)</f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  <c r="J3">
        <f t="shared" si="0"/>
        <v>1.0101010101010102E-2</v>
      </c>
      <c r="K3">
        <f t="shared" si="0"/>
        <v>1.0101010101010102E-2</v>
      </c>
      <c r="L3">
        <f t="shared" si="0"/>
        <v>1.0101010101010102E-2</v>
      </c>
      <c r="M3">
        <f t="shared" si="0"/>
        <v>1.0101010101010102E-2</v>
      </c>
      <c r="N3">
        <f t="shared" si="0"/>
        <v>1.0101010101010102E-2</v>
      </c>
      <c r="O3">
        <f t="shared" si="0"/>
        <v>1.0101010101010102E-2</v>
      </c>
      <c r="P3">
        <f t="shared" si="0"/>
        <v>1.0101010101010102E-2</v>
      </c>
      <c r="Q3">
        <f t="shared" si="0"/>
        <v>1.0101010101010102E-2</v>
      </c>
      <c r="R3">
        <f t="shared" si="0"/>
        <v>1.0101010101010102E-2</v>
      </c>
      <c r="S3">
        <f t="shared" si="0"/>
        <v>1.0101010101010102E-2</v>
      </c>
      <c r="T3">
        <f t="shared" si="0"/>
        <v>1.0101010101010102E-2</v>
      </c>
      <c r="U3">
        <f t="shared" si="0"/>
        <v>1.0101010101010102E-2</v>
      </c>
      <c r="V3">
        <f t="shared" si="0"/>
        <v>1.0101010101010102E-2</v>
      </c>
      <c r="W3">
        <f t="shared" si="0"/>
        <v>1.0101010101010102E-2</v>
      </c>
      <c r="X3">
        <f t="shared" si="0"/>
        <v>1.0101010101010102E-2</v>
      </c>
      <c r="Y3">
        <f t="shared" si="0"/>
        <v>1.0101010101010102E-2</v>
      </c>
      <c r="Z3">
        <f t="shared" si="0"/>
        <v>1.0101010101010102E-2</v>
      </c>
      <c r="AA3">
        <f t="shared" si="0"/>
        <v>1.0101010101010102E-2</v>
      </c>
      <c r="AB3">
        <f t="shared" si="0"/>
        <v>1.0101010101010102E-2</v>
      </c>
      <c r="AC3">
        <f t="shared" si="0"/>
        <v>1.0101010101010102E-2</v>
      </c>
      <c r="AD3">
        <f t="shared" si="0"/>
        <v>1.0101010101010102E-2</v>
      </c>
      <c r="AE3">
        <f t="shared" si="0"/>
        <v>1.0101010101010102E-2</v>
      </c>
      <c r="AF3">
        <f t="shared" si="0"/>
        <v>1.0101010101010102E-2</v>
      </c>
      <c r="AG3">
        <f t="shared" si="0"/>
        <v>1.0101010101010102E-2</v>
      </c>
      <c r="AH3">
        <f t="shared" si="0"/>
        <v>1.0101010101010102E-2</v>
      </c>
      <c r="AI3">
        <f t="shared" si="0"/>
        <v>1.0101010101010102E-2</v>
      </c>
      <c r="AJ3">
        <f t="shared" si="0"/>
        <v>1.0101010101010102E-2</v>
      </c>
      <c r="AK3">
        <f t="shared" si="0"/>
        <v>1.0101010101010102E-2</v>
      </c>
      <c r="AL3">
        <f t="shared" si="0"/>
        <v>1.0101010101010102E-2</v>
      </c>
      <c r="AM3">
        <f t="shared" si="0"/>
        <v>1.0101010101010102E-2</v>
      </c>
      <c r="AN3">
        <f t="shared" si="0"/>
        <v>1.0101010101010102E-2</v>
      </c>
      <c r="AO3">
        <f t="shared" si="0"/>
        <v>1.0101010101010102E-2</v>
      </c>
      <c r="AP3">
        <f t="shared" si="0"/>
        <v>1.0101010101010102E-2</v>
      </c>
      <c r="AQ3">
        <f t="shared" si="0"/>
        <v>1.0101010101010102E-2</v>
      </c>
      <c r="AR3">
        <f t="shared" si="0"/>
        <v>1.0101010101010102E-2</v>
      </c>
      <c r="AS3">
        <f t="shared" si="0"/>
        <v>1.0101010101010102E-2</v>
      </c>
      <c r="AT3">
        <f t="shared" si="0"/>
        <v>1.0101010101010102E-2</v>
      </c>
      <c r="AU3">
        <f t="shared" si="0"/>
        <v>1.0101010101010102E-2</v>
      </c>
      <c r="AV3">
        <f t="shared" si="0"/>
        <v>1.0101010101010102E-2</v>
      </c>
      <c r="AW3">
        <f t="shared" si="0"/>
        <v>1.0101010101010102E-2</v>
      </c>
      <c r="AX3">
        <f t="shared" si="0"/>
        <v>1.0101010101010102E-2</v>
      </c>
      <c r="AY3">
        <f t="shared" si="0"/>
        <v>1.0101010101010102E-2</v>
      </c>
      <c r="AZ3">
        <f t="shared" si="0"/>
        <v>1.0101010101010102E-2</v>
      </c>
      <c r="BA3">
        <f t="shared" si="0"/>
        <v>1.0101010101010102E-2</v>
      </c>
      <c r="BB3">
        <f t="shared" si="0"/>
        <v>1.0101010101010102E-2</v>
      </c>
      <c r="BC3">
        <f t="shared" si="0"/>
        <v>1.0101010101010102E-2</v>
      </c>
      <c r="BD3">
        <f t="shared" si="0"/>
        <v>1.0101010101010102E-2</v>
      </c>
      <c r="BE3">
        <f t="shared" si="0"/>
        <v>1.0101010101010102E-2</v>
      </c>
      <c r="BF3">
        <f t="shared" si="0"/>
        <v>1.0101010101010102E-2</v>
      </c>
      <c r="BG3">
        <f t="shared" si="0"/>
        <v>1.0101010101010102E-2</v>
      </c>
      <c r="BH3">
        <f t="shared" si="0"/>
        <v>1.0101010101010102E-2</v>
      </c>
      <c r="BI3">
        <f t="shared" si="0"/>
        <v>1.0101010101010102E-2</v>
      </c>
      <c r="BJ3">
        <f t="shared" si="0"/>
        <v>1.0101010101010102E-2</v>
      </c>
      <c r="BK3">
        <f t="shared" si="0"/>
        <v>1.0101010101010102E-2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  <c r="J4">
        <f t="shared" si="0"/>
        <v>2.0202020202020204E-2</v>
      </c>
      <c r="K4">
        <f t="shared" si="0"/>
        <v>2.0202020202020204E-2</v>
      </c>
      <c r="L4">
        <f t="shared" si="0"/>
        <v>2.0202020202020204E-2</v>
      </c>
      <c r="M4">
        <f t="shared" si="0"/>
        <v>2.0202020202020204E-2</v>
      </c>
      <c r="N4">
        <f t="shared" si="0"/>
        <v>2.0202020202020204E-2</v>
      </c>
      <c r="O4">
        <f t="shared" si="0"/>
        <v>2.0202020202020204E-2</v>
      </c>
      <c r="P4">
        <f t="shared" si="0"/>
        <v>2.0202020202020204E-2</v>
      </c>
      <c r="Q4">
        <f t="shared" si="0"/>
        <v>2.0202020202020204E-2</v>
      </c>
      <c r="R4">
        <f t="shared" si="0"/>
        <v>2.0202020202020204E-2</v>
      </c>
      <c r="S4">
        <f t="shared" si="0"/>
        <v>2.0202020202020204E-2</v>
      </c>
      <c r="T4">
        <f t="shared" si="0"/>
        <v>2.0202020202020204E-2</v>
      </c>
      <c r="U4">
        <f t="shared" si="0"/>
        <v>2.0202020202020204E-2</v>
      </c>
      <c r="V4">
        <f t="shared" si="0"/>
        <v>2.0202020202020204E-2</v>
      </c>
      <c r="W4">
        <f t="shared" si="0"/>
        <v>2.0202020202020204E-2</v>
      </c>
      <c r="X4">
        <f t="shared" si="0"/>
        <v>2.0202020202020204E-2</v>
      </c>
      <c r="Y4">
        <f t="shared" si="0"/>
        <v>2.0202020202020204E-2</v>
      </c>
      <c r="Z4">
        <f t="shared" si="0"/>
        <v>2.0202020202020204E-2</v>
      </c>
      <c r="AA4">
        <f t="shared" si="0"/>
        <v>2.0202020202020204E-2</v>
      </c>
      <c r="AB4">
        <f t="shared" si="0"/>
        <v>2.0202020202020204E-2</v>
      </c>
      <c r="AC4">
        <f t="shared" si="0"/>
        <v>2.0202020202020204E-2</v>
      </c>
      <c r="AD4">
        <f t="shared" si="0"/>
        <v>2.0202020202020204E-2</v>
      </c>
      <c r="AE4">
        <f t="shared" si="0"/>
        <v>2.0202020202020204E-2</v>
      </c>
      <c r="AF4">
        <f t="shared" si="0"/>
        <v>2.0202020202020204E-2</v>
      </c>
      <c r="AG4">
        <f t="shared" si="0"/>
        <v>2.0202020202020204E-2</v>
      </c>
      <c r="AH4">
        <f t="shared" si="0"/>
        <v>2.0202020202020204E-2</v>
      </c>
      <c r="AI4">
        <f t="shared" si="0"/>
        <v>2.0202020202020204E-2</v>
      </c>
      <c r="AJ4">
        <f t="shared" si="0"/>
        <v>2.0202020202020204E-2</v>
      </c>
      <c r="AK4">
        <f t="shared" si="0"/>
        <v>2.0202020202020204E-2</v>
      </c>
      <c r="AL4">
        <f t="shared" si="0"/>
        <v>2.0202020202020204E-2</v>
      </c>
      <c r="AM4">
        <f t="shared" si="0"/>
        <v>2.0202020202020204E-2</v>
      </c>
      <c r="AN4">
        <f t="shared" si="0"/>
        <v>2.0202020202020204E-2</v>
      </c>
      <c r="AO4">
        <f t="shared" si="0"/>
        <v>2.0202020202020204E-2</v>
      </c>
      <c r="AP4">
        <f t="shared" si="0"/>
        <v>2.0202020202020204E-2</v>
      </c>
      <c r="AQ4">
        <f t="shared" si="0"/>
        <v>2.0202020202020204E-2</v>
      </c>
      <c r="AR4">
        <f t="shared" si="0"/>
        <v>2.0202020202020204E-2</v>
      </c>
      <c r="AS4">
        <f t="shared" si="0"/>
        <v>2.0202020202020204E-2</v>
      </c>
      <c r="AT4">
        <f t="shared" si="0"/>
        <v>2.0202020202020204E-2</v>
      </c>
      <c r="AU4">
        <f t="shared" si="0"/>
        <v>2.0202020202020204E-2</v>
      </c>
      <c r="AV4">
        <f t="shared" si="0"/>
        <v>2.0202020202020204E-2</v>
      </c>
      <c r="AW4">
        <f t="shared" si="0"/>
        <v>2.0202020202020204E-2</v>
      </c>
      <c r="AX4">
        <f t="shared" si="0"/>
        <v>2.0202020202020204E-2</v>
      </c>
      <c r="AY4">
        <f t="shared" si="0"/>
        <v>2.0202020202020204E-2</v>
      </c>
      <c r="AZ4">
        <f t="shared" si="0"/>
        <v>2.0202020202020204E-2</v>
      </c>
      <c r="BA4">
        <f t="shared" si="0"/>
        <v>2.0202020202020204E-2</v>
      </c>
      <c r="BB4">
        <f t="shared" si="0"/>
        <v>2.0202020202020204E-2</v>
      </c>
      <c r="BC4">
        <f t="shared" si="0"/>
        <v>2.0202020202020204E-2</v>
      </c>
      <c r="BD4">
        <f t="shared" si="0"/>
        <v>2.0202020202020204E-2</v>
      </c>
      <c r="BE4">
        <f t="shared" si="0"/>
        <v>2.0202020202020204E-2</v>
      </c>
      <c r="BF4">
        <f t="shared" si="0"/>
        <v>2.0202020202020204E-2</v>
      </c>
      <c r="BG4">
        <f t="shared" si="0"/>
        <v>2.0202020202020204E-2</v>
      </c>
      <c r="BH4">
        <f t="shared" si="0"/>
        <v>2.0202020202020204E-2</v>
      </c>
      <c r="BI4">
        <f t="shared" si="0"/>
        <v>2.0202020202020204E-2</v>
      </c>
      <c r="BJ4">
        <f t="shared" si="0"/>
        <v>2.0202020202020204E-2</v>
      </c>
      <c r="BK4">
        <f t="shared" si="0"/>
        <v>2.0202020202020204E-2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  <c r="J5">
        <f t="shared" si="0"/>
        <v>3.0303030303030304E-2</v>
      </c>
      <c r="K5">
        <f t="shared" si="0"/>
        <v>3.0303030303030304E-2</v>
      </c>
      <c r="L5">
        <f t="shared" si="0"/>
        <v>3.0303030303030304E-2</v>
      </c>
      <c r="M5">
        <f t="shared" si="0"/>
        <v>3.0303030303030304E-2</v>
      </c>
      <c r="N5">
        <f t="shared" si="0"/>
        <v>3.0303030303030304E-2</v>
      </c>
      <c r="O5">
        <f t="shared" si="0"/>
        <v>3.0303030303030304E-2</v>
      </c>
      <c r="P5">
        <f t="shared" si="0"/>
        <v>3.0303030303030304E-2</v>
      </c>
      <c r="Q5">
        <f t="shared" si="0"/>
        <v>3.0303030303030304E-2</v>
      </c>
      <c r="R5">
        <f t="shared" si="0"/>
        <v>3.0303030303030304E-2</v>
      </c>
      <c r="S5">
        <f t="shared" si="0"/>
        <v>3.0303030303030304E-2</v>
      </c>
      <c r="T5">
        <f t="shared" si="0"/>
        <v>3.0303030303030304E-2</v>
      </c>
      <c r="U5">
        <f t="shared" si="0"/>
        <v>3.0303030303030304E-2</v>
      </c>
      <c r="V5">
        <f t="shared" si="0"/>
        <v>3.0303030303030304E-2</v>
      </c>
      <c r="W5">
        <f t="shared" si="0"/>
        <v>3.0303030303030304E-2</v>
      </c>
      <c r="X5">
        <f t="shared" si="0"/>
        <v>3.0303030303030304E-2</v>
      </c>
      <c r="Y5">
        <f t="shared" si="0"/>
        <v>3.0303030303030304E-2</v>
      </c>
      <c r="Z5">
        <f t="shared" si="0"/>
        <v>3.0303030303030304E-2</v>
      </c>
      <c r="AA5">
        <f t="shared" si="0"/>
        <v>3.0303030303030304E-2</v>
      </c>
      <c r="AB5">
        <f t="shared" si="0"/>
        <v>3.0303030303030304E-2</v>
      </c>
      <c r="AC5">
        <f t="shared" si="0"/>
        <v>3.0303030303030304E-2</v>
      </c>
      <c r="AD5">
        <f t="shared" si="0"/>
        <v>3.0303030303030304E-2</v>
      </c>
      <c r="AE5">
        <f t="shared" si="0"/>
        <v>3.0303030303030304E-2</v>
      </c>
      <c r="AF5">
        <f t="shared" si="0"/>
        <v>3.0303030303030304E-2</v>
      </c>
      <c r="AG5">
        <f t="shared" si="0"/>
        <v>3.0303030303030304E-2</v>
      </c>
      <c r="AH5">
        <f t="shared" si="0"/>
        <v>3.0303030303030304E-2</v>
      </c>
      <c r="AI5">
        <f t="shared" si="0"/>
        <v>3.0303030303030304E-2</v>
      </c>
      <c r="AJ5">
        <f t="shared" si="0"/>
        <v>3.0303030303030304E-2</v>
      </c>
      <c r="AK5">
        <f t="shared" si="0"/>
        <v>3.0303030303030304E-2</v>
      </c>
      <c r="AL5">
        <f t="shared" si="0"/>
        <v>3.0303030303030304E-2</v>
      </c>
      <c r="AM5">
        <f t="shared" si="0"/>
        <v>3.0303030303030304E-2</v>
      </c>
      <c r="AN5">
        <f t="shared" si="0"/>
        <v>3.0303030303030304E-2</v>
      </c>
      <c r="AO5">
        <f t="shared" si="0"/>
        <v>3.0303030303030304E-2</v>
      </c>
      <c r="AP5">
        <f t="shared" si="0"/>
        <v>3.0303030303030304E-2</v>
      </c>
      <c r="AQ5">
        <f t="shared" si="0"/>
        <v>3.0303030303030304E-2</v>
      </c>
      <c r="AR5">
        <f t="shared" si="0"/>
        <v>3.0303030303030304E-2</v>
      </c>
      <c r="AS5">
        <f t="shared" si="0"/>
        <v>3.0303030303030304E-2</v>
      </c>
      <c r="AT5">
        <f t="shared" si="0"/>
        <v>3.0303030303030304E-2</v>
      </c>
      <c r="AU5">
        <f t="shared" si="0"/>
        <v>3.0303030303030304E-2</v>
      </c>
      <c r="AV5">
        <f t="shared" si="0"/>
        <v>3.0303030303030304E-2</v>
      </c>
      <c r="AW5">
        <f t="shared" si="0"/>
        <v>3.0303030303030304E-2</v>
      </c>
      <c r="AX5">
        <f t="shared" si="0"/>
        <v>3.0303030303030304E-2</v>
      </c>
      <c r="AY5">
        <f t="shared" si="0"/>
        <v>3.0303030303030304E-2</v>
      </c>
      <c r="AZ5">
        <f t="shared" si="0"/>
        <v>3.0303030303030304E-2</v>
      </c>
      <c r="BA5">
        <f t="shared" si="0"/>
        <v>3.0303030303030304E-2</v>
      </c>
      <c r="BB5">
        <f t="shared" si="0"/>
        <v>3.0303030303030304E-2</v>
      </c>
      <c r="BC5">
        <f t="shared" si="0"/>
        <v>3.0303030303030304E-2</v>
      </c>
      <c r="BD5">
        <f t="shared" si="0"/>
        <v>3.0303030303030304E-2</v>
      </c>
      <c r="BE5">
        <f t="shared" si="0"/>
        <v>3.0303030303030304E-2</v>
      </c>
      <c r="BF5">
        <f t="shared" si="0"/>
        <v>3.0303030303030304E-2</v>
      </c>
      <c r="BG5">
        <f t="shared" si="0"/>
        <v>3.0303030303030304E-2</v>
      </c>
      <c r="BH5">
        <f t="shared" si="0"/>
        <v>3.0303030303030304E-2</v>
      </c>
      <c r="BI5">
        <f t="shared" si="0"/>
        <v>3.0303030303030304E-2</v>
      </c>
      <c r="BJ5">
        <f t="shared" si="0"/>
        <v>3.0303030303030304E-2</v>
      </c>
      <c r="BK5">
        <f t="shared" si="0"/>
        <v>3.0303030303030304E-2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  <c r="J6">
        <f t="shared" si="0"/>
        <v>4.0404040404040407E-2</v>
      </c>
      <c r="K6">
        <f t="shared" si="0"/>
        <v>4.0404040404040407E-2</v>
      </c>
      <c r="L6">
        <f t="shared" si="0"/>
        <v>4.0404040404040407E-2</v>
      </c>
      <c r="M6">
        <f t="shared" si="0"/>
        <v>4.0404040404040407E-2</v>
      </c>
      <c r="N6">
        <f t="shared" si="0"/>
        <v>4.0404040404040407E-2</v>
      </c>
      <c r="O6">
        <f t="shared" ref="O6:BK6" si="2">O$101/($A$101-$A$2) *($A6 -$A$2)</f>
        <v>4.0404040404040407E-2</v>
      </c>
      <c r="P6">
        <f t="shared" si="2"/>
        <v>4.0404040404040407E-2</v>
      </c>
      <c r="Q6">
        <f t="shared" si="2"/>
        <v>4.0404040404040407E-2</v>
      </c>
      <c r="R6">
        <f t="shared" si="2"/>
        <v>4.0404040404040407E-2</v>
      </c>
      <c r="S6">
        <f t="shared" si="2"/>
        <v>4.0404040404040407E-2</v>
      </c>
      <c r="T6">
        <f t="shared" si="2"/>
        <v>4.0404040404040407E-2</v>
      </c>
      <c r="U6">
        <f t="shared" si="2"/>
        <v>4.0404040404040407E-2</v>
      </c>
      <c r="V6">
        <f t="shared" si="2"/>
        <v>4.0404040404040407E-2</v>
      </c>
      <c r="W6">
        <f t="shared" si="2"/>
        <v>4.0404040404040407E-2</v>
      </c>
      <c r="X6">
        <f t="shared" si="2"/>
        <v>4.0404040404040407E-2</v>
      </c>
      <c r="Y6">
        <f t="shared" si="2"/>
        <v>4.0404040404040407E-2</v>
      </c>
      <c r="Z6">
        <f t="shared" si="2"/>
        <v>4.0404040404040407E-2</v>
      </c>
      <c r="AA6">
        <f t="shared" si="2"/>
        <v>4.0404040404040407E-2</v>
      </c>
      <c r="AB6">
        <f t="shared" si="2"/>
        <v>4.0404040404040407E-2</v>
      </c>
      <c r="AC6">
        <f t="shared" si="2"/>
        <v>4.0404040404040407E-2</v>
      </c>
      <c r="AD6">
        <f t="shared" si="2"/>
        <v>4.0404040404040407E-2</v>
      </c>
      <c r="AE6">
        <f t="shared" si="2"/>
        <v>4.0404040404040407E-2</v>
      </c>
      <c r="AF6">
        <f t="shared" si="2"/>
        <v>4.0404040404040407E-2</v>
      </c>
      <c r="AG6">
        <f t="shared" si="2"/>
        <v>4.0404040404040407E-2</v>
      </c>
      <c r="AH6">
        <f t="shared" si="2"/>
        <v>4.0404040404040407E-2</v>
      </c>
      <c r="AI6">
        <f t="shared" si="2"/>
        <v>4.0404040404040407E-2</v>
      </c>
      <c r="AJ6">
        <f t="shared" si="2"/>
        <v>4.0404040404040407E-2</v>
      </c>
      <c r="AK6">
        <f t="shared" si="2"/>
        <v>4.0404040404040407E-2</v>
      </c>
      <c r="AL6">
        <f t="shared" si="2"/>
        <v>4.0404040404040407E-2</v>
      </c>
      <c r="AM6">
        <f t="shared" si="2"/>
        <v>4.0404040404040407E-2</v>
      </c>
      <c r="AN6">
        <f t="shared" si="2"/>
        <v>4.0404040404040407E-2</v>
      </c>
      <c r="AO6">
        <f t="shared" si="2"/>
        <v>4.0404040404040407E-2</v>
      </c>
      <c r="AP6">
        <f t="shared" si="2"/>
        <v>4.0404040404040407E-2</v>
      </c>
      <c r="AQ6">
        <f t="shared" si="2"/>
        <v>4.0404040404040407E-2</v>
      </c>
      <c r="AR6">
        <f t="shared" si="2"/>
        <v>4.0404040404040407E-2</v>
      </c>
      <c r="AS6">
        <f t="shared" si="2"/>
        <v>4.0404040404040407E-2</v>
      </c>
      <c r="AT6">
        <f t="shared" si="2"/>
        <v>4.0404040404040407E-2</v>
      </c>
      <c r="AU6">
        <f t="shared" si="2"/>
        <v>4.0404040404040407E-2</v>
      </c>
      <c r="AV6">
        <f t="shared" si="2"/>
        <v>4.0404040404040407E-2</v>
      </c>
      <c r="AW6">
        <f t="shared" si="2"/>
        <v>4.0404040404040407E-2</v>
      </c>
      <c r="AX6">
        <f t="shared" si="2"/>
        <v>4.0404040404040407E-2</v>
      </c>
      <c r="AY6">
        <f t="shared" si="2"/>
        <v>4.0404040404040407E-2</v>
      </c>
      <c r="AZ6">
        <f t="shared" si="2"/>
        <v>4.0404040404040407E-2</v>
      </c>
      <c r="BA6">
        <f t="shared" si="2"/>
        <v>4.0404040404040407E-2</v>
      </c>
      <c r="BB6">
        <f t="shared" si="2"/>
        <v>4.0404040404040407E-2</v>
      </c>
      <c r="BC6">
        <f t="shared" si="2"/>
        <v>4.0404040404040407E-2</v>
      </c>
      <c r="BD6">
        <f t="shared" si="2"/>
        <v>4.0404040404040407E-2</v>
      </c>
      <c r="BE6">
        <f t="shared" si="2"/>
        <v>4.0404040404040407E-2</v>
      </c>
      <c r="BF6">
        <f t="shared" si="2"/>
        <v>4.0404040404040407E-2</v>
      </c>
      <c r="BG6">
        <f t="shared" si="2"/>
        <v>4.0404040404040407E-2</v>
      </c>
      <c r="BH6">
        <f t="shared" si="2"/>
        <v>4.0404040404040407E-2</v>
      </c>
      <c r="BI6">
        <f t="shared" si="2"/>
        <v>4.0404040404040407E-2</v>
      </c>
      <c r="BJ6">
        <f t="shared" si="2"/>
        <v>4.0404040404040407E-2</v>
      </c>
      <c r="BK6">
        <f t="shared" si="2"/>
        <v>4.0404040404040407E-2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>
        <v>7</v>
      </c>
      <c r="B7">
        <v>4.4869999999999965E-2</v>
      </c>
      <c r="C7">
        <f t="shared" ref="C7:BK11" si="3">C$101/($A$101-$A$2) *($A7 -$A$2)</f>
        <v>0.30303030303030304</v>
      </c>
      <c r="D7">
        <f t="shared" si="3"/>
        <v>0.30303030303030304</v>
      </c>
      <c r="E7">
        <f t="shared" si="3"/>
        <v>0.30303030303030304</v>
      </c>
      <c r="F7">
        <f t="shared" si="3"/>
        <v>0.30303030303030304</v>
      </c>
      <c r="G7">
        <f t="shared" si="3"/>
        <v>0.30303030303030304</v>
      </c>
      <c r="H7">
        <f t="shared" si="3"/>
        <v>0.30303030303030304</v>
      </c>
      <c r="I7">
        <f t="shared" si="3"/>
        <v>5.0505050505050511E-2</v>
      </c>
      <c r="J7">
        <f t="shared" si="3"/>
        <v>5.0505050505050511E-2</v>
      </c>
      <c r="K7">
        <f t="shared" si="3"/>
        <v>5.0505050505050511E-2</v>
      </c>
      <c r="L7">
        <f t="shared" si="3"/>
        <v>5.0505050505050511E-2</v>
      </c>
      <c r="M7">
        <f t="shared" si="3"/>
        <v>5.0505050505050511E-2</v>
      </c>
      <c r="N7">
        <f t="shared" si="3"/>
        <v>5.0505050505050511E-2</v>
      </c>
      <c r="O7">
        <f t="shared" si="3"/>
        <v>5.0505050505050511E-2</v>
      </c>
      <c r="P7">
        <f t="shared" si="3"/>
        <v>5.0505050505050511E-2</v>
      </c>
      <c r="Q7">
        <f t="shared" si="3"/>
        <v>5.0505050505050511E-2</v>
      </c>
      <c r="R7">
        <f t="shared" si="3"/>
        <v>5.0505050505050511E-2</v>
      </c>
      <c r="S7">
        <f t="shared" si="3"/>
        <v>5.0505050505050511E-2</v>
      </c>
      <c r="T7">
        <f t="shared" si="3"/>
        <v>5.0505050505050511E-2</v>
      </c>
      <c r="U7">
        <f t="shared" si="3"/>
        <v>5.0505050505050511E-2</v>
      </c>
      <c r="V7">
        <f t="shared" si="3"/>
        <v>5.0505050505050511E-2</v>
      </c>
      <c r="W7">
        <f t="shared" si="3"/>
        <v>5.0505050505050511E-2</v>
      </c>
      <c r="X7">
        <f t="shared" si="3"/>
        <v>5.0505050505050511E-2</v>
      </c>
      <c r="Y7">
        <f t="shared" si="3"/>
        <v>5.0505050505050511E-2</v>
      </c>
      <c r="Z7">
        <f t="shared" si="3"/>
        <v>5.0505050505050511E-2</v>
      </c>
      <c r="AA7">
        <f t="shared" si="3"/>
        <v>5.0505050505050511E-2</v>
      </c>
      <c r="AB7">
        <f t="shared" si="3"/>
        <v>5.0505050505050511E-2</v>
      </c>
      <c r="AC7">
        <f t="shared" si="3"/>
        <v>5.0505050505050511E-2</v>
      </c>
      <c r="AD7">
        <f t="shared" si="3"/>
        <v>5.0505050505050511E-2</v>
      </c>
      <c r="AE7">
        <f t="shared" si="3"/>
        <v>5.0505050505050511E-2</v>
      </c>
      <c r="AF7">
        <f t="shared" si="3"/>
        <v>5.0505050505050511E-2</v>
      </c>
      <c r="AG7">
        <f t="shared" si="3"/>
        <v>5.0505050505050511E-2</v>
      </c>
      <c r="AH7">
        <f t="shared" si="3"/>
        <v>5.0505050505050511E-2</v>
      </c>
      <c r="AI7">
        <f t="shared" si="3"/>
        <v>5.0505050505050511E-2</v>
      </c>
      <c r="AJ7">
        <f t="shared" si="3"/>
        <v>5.0505050505050511E-2</v>
      </c>
      <c r="AK7">
        <f t="shared" si="3"/>
        <v>5.0505050505050511E-2</v>
      </c>
      <c r="AL7">
        <f t="shared" si="3"/>
        <v>5.0505050505050511E-2</v>
      </c>
      <c r="AM7">
        <f t="shared" si="3"/>
        <v>5.0505050505050511E-2</v>
      </c>
      <c r="AN7">
        <f t="shared" si="3"/>
        <v>5.0505050505050511E-2</v>
      </c>
      <c r="AO7">
        <f t="shared" si="3"/>
        <v>5.0505050505050511E-2</v>
      </c>
      <c r="AP7">
        <f t="shared" si="3"/>
        <v>5.0505050505050511E-2</v>
      </c>
      <c r="AQ7">
        <f t="shared" si="3"/>
        <v>5.0505050505050511E-2</v>
      </c>
      <c r="AR7">
        <f t="shared" si="3"/>
        <v>5.0505050505050511E-2</v>
      </c>
      <c r="AS7">
        <f t="shared" si="3"/>
        <v>5.0505050505050511E-2</v>
      </c>
      <c r="AT7">
        <f t="shared" si="3"/>
        <v>5.0505050505050511E-2</v>
      </c>
      <c r="AU7">
        <f t="shared" si="3"/>
        <v>5.0505050505050511E-2</v>
      </c>
      <c r="AV7">
        <f t="shared" si="3"/>
        <v>5.0505050505050511E-2</v>
      </c>
      <c r="AW7">
        <f t="shared" si="3"/>
        <v>5.0505050505050511E-2</v>
      </c>
      <c r="AX7">
        <f t="shared" si="3"/>
        <v>5.0505050505050511E-2</v>
      </c>
      <c r="AY7">
        <f t="shared" si="3"/>
        <v>5.0505050505050511E-2</v>
      </c>
      <c r="AZ7">
        <f t="shared" si="3"/>
        <v>5.0505050505050511E-2</v>
      </c>
      <c r="BA7">
        <f t="shared" si="3"/>
        <v>5.0505050505050511E-2</v>
      </c>
      <c r="BB7">
        <f t="shared" si="3"/>
        <v>5.0505050505050511E-2</v>
      </c>
      <c r="BC7">
        <f t="shared" si="3"/>
        <v>5.0505050505050511E-2</v>
      </c>
      <c r="BD7">
        <f t="shared" si="3"/>
        <v>5.0505050505050511E-2</v>
      </c>
      <c r="BE7">
        <f t="shared" si="3"/>
        <v>5.0505050505050511E-2</v>
      </c>
      <c r="BF7">
        <f t="shared" si="3"/>
        <v>5.0505050505050511E-2</v>
      </c>
      <c r="BG7">
        <f t="shared" si="3"/>
        <v>5.0505050505050511E-2</v>
      </c>
      <c r="BH7">
        <f t="shared" si="3"/>
        <v>5.0505050505050511E-2</v>
      </c>
      <c r="BI7">
        <f t="shared" si="3"/>
        <v>5.0505050505050511E-2</v>
      </c>
      <c r="BJ7">
        <f t="shared" si="3"/>
        <v>5.0505050505050511E-2</v>
      </c>
      <c r="BK7">
        <f t="shared" si="3"/>
        <v>5.0505050505050511E-2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>
        <v>8</v>
      </c>
      <c r="B8">
        <v>5.3059999999999996E-2</v>
      </c>
      <c r="C8">
        <f t="shared" si="3"/>
        <v>0.36363636363636365</v>
      </c>
      <c r="D8">
        <f t="shared" si="3"/>
        <v>0.36363636363636365</v>
      </c>
      <c r="E8">
        <f t="shared" si="3"/>
        <v>0.36363636363636365</v>
      </c>
      <c r="F8">
        <f t="shared" si="3"/>
        <v>0.36363636363636365</v>
      </c>
      <c r="G8">
        <f t="shared" si="3"/>
        <v>0.36363636363636365</v>
      </c>
      <c r="H8">
        <f t="shared" si="3"/>
        <v>0.36363636363636365</v>
      </c>
      <c r="I8">
        <f t="shared" si="3"/>
        <v>6.0606060606060608E-2</v>
      </c>
      <c r="J8">
        <f t="shared" si="3"/>
        <v>6.0606060606060608E-2</v>
      </c>
      <c r="K8">
        <f t="shared" si="3"/>
        <v>6.0606060606060608E-2</v>
      </c>
      <c r="L8">
        <f t="shared" si="3"/>
        <v>6.0606060606060608E-2</v>
      </c>
      <c r="M8">
        <f t="shared" si="3"/>
        <v>6.0606060606060608E-2</v>
      </c>
      <c r="N8">
        <f t="shared" si="3"/>
        <v>6.0606060606060608E-2</v>
      </c>
      <c r="O8">
        <f t="shared" si="3"/>
        <v>6.0606060606060608E-2</v>
      </c>
      <c r="P8">
        <f t="shared" si="3"/>
        <v>6.0606060606060608E-2</v>
      </c>
      <c r="Q8">
        <f t="shared" si="3"/>
        <v>6.0606060606060608E-2</v>
      </c>
      <c r="R8">
        <f t="shared" si="3"/>
        <v>6.0606060606060608E-2</v>
      </c>
      <c r="S8">
        <f t="shared" si="3"/>
        <v>6.0606060606060608E-2</v>
      </c>
      <c r="T8">
        <f t="shared" si="3"/>
        <v>6.0606060606060608E-2</v>
      </c>
      <c r="U8">
        <f t="shared" si="3"/>
        <v>6.0606060606060608E-2</v>
      </c>
      <c r="V8">
        <f t="shared" si="3"/>
        <v>6.0606060606060608E-2</v>
      </c>
      <c r="W8">
        <f t="shared" si="3"/>
        <v>6.0606060606060608E-2</v>
      </c>
      <c r="X8">
        <f t="shared" si="3"/>
        <v>6.0606060606060608E-2</v>
      </c>
      <c r="Y8">
        <f t="shared" si="3"/>
        <v>6.0606060606060608E-2</v>
      </c>
      <c r="Z8">
        <f t="shared" si="3"/>
        <v>6.0606060606060608E-2</v>
      </c>
      <c r="AA8">
        <f t="shared" si="3"/>
        <v>6.0606060606060608E-2</v>
      </c>
      <c r="AB8">
        <f t="shared" si="3"/>
        <v>6.0606060606060608E-2</v>
      </c>
      <c r="AC8">
        <f t="shared" si="3"/>
        <v>6.0606060606060608E-2</v>
      </c>
      <c r="AD8">
        <f t="shared" si="3"/>
        <v>6.0606060606060608E-2</v>
      </c>
      <c r="AE8">
        <f t="shared" si="3"/>
        <v>6.0606060606060608E-2</v>
      </c>
      <c r="AF8">
        <f t="shared" si="3"/>
        <v>6.0606060606060608E-2</v>
      </c>
      <c r="AG8">
        <f t="shared" si="3"/>
        <v>6.0606060606060608E-2</v>
      </c>
      <c r="AH8">
        <f t="shared" si="3"/>
        <v>6.0606060606060608E-2</v>
      </c>
      <c r="AI8">
        <f t="shared" si="3"/>
        <v>6.0606060606060608E-2</v>
      </c>
      <c r="AJ8">
        <f t="shared" si="3"/>
        <v>6.0606060606060608E-2</v>
      </c>
      <c r="AK8">
        <f t="shared" si="3"/>
        <v>6.0606060606060608E-2</v>
      </c>
      <c r="AL8">
        <f t="shared" si="3"/>
        <v>6.0606060606060608E-2</v>
      </c>
      <c r="AM8">
        <f t="shared" si="3"/>
        <v>6.0606060606060608E-2</v>
      </c>
      <c r="AN8">
        <f t="shared" si="3"/>
        <v>6.0606060606060608E-2</v>
      </c>
      <c r="AO8">
        <f t="shared" si="3"/>
        <v>6.0606060606060608E-2</v>
      </c>
      <c r="AP8">
        <f t="shared" si="3"/>
        <v>6.0606060606060608E-2</v>
      </c>
      <c r="AQ8">
        <f t="shared" si="3"/>
        <v>6.0606060606060608E-2</v>
      </c>
      <c r="AR8">
        <f t="shared" si="3"/>
        <v>6.0606060606060608E-2</v>
      </c>
      <c r="AS8">
        <f t="shared" si="3"/>
        <v>6.0606060606060608E-2</v>
      </c>
      <c r="AT8">
        <f t="shared" si="3"/>
        <v>6.0606060606060608E-2</v>
      </c>
      <c r="AU8">
        <f t="shared" si="3"/>
        <v>6.0606060606060608E-2</v>
      </c>
      <c r="AV8">
        <f t="shared" si="3"/>
        <v>6.0606060606060608E-2</v>
      </c>
      <c r="AW8">
        <f t="shared" si="3"/>
        <v>6.0606060606060608E-2</v>
      </c>
      <c r="AX8">
        <f t="shared" si="3"/>
        <v>6.0606060606060608E-2</v>
      </c>
      <c r="AY8">
        <f t="shared" si="3"/>
        <v>6.0606060606060608E-2</v>
      </c>
      <c r="AZ8">
        <f t="shared" si="3"/>
        <v>6.0606060606060608E-2</v>
      </c>
      <c r="BA8">
        <f t="shared" si="3"/>
        <v>6.0606060606060608E-2</v>
      </c>
      <c r="BB8">
        <f t="shared" si="3"/>
        <v>6.0606060606060608E-2</v>
      </c>
      <c r="BC8">
        <f t="shared" si="3"/>
        <v>6.0606060606060608E-2</v>
      </c>
      <c r="BD8">
        <f t="shared" si="3"/>
        <v>6.0606060606060608E-2</v>
      </c>
      <c r="BE8">
        <f t="shared" si="3"/>
        <v>6.0606060606060608E-2</v>
      </c>
      <c r="BF8">
        <f t="shared" si="3"/>
        <v>6.0606060606060608E-2</v>
      </c>
      <c r="BG8">
        <f t="shared" si="3"/>
        <v>6.0606060606060608E-2</v>
      </c>
      <c r="BH8">
        <f t="shared" si="3"/>
        <v>6.0606060606060608E-2</v>
      </c>
      <c r="BI8">
        <f t="shared" si="3"/>
        <v>6.0606060606060608E-2</v>
      </c>
      <c r="BJ8">
        <f t="shared" si="3"/>
        <v>6.0606060606060608E-2</v>
      </c>
      <c r="BK8">
        <f t="shared" si="3"/>
        <v>6.0606060606060608E-2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>
        <v>9</v>
      </c>
      <c r="B9">
        <v>6.1270000000000047E-2</v>
      </c>
      <c r="C9">
        <f t="shared" si="3"/>
        <v>0.42424242424242425</v>
      </c>
      <c r="D9">
        <f t="shared" si="3"/>
        <v>0.42424242424242425</v>
      </c>
      <c r="E9">
        <f t="shared" si="3"/>
        <v>0.42424242424242425</v>
      </c>
      <c r="F9">
        <f t="shared" si="3"/>
        <v>0.42424242424242425</v>
      </c>
      <c r="G9">
        <f t="shared" si="3"/>
        <v>0.42424242424242425</v>
      </c>
      <c r="H9">
        <f t="shared" si="3"/>
        <v>0.42424242424242425</v>
      </c>
      <c r="I9">
        <f t="shared" si="3"/>
        <v>7.0707070707070718E-2</v>
      </c>
      <c r="J9">
        <f t="shared" si="3"/>
        <v>7.0707070707070718E-2</v>
      </c>
      <c r="K9">
        <f t="shared" si="3"/>
        <v>7.0707070707070718E-2</v>
      </c>
      <c r="L9">
        <f t="shared" si="3"/>
        <v>7.0707070707070718E-2</v>
      </c>
      <c r="M9">
        <f t="shared" si="3"/>
        <v>7.0707070707070718E-2</v>
      </c>
      <c r="N9">
        <f t="shared" si="3"/>
        <v>7.0707070707070718E-2</v>
      </c>
      <c r="O9">
        <f t="shared" si="3"/>
        <v>7.0707070707070718E-2</v>
      </c>
      <c r="P9">
        <f t="shared" si="3"/>
        <v>7.0707070707070718E-2</v>
      </c>
      <c r="Q9">
        <f t="shared" si="3"/>
        <v>7.0707070707070718E-2</v>
      </c>
      <c r="R9">
        <f t="shared" si="3"/>
        <v>7.0707070707070718E-2</v>
      </c>
      <c r="S9">
        <f t="shared" si="3"/>
        <v>7.0707070707070718E-2</v>
      </c>
      <c r="T9">
        <f t="shared" si="3"/>
        <v>7.0707070707070718E-2</v>
      </c>
      <c r="U9">
        <f t="shared" si="3"/>
        <v>7.0707070707070718E-2</v>
      </c>
      <c r="V9">
        <f t="shared" si="3"/>
        <v>7.0707070707070718E-2</v>
      </c>
      <c r="W9">
        <f t="shared" si="3"/>
        <v>7.0707070707070718E-2</v>
      </c>
      <c r="X9">
        <f t="shared" si="3"/>
        <v>7.0707070707070718E-2</v>
      </c>
      <c r="Y9">
        <f t="shared" si="3"/>
        <v>7.0707070707070718E-2</v>
      </c>
      <c r="Z9">
        <f t="shared" si="3"/>
        <v>7.0707070707070718E-2</v>
      </c>
      <c r="AA9">
        <f t="shared" si="3"/>
        <v>7.0707070707070718E-2</v>
      </c>
      <c r="AB9">
        <f t="shared" si="3"/>
        <v>7.0707070707070718E-2</v>
      </c>
      <c r="AC9">
        <f t="shared" si="3"/>
        <v>7.0707070707070718E-2</v>
      </c>
      <c r="AD9">
        <f t="shared" si="3"/>
        <v>7.0707070707070718E-2</v>
      </c>
      <c r="AE9">
        <f t="shared" si="3"/>
        <v>7.0707070707070718E-2</v>
      </c>
      <c r="AF9">
        <f t="shared" si="3"/>
        <v>7.0707070707070718E-2</v>
      </c>
      <c r="AG9">
        <f t="shared" si="3"/>
        <v>7.0707070707070718E-2</v>
      </c>
      <c r="AH9">
        <f t="shared" si="3"/>
        <v>7.0707070707070718E-2</v>
      </c>
      <c r="AI9">
        <f t="shared" si="3"/>
        <v>7.0707070707070718E-2</v>
      </c>
      <c r="AJ9">
        <f t="shared" si="3"/>
        <v>7.0707070707070718E-2</v>
      </c>
      <c r="AK9">
        <f t="shared" si="3"/>
        <v>7.0707070707070718E-2</v>
      </c>
      <c r="AL9">
        <f t="shared" si="3"/>
        <v>7.0707070707070718E-2</v>
      </c>
      <c r="AM9">
        <f t="shared" si="3"/>
        <v>7.0707070707070718E-2</v>
      </c>
      <c r="AN9">
        <f t="shared" si="3"/>
        <v>7.0707070707070718E-2</v>
      </c>
      <c r="AO9">
        <f t="shared" si="3"/>
        <v>7.0707070707070718E-2</v>
      </c>
      <c r="AP9">
        <f t="shared" si="3"/>
        <v>7.0707070707070718E-2</v>
      </c>
      <c r="AQ9">
        <f t="shared" si="3"/>
        <v>7.0707070707070718E-2</v>
      </c>
      <c r="AR9">
        <f t="shared" si="3"/>
        <v>7.0707070707070718E-2</v>
      </c>
      <c r="AS9">
        <f t="shared" si="3"/>
        <v>7.0707070707070718E-2</v>
      </c>
      <c r="AT9">
        <f t="shared" si="3"/>
        <v>7.0707070707070718E-2</v>
      </c>
      <c r="AU9">
        <f t="shared" si="3"/>
        <v>7.0707070707070718E-2</v>
      </c>
      <c r="AV9">
        <f t="shared" si="3"/>
        <v>7.0707070707070718E-2</v>
      </c>
      <c r="AW9">
        <f t="shared" si="3"/>
        <v>7.0707070707070718E-2</v>
      </c>
      <c r="AX9">
        <f t="shared" si="3"/>
        <v>7.0707070707070718E-2</v>
      </c>
      <c r="AY9">
        <f t="shared" si="3"/>
        <v>7.0707070707070718E-2</v>
      </c>
      <c r="AZ9">
        <f t="shared" si="3"/>
        <v>7.0707070707070718E-2</v>
      </c>
      <c r="BA9">
        <f t="shared" si="3"/>
        <v>7.0707070707070718E-2</v>
      </c>
      <c r="BB9">
        <f t="shared" si="3"/>
        <v>7.0707070707070718E-2</v>
      </c>
      <c r="BC9">
        <f t="shared" si="3"/>
        <v>7.0707070707070718E-2</v>
      </c>
      <c r="BD9">
        <f t="shared" si="3"/>
        <v>7.0707070707070718E-2</v>
      </c>
      <c r="BE9">
        <f t="shared" si="3"/>
        <v>7.0707070707070718E-2</v>
      </c>
      <c r="BF9">
        <f t="shared" si="3"/>
        <v>7.0707070707070718E-2</v>
      </c>
      <c r="BG9">
        <f t="shared" si="3"/>
        <v>7.0707070707070718E-2</v>
      </c>
      <c r="BH9">
        <f t="shared" si="3"/>
        <v>7.0707070707070718E-2</v>
      </c>
      <c r="BI9">
        <f t="shared" si="3"/>
        <v>7.0707070707070718E-2</v>
      </c>
      <c r="BJ9">
        <f t="shared" si="3"/>
        <v>7.0707070707070718E-2</v>
      </c>
      <c r="BK9">
        <f t="shared" si="3"/>
        <v>7.0707070707070718E-2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>
        <v>10</v>
      </c>
      <c r="B10">
        <v>6.9529999999999981E-2</v>
      </c>
      <c r="C10">
        <f t="shared" si="3"/>
        <v>0.48484848484848486</v>
      </c>
      <c r="D10">
        <f t="shared" si="3"/>
        <v>0.48484848484848486</v>
      </c>
      <c r="E10">
        <f t="shared" si="3"/>
        <v>0.48484848484848486</v>
      </c>
      <c r="F10">
        <f t="shared" si="3"/>
        <v>0.48484848484848486</v>
      </c>
      <c r="G10">
        <f t="shared" si="3"/>
        <v>0.48484848484848486</v>
      </c>
      <c r="H10">
        <f t="shared" si="3"/>
        <v>0.48484848484848486</v>
      </c>
      <c r="I10">
        <f t="shared" si="3"/>
        <v>8.0808080808080815E-2</v>
      </c>
      <c r="J10">
        <f t="shared" si="3"/>
        <v>8.0808080808080815E-2</v>
      </c>
      <c r="K10">
        <f t="shared" si="3"/>
        <v>8.0808080808080815E-2</v>
      </c>
      <c r="L10">
        <f t="shared" si="3"/>
        <v>8.0808080808080815E-2</v>
      </c>
      <c r="M10">
        <f t="shared" si="3"/>
        <v>8.0808080808080815E-2</v>
      </c>
      <c r="N10">
        <f t="shared" si="3"/>
        <v>8.0808080808080815E-2</v>
      </c>
      <c r="O10">
        <f t="shared" si="3"/>
        <v>8.0808080808080815E-2</v>
      </c>
      <c r="P10">
        <f t="shared" si="3"/>
        <v>8.0808080808080815E-2</v>
      </c>
      <c r="Q10">
        <f t="shared" si="3"/>
        <v>8.0808080808080815E-2</v>
      </c>
      <c r="R10">
        <f t="shared" si="3"/>
        <v>8.0808080808080815E-2</v>
      </c>
      <c r="S10">
        <f t="shared" si="3"/>
        <v>8.0808080808080815E-2</v>
      </c>
      <c r="T10">
        <f t="shared" si="3"/>
        <v>8.0808080808080815E-2</v>
      </c>
      <c r="U10">
        <f t="shared" si="3"/>
        <v>8.0808080808080815E-2</v>
      </c>
      <c r="V10">
        <f t="shared" si="3"/>
        <v>8.0808080808080815E-2</v>
      </c>
      <c r="W10">
        <f t="shared" si="3"/>
        <v>8.0808080808080815E-2</v>
      </c>
      <c r="X10">
        <f t="shared" si="3"/>
        <v>8.0808080808080815E-2</v>
      </c>
      <c r="Y10">
        <f t="shared" si="3"/>
        <v>8.0808080808080815E-2</v>
      </c>
      <c r="Z10">
        <f t="shared" si="3"/>
        <v>8.0808080808080815E-2</v>
      </c>
      <c r="AA10">
        <f t="shared" si="3"/>
        <v>8.0808080808080815E-2</v>
      </c>
      <c r="AB10">
        <f t="shared" si="3"/>
        <v>8.0808080808080815E-2</v>
      </c>
      <c r="AC10">
        <f t="shared" si="3"/>
        <v>8.0808080808080815E-2</v>
      </c>
      <c r="AD10">
        <f t="shared" si="3"/>
        <v>8.0808080808080815E-2</v>
      </c>
      <c r="AE10">
        <f t="shared" si="3"/>
        <v>8.0808080808080815E-2</v>
      </c>
      <c r="AF10">
        <f t="shared" si="3"/>
        <v>8.0808080808080815E-2</v>
      </c>
      <c r="AG10">
        <f t="shared" si="3"/>
        <v>8.0808080808080815E-2</v>
      </c>
      <c r="AH10">
        <f t="shared" si="3"/>
        <v>8.0808080808080815E-2</v>
      </c>
      <c r="AI10">
        <f t="shared" si="3"/>
        <v>8.0808080808080815E-2</v>
      </c>
      <c r="AJ10">
        <f t="shared" si="3"/>
        <v>8.0808080808080815E-2</v>
      </c>
      <c r="AK10">
        <f t="shared" si="3"/>
        <v>8.0808080808080815E-2</v>
      </c>
      <c r="AL10">
        <f t="shared" si="3"/>
        <v>8.0808080808080815E-2</v>
      </c>
      <c r="AM10">
        <f t="shared" si="3"/>
        <v>8.0808080808080815E-2</v>
      </c>
      <c r="AN10">
        <f t="shared" si="3"/>
        <v>8.0808080808080815E-2</v>
      </c>
      <c r="AO10">
        <f t="shared" si="3"/>
        <v>8.0808080808080815E-2</v>
      </c>
      <c r="AP10">
        <f t="shared" si="3"/>
        <v>8.0808080808080815E-2</v>
      </c>
      <c r="AQ10">
        <f t="shared" si="3"/>
        <v>8.0808080808080815E-2</v>
      </c>
      <c r="AR10">
        <f t="shared" si="3"/>
        <v>8.0808080808080815E-2</v>
      </c>
      <c r="AS10">
        <f t="shared" si="3"/>
        <v>8.0808080808080815E-2</v>
      </c>
      <c r="AT10">
        <f t="shared" si="3"/>
        <v>8.0808080808080815E-2</v>
      </c>
      <c r="AU10">
        <f t="shared" si="3"/>
        <v>8.0808080808080815E-2</v>
      </c>
      <c r="AV10">
        <f t="shared" si="3"/>
        <v>8.0808080808080815E-2</v>
      </c>
      <c r="AW10">
        <f t="shared" si="3"/>
        <v>8.0808080808080815E-2</v>
      </c>
      <c r="AX10">
        <f t="shared" si="3"/>
        <v>8.0808080808080815E-2</v>
      </c>
      <c r="AY10">
        <f t="shared" si="3"/>
        <v>8.0808080808080815E-2</v>
      </c>
      <c r="AZ10">
        <f t="shared" si="3"/>
        <v>8.0808080808080815E-2</v>
      </c>
      <c r="BA10">
        <f t="shared" si="3"/>
        <v>8.0808080808080815E-2</v>
      </c>
      <c r="BB10">
        <f t="shared" si="3"/>
        <v>8.0808080808080815E-2</v>
      </c>
      <c r="BC10">
        <f t="shared" si="3"/>
        <v>8.0808080808080815E-2</v>
      </c>
      <c r="BD10">
        <f t="shared" si="3"/>
        <v>8.0808080808080815E-2</v>
      </c>
      <c r="BE10">
        <f t="shared" si="3"/>
        <v>8.0808080808080815E-2</v>
      </c>
      <c r="BF10">
        <f t="shared" si="3"/>
        <v>8.0808080808080815E-2</v>
      </c>
      <c r="BG10">
        <f t="shared" si="3"/>
        <v>8.0808080808080815E-2</v>
      </c>
      <c r="BH10">
        <f t="shared" si="3"/>
        <v>8.0808080808080815E-2</v>
      </c>
      <c r="BI10">
        <f t="shared" si="3"/>
        <v>8.0808080808080815E-2</v>
      </c>
      <c r="BJ10">
        <f t="shared" si="3"/>
        <v>8.0808080808080815E-2</v>
      </c>
      <c r="BK10">
        <f t="shared" si="3"/>
        <v>8.0808080808080815E-2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 x14ac:dyDescent="0.3">
      <c r="A11">
        <v>11</v>
      </c>
      <c r="B11">
        <v>7.6160000000000005E-2</v>
      </c>
      <c r="C11">
        <f t="shared" si="3"/>
        <v>0.54545454545454541</v>
      </c>
      <c r="D11">
        <f t="shared" si="3"/>
        <v>0.54545454545454541</v>
      </c>
      <c r="E11">
        <f t="shared" si="3"/>
        <v>0.54545454545454541</v>
      </c>
      <c r="F11">
        <f t="shared" si="3"/>
        <v>0.54545454545454541</v>
      </c>
      <c r="G11">
        <f t="shared" si="3"/>
        <v>0.54545454545454541</v>
      </c>
      <c r="H11">
        <f t="shared" si="3"/>
        <v>0.54545454545454541</v>
      </c>
      <c r="I11">
        <f t="shared" si="3"/>
        <v>9.0909090909090912E-2</v>
      </c>
      <c r="J11">
        <f t="shared" si="3"/>
        <v>9.0909090909090912E-2</v>
      </c>
      <c r="K11">
        <f t="shared" si="3"/>
        <v>9.0909090909090912E-2</v>
      </c>
      <c r="L11">
        <f t="shared" si="3"/>
        <v>9.0909090909090912E-2</v>
      </c>
      <c r="M11">
        <f t="shared" si="3"/>
        <v>9.0909090909090912E-2</v>
      </c>
      <c r="N11">
        <f t="shared" ref="N11:BK11" si="4">N$101/($A$101-$A$2) *($A11 -$A$2)</f>
        <v>9.0909090909090912E-2</v>
      </c>
      <c r="O11">
        <f t="shared" si="4"/>
        <v>9.0909090909090912E-2</v>
      </c>
      <c r="P11">
        <f t="shared" si="4"/>
        <v>9.0909090909090912E-2</v>
      </c>
      <c r="Q11">
        <f t="shared" si="4"/>
        <v>9.0909090909090912E-2</v>
      </c>
      <c r="R11">
        <f t="shared" si="4"/>
        <v>9.0909090909090912E-2</v>
      </c>
      <c r="S11">
        <f t="shared" si="4"/>
        <v>9.0909090909090912E-2</v>
      </c>
      <c r="T11">
        <f t="shared" si="4"/>
        <v>9.0909090909090912E-2</v>
      </c>
      <c r="U11">
        <f t="shared" si="4"/>
        <v>9.0909090909090912E-2</v>
      </c>
      <c r="V11">
        <f t="shared" si="4"/>
        <v>9.0909090909090912E-2</v>
      </c>
      <c r="W11">
        <f t="shared" si="4"/>
        <v>9.0909090909090912E-2</v>
      </c>
      <c r="X11">
        <f t="shared" si="4"/>
        <v>9.0909090909090912E-2</v>
      </c>
      <c r="Y11">
        <f t="shared" si="4"/>
        <v>9.0909090909090912E-2</v>
      </c>
      <c r="Z11">
        <f t="shared" si="4"/>
        <v>9.0909090909090912E-2</v>
      </c>
      <c r="AA11">
        <f t="shared" si="4"/>
        <v>9.0909090909090912E-2</v>
      </c>
      <c r="AB11">
        <f t="shared" si="4"/>
        <v>9.0909090909090912E-2</v>
      </c>
      <c r="AC11">
        <f t="shared" si="4"/>
        <v>9.0909090909090912E-2</v>
      </c>
      <c r="AD11">
        <f t="shared" si="4"/>
        <v>9.0909090909090912E-2</v>
      </c>
      <c r="AE11">
        <f t="shared" si="4"/>
        <v>9.0909090909090912E-2</v>
      </c>
      <c r="AF11">
        <f t="shared" si="4"/>
        <v>9.0909090909090912E-2</v>
      </c>
      <c r="AG11">
        <f t="shared" si="4"/>
        <v>9.0909090909090912E-2</v>
      </c>
      <c r="AH11">
        <f t="shared" si="4"/>
        <v>9.0909090909090912E-2</v>
      </c>
      <c r="AI11">
        <f t="shared" si="4"/>
        <v>9.0909090909090912E-2</v>
      </c>
      <c r="AJ11">
        <f t="shared" si="4"/>
        <v>9.0909090909090912E-2</v>
      </c>
      <c r="AK11">
        <f t="shared" si="4"/>
        <v>9.0909090909090912E-2</v>
      </c>
      <c r="AL11">
        <f t="shared" si="4"/>
        <v>9.0909090909090912E-2</v>
      </c>
      <c r="AM11">
        <f t="shared" si="4"/>
        <v>9.0909090909090912E-2</v>
      </c>
      <c r="AN11">
        <f t="shared" si="4"/>
        <v>9.0909090909090912E-2</v>
      </c>
      <c r="AO11">
        <f t="shared" si="4"/>
        <v>9.0909090909090912E-2</v>
      </c>
      <c r="AP11">
        <f t="shared" si="4"/>
        <v>9.0909090909090912E-2</v>
      </c>
      <c r="AQ11">
        <f t="shared" si="4"/>
        <v>9.0909090909090912E-2</v>
      </c>
      <c r="AR11">
        <f t="shared" si="4"/>
        <v>9.0909090909090912E-2</v>
      </c>
      <c r="AS11">
        <f t="shared" si="4"/>
        <v>9.0909090909090912E-2</v>
      </c>
      <c r="AT11">
        <f t="shared" si="4"/>
        <v>9.0909090909090912E-2</v>
      </c>
      <c r="AU11">
        <f t="shared" si="4"/>
        <v>9.0909090909090912E-2</v>
      </c>
      <c r="AV11">
        <f t="shared" si="4"/>
        <v>9.0909090909090912E-2</v>
      </c>
      <c r="AW11">
        <f t="shared" si="4"/>
        <v>9.0909090909090912E-2</v>
      </c>
      <c r="AX11">
        <f t="shared" si="4"/>
        <v>9.0909090909090912E-2</v>
      </c>
      <c r="AY11">
        <f t="shared" si="4"/>
        <v>9.0909090909090912E-2</v>
      </c>
      <c r="AZ11">
        <f t="shared" si="4"/>
        <v>9.0909090909090912E-2</v>
      </c>
      <c r="BA11">
        <f t="shared" si="4"/>
        <v>9.0909090909090912E-2</v>
      </c>
      <c r="BB11">
        <f t="shared" si="4"/>
        <v>9.0909090909090912E-2</v>
      </c>
      <c r="BC11">
        <f t="shared" si="4"/>
        <v>9.0909090909090912E-2</v>
      </c>
      <c r="BD11">
        <f t="shared" si="4"/>
        <v>9.0909090909090912E-2</v>
      </c>
      <c r="BE11">
        <f t="shared" si="4"/>
        <v>9.0909090909090912E-2</v>
      </c>
      <c r="BF11">
        <f t="shared" si="4"/>
        <v>9.0909090909090912E-2</v>
      </c>
      <c r="BG11">
        <f t="shared" si="4"/>
        <v>9.0909090909090912E-2</v>
      </c>
      <c r="BH11">
        <f t="shared" si="4"/>
        <v>9.0909090909090912E-2</v>
      </c>
      <c r="BI11">
        <f t="shared" si="4"/>
        <v>9.0909090909090912E-2</v>
      </c>
      <c r="BJ11">
        <f t="shared" si="4"/>
        <v>9.0909090909090912E-2</v>
      </c>
      <c r="BK11">
        <f t="shared" si="4"/>
        <v>9.0909090909090912E-2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>
        <v>12</v>
      </c>
      <c r="B12">
        <v>8.268999999999993E-2</v>
      </c>
      <c r="C12">
        <f t="shared" ref="C12:BK16" si="5">C$101/($A$101-$A$2) *($A12 -$A$2)</f>
        <v>0.60606060606060608</v>
      </c>
      <c r="D12">
        <f t="shared" si="5"/>
        <v>0.60606060606060608</v>
      </c>
      <c r="E12">
        <f t="shared" si="5"/>
        <v>0.60606060606060608</v>
      </c>
      <c r="F12">
        <f t="shared" si="5"/>
        <v>0.60606060606060608</v>
      </c>
      <c r="G12">
        <f t="shared" si="5"/>
        <v>0.60606060606060608</v>
      </c>
      <c r="H12">
        <f t="shared" si="5"/>
        <v>0.60606060606060608</v>
      </c>
      <c r="I12">
        <f t="shared" si="5"/>
        <v>0.10101010101010102</v>
      </c>
      <c r="J12">
        <f t="shared" si="5"/>
        <v>0.10101010101010102</v>
      </c>
      <c r="K12">
        <f t="shared" si="5"/>
        <v>0.10101010101010102</v>
      </c>
      <c r="L12">
        <f t="shared" si="5"/>
        <v>0.10101010101010102</v>
      </c>
      <c r="M12">
        <f t="shared" si="5"/>
        <v>0.10101010101010102</v>
      </c>
      <c r="N12">
        <f t="shared" si="5"/>
        <v>0.10101010101010102</v>
      </c>
      <c r="O12">
        <f t="shared" si="5"/>
        <v>0.10101010101010102</v>
      </c>
      <c r="P12">
        <f t="shared" si="5"/>
        <v>0.10101010101010102</v>
      </c>
      <c r="Q12">
        <f t="shared" si="5"/>
        <v>0.10101010101010102</v>
      </c>
      <c r="R12">
        <f t="shared" si="5"/>
        <v>0.10101010101010102</v>
      </c>
      <c r="S12">
        <f t="shared" si="5"/>
        <v>0.10101010101010102</v>
      </c>
      <c r="T12">
        <f t="shared" si="5"/>
        <v>0.10101010101010102</v>
      </c>
      <c r="U12">
        <f t="shared" si="5"/>
        <v>0.10101010101010102</v>
      </c>
      <c r="V12">
        <f t="shared" si="5"/>
        <v>0.10101010101010102</v>
      </c>
      <c r="W12">
        <f t="shared" si="5"/>
        <v>0.10101010101010102</v>
      </c>
      <c r="X12">
        <f t="shared" si="5"/>
        <v>0.10101010101010102</v>
      </c>
      <c r="Y12">
        <f t="shared" si="5"/>
        <v>0.10101010101010102</v>
      </c>
      <c r="Z12">
        <f t="shared" si="5"/>
        <v>0.10101010101010102</v>
      </c>
      <c r="AA12">
        <f t="shared" si="5"/>
        <v>0.10101010101010102</v>
      </c>
      <c r="AB12">
        <f t="shared" si="5"/>
        <v>0.10101010101010102</v>
      </c>
      <c r="AC12">
        <f t="shared" si="5"/>
        <v>0.10101010101010102</v>
      </c>
      <c r="AD12">
        <f t="shared" si="5"/>
        <v>0.10101010101010102</v>
      </c>
      <c r="AE12">
        <f t="shared" si="5"/>
        <v>0.10101010101010102</v>
      </c>
      <c r="AF12">
        <f t="shared" si="5"/>
        <v>0.10101010101010102</v>
      </c>
      <c r="AG12">
        <f t="shared" si="5"/>
        <v>0.10101010101010102</v>
      </c>
      <c r="AH12">
        <f t="shared" si="5"/>
        <v>0.10101010101010102</v>
      </c>
      <c r="AI12">
        <f t="shared" si="5"/>
        <v>0.10101010101010102</v>
      </c>
      <c r="AJ12">
        <f t="shared" si="5"/>
        <v>0.10101010101010102</v>
      </c>
      <c r="AK12">
        <f t="shared" si="5"/>
        <v>0.10101010101010102</v>
      </c>
      <c r="AL12">
        <f t="shared" si="5"/>
        <v>0.10101010101010102</v>
      </c>
      <c r="AM12">
        <f t="shared" si="5"/>
        <v>0.10101010101010102</v>
      </c>
      <c r="AN12">
        <f t="shared" si="5"/>
        <v>0.10101010101010102</v>
      </c>
      <c r="AO12">
        <f t="shared" si="5"/>
        <v>0.10101010101010102</v>
      </c>
      <c r="AP12">
        <f t="shared" si="5"/>
        <v>0.10101010101010102</v>
      </c>
      <c r="AQ12">
        <f t="shared" si="5"/>
        <v>0.10101010101010102</v>
      </c>
      <c r="AR12">
        <f t="shared" si="5"/>
        <v>0.10101010101010102</v>
      </c>
      <c r="AS12">
        <f t="shared" si="5"/>
        <v>0.10101010101010102</v>
      </c>
      <c r="AT12">
        <f t="shared" si="5"/>
        <v>0.10101010101010102</v>
      </c>
      <c r="AU12">
        <f t="shared" si="5"/>
        <v>0.10101010101010102</v>
      </c>
      <c r="AV12">
        <f t="shared" si="5"/>
        <v>0.10101010101010102</v>
      </c>
      <c r="AW12">
        <f t="shared" si="5"/>
        <v>0.10101010101010102</v>
      </c>
      <c r="AX12">
        <f t="shared" si="5"/>
        <v>0.10101010101010102</v>
      </c>
      <c r="AY12">
        <f t="shared" si="5"/>
        <v>0.10101010101010102</v>
      </c>
      <c r="AZ12">
        <f t="shared" si="5"/>
        <v>0.10101010101010102</v>
      </c>
      <c r="BA12">
        <f t="shared" si="5"/>
        <v>0.10101010101010102</v>
      </c>
      <c r="BB12">
        <f t="shared" si="5"/>
        <v>0.10101010101010102</v>
      </c>
      <c r="BC12">
        <f t="shared" si="5"/>
        <v>0.10101010101010102</v>
      </c>
      <c r="BD12">
        <f t="shared" si="5"/>
        <v>0.10101010101010102</v>
      </c>
      <c r="BE12">
        <f t="shared" si="5"/>
        <v>0.10101010101010102</v>
      </c>
      <c r="BF12">
        <f t="shared" si="5"/>
        <v>0.10101010101010102</v>
      </c>
      <c r="BG12">
        <f t="shared" si="5"/>
        <v>0.10101010101010102</v>
      </c>
      <c r="BH12">
        <f t="shared" si="5"/>
        <v>0.10101010101010102</v>
      </c>
      <c r="BI12">
        <f t="shared" si="5"/>
        <v>0.10101010101010102</v>
      </c>
      <c r="BJ12">
        <f t="shared" si="5"/>
        <v>0.10101010101010102</v>
      </c>
      <c r="BK12">
        <f t="shared" si="5"/>
        <v>0.10101010101010102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>
        <v>13</v>
      </c>
      <c r="B13">
        <v>8.9110000000000023E-2</v>
      </c>
      <c r="C13">
        <f t="shared" si="5"/>
        <v>0.66666666666666674</v>
      </c>
      <c r="D13">
        <f t="shared" si="5"/>
        <v>0.66666666666666674</v>
      </c>
      <c r="E13">
        <f t="shared" si="5"/>
        <v>0.66666666666666674</v>
      </c>
      <c r="F13">
        <f t="shared" si="5"/>
        <v>0.66666666666666674</v>
      </c>
      <c r="G13">
        <f t="shared" si="5"/>
        <v>0.66666666666666674</v>
      </c>
      <c r="H13">
        <f t="shared" si="5"/>
        <v>0.66666666666666674</v>
      </c>
      <c r="I13">
        <f t="shared" si="5"/>
        <v>0.11111111111111112</v>
      </c>
      <c r="J13">
        <f t="shared" si="5"/>
        <v>0.11111111111111112</v>
      </c>
      <c r="K13">
        <f t="shared" si="5"/>
        <v>0.11111111111111112</v>
      </c>
      <c r="L13">
        <f t="shared" si="5"/>
        <v>0.11111111111111112</v>
      </c>
      <c r="M13">
        <f t="shared" si="5"/>
        <v>0.11111111111111112</v>
      </c>
      <c r="N13">
        <f t="shared" si="5"/>
        <v>0.11111111111111112</v>
      </c>
      <c r="O13">
        <f t="shared" si="5"/>
        <v>0.11111111111111112</v>
      </c>
      <c r="P13">
        <f t="shared" si="5"/>
        <v>0.11111111111111112</v>
      </c>
      <c r="Q13">
        <f t="shared" si="5"/>
        <v>0.11111111111111112</v>
      </c>
      <c r="R13">
        <f t="shared" si="5"/>
        <v>0.11111111111111112</v>
      </c>
      <c r="S13">
        <f t="shared" si="5"/>
        <v>0.11111111111111112</v>
      </c>
      <c r="T13">
        <f t="shared" si="5"/>
        <v>0.11111111111111112</v>
      </c>
      <c r="U13">
        <f t="shared" si="5"/>
        <v>0.11111111111111112</v>
      </c>
      <c r="V13">
        <f t="shared" si="5"/>
        <v>0.11111111111111112</v>
      </c>
      <c r="W13">
        <f t="shared" si="5"/>
        <v>0.11111111111111112</v>
      </c>
      <c r="X13">
        <f t="shared" si="5"/>
        <v>0.11111111111111112</v>
      </c>
      <c r="Y13">
        <f t="shared" si="5"/>
        <v>0.11111111111111112</v>
      </c>
      <c r="Z13">
        <f t="shared" si="5"/>
        <v>0.11111111111111112</v>
      </c>
      <c r="AA13">
        <f t="shared" si="5"/>
        <v>0.11111111111111112</v>
      </c>
      <c r="AB13">
        <f t="shared" si="5"/>
        <v>0.11111111111111112</v>
      </c>
      <c r="AC13">
        <f t="shared" si="5"/>
        <v>0.11111111111111112</v>
      </c>
      <c r="AD13">
        <f t="shared" si="5"/>
        <v>0.11111111111111112</v>
      </c>
      <c r="AE13">
        <f t="shared" si="5"/>
        <v>0.11111111111111112</v>
      </c>
      <c r="AF13">
        <f t="shared" si="5"/>
        <v>0.11111111111111112</v>
      </c>
      <c r="AG13">
        <f t="shared" si="5"/>
        <v>0.11111111111111112</v>
      </c>
      <c r="AH13">
        <f t="shared" si="5"/>
        <v>0.11111111111111112</v>
      </c>
      <c r="AI13">
        <f t="shared" si="5"/>
        <v>0.11111111111111112</v>
      </c>
      <c r="AJ13">
        <f t="shared" si="5"/>
        <v>0.11111111111111112</v>
      </c>
      <c r="AK13">
        <f t="shared" si="5"/>
        <v>0.11111111111111112</v>
      </c>
      <c r="AL13">
        <f t="shared" si="5"/>
        <v>0.11111111111111112</v>
      </c>
      <c r="AM13">
        <f t="shared" si="5"/>
        <v>0.11111111111111112</v>
      </c>
      <c r="AN13">
        <f t="shared" si="5"/>
        <v>0.11111111111111112</v>
      </c>
      <c r="AO13">
        <f t="shared" si="5"/>
        <v>0.11111111111111112</v>
      </c>
      <c r="AP13">
        <f t="shared" si="5"/>
        <v>0.11111111111111112</v>
      </c>
      <c r="AQ13">
        <f t="shared" si="5"/>
        <v>0.11111111111111112</v>
      </c>
      <c r="AR13">
        <f t="shared" si="5"/>
        <v>0.11111111111111112</v>
      </c>
      <c r="AS13">
        <f t="shared" si="5"/>
        <v>0.11111111111111112</v>
      </c>
      <c r="AT13">
        <f t="shared" si="5"/>
        <v>0.11111111111111112</v>
      </c>
      <c r="AU13">
        <f t="shared" si="5"/>
        <v>0.11111111111111112</v>
      </c>
      <c r="AV13">
        <f t="shared" si="5"/>
        <v>0.11111111111111112</v>
      </c>
      <c r="AW13">
        <f t="shared" si="5"/>
        <v>0.11111111111111112</v>
      </c>
      <c r="AX13">
        <f t="shared" si="5"/>
        <v>0.11111111111111112</v>
      </c>
      <c r="AY13">
        <f t="shared" si="5"/>
        <v>0.11111111111111112</v>
      </c>
      <c r="AZ13">
        <f t="shared" si="5"/>
        <v>0.11111111111111112</v>
      </c>
      <c r="BA13">
        <f t="shared" si="5"/>
        <v>0.11111111111111112</v>
      </c>
      <c r="BB13">
        <f t="shared" si="5"/>
        <v>0.11111111111111112</v>
      </c>
      <c r="BC13">
        <f t="shared" si="5"/>
        <v>0.11111111111111112</v>
      </c>
      <c r="BD13">
        <f t="shared" si="5"/>
        <v>0.11111111111111112</v>
      </c>
      <c r="BE13">
        <f t="shared" si="5"/>
        <v>0.11111111111111112</v>
      </c>
      <c r="BF13">
        <f t="shared" si="5"/>
        <v>0.11111111111111112</v>
      </c>
      <c r="BG13">
        <f t="shared" si="5"/>
        <v>0.11111111111111112</v>
      </c>
      <c r="BH13">
        <f t="shared" si="5"/>
        <v>0.11111111111111112</v>
      </c>
      <c r="BI13">
        <f t="shared" si="5"/>
        <v>0.11111111111111112</v>
      </c>
      <c r="BJ13">
        <f t="shared" si="5"/>
        <v>0.11111111111111112</v>
      </c>
      <c r="BK13">
        <f t="shared" si="5"/>
        <v>0.11111111111111112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>
        <v>14</v>
      </c>
      <c r="B14">
        <v>9.542000000000006E-2</v>
      </c>
      <c r="C14">
        <f t="shared" si="5"/>
        <v>0.72727272727272729</v>
      </c>
      <c r="D14">
        <f t="shared" si="5"/>
        <v>0.72727272727272729</v>
      </c>
      <c r="E14">
        <f t="shared" si="5"/>
        <v>0.72727272727272729</v>
      </c>
      <c r="F14">
        <f t="shared" si="5"/>
        <v>0.72727272727272729</v>
      </c>
      <c r="G14">
        <f t="shared" si="5"/>
        <v>0.72727272727272729</v>
      </c>
      <c r="H14">
        <f t="shared" si="5"/>
        <v>0.72727272727272729</v>
      </c>
      <c r="I14">
        <f t="shared" si="5"/>
        <v>0.12121212121212122</v>
      </c>
      <c r="J14">
        <f t="shared" si="5"/>
        <v>0.12121212121212122</v>
      </c>
      <c r="K14">
        <f t="shared" si="5"/>
        <v>0.12121212121212122</v>
      </c>
      <c r="L14">
        <f t="shared" si="5"/>
        <v>0.12121212121212122</v>
      </c>
      <c r="M14">
        <f t="shared" si="5"/>
        <v>0.12121212121212122</v>
      </c>
      <c r="N14">
        <f t="shared" si="5"/>
        <v>0.12121212121212122</v>
      </c>
      <c r="O14">
        <f t="shared" si="5"/>
        <v>0.12121212121212122</v>
      </c>
      <c r="P14">
        <f t="shared" si="5"/>
        <v>0.12121212121212122</v>
      </c>
      <c r="Q14">
        <f t="shared" si="5"/>
        <v>0.12121212121212122</v>
      </c>
      <c r="R14">
        <f t="shared" si="5"/>
        <v>0.12121212121212122</v>
      </c>
      <c r="S14">
        <f t="shared" si="5"/>
        <v>0.12121212121212122</v>
      </c>
      <c r="T14">
        <f t="shared" si="5"/>
        <v>0.12121212121212122</v>
      </c>
      <c r="U14">
        <f t="shared" si="5"/>
        <v>0.12121212121212122</v>
      </c>
      <c r="V14">
        <f t="shared" si="5"/>
        <v>0.12121212121212122</v>
      </c>
      <c r="W14">
        <f t="shared" si="5"/>
        <v>0.12121212121212122</v>
      </c>
      <c r="X14">
        <f t="shared" si="5"/>
        <v>0.12121212121212122</v>
      </c>
      <c r="Y14">
        <f t="shared" si="5"/>
        <v>0.12121212121212122</v>
      </c>
      <c r="Z14">
        <f t="shared" si="5"/>
        <v>0.12121212121212122</v>
      </c>
      <c r="AA14">
        <f t="shared" si="5"/>
        <v>0.12121212121212122</v>
      </c>
      <c r="AB14">
        <f t="shared" si="5"/>
        <v>0.12121212121212122</v>
      </c>
      <c r="AC14">
        <f t="shared" si="5"/>
        <v>0.12121212121212122</v>
      </c>
      <c r="AD14">
        <f t="shared" si="5"/>
        <v>0.12121212121212122</v>
      </c>
      <c r="AE14">
        <f t="shared" si="5"/>
        <v>0.12121212121212122</v>
      </c>
      <c r="AF14">
        <f t="shared" si="5"/>
        <v>0.12121212121212122</v>
      </c>
      <c r="AG14">
        <f t="shared" si="5"/>
        <v>0.12121212121212122</v>
      </c>
      <c r="AH14">
        <f t="shared" si="5"/>
        <v>0.12121212121212122</v>
      </c>
      <c r="AI14">
        <f t="shared" si="5"/>
        <v>0.12121212121212122</v>
      </c>
      <c r="AJ14">
        <f t="shared" si="5"/>
        <v>0.12121212121212122</v>
      </c>
      <c r="AK14">
        <f t="shared" si="5"/>
        <v>0.12121212121212122</v>
      </c>
      <c r="AL14">
        <f t="shared" si="5"/>
        <v>0.12121212121212122</v>
      </c>
      <c r="AM14">
        <f t="shared" si="5"/>
        <v>0.12121212121212122</v>
      </c>
      <c r="AN14">
        <f t="shared" si="5"/>
        <v>0.12121212121212122</v>
      </c>
      <c r="AO14">
        <f t="shared" si="5"/>
        <v>0.12121212121212122</v>
      </c>
      <c r="AP14">
        <f t="shared" si="5"/>
        <v>0.12121212121212122</v>
      </c>
      <c r="AQ14">
        <f t="shared" si="5"/>
        <v>0.12121212121212122</v>
      </c>
      <c r="AR14">
        <f t="shared" si="5"/>
        <v>0.12121212121212122</v>
      </c>
      <c r="AS14">
        <f t="shared" si="5"/>
        <v>0.12121212121212122</v>
      </c>
      <c r="AT14">
        <f t="shared" si="5"/>
        <v>0.12121212121212122</v>
      </c>
      <c r="AU14">
        <f t="shared" si="5"/>
        <v>0.12121212121212122</v>
      </c>
      <c r="AV14">
        <f t="shared" si="5"/>
        <v>0.12121212121212122</v>
      </c>
      <c r="AW14">
        <f t="shared" si="5"/>
        <v>0.12121212121212122</v>
      </c>
      <c r="AX14">
        <f t="shared" si="5"/>
        <v>0.12121212121212122</v>
      </c>
      <c r="AY14">
        <f t="shared" si="5"/>
        <v>0.12121212121212122</v>
      </c>
      <c r="AZ14">
        <f t="shared" si="5"/>
        <v>0.12121212121212122</v>
      </c>
      <c r="BA14">
        <f t="shared" si="5"/>
        <v>0.12121212121212122</v>
      </c>
      <c r="BB14">
        <f t="shared" si="5"/>
        <v>0.12121212121212122</v>
      </c>
      <c r="BC14">
        <f t="shared" si="5"/>
        <v>0.12121212121212122</v>
      </c>
      <c r="BD14">
        <f t="shared" si="5"/>
        <v>0.12121212121212122</v>
      </c>
      <c r="BE14">
        <f t="shared" si="5"/>
        <v>0.12121212121212122</v>
      </c>
      <c r="BF14">
        <f t="shared" si="5"/>
        <v>0.12121212121212122</v>
      </c>
      <c r="BG14">
        <f t="shared" si="5"/>
        <v>0.12121212121212122</v>
      </c>
      <c r="BH14">
        <f t="shared" si="5"/>
        <v>0.12121212121212122</v>
      </c>
      <c r="BI14">
        <f t="shared" si="5"/>
        <v>0.12121212121212122</v>
      </c>
      <c r="BJ14">
        <f t="shared" si="5"/>
        <v>0.12121212121212122</v>
      </c>
      <c r="BK14">
        <f t="shared" si="5"/>
        <v>0.12121212121212122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>
        <v>15</v>
      </c>
      <c r="B15">
        <v>0.10165000000000002</v>
      </c>
      <c r="C15">
        <f t="shared" si="5"/>
        <v>0.78787878787878785</v>
      </c>
      <c r="D15">
        <f t="shared" si="5"/>
        <v>0.78787878787878785</v>
      </c>
      <c r="E15">
        <f t="shared" si="5"/>
        <v>0.78787878787878785</v>
      </c>
      <c r="F15">
        <f t="shared" si="5"/>
        <v>0.78787878787878785</v>
      </c>
      <c r="G15">
        <f t="shared" si="5"/>
        <v>0.78787878787878785</v>
      </c>
      <c r="H15">
        <f t="shared" si="5"/>
        <v>0.78787878787878785</v>
      </c>
      <c r="I15">
        <f t="shared" si="5"/>
        <v>0.13131313131313133</v>
      </c>
      <c r="J15">
        <f t="shared" si="5"/>
        <v>0.13131313131313133</v>
      </c>
      <c r="K15">
        <f t="shared" si="5"/>
        <v>0.13131313131313133</v>
      </c>
      <c r="L15">
        <f t="shared" si="5"/>
        <v>0.13131313131313133</v>
      </c>
      <c r="M15">
        <f t="shared" si="5"/>
        <v>0.13131313131313133</v>
      </c>
      <c r="N15">
        <f t="shared" si="5"/>
        <v>0.13131313131313133</v>
      </c>
      <c r="O15">
        <f t="shared" si="5"/>
        <v>0.13131313131313133</v>
      </c>
      <c r="P15">
        <f t="shared" si="5"/>
        <v>0.13131313131313133</v>
      </c>
      <c r="Q15">
        <f t="shared" si="5"/>
        <v>0.13131313131313133</v>
      </c>
      <c r="R15">
        <f t="shared" si="5"/>
        <v>0.13131313131313133</v>
      </c>
      <c r="S15">
        <f t="shared" si="5"/>
        <v>0.13131313131313133</v>
      </c>
      <c r="T15">
        <f t="shared" si="5"/>
        <v>0.13131313131313133</v>
      </c>
      <c r="U15">
        <f t="shared" si="5"/>
        <v>0.13131313131313133</v>
      </c>
      <c r="V15">
        <f t="shared" si="5"/>
        <v>0.13131313131313133</v>
      </c>
      <c r="W15">
        <f t="shared" si="5"/>
        <v>0.13131313131313133</v>
      </c>
      <c r="X15">
        <f t="shared" si="5"/>
        <v>0.13131313131313133</v>
      </c>
      <c r="Y15">
        <f t="shared" si="5"/>
        <v>0.13131313131313133</v>
      </c>
      <c r="Z15">
        <f t="shared" si="5"/>
        <v>0.13131313131313133</v>
      </c>
      <c r="AA15">
        <f t="shared" si="5"/>
        <v>0.13131313131313133</v>
      </c>
      <c r="AB15">
        <f t="shared" si="5"/>
        <v>0.13131313131313133</v>
      </c>
      <c r="AC15">
        <f t="shared" si="5"/>
        <v>0.13131313131313133</v>
      </c>
      <c r="AD15">
        <f t="shared" si="5"/>
        <v>0.13131313131313133</v>
      </c>
      <c r="AE15">
        <f t="shared" si="5"/>
        <v>0.13131313131313133</v>
      </c>
      <c r="AF15">
        <f t="shared" si="5"/>
        <v>0.13131313131313133</v>
      </c>
      <c r="AG15">
        <f t="shared" si="5"/>
        <v>0.13131313131313133</v>
      </c>
      <c r="AH15">
        <f t="shared" si="5"/>
        <v>0.13131313131313133</v>
      </c>
      <c r="AI15">
        <f t="shared" si="5"/>
        <v>0.13131313131313133</v>
      </c>
      <c r="AJ15">
        <f t="shared" si="5"/>
        <v>0.13131313131313133</v>
      </c>
      <c r="AK15">
        <f t="shared" si="5"/>
        <v>0.13131313131313133</v>
      </c>
      <c r="AL15">
        <f t="shared" si="5"/>
        <v>0.13131313131313133</v>
      </c>
      <c r="AM15">
        <f t="shared" si="5"/>
        <v>0.13131313131313133</v>
      </c>
      <c r="AN15">
        <f t="shared" si="5"/>
        <v>0.13131313131313133</v>
      </c>
      <c r="AO15">
        <f t="shared" si="5"/>
        <v>0.13131313131313133</v>
      </c>
      <c r="AP15">
        <f t="shared" si="5"/>
        <v>0.13131313131313133</v>
      </c>
      <c r="AQ15">
        <f t="shared" si="5"/>
        <v>0.13131313131313133</v>
      </c>
      <c r="AR15">
        <f t="shared" si="5"/>
        <v>0.13131313131313133</v>
      </c>
      <c r="AS15">
        <f t="shared" si="5"/>
        <v>0.13131313131313133</v>
      </c>
      <c r="AT15">
        <f t="shared" si="5"/>
        <v>0.13131313131313133</v>
      </c>
      <c r="AU15">
        <f t="shared" si="5"/>
        <v>0.13131313131313133</v>
      </c>
      <c r="AV15">
        <f t="shared" si="5"/>
        <v>0.13131313131313133</v>
      </c>
      <c r="AW15">
        <f t="shared" si="5"/>
        <v>0.13131313131313133</v>
      </c>
      <c r="AX15">
        <f t="shared" si="5"/>
        <v>0.13131313131313133</v>
      </c>
      <c r="AY15">
        <f t="shared" si="5"/>
        <v>0.13131313131313133</v>
      </c>
      <c r="AZ15">
        <f t="shared" si="5"/>
        <v>0.13131313131313133</v>
      </c>
      <c r="BA15">
        <f t="shared" si="5"/>
        <v>0.13131313131313133</v>
      </c>
      <c r="BB15">
        <f t="shared" si="5"/>
        <v>0.13131313131313133</v>
      </c>
      <c r="BC15">
        <f t="shared" si="5"/>
        <v>0.13131313131313133</v>
      </c>
      <c r="BD15">
        <f t="shared" si="5"/>
        <v>0.13131313131313133</v>
      </c>
      <c r="BE15">
        <f t="shared" si="5"/>
        <v>0.13131313131313133</v>
      </c>
      <c r="BF15">
        <f t="shared" si="5"/>
        <v>0.13131313131313133</v>
      </c>
      <c r="BG15">
        <f t="shared" si="5"/>
        <v>0.13131313131313133</v>
      </c>
      <c r="BH15">
        <f t="shared" si="5"/>
        <v>0.13131313131313133</v>
      </c>
      <c r="BI15">
        <f t="shared" si="5"/>
        <v>0.13131313131313133</v>
      </c>
      <c r="BJ15">
        <f t="shared" si="5"/>
        <v>0.13131313131313133</v>
      </c>
      <c r="BK15">
        <f t="shared" si="5"/>
        <v>0.13131313131313133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>
        <v>16</v>
      </c>
      <c r="B16">
        <v>0.10603999999999991</v>
      </c>
      <c r="C16">
        <f t="shared" si="5"/>
        <v>0.84848484848484851</v>
      </c>
      <c r="D16">
        <f t="shared" si="5"/>
        <v>0.84848484848484851</v>
      </c>
      <c r="E16">
        <f t="shared" si="5"/>
        <v>0.84848484848484851</v>
      </c>
      <c r="F16">
        <f t="shared" si="5"/>
        <v>0.84848484848484851</v>
      </c>
      <c r="G16">
        <f t="shared" si="5"/>
        <v>0.84848484848484851</v>
      </c>
      <c r="H16">
        <f t="shared" si="5"/>
        <v>0.84848484848484851</v>
      </c>
      <c r="I16">
        <f t="shared" si="5"/>
        <v>0.14141414141414144</v>
      </c>
      <c r="J16">
        <f t="shared" si="5"/>
        <v>0.14141414141414144</v>
      </c>
      <c r="K16">
        <f t="shared" si="5"/>
        <v>0.14141414141414144</v>
      </c>
      <c r="L16">
        <f t="shared" si="5"/>
        <v>0.14141414141414144</v>
      </c>
      <c r="M16">
        <f t="shared" si="5"/>
        <v>0.14141414141414144</v>
      </c>
      <c r="N16">
        <f t="shared" ref="N16:BK16" si="6">N$101/($A$101-$A$2) *($A16 -$A$2)</f>
        <v>0.14141414141414144</v>
      </c>
      <c r="O16">
        <f t="shared" si="6"/>
        <v>0.14141414141414144</v>
      </c>
      <c r="P16">
        <f t="shared" si="6"/>
        <v>0.14141414141414144</v>
      </c>
      <c r="Q16">
        <f t="shared" si="6"/>
        <v>0.14141414141414144</v>
      </c>
      <c r="R16">
        <f t="shared" si="6"/>
        <v>0.14141414141414144</v>
      </c>
      <c r="S16">
        <f t="shared" si="6"/>
        <v>0.14141414141414144</v>
      </c>
      <c r="T16">
        <f t="shared" si="6"/>
        <v>0.14141414141414144</v>
      </c>
      <c r="U16">
        <f t="shared" si="6"/>
        <v>0.14141414141414144</v>
      </c>
      <c r="V16">
        <f t="shared" si="6"/>
        <v>0.14141414141414144</v>
      </c>
      <c r="W16">
        <f t="shared" si="6"/>
        <v>0.14141414141414144</v>
      </c>
      <c r="X16">
        <f t="shared" si="6"/>
        <v>0.14141414141414144</v>
      </c>
      <c r="Y16">
        <f t="shared" si="6"/>
        <v>0.14141414141414144</v>
      </c>
      <c r="Z16">
        <f t="shared" si="6"/>
        <v>0.14141414141414144</v>
      </c>
      <c r="AA16">
        <f t="shared" si="6"/>
        <v>0.14141414141414144</v>
      </c>
      <c r="AB16">
        <f t="shared" si="6"/>
        <v>0.14141414141414144</v>
      </c>
      <c r="AC16">
        <f t="shared" si="6"/>
        <v>0.14141414141414144</v>
      </c>
      <c r="AD16">
        <f t="shared" si="6"/>
        <v>0.14141414141414144</v>
      </c>
      <c r="AE16">
        <f t="shared" si="6"/>
        <v>0.14141414141414144</v>
      </c>
      <c r="AF16">
        <f t="shared" si="6"/>
        <v>0.14141414141414144</v>
      </c>
      <c r="AG16">
        <f t="shared" si="6"/>
        <v>0.14141414141414144</v>
      </c>
      <c r="AH16">
        <f t="shared" si="6"/>
        <v>0.14141414141414144</v>
      </c>
      <c r="AI16">
        <f t="shared" si="6"/>
        <v>0.14141414141414144</v>
      </c>
      <c r="AJ16">
        <f t="shared" si="6"/>
        <v>0.14141414141414144</v>
      </c>
      <c r="AK16">
        <f t="shared" si="6"/>
        <v>0.14141414141414144</v>
      </c>
      <c r="AL16">
        <f t="shared" si="6"/>
        <v>0.14141414141414144</v>
      </c>
      <c r="AM16">
        <f t="shared" si="6"/>
        <v>0.14141414141414144</v>
      </c>
      <c r="AN16">
        <f t="shared" si="6"/>
        <v>0.14141414141414144</v>
      </c>
      <c r="AO16">
        <f t="shared" si="6"/>
        <v>0.14141414141414144</v>
      </c>
      <c r="AP16">
        <f t="shared" si="6"/>
        <v>0.14141414141414144</v>
      </c>
      <c r="AQ16">
        <f t="shared" si="6"/>
        <v>0.14141414141414144</v>
      </c>
      <c r="AR16">
        <f t="shared" si="6"/>
        <v>0.14141414141414144</v>
      </c>
      <c r="AS16">
        <f t="shared" si="6"/>
        <v>0.14141414141414144</v>
      </c>
      <c r="AT16">
        <f t="shared" si="6"/>
        <v>0.14141414141414144</v>
      </c>
      <c r="AU16">
        <f t="shared" si="6"/>
        <v>0.14141414141414144</v>
      </c>
      <c r="AV16">
        <f t="shared" si="6"/>
        <v>0.14141414141414144</v>
      </c>
      <c r="AW16">
        <f t="shared" si="6"/>
        <v>0.14141414141414144</v>
      </c>
      <c r="AX16">
        <f t="shared" si="6"/>
        <v>0.14141414141414144</v>
      </c>
      <c r="AY16">
        <f t="shared" si="6"/>
        <v>0.14141414141414144</v>
      </c>
      <c r="AZ16">
        <f t="shared" si="6"/>
        <v>0.14141414141414144</v>
      </c>
      <c r="BA16">
        <f t="shared" si="6"/>
        <v>0.14141414141414144</v>
      </c>
      <c r="BB16">
        <f t="shared" si="6"/>
        <v>0.14141414141414144</v>
      </c>
      <c r="BC16">
        <f t="shared" si="6"/>
        <v>0.14141414141414144</v>
      </c>
      <c r="BD16">
        <f t="shared" si="6"/>
        <v>0.14141414141414144</v>
      </c>
      <c r="BE16">
        <f t="shared" si="6"/>
        <v>0.14141414141414144</v>
      </c>
      <c r="BF16">
        <f t="shared" si="6"/>
        <v>0.14141414141414144</v>
      </c>
      <c r="BG16">
        <f t="shared" si="6"/>
        <v>0.14141414141414144</v>
      </c>
      <c r="BH16">
        <f t="shared" si="6"/>
        <v>0.14141414141414144</v>
      </c>
      <c r="BI16">
        <f t="shared" si="6"/>
        <v>0.14141414141414144</v>
      </c>
      <c r="BJ16">
        <f t="shared" si="6"/>
        <v>0.14141414141414144</v>
      </c>
      <c r="BK16">
        <f t="shared" si="6"/>
        <v>0.14141414141414144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>
        <v>17</v>
      </c>
      <c r="B17">
        <v>0.11073</v>
      </c>
      <c r="C17">
        <f t="shared" ref="C17:BK21" si="7">C$101/($A$101-$A$2) *($A17 -$A$2)</f>
        <v>0.90909090909090917</v>
      </c>
      <c r="D17">
        <f t="shared" si="7"/>
        <v>0.90909090909090917</v>
      </c>
      <c r="E17">
        <f t="shared" si="7"/>
        <v>0.90909090909090917</v>
      </c>
      <c r="F17">
        <f t="shared" si="7"/>
        <v>0.90909090909090917</v>
      </c>
      <c r="G17">
        <f t="shared" si="7"/>
        <v>0.90909090909090917</v>
      </c>
      <c r="H17">
        <f t="shared" si="7"/>
        <v>0.90909090909090917</v>
      </c>
      <c r="I17">
        <f t="shared" si="7"/>
        <v>0.15151515151515152</v>
      </c>
      <c r="J17">
        <f t="shared" si="7"/>
        <v>0.15151515151515152</v>
      </c>
      <c r="K17">
        <f t="shared" si="7"/>
        <v>0.15151515151515152</v>
      </c>
      <c r="L17">
        <f t="shared" si="7"/>
        <v>0.15151515151515152</v>
      </c>
      <c r="M17">
        <f t="shared" si="7"/>
        <v>0.15151515151515152</v>
      </c>
      <c r="N17">
        <f t="shared" si="7"/>
        <v>0.15151515151515152</v>
      </c>
      <c r="O17">
        <f t="shared" si="7"/>
        <v>0.15151515151515152</v>
      </c>
      <c r="P17">
        <f t="shared" si="7"/>
        <v>0.15151515151515152</v>
      </c>
      <c r="Q17">
        <f t="shared" si="7"/>
        <v>0.15151515151515152</v>
      </c>
      <c r="R17">
        <f t="shared" si="7"/>
        <v>0.15151515151515152</v>
      </c>
      <c r="S17">
        <f t="shared" si="7"/>
        <v>0.15151515151515152</v>
      </c>
      <c r="T17">
        <f t="shared" si="7"/>
        <v>0.15151515151515152</v>
      </c>
      <c r="U17">
        <f t="shared" si="7"/>
        <v>0.15151515151515152</v>
      </c>
      <c r="V17">
        <f t="shared" si="7"/>
        <v>0.15151515151515152</v>
      </c>
      <c r="W17">
        <f t="shared" si="7"/>
        <v>0.15151515151515152</v>
      </c>
      <c r="X17">
        <f t="shared" si="7"/>
        <v>0.15151515151515152</v>
      </c>
      <c r="Y17">
        <f t="shared" si="7"/>
        <v>0.15151515151515152</v>
      </c>
      <c r="Z17">
        <f t="shared" si="7"/>
        <v>0.15151515151515152</v>
      </c>
      <c r="AA17">
        <f t="shared" si="7"/>
        <v>0.15151515151515152</v>
      </c>
      <c r="AB17">
        <f t="shared" si="7"/>
        <v>0.15151515151515152</v>
      </c>
      <c r="AC17">
        <f t="shared" si="7"/>
        <v>0.15151515151515152</v>
      </c>
      <c r="AD17">
        <f t="shared" si="7"/>
        <v>0.15151515151515152</v>
      </c>
      <c r="AE17">
        <f t="shared" si="7"/>
        <v>0.15151515151515152</v>
      </c>
      <c r="AF17">
        <f t="shared" si="7"/>
        <v>0.15151515151515152</v>
      </c>
      <c r="AG17">
        <f t="shared" si="7"/>
        <v>0.15151515151515152</v>
      </c>
      <c r="AH17">
        <f t="shared" si="7"/>
        <v>0.15151515151515152</v>
      </c>
      <c r="AI17">
        <f t="shared" si="7"/>
        <v>0.15151515151515152</v>
      </c>
      <c r="AJ17">
        <f t="shared" si="7"/>
        <v>0.15151515151515152</v>
      </c>
      <c r="AK17">
        <f t="shared" si="7"/>
        <v>0.15151515151515152</v>
      </c>
      <c r="AL17">
        <f t="shared" si="7"/>
        <v>0.15151515151515152</v>
      </c>
      <c r="AM17">
        <f t="shared" si="7"/>
        <v>0.15151515151515152</v>
      </c>
      <c r="AN17">
        <f t="shared" si="7"/>
        <v>0.15151515151515152</v>
      </c>
      <c r="AO17">
        <f t="shared" si="7"/>
        <v>0.15151515151515152</v>
      </c>
      <c r="AP17">
        <f t="shared" si="7"/>
        <v>0.15151515151515152</v>
      </c>
      <c r="AQ17">
        <f t="shared" si="7"/>
        <v>0.15151515151515152</v>
      </c>
      <c r="AR17">
        <f t="shared" si="7"/>
        <v>0.15151515151515152</v>
      </c>
      <c r="AS17">
        <f t="shared" si="7"/>
        <v>0.15151515151515152</v>
      </c>
      <c r="AT17">
        <f t="shared" si="7"/>
        <v>0.15151515151515152</v>
      </c>
      <c r="AU17">
        <f t="shared" si="7"/>
        <v>0.15151515151515152</v>
      </c>
      <c r="AV17">
        <f t="shared" si="7"/>
        <v>0.15151515151515152</v>
      </c>
      <c r="AW17">
        <f t="shared" si="7"/>
        <v>0.15151515151515152</v>
      </c>
      <c r="AX17">
        <f t="shared" si="7"/>
        <v>0.15151515151515152</v>
      </c>
      <c r="AY17">
        <f t="shared" si="7"/>
        <v>0.15151515151515152</v>
      </c>
      <c r="AZ17">
        <f t="shared" si="7"/>
        <v>0.15151515151515152</v>
      </c>
      <c r="BA17">
        <f t="shared" si="7"/>
        <v>0.15151515151515152</v>
      </c>
      <c r="BB17">
        <f t="shared" si="7"/>
        <v>0.15151515151515152</v>
      </c>
      <c r="BC17">
        <f t="shared" si="7"/>
        <v>0.15151515151515152</v>
      </c>
      <c r="BD17">
        <f t="shared" si="7"/>
        <v>0.15151515151515152</v>
      </c>
      <c r="BE17">
        <f t="shared" si="7"/>
        <v>0.15151515151515152</v>
      </c>
      <c r="BF17">
        <f t="shared" si="7"/>
        <v>0.15151515151515152</v>
      </c>
      <c r="BG17">
        <f t="shared" si="7"/>
        <v>0.15151515151515152</v>
      </c>
      <c r="BH17">
        <f t="shared" si="7"/>
        <v>0.15151515151515152</v>
      </c>
      <c r="BI17">
        <f t="shared" si="7"/>
        <v>0.15151515151515152</v>
      </c>
      <c r="BJ17">
        <f t="shared" si="7"/>
        <v>0.15151515151515152</v>
      </c>
      <c r="BK17">
        <f t="shared" si="7"/>
        <v>0.15151515151515152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>
        <v>18</v>
      </c>
      <c r="B18">
        <v>0.11565000000000003</v>
      </c>
      <c r="C18">
        <f t="shared" si="7"/>
        <v>0.96969696969696972</v>
      </c>
      <c r="D18">
        <f t="shared" si="7"/>
        <v>0.96969696969696972</v>
      </c>
      <c r="E18">
        <f t="shared" si="7"/>
        <v>0.96969696969696972</v>
      </c>
      <c r="F18">
        <f t="shared" si="7"/>
        <v>0.96969696969696972</v>
      </c>
      <c r="G18">
        <f t="shared" si="7"/>
        <v>0.96969696969696972</v>
      </c>
      <c r="H18">
        <f t="shared" si="7"/>
        <v>0.96969696969696972</v>
      </c>
      <c r="I18">
        <f t="shared" si="7"/>
        <v>0.16161616161616163</v>
      </c>
      <c r="J18">
        <f t="shared" si="7"/>
        <v>0.16161616161616163</v>
      </c>
      <c r="K18">
        <f t="shared" si="7"/>
        <v>0.16161616161616163</v>
      </c>
      <c r="L18">
        <f t="shared" si="7"/>
        <v>0.16161616161616163</v>
      </c>
      <c r="M18">
        <f t="shared" si="7"/>
        <v>0.16161616161616163</v>
      </c>
      <c r="N18">
        <f t="shared" si="7"/>
        <v>0.16161616161616163</v>
      </c>
      <c r="O18">
        <f t="shared" si="7"/>
        <v>0.16161616161616163</v>
      </c>
      <c r="P18">
        <f t="shared" si="7"/>
        <v>0.16161616161616163</v>
      </c>
      <c r="Q18">
        <f t="shared" si="7"/>
        <v>0.16161616161616163</v>
      </c>
      <c r="R18">
        <f t="shared" si="7"/>
        <v>0.16161616161616163</v>
      </c>
      <c r="S18">
        <f t="shared" si="7"/>
        <v>0.16161616161616163</v>
      </c>
      <c r="T18">
        <f t="shared" si="7"/>
        <v>0.16161616161616163</v>
      </c>
      <c r="U18">
        <f t="shared" si="7"/>
        <v>0.16161616161616163</v>
      </c>
      <c r="V18">
        <f t="shared" si="7"/>
        <v>0.16161616161616163</v>
      </c>
      <c r="W18">
        <f t="shared" si="7"/>
        <v>0.16161616161616163</v>
      </c>
      <c r="X18">
        <f t="shared" si="7"/>
        <v>0.16161616161616163</v>
      </c>
      <c r="Y18">
        <f t="shared" si="7"/>
        <v>0.16161616161616163</v>
      </c>
      <c r="Z18">
        <f t="shared" si="7"/>
        <v>0.16161616161616163</v>
      </c>
      <c r="AA18">
        <f t="shared" si="7"/>
        <v>0.16161616161616163</v>
      </c>
      <c r="AB18">
        <f t="shared" si="7"/>
        <v>0.16161616161616163</v>
      </c>
      <c r="AC18">
        <f t="shared" si="7"/>
        <v>0.16161616161616163</v>
      </c>
      <c r="AD18">
        <f t="shared" si="7"/>
        <v>0.16161616161616163</v>
      </c>
      <c r="AE18">
        <f t="shared" si="7"/>
        <v>0.16161616161616163</v>
      </c>
      <c r="AF18">
        <f t="shared" si="7"/>
        <v>0.16161616161616163</v>
      </c>
      <c r="AG18">
        <f t="shared" si="7"/>
        <v>0.16161616161616163</v>
      </c>
      <c r="AH18">
        <f t="shared" si="7"/>
        <v>0.16161616161616163</v>
      </c>
      <c r="AI18">
        <f t="shared" si="7"/>
        <v>0.16161616161616163</v>
      </c>
      <c r="AJ18">
        <f t="shared" si="7"/>
        <v>0.16161616161616163</v>
      </c>
      <c r="AK18">
        <f t="shared" si="7"/>
        <v>0.16161616161616163</v>
      </c>
      <c r="AL18">
        <f t="shared" si="7"/>
        <v>0.16161616161616163</v>
      </c>
      <c r="AM18">
        <f t="shared" si="7"/>
        <v>0.16161616161616163</v>
      </c>
      <c r="AN18">
        <f t="shared" si="7"/>
        <v>0.16161616161616163</v>
      </c>
      <c r="AO18">
        <f t="shared" si="7"/>
        <v>0.16161616161616163</v>
      </c>
      <c r="AP18">
        <f t="shared" si="7"/>
        <v>0.16161616161616163</v>
      </c>
      <c r="AQ18">
        <f t="shared" si="7"/>
        <v>0.16161616161616163</v>
      </c>
      <c r="AR18">
        <f t="shared" si="7"/>
        <v>0.16161616161616163</v>
      </c>
      <c r="AS18">
        <f t="shared" si="7"/>
        <v>0.16161616161616163</v>
      </c>
      <c r="AT18">
        <f t="shared" si="7"/>
        <v>0.16161616161616163</v>
      </c>
      <c r="AU18">
        <f t="shared" si="7"/>
        <v>0.16161616161616163</v>
      </c>
      <c r="AV18">
        <f t="shared" si="7"/>
        <v>0.16161616161616163</v>
      </c>
      <c r="AW18">
        <f t="shared" si="7"/>
        <v>0.16161616161616163</v>
      </c>
      <c r="AX18">
        <f t="shared" si="7"/>
        <v>0.16161616161616163</v>
      </c>
      <c r="AY18">
        <f t="shared" si="7"/>
        <v>0.16161616161616163</v>
      </c>
      <c r="AZ18">
        <f t="shared" si="7"/>
        <v>0.16161616161616163</v>
      </c>
      <c r="BA18">
        <f t="shared" si="7"/>
        <v>0.16161616161616163</v>
      </c>
      <c r="BB18">
        <f t="shared" si="7"/>
        <v>0.16161616161616163</v>
      </c>
      <c r="BC18">
        <f t="shared" si="7"/>
        <v>0.16161616161616163</v>
      </c>
      <c r="BD18">
        <f t="shared" si="7"/>
        <v>0.16161616161616163</v>
      </c>
      <c r="BE18">
        <f t="shared" si="7"/>
        <v>0.16161616161616163</v>
      </c>
      <c r="BF18">
        <f t="shared" si="7"/>
        <v>0.16161616161616163</v>
      </c>
      <c r="BG18">
        <f t="shared" si="7"/>
        <v>0.16161616161616163</v>
      </c>
      <c r="BH18">
        <f t="shared" si="7"/>
        <v>0.16161616161616163</v>
      </c>
      <c r="BI18">
        <f t="shared" si="7"/>
        <v>0.16161616161616163</v>
      </c>
      <c r="BJ18">
        <f t="shared" si="7"/>
        <v>0.16161616161616163</v>
      </c>
      <c r="BK18">
        <f t="shared" si="7"/>
        <v>0.16161616161616163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>
        <v>19</v>
      </c>
      <c r="B19">
        <v>0.12070000000000003</v>
      </c>
      <c r="C19">
        <f t="shared" si="7"/>
        <v>1.0303030303030303</v>
      </c>
      <c r="D19">
        <f t="shared" si="7"/>
        <v>1.0303030303030303</v>
      </c>
      <c r="E19">
        <f t="shared" si="7"/>
        <v>1.0303030303030303</v>
      </c>
      <c r="F19">
        <f t="shared" si="7"/>
        <v>1.0303030303030303</v>
      </c>
      <c r="G19">
        <f t="shared" si="7"/>
        <v>1.0303030303030303</v>
      </c>
      <c r="H19">
        <f t="shared" si="7"/>
        <v>1.0303030303030303</v>
      </c>
      <c r="I19">
        <f t="shared" si="7"/>
        <v>0.17171717171717174</v>
      </c>
      <c r="J19">
        <f t="shared" si="7"/>
        <v>0.17171717171717174</v>
      </c>
      <c r="K19">
        <f t="shared" si="7"/>
        <v>0.17171717171717174</v>
      </c>
      <c r="L19">
        <f t="shared" si="7"/>
        <v>0.17171717171717174</v>
      </c>
      <c r="M19">
        <f t="shared" si="7"/>
        <v>0.17171717171717174</v>
      </c>
      <c r="N19">
        <f t="shared" si="7"/>
        <v>0.17171717171717174</v>
      </c>
      <c r="O19">
        <f t="shared" si="7"/>
        <v>0.17171717171717174</v>
      </c>
      <c r="P19">
        <f t="shared" si="7"/>
        <v>0.17171717171717174</v>
      </c>
      <c r="Q19">
        <f t="shared" si="7"/>
        <v>0.17171717171717174</v>
      </c>
      <c r="R19">
        <f t="shared" si="7"/>
        <v>0.17171717171717174</v>
      </c>
      <c r="S19">
        <f t="shared" si="7"/>
        <v>0.17171717171717174</v>
      </c>
      <c r="T19">
        <f t="shared" si="7"/>
        <v>0.17171717171717174</v>
      </c>
      <c r="U19">
        <f t="shared" si="7"/>
        <v>0.17171717171717174</v>
      </c>
      <c r="V19">
        <f t="shared" si="7"/>
        <v>0.17171717171717174</v>
      </c>
      <c r="W19">
        <f t="shared" si="7"/>
        <v>0.17171717171717174</v>
      </c>
      <c r="X19">
        <f t="shared" si="7"/>
        <v>0.17171717171717174</v>
      </c>
      <c r="Y19">
        <f t="shared" si="7"/>
        <v>0.17171717171717174</v>
      </c>
      <c r="Z19">
        <f t="shared" si="7"/>
        <v>0.17171717171717174</v>
      </c>
      <c r="AA19">
        <f t="shared" si="7"/>
        <v>0.17171717171717174</v>
      </c>
      <c r="AB19">
        <f t="shared" si="7"/>
        <v>0.17171717171717174</v>
      </c>
      <c r="AC19">
        <f t="shared" si="7"/>
        <v>0.17171717171717174</v>
      </c>
      <c r="AD19">
        <f t="shared" si="7"/>
        <v>0.17171717171717174</v>
      </c>
      <c r="AE19">
        <f t="shared" si="7"/>
        <v>0.17171717171717174</v>
      </c>
      <c r="AF19">
        <f t="shared" si="7"/>
        <v>0.17171717171717174</v>
      </c>
      <c r="AG19">
        <f t="shared" si="7"/>
        <v>0.17171717171717174</v>
      </c>
      <c r="AH19">
        <f t="shared" si="7"/>
        <v>0.17171717171717174</v>
      </c>
      <c r="AI19">
        <f t="shared" si="7"/>
        <v>0.17171717171717174</v>
      </c>
      <c r="AJ19">
        <f t="shared" si="7"/>
        <v>0.17171717171717174</v>
      </c>
      <c r="AK19">
        <f t="shared" si="7"/>
        <v>0.17171717171717174</v>
      </c>
      <c r="AL19">
        <f t="shared" si="7"/>
        <v>0.17171717171717174</v>
      </c>
      <c r="AM19">
        <f t="shared" si="7"/>
        <v>0.17171717171717174</v>
      </c>
      <c r="AN19">
        <f t="shared" si="7"/>
        <v>0.17171717171717174</v>
      </c>
      <c r="AO19">
        <f t="shared" si="7"/>
        <v>0.17171717171717174</v>
      </c>
      <c r="AP19">
        <f t="shared" si="7"/>
        <v>0.17171717171717174</v>
      </c>
      <c r="AQ19">
        <f t="shared" si="7"/>
        <v>0.17171717171717174</v>
      </c>
      <c r="AR19">
        <f t="shared" si="7"/>
        <v>0.17171717171717174</v>
      </c>
      <c r="AS19">
        <f t="shared" si="7"/>
        <v>0.17171717171717174</v>
      </c>
      <c r="AT19">
        <f t="shared" si="7"/>
        <v>0.17171717171717174</v>
      </c>
      <c r="AU19">
        <f t="shared" si="7"/>
        <v>0.17171717171717174</v>
      </c>
      <c r="AV19">
        <f t="shared" si="7"/>
        <v>0.17171717171717174</v>
      </c>
      <c r="AW19">
        <f t="shared" si="7"/>
        <v>0.17171717171717174</v>
      </c>
      <c r="AX19">
        <f t="shared" si="7"/>
        <v>0.17171717171717174</v>
      </c>
      <c r="AY19">
        <f t="shared" si="7"/>
        <v>0.17171717171717174</v>
      </c>
      <c r="AZ19">
        <f t="shared" si="7"/>
        <v>0.17171717171717174</v>
      </c>
      <c r="BA19">
        <f t="shared" si="7"/>
        <v>0.17171717171717174</v>
      </c>
      <c r="BB19">
        <f t="shared" si="7"/>
        <v>0.17171717171717174</v>
      </c>
      <c r="BC19">
        <f t="shared" si="7"/>
        <v>0.17171717171717174</v>
      </c>
      <c r="BD19">
        <f t="shared" si="7"/>
        <v>0.17171717171717174</v>
      </c>
      <c r="BE19">
        <f t="shared" si="7"/>
        <v>0.17171717171717174</v>
      </c>
      <c r="BF19">
        <f t="shared" si="7"/>
        <v>0.17171717171717174</v>
      </c>
      <c r="BG19">
        <f t="shared" si="7"/>
        <v>0.17171717171717174</v>
      </c>
      <c r="BH19">
        <f t="shared" si="7"/>
        <v>0.17171717171717174</v>
      </c>
      <c r="BI19">
        <f t="shared" si="7"/>
        <v>0.17171717171717174</v>
      </c>
      <c r="BJ19">
        <f t="shared" si="7"/>
        <v>0.17171717171717174</v>
      </c>
      <c r="BK19">
        <f t="shared" si="7"/>
        <v>0.17171717171717174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>
        <v>20</v>
      </c>
      <c r="B20">
        <v>0.12579000000000007</v>
      </c>
      <c r="C20">
        <f t="shared" si="7"/>
        <v>1.0909090909090908</v>
      </c>
      <c r="D20">
        <f t="shared" si="7"/>
        <v>1.0909090909090908</v>
      </c>
      <c r="E20">
        <f t="shared" si="7"/>
        <v>1.0909090909090908</v>
      </c>
      <c r="F20">
        <f t="shared" si="7"/>
        <v>1.0909090909090908</v>
      </c>
      <c r="G20">
        <f t="shared" si="7"/>
        <v>1.0909090909090908</v>
      </c>
      <c r="H20">
        <f t="shared" si="7"/>
        <v>1.0909090909090908</v>
      </c>
      <c r="I20">
        <f t="shared" si="7"/>
        <v>0.18181818181818182</v>
      </c>
      <c r="J20">
        <f t="shared" si="7"/>
        <v>0.18181818181818182</v>
      </c>
      <c r="K20">
        <f t="shared" si="7"/>
        <v>0.18181818181818182</v>
      </c>
      <c r="L20">
        <f t="shared" si="7"/>
        <v>0.18181818181818182</v>
      </c>
      <c r="M20">
        <f t="shared" si="7"/>
        <v>0.18181818181818182</v>
      </c>
      <c r="N20">
        <f t="shared" si="7"/>
        <v>0.18181818181818182</v>
      </c>
      <c r="O20">
        <f t="shared" si="7"/>
        <v>0.18181818181818182</v>
      </c>
      <c r="P20">
        <f t="shared" si="7"/>
        <v>0.18181818181818182</v>
      </c>
      <c r="Q20">
        <f t="shared" si="7"/>
        <v>0.18181818181818182</v>
      </c>
      <c r="R20">
        <f t="shared" si="7"/>
        <v>0.18181818181818182</v>
      </c>
      <c r="S20">
        <f t="shared" si="7"/>
        <v>0.18181818181818182</v>
      </c>
      <c r="T20">
        <f t="shared" si="7"/>
        <v>0.18181818181818182</v>
      </c>
      <c r="U20">
        <f t="shared" si="7"/>
        <v>0.18181818181818182</v>
      </c>
      <c r="V20">
        <f t="shared" si="7"/>
        <v>0.18181818181818182</v>
      </c>
      <c r="W20">
        <f t="shared" si="7"/>
        <v>0.18181818181818182</v>
      </c>
      <c r="X20">
        <f t="shared" si="7"/>
        <v>0.18181818181818182</v>
      </c>
      <c r="Y20">
        <f t="shared" si="7"/>
        <v>0.18181818181818182</v>
      </c>
      <c r="Z20">
        <f t="shared" si="7"/>
        <v>0.18181818181818182</v>
      </c>
      <c r="AA20">
        <f t="shared" si="7"/>
        <v>0.18181818181818182</v>
      </c>
      <c r="AB20">
        <f t="shared" si="7"/>
        <v>0.18181818181818182</v>
      </c>
      <c r="AC20">
        <f t="shared" si="7"/>
        <v>0.18181818181818182</v>
      </c>
      <c r="AD20">
        <f t="shared" si="7"/>
        <v>0.18181818181818182</v>
      </c>
      <c r="AE20">
        <f t="shared" si="7"/>
        <v>0.18181818181818182</v>
      </c>
      <c r="AF20">
        <f t="shared" si="7"/>
        <v>0.18181818181818182</v>
      </c>
      <c r="AG20">
        <f t="shared" si="7"/>
        <v>0.18181818181818182</v>
      </c>
      <c r="AH20">
        <f t="shared" si="7"/>
        <v>0.18181818181818182</v>
      </c>
      <c r="AI20">
        <f t="shared" si="7"/>
        <v>0.18181818181818182</v>
      </c>
      <c r="AJ20">
        <f t="shared" si="7"/>
        <v>0.18181818181818182</v>
      </c>
      <c r="AK20">
        <f t="shared" si="7"/>
        <v>0.18181818181818182</v>
      </c>
      <c r="AL20">
        <f t="shared" si="7"/>
        <v>0.18181818181818182</v>
      </c>
      <c r="AM20">
        <f t="shared" si="7"/>
        <v>0.18181818181818182</v>
      </c>
      <c r="AN20">
        <f t="shared" si="7"/>
        <v>0.18181818181818182</v>
      </c>
      <c r="AO20">
        <f t="shared" si="7"/>
        <v>0.18181818181818182</v>
      </c>
      <c r="AP20">
        <f t="shared" si="7"/>
        <v>0.18181818181818182</v>
      </c>
      <c r="AQ20">
        <f t="shared" si="7"/>
        <v>0.18181818181818182</v>
      </c>
      <c r="AR20">
        <f t="shared" si="7"/>
        <v>0.18181818181818182</v>
      </c>
      <c r="AS20">
        <f t="shared" si="7"/>
        <v>0.18181818181818182</v>
      </c>
      <c r="AT20">
        <f t="shared" si="7"/>
        <v>0.18181818181818182</v>
      </c>
      <c r="AU20">
        <f t="shared" si="7"/>
        <v>0.18181818181818182</v>
      </c>
      <c r="AV20">
        <f t="shared" si="7"/>
        <v>0.18181818181818182</v>
      </c>
      <c r="AW20">
        <f t="shared" si="7"/>
        <v>0.18181818181818182</v>
      </c>
      <c r="AX20">
        <f t="shared" si="7"/>
        <v>0.18181818181818182</v>
      </c>
      <c r="AY20">
        <f t="shared" si="7"/>
        <v>0.18181818181818182</v>
      </c>
      <c r="AZ20">
        <f t="shared" si="7"/>
        <v>0.18181818181818182</v>
      </c>
      <c r="BA20">
        <f t="shared" si="7"/>
        <v>0.18181818181818182</v>
      </c>
      <c r="BB20">
        <f t="shared" si="7"/>
        <v>0.18181818181818182</v>
      </c>
      <c r="BC20">
        <f t="shared" si="7"/>
        <v>0.18181818181818182</v>
      </c>
      <c r="BD20">
        <f t="shared" si="7"/>
        <v>0.18181818181818182</v>
      </c>
      <c r="BE20">
        <f t="shared" si="7"/>
        <v>0.18181818181818182</v>
      </c>
      <c r="BF20">
        <f t="shared" si="7"/>
        <v>0.18181818181818182</v>
      </c>
      <c r="BG20">
        <f t="shared" si="7"/>
        <v>0.18181818181818182</v>
      </c>
      <c r="BH20">
        <f t="shared" si="7"/>
        <v>0.18181818181818182</v>
      </c>
      <c r="BI20">
        <f t="shared" si="7"/>
        <v>0.18181818181818182</v>
      </c>
      <c r="BJ20">
        <f t="shared" si="7"/>
        <v>0.18181818181818182</v>
      </c>
      <c r="BK20">
        <f t="shared" si="7"/>
        <v>0.18181818181818182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</row>
    <row r="21" spans="1:75" x14ac:dyDescent="0.3">
      <c r="A21">
        <v>21</v>
      </c>
      <c r="B21">
        <v>0.12874999999999992</v>
      </c>
      <c r="C21">
        <f t="shared" si="7"/>
        <v>1.1515151515151516</v>
      </c>
      <c r="D21">
        <f t="shared" si="7"/>
        <v>1.1515151515151516</v>
      </c>
      <c r="E21">
        <f t="shared" si="7"/>
        <v>1.1515151515151516</v>
      </c>
      <c r="F21">
        <f t="shared" si="7"/>
        <v>1.1515151515151516</v>
      </c>
      <c r="G21">
        <f t="shared" si="7"/>
        <v>1.1515151515151516</v>
      </c>
      <c r="H21">
        <f t="shared" si="7"/>
        <v>1.1515151515151516</v>
      </c>
      <c r="I21">
        <f t="shared" si="7"/>
        <v>0.19191919191919193</v>
      </c>
      <c r="J21">
        <f t="shared" si="7"/>
        <v>0.19191919191919193</v>
      </c>
      <c r="K21">
        <f t="shared" si="7"/>
        <v>0.19191919191919193</v>
      </c>
      <c r="L21">
        <f t="shared" si="7"/>
        <v>0.19191919191919193</v>
      </c>
      <c r="M21">
        <f t="shared" si="7"/>
        <v>0.19191919191919193</v>
      </c>
      <c r="N21">
        <f t="shared" ref="N21:BK21" si="8">N$101/($A$101-$A$2) *($A21 -$A$2)</f>
        <v>0.19191919191919193</v>
      </c>
      <c r="O21">
        <f t="shared" si="8"/>
        <v>0.19191919191919193</v>
      </c>
      <c r="P21">
        <f t="shared" si="8"/>
        <v>0.19191919191919193</v>
      </c>
      <c r="Q21">
        <f t="shared" si="8"/>
        <v>0.19191919191919193</v>
      </c>
      <c r="R21">
        <f t="shared" si="8"/>
        <v>0.19191919191919193</v>
      </c>
      <c r="S21">
        <f t="shared" si="8"/>
        <v>0.19191919191919193</v>
      </c>
      <c r="T21">
        <f t="shared" si="8"/>
        <v>0.19191919191919193</v>
      </c>
      <c r="U21">
        <f t="shared" si="8"/>
        <v>0.19191919191919193</v>
      </c>
      <c r="V21">
        <f t="shared" si="8"/>
        <v>0.19191919191919193</v>
      </c>
      <c r="W21">
        <f t="shared" si="8"/>
        <v>0.19191919191919193</v>
      </c>
      <c r="X21">
        <f t="shared" si="8"/>
        <v>0.19191919191919193</v>
      </c>
      <c r="Y21">
        <f t="shared" si="8"/>
        <v>0.19191919191919193</v>
      </c>
      <c r="Z21">
        <f t="shared" si="8"/>
        <v>0.19191919191919193</v>
      </c>
      <c r="AA21">
        <f t="shared" si="8"/>
        <v>0.19191919191919193</v>
      </c>
      <c r="AB21">
        <f t="shared" si="8"/>
        <v>0.19191919191919193</v>
      </c>
      <c r="AC21">
        <f t="shared" si="8"/>
        <v>0.19191919191919193</v>
      </c>
      <c r="AD21">
        <f t="shared" si="8"/>
        <v>0.19191919191919193</v>
      </c>
      <c r="AE21">
        <f t="shared" si="8"/>
        <v>0.19191919191919193</v>
      </c>
      <c r="AF21">
        <f t="shared" si="8"/>
        <v>0.19191919191919193</v>
      </c>
      <c r="AG21">
        <f t="shared" si="8"/>
        <v>0.19191919191919193</v>
      </c>
      <c r="AH21">
        <f t="shared" si="8"/>
        <v>0.19191919191919193</v>
      </c>
      <c r="AI21">
        <f t="shared" si="8"/>
        <v>0.19191919191919193</v>
      </c>
      <c r="AJ21">
        <f t="shared" si="8"/>
        <v>0.19191919191919193</v>
      </c>
      <c r="AK21">
        <f t="shared" si="8"/>
        <v>0.19191919191919193</v>
      </c>
      <c r="AL21">
        <f t="shared" si="8"/>
        <v>0.19191919191919193</v>
      </c>
      <c r="AM21">
        <f t="shared" si="8"/>
        <v>0.19191919191919193</v>
      </c>
      <c r="AN21">
        <f t="shared" si="8"/>
        <v>0.19191919191919193</v>
      </c>
      <c r="AO21">
        <f t="shared" si="8"/>
        <v>0.19191919191919193</v>
      </c>
      <c r="AP21">
        <f t="shared" si="8"/>
        <v>0.19191919191919193</v>
      </c>
      <c r="AQ21">
        <f t="shared" si="8"/>
        <v>0.19191919191919193</v>
      </c>
      <c r="AR21">
        <f t="shared" si="8"/>
        <v>0.19191919191919193</v>
      </c>
      <c r="AS21">
        <f t="shared" si="8"/>
        <v>0.19191919191919193</v>
      </c>
      <c r="AT21">
        <f t="shared" si="8"/>
        <v>0.19191919191919193</v>
      </c>
      <c r="AU21">
        <f t="shared" si="8"/>
        <v>0.19191919191919193</v>
      </c>
      <c r="AV21">
        <f t="shared" si="8"/>
        <v>0.19191919191919193</v>
      </c>
      <c r="AW21">
        <f t="shared" si="8"/>
        <v>0.19191919191919193</v>
      </c>
      <c r="AX21">
        <f t="shared" si="8"/>
        <v>0.19191919191919193</v>
      </c>
      <c r="AY21">
        <f t="shared" si="8"/>
        <v>0.19191919191919193</v>
      </c>
      <c r="AZ21">
        <f t="shared" si="8"/>
        <v>0.19191919191919193</v>
      </c>
      <c r="BA21">
        <f t="shared" si="8"/>
        <v>0.19191919191919193</v>
      </c>
      <c r="BB21">
        <f t="shared" si="8"/>
        <v>0.19191919191919193</v>
      </c>
      <c r="BC21">
        <f t="shared" si="8"/>
        <v>0.19191919191919193</v>
      </c>
      <c r="BD21">
        <f t="shared" si="8"/>
        <v>0.19191919191919193</v>
      </c>
      <c r="BE21">
        <f t="shared" si="8"/>
        <v>0.19191919191919193</v>
      </c>
      <c r="BF21">
        <f t="shared" si="8"/>
        <v>0.19191919191919193</v>
      </c>
      <c r="BG21">
        <f t="shared" si="8"/>
        <v>0.19191919191919193</v>
      </c>
      <c r="BH21">
        <f t="shared" si="8"/>
        <v>0.19191919191919193</v>
      </c>
      <c r="BI21">
        <f t="shared" si="8"/>
        <v>0.19191919191919193</v>
      </c>
      <c r="BJ21">
        <f t="shared" si="8"/>
        <v>0.19191919191919193</v>
      </c>
      <c r="BK21">
        <f t="shared" si="8"/>
        <v>0.19191919191919193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>
        <v>22</v>
      </c>
      <c r="B22">
        <v>0.13210999999999995</v>
      </c>
      <c r="C22">
        <f t="shared" ref="C22:BK26" si="9">C$101/($A$101-$A$2) *($A22 -$A$2)</f>
        <v>1.2121212121212122</v>
      </c>
      <c r="D22">
        <f t="shared" si="9"/>
        <v>1.2121212121212122</v>
      </c>
      <c r="E22">
        <f t="shared" si="9"/>
        <v>1.2121212121212122</v>
      </c>
      <c r="F22">
        <f t="shared" si="9"/>
        <v>1.2121212121212122</v>
      </c>
      <c r="G22">
        <f t="shared" si="9"/>
        <v>1.2121212121212122</v>
      </c>
      <c r="H22">
        <f t="shared" si="9"/>
        <v>1.2121212121212122</v>
      </c>
      <c r="I22">
        <f t="shared" si="9"/>
        <v>0.20202020202020204</v>
      </c>
      <c r="J22">
        <f t="shared" si="9"/>
        <v>0.20202020202020204</v>
      </c>
      <c r="K22">
        <f t="shared" si="9"/>
        <v>0.20202020202020204</v>
      </c>
      <c r="L22">
        <f t="shared" si="9"/>
        <v>0.20202020202020204</v>
      </c>
      <c r="M22">
        <f t="shared" si="9"/>
        <v>0.20202020202020204</v>
      </c>
      <c r="N22">
        <f t="shared" si="9"/>
        <v>0.20202020202020204</v>
      </c>
      <c r="O22">
        <f t="shared" si="9"/>
        <v>0.20202020202020204</v>
      </c>
      <c r="P22">
        <f t="shared" si="9"/>
        <v>0.20202020202020204</v>
      </c>
      <c r="Q22">
        <f t="shared" si="9"/>
        <v>0.20202020202020204</v>
      </c>
      <c r="R22">
        <f t="shared" si="9"/>
        <v>0.20202020202020204</v>
      </c>
      <c r="S22">
        <f t="shared" si="9"/>
        <v>0.20202020202020204</v>
      </c>
      <c r="T22">
        <f t="shared" si="9"/>
        <v>0.20202020202020204</v>
      </c>
      <c r="U22">
        <f t="shared" si="9"/>
        <v>0.20202020202020204</v>
      </c>
      <c r="V22">
        <f t="shared" si="9"/>
        <v>0.20202020202020204</v>
      </c>
      <c r="W22">
        <f t="shared" si="9"/>
        <v>0.20202020202020204</v>
      </c>
      <c r="X22">
        <f t="shared" si="9"/>
        <v>0.20202020202020204</v>
      </c>
      <c r="Y22">
        <f t="shared" si="9"/>
        <v>0.20202020202020204</v>
      </c>
      <c r="Z22">
        <f t="shared" si="9"/>
        <v>0.20202020202020204</v>
      </c>
      <c r="AA22">
        <f t="shared" si="9"/>
        <v>0.20202020202020204</v>
      </c>
      <c r="AB22">
        <f t="shared" si="9"/>
        <v>0.20202020202020204</v>
      </c>
      <c r="AC22">
        <f t="shared" si="9"/>
        <v>0.20202020202020204</v>
      </c>
      <c r="AD22">
        <f t="shared" si="9"/>
        <v>0.20202020202020204</v>
      </c>
      <c r="AE22">
        <f t="shared" si="9"/>
        <v>0.20202020202020204</v>
      </c>
      <c r="AF22">
        <f t="shared" si="9"/>
        <v>0.20202020202020204</v>
      </c>
      <c r="AG22">
        <f t="shared" si="9"/>
        <v>0.20202020202020204</v>
      </c>
      <c r="AH22">
        <f t="shared" si="9"/>
        <v>0.20202020202020204</v>
      </c>
      <c r="AI22">
        <f t="shared" si="9"/>
        <v>0.20202020202020204</v>
      </c>
      <c r="AJ22">
        <f t="shared" si="9"/>
        <v>0.20202020202020204</v>
      </c>
      <c r="AK22">
        <f t="shared" si="9"/>
        <v>0.20202020202020204</v>
      </c>
      <c r="AL22">
        <f t="shared" si="9"/>
        <v>0.20202020202020204</v>
      </c>
      <c r="AM22">
        <f t="shared" si="9"/>
        <v>0.20202020202020204</v>
      </c>
      <c r="AN22">
        <f t="shared" si="9"/>
        <v>0.20202020202020204</v>
      </c>
      <c r="AO22">
        <f t="shared" si="9"/>
        <v>0.20202020202020204</v>
      </c>
      <c r="AP22">
        <f t="shared" si="9"/>
        <v>0.20202020202020204</v>
      </c>
      <c r="AQ22">
        <f t="shared" si="9"/>
        <v>0.20202020202020204</v>
      </c>
      <c r="AR22">
        <f t="shared" si="9"/>
        <v>0.20202020202020204</v>
      </c>
      <c r="AS22">
        <f t="shared" si="9"/>
        <v>0.20202020202020204</v>
      </c>
      <c r="AT22">
        <f t="shared" si="9"/>
        <v>0.20202020202020204</v>
      </c>
      <c r="AU22">
        <f t="shared" si="9"/>
        <v>0.20202020202020204</v>
      </c>
      <c r="AV22">
        <f t="shared" si="9"/>
        <v>0.20202020202020204</v>
      </c>
      <c r="AW22">
        <f t="shared" si="9"/>
        <v>0.20202020202020204</v>
      </c>
      <c r="AX22">
        <f t="shared" si="9"/>
        <v>0.20202020202020204</v>
      </c>
      <c r="AY22">
        <f t="shared" si="9"/>
        <v>0.20202020202020204</v>
      </c>
      <c r="AZ22">
        <f t="shared" si="9"/>
        <v>0.20202020202020204</v>
      </c>
      <c r="BA22">
        <f t="shared" si="9"/>
        <v>0.20202020202020204</v>
      </c>
      <c r="BB22">
        <f t="shared" si="9"/>
        <v>0.20202020202020204</v>
      </c>
      <c r="BC22">
        <f t="shared" si="9"/>
        <v>0.20202020202020204</v>
      </c>
      <c r="BD22">
        <f t="shared" si="9"/>
        <v>0.20202020202020204</v>
      </c>
      <c r="BE22">
        <f t="shared" si="9"/>
        <v>0.20202020202020204</v>
      </c>
      <c r="BF22">
        <f t="shared" si="9"/>
        <v>0.20202020202020204</v>
      </c>
      <c r="BG22">
        <f t="shared" si="9"/>
        <v>0.20202020202020204</v>
      </c>
      <c r="BH22">
        <f t="shared" si="9"/>
        <v>0.20202020202020204</v>
      </c>
      <c r="BI22">
        <f t="shared" si="9"/>
        <v>0.20202020202020204</v>
      </c>
      <c r="BJ22">
        <f t="shared" si="9"/>
        <v>0.20202020202020204</v>
      </c>
      <c r="BK22">
        <f t="shared" si="9"/>
        <v>0.20202020202020204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>
        <v>23</v>
      </c>
      <c r="B23">
        <v>0.13578000000000001</v>
      </c>
      <c r="C23">
        <f t="shared" si="9"/>
        <v>1.2727272727272727</v>
      </c>
      <c r="D23">
        <f t="shared" si="9"/>
        <v>1.2727272727272727</v>
      </c>
      <c r="E23">
        <f t="shared" si="9"/>
        <v>1.2727272727272727</v>
      </c>
      <c r="F23">
        <f t="shared" si="9"/>
        <v>1.2727272727272727</v>
      </c>
      <c r="G23">
        <f t="shared" si="9"/>
        <v>1.2727272727272727</v>
      </c>
      <c r="H23">
        <f t="shared" si="9"/>
        <v>1.2727272727272727</v>
      </c>
      <c r="I23">
        <f t="shared" si="9"/>
        <v>0.21212121212121213</v>
      </c>
      <c r="J23">
        <f t="shared" si="9"/>
        <v>0.21212121212121213</v>
      </c>
      <c r="K23">
        <f t="shared" si="9"/>
        <v>0.21212121212121213</v>
      </c>
      <c r="L23">
        <f t="shared" si="9"/>
        <v>0.21212121212121213</v>
      </c>
      <c r="M23">
        <f t="shared" si="9"/>
        <v>0.21212121212121213</v>
      </c>
      <c r="N23">
        <f t="shared" si="9"/>
        <v>0.21212121212121213</v>
      </c>
      <c r="O23">
        <f t="shared" si="9"/>
        <v>0.21212121212121213</v>
      </c>
      <c r="P23">
        <f t="shared" si="9"/>
        <v>0.21212121212121213</v>
      </c>
      <c r="Q23">
        <f t="shared" si="9"/>
        <v>0.21212121212121213</v>
      </c>
      <c r="R23">
        <f t="shared" si="9"/>
        <v>0.21212121212121213</v>
      </c>
      <c r="S23">
        <f t="shared" si="9"/>
        <v>0.21212121212121213</v>
      </c>
      <c r="T23">
        <f t="shared" si="9"/>
        <v>0.21212121212121213</v>
      </c>
      <c r="U23">
        <f t="shared" si="9"/>
        <v>0.21212121212121213</v>
      </c>
      <c r="V23">
        <f t="shared" si="9"/>
        <v>0.21212121212121213</v>
      </c>
      <c r="W23">
        <f t="shared" si="9"/>
        <v>0.21212121212121213</v>
      </c>
      <c r="X23">
        <f t="shared" si="9"/>
        <v>0.21212121212121213</v>
      </c>
      <c r="Y23">
        <f t="shared" si="9"/>
        <v>0.21212121212121213</v>
      </c>
      <c r="Z23">
        <f t="shared" si="9"/>
        <v>0.21212121212121213</v>
      </c>
      <c r="AA23">
        <f t="shared" si="9"/>
        <v>0.21212121212121213</v>
      </c>
      <c r="AB23">
        <f t="shared" si="9"/>
        <v>0.21212121212121213</v>
      </c>
      <c r="AC23">
        <f t="shared" si="9"/>
        <v>0.21212121212121213</v>
      </c>
      <c r="AD23">
        <f t="shared" si="9"/>
        <v>0.21212121212121213</v>
      </c>
      <c r="AE23">
        <f t="shared" si="9"/>
        <v>0.21212121212121213</v>
      </c>
      <c r="AF23">
        <f t="shared" si="9"/>
        <v>0.21212121212121213</v>
      </c>
      <c r="AG23">
        <f t="shared" si="9"/>
        <v>0.21212121212121213</v>
      </c>
      <c r="AH23">
        <f t="shared" si="9"/>
        <v>0.21212121212121213</v>
      </c>
      <c r="AI23">
        <f t="shared" si="9"/>
        <v>0.21212121212121213</v>
      </c>
      <c r="AJ23">
        <f t="shared" si="9"/>
        <v>0.21212121212121213</v>
      </c>
      <c r="AK23">
        <f t="shared" si="9"/>
        <v>0.21212121212121213</v>
      </c>
      <c r="AL23">
        <f t="shared" si="9"/>
        <v>0.21212121212121213</v>
      </c>
      <c r="AM23">
        <f t="shared" si="9"/>
        <v>0.21212121212121213</v>
      </c>
      <c r="AN23">
        <f t="shared" si="9"/>
        <v>0.21212121212121213</v>
      </c>
      <c r="AO23">
        <f t="shared" si="9"/>
        <v>0.21212121212121213</v>
      </c>
      <c r="AP23">
        <f t="shared" si="9"/>
        <v>0.21212121212121213</v>
      </c>
      <c r="AQ23">
        <f t="shared" si="9"/>
        <v>0.21212121212121213</v>
      </c>
      <c r="AR23">
        <f t="shared" si="9"/>
        <v>0.21212121212121213</v>
      </c>
      <c r="AS23">
        <f t="shared" si="9"/>
        <v>0.21212121212121213</v>
      </c>
      <c r="AT23">
        <f t="shared" si="9"/>
        <v>0.21212121212121213</v>
      </c>
      <c r="AU23">
        <f t="shared" si="9"/>
        <v>0.21212121212121213</v>
      </c>
      <c r="AV23">
        <f t="shared" si="9"/>
        <v>0.21212121212121213</v>
      </c>
      <c r="AW23">
        <f t="shared" si="9"/>
        <v>0.21212121212121213</v>
      </c>
      <c r="AX23">
        <f t="shared" si="9"/>
        <v>0.21212121212121213</v>
      </c>
      <c r="AY23">
        <f t="shared" si="9"/>
        <v>0.21212121212121213</v>
      </c>
      <c r="AZ23">
        <f t="shared" si="9"/>
        <v>0.21212121212121213</v>
      </c>
      <c r="BA23">
        <f t="shared" si="9"/>
        <v>0.21212121212121213</v>
      </c>
      <c r="BB23">
        <f t="shared" si="9"/>
        <v>0.21212121212121213</v>
      </c>
      <c r="BC23">
        <f t="shared" si="9"/>
        <v>0.21212121212121213</v>
      </c>
      <c r="BD23">
        <f t="shared" si="9"/>
        <v>0.21212121212121213</v>
      </c>
      <c r="BE23">
        <f t="shared" si="9"/>
        <v>0.21212121212121213</v>
      </c>
      <c r="BF23">
        <f t="shared" si="9"/>
        <v>0.21212121212121213</v>
      </c>
      <c r="BG23">
        <f t="shared" si="9"/>
        <v>0.21212121212121213</v>
      </c>
      <c r="BH23">
        <f t="shared" si="9"/>
        <v>0.21212121212121213</v>
      </c>
      <c r="BI23">
        <f t="shared" si="9"/>
        <v>0.21212121212121213</v>
      </c>
      <c r="BJ23">
        <f t="shared" si="9"/>
        <v>0.21212121212121213</v>
      </c>
      <c r="BK23">
        <f t="shared" si="9"/>
        <v>0.21212121212121213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>
        <v>24</v>
      </c>
      <c r="B24">
        <v>0.13969000000000009</v>
      </c>
      <c r="C24">
        <f t="shared" si="9"/>
        <v>1.3333333333333335</v>
      </c>
      <c r="D24">
        <f t="shared" si="9"/>
        <v>1.3333333333333335</v>
      </c>
      <c r="E24">
        <f t="shared" si="9"/>
        <v>1.3333333333333335</v>
      </c>
      <c r="F24">
        <f t="shared" si="9"/>
        <v>1.3333333333333335</v>
      </c>
      <c r="G24">
        <f t="shared" si="9"/>
        <v>1.3333333333333335</v>
      </c>
      <c r="H24">
        <f t="shared" si="9"/>
        <v>1.3333333333333335</v>
      </c>
      <c r="I24">
        <f t="shared" si="9"/>
        <v>0.22222222222222224</v>
      </c>
      <c r="J24">
        <f t="shared" si="9"/>
        <v>0.22222222222222224</v>
      </c>
      <c r="K24">
        <f t="shared" si="9"/>
        <v>0.22222222222222224</v>
      </c>
      <c r="L24">
        <f t="shared" si="9"/>
        <v>0.22222222222222224</v>
      </c>
      <c r="M24">
        <f t="shared" si="9"/>
        <v>0.22222222222222224</v>
      </c>
      <c r="N24">
        <f t="shared" si="9"/>
        <v>0.22222222222222224</v>
      </c>
      <c r="O24">
        <f t="shared" si="9"/>
        <v>0.22222222222222224</v>
      </c>
      <c r="P24">
        <f t="shared" si="9"/>
        <v>0.22222222222222224</v>
      </c>
      <c r="Q24">
        <f t="shared" si="9"/>
        <v>0.22222222222222224</v>
      </c>
      <c r="R24">
        <f t="shared" si="9"/>
        <v>0.22222222222222224</v>
      </c>
      <c r="S24">
        <f t="shared" si="9"/>
        <v>0.22222222222222224</v>
      </c>
      <c r="T24">
        <f t="shared" si="9"/>
        <v>0.22222222222222224</v>
      </c>
      <c r="U24">
        <f t="shared" si="9"/>
        <v>0.22222222222222224</v>
      </c>
      <c r="V24">
        <f t="shared" si="9"/>
        <v>0.22222222222222224</v>
      </c>
      <c r="W24">
        <f t="shared" si="9"/>
        <v>0.22222222222222224</v>
      </c>
      <c r="X24">
        <f t="shared" si="9"/>
        <v>0.22222222222222224</v>
      </c>
      <c r="Y24">
        <f t="shared" si="9"/>
        <v>0.22222222222222224</v>
      </c>
      <c r="Z24">
        <f t="shared" si="9"/>
        <v>0.22222222222222224</v>
      </c>
      <c r="AA24">
        <f t="shared" si="9"/>
        <v>0.22222222222222224</v>
      </c>
      <c r="AB24">
        <f t="shared" si="9"/>
        <v>0.22222222222222224</v>
      </c>
      <c r="AC24">
        <f t="shared" si="9"/>
        <v>0.22222222222222224</v>
      </c>
      <c r="AD24">
        <f t="shared" si="9"/>
        <v>0.22222222222222224</v>
      </c>
      <c r="AE24">
        <f t="shared" si="9"/>
        <v>0.22222222222222224</v>
      </c>
      <c r="AF24">
        <f t="shared" si="9"/>
        <v>0.22222222222222224</v>
      </c>
      <c r="AG24">
        <f t="shared" si="9"/>
        <v>0.22222222222222224</v>
      </c>
      <c r="AH24">
        <f t="shared" si="9"/>
        <v>0.22222222222222224</v>
      </c>
      <c r="AI24">
        <f t="shared" si="9"/>
        <v>0.22222222222222224</v>
      </c>
      <c r="AJ24">
        <f t="shared" si="9"/>
        <v>0.22222222222222224</v>
      </c>
      <c r="AK24">
        <f t="shared" si="9"/>
        <v>0.22222222222222224</v>
      </c>
      <c r="AL24">
        <f t="shared" si="9"/>
        <v>0.22222222222222224</v>
      </c>
      <c r="AM24">
        <f t="shared" si="9"/>
        <v>0.22222222222222224</v>
      </c>
      <c r="AN24">
        <f t="shared" si="9"/>
        <v>0.22222222222222224</v>
      </c>
      <c r="AO24">
        <f t="shared" si="9"/>
        <v>0.22222222222222224</v>
      </c>
      <c r="AP24">
        <f t="shared" si="9"/>
        <v>0.22222222222222224</v>
      </c>
      <c r="AQ24">
        <f t="shared" si="9"/>
        <v>0.22222222222222224</v>
      </c>
      <c r="AR24">
        <f t="shared" si="9"/>
        <v>0.22222222222222224</v>
      </c>
      <c r="AS24">
        <f t="shared" si="9"/>
        <v>0.22222222222222224</v>
      </c>
      <c r="AT24">
        <f t="shared" si="9"/>
        <v>0.22222222222222224</v>
      </c>
      <c r="AU24">
        <f t="shared" si="9"/>
        <v>0.22222222222222224</v>
      </c>
      <c r="AV24">
        <f t="shared" si="9"/>
        <v>0.22222222222222224</v>
      </c>
      <c r="AW24">
        <f t="shared" si="9"/>
        <v>0.22222222222222224</v>
      </c>
      <c r="AX24">
        <f t="shared" si="9"/>
        <v>0.22222222222222224</v>
      </c>
      <c r="AY24">
        <f t="shared" si="9"/>
        <v>0.22222222222222224</v>
      </c>
      <c r="AZ24">
        <f t="shared" si="9"/>
        <v>0.22222222222222224</v>
      </c>
      <c r="BA24">
        <f t="shared" si="9"/>
        <v>0.22222222222222224</v>
      </c>
      <c r="BB24">
        <f t="shared" si="9"/>
        <v>0.22222222222222224</v>
      </c>
      <c r="BC24">
        <f t="shared" si="9"/>
        <v>0.22222222222222224</v>
      </c>
      <c r="BD24">
        <f t="shared" si="9"/>
        <v>0.22222222222222224</v>
      </c>
      <c r="BE24">
        <f t="shared" si="9"/>
        <v>0.22222222222222224</v>
      </c>
      <c r="BF24">
        <f t="shared" si="9"/>
        <v>0.22222222222222224</v>
      </c>
      <c r="BG24">
        <f t="shared" si="9"/>
        <v>0.22222222222222224</v>
      </c>
      <c r="BH24">
        <f t="shared" si="9"/>
        <v>0.22222222222222224</v>
      </c>
      <c r="BI24">
        <f t="shared" si="9"/>
        <v>0.22222222222222224</v>
      </c>
      <c r="BJ24">
        <f t="shared" si="9"/>
        <v>0.22222222222222224</v>
      </c>
      <c r="BK24">
        <f t="shared" si="9"/>
        <v>0.22222222222222224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>
        <v>25</v>
      </c>
      <c r="B25">
        <v>0.14373999999999998</v>
      </c>
      <c r="C25">
        <f t="shared" si="9"/>
        <v>1.393939393939394</v>
      </c>
      <c r="D25">
        <f t="shared" si="9"/>
        <v>1.393939393939394</v>
      </c>
      <c r="E25">
        <f t="shared" si="9"/>
        <v>1.393939393939394</v>
      </c>
      <c r="F25">
        <f t="shared" si="9"/>
        <v>1.393939393939394</v>
      </c>
      <c r="G25">
        <f t="shared" si="9"/>
        <v>1.393939393939394</v>
      </c>
      <c r="H25">
        <f t="shared" si="9"/>
        <v>1.393939393939394</v>
      </c>
      <c r="I25">
        <f t="shared" si="9"/>
        <v>0.23232323232323235</v>
      </c>
      <c r="J25">
        <f t="shared" si="9"/>
        <v>0.23232323232323235</v>
      </c>
      <c r="K25">
        <f t="shared" si="9"/>
        <v>0.23232323232323235</v>
      </c>
      <c r="L25">
        <f t="shared" si="9"/>
        <v>0.23232323232323235</v>
      </c>
      <c r="M25">
        <f t="shared" si="9"/>
        <v>0.23232323232323235</v>
      </c>
      <c r="N25">
        <f t="shared" si="9"/>
        <v>0.23232323232323235</v>
      </c>
      <c r="O25">
        <f t="shared" si="9"/>
        <v>0.23232323232323235</v>
      </c>
      <c r="P25">
        <f t="shared" si="9"/>
        <v>0.23232323232323235</v>
      </c>
      <c r="Q25">
        <f t="shared" si="9"/>
        <v>0.23232323232323235</v>
      </c>
      <c r="R25">
        <f t="shared" si="9"/>
        <v>0.23232323232323235</v>
      </c>
      <c r="S25">
        <f t="shared" si="9"/>
        <v>0.23232323232323235</v>
      </c>
      <c r="T25">
        <f t="shared" si="9"/>
        <v>0.23232323232323235</v>
      </c>
      <c r="U25">
        <f t="shared" si="9"/>
        <v>0.23232323232323235</v>
      </c>
      <c r="V25">
        <f t="shared" si="9"/>
        <v>0.23232323232323235</v>
      </c>
      <c r="W25">
        <f t="shared" si="9"/>
        <v>0.23232323232323235</v>
      </c>
      <c r="X25">
        <f t="shared" si="9"/>
        <v>0.23232323232323235</v>
      </c>
      <c r="Y25">
        <f t="shared" si="9"/>
        <v>0.23232323232323235</v>
      </c>
      <c r="Z25">
        <f t="shared" si="9"/>
        <v>0.23232323232323235</v>
      </c>
      <c r="AA25">
        <f t="shared" si="9"/>
        <v>0.23232323232323235</v>
      </c>
      <c r="AB25">
        <f t="shared" si="9"/>
        <v>0.23232323232323235</v>
      </c>
      <c r="AC25">
        <f t="shared" si="9"/>
        <v>0.23232323232323235</v>
      </c>
      <c r="AD25">
        <f t="shared" si="9"/>
        <v>0.23232323232323235</v>
      </c>
      <c r="AE25">
        <f t="shared" si="9"/>
        <v>0.23232323232323235</v>
      </c>
      <c r="AF25">
        <f t="shared" si="9"/>
        <v>0.23232323232323235</v>
      </c>
      <c r="AG25">
        <f t="shared" si="9"/>
        <v>0.23232323232323235</v>
      </c>
      <c r="AH25">
        <f t="shared" si="9"/>
        <v>0.23232323232323235</v>
      </c>
      <c r="AI25">
        <f t="shared" si="9"/>
        <v>0.23232323232323235</v>
      </c>
      <c r="AJ25">
        <f t="shared" si="9"/>
        <v>0.23232323232323235</v>
      </c>
      <c r="AK25">
        <f t="shared" si="9"/>
        <v>0.23232323232323235</v>
      </c>
      <c r="AL25">
        <f t="shared" si="9"/>
        <v>0.23232323232323235</v>
      </c>
      <c r="AM25">
        <f t="shared" si="9"/>
        <v>0.23232323232323235</v>
      </c>
      <c r="AN25">
        <f t="shared" si="9"/>
        <v>0.23232323232323235</v>
      </c>
      <c r="AO25">
        <f t="shared" si="9"/>
        <v>0.23232323232323235</v>
      </c>
      <c r="AP25">
        <f t="shared" si="9"/>
        <v>0.23232323232323235</v>
      </c>
      <c r="AQ25">
        <f t="shared" si="9"/>
        <v>0.23232323232323235</v>
      </c>
      <c r="AR25">
        <f t="shared" si="9"/>
        <v>0.23232323232323235</v>
      </c>
      <c r="AS25">
        <f t="shared" si="9"/>
        <v>0.23232323232323235</v>
      </c>
      <c r="AT25">
        <f t="shared" si="9"/>
        <v>0.23232323232323235</v>
      </c>
      <c r="AU25">
        <f t="shared" si="9"/>
        <v>0.23232323232323235</v>
      </c>
      <c r="AV25">
        <f t="shared" si="9"/>
        <v>0.23232323232323235</v>
      </c>
      <c r="AW25">
        <f t="shared" si="9"/>
        <v>0.23232323232323235</v>
      </c>
      <c r="AX25">
        <f t="shared" si="9"/>
        <v>0.23232323232323235</v>
      </c>
      <c r="AY25">
        <f t="shared" si="9"/>
        <v>0.23232323232323235</v>
      </c>
      <c r="AZ25">
        <f t="shared" si="9"/>
        <v>0.23232323232323235</v>
      </c>
      <c r="BA25">
        <f t="shared" si="9"/>
        <v>0.23232323232323235</v>
      </c>
      <c r="BB25">
        <f t="shared" si="9"/>
        <v>0.23232323232323235</v>
      </c>
      <c r="BC25">
        <f t="shared" si="9"/>
        <v>0.23232323232323235</v>
      </c>
      <c r="BD25">
        <f t="shared" si="9"/>
        <v>0.23232323232323235</v>
      </c>
      <c r="BE25">
        <f t="shared" si="9"/>
        <v>0.23232323232323235</v>
      </c>
      <c r="BF25">
        <f t="shared" si="9"/>
        <v>0.23232323232323235</v>
      </c>
      <c r="BG25">
        <f t="shared" si="9"/>
        <v>0.23232323232323235</v>
      </c>
      <c r="BH25">
        <f t="shared" si="9"/>
        <v>0.23232323232323235</v>
      </c>
      <c r="BI25">
        <f t="shared" si="9"/>
        <v>0.23232323232323235</v>
      </c>
      <c r="BJ25">
        <f t="shared" si="9"/>
        <v>0.23232323232323235</v>
      </c>
      <c r="BK25">
        <f t="shared" si="9"/>
        <v>0.23232323232323235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>
        <v>26</v>
      </c>
      <c r="B26">
        <v>0.14491000000000009</v>
      </c>
      <c r="C26">
        <f t="shared" si="9"/>
        <v>1.4545454545454546</v>
      </c>
      <c r="D26">
        <f t="shared" si="9"/>
        <v>1.4545454545454546</v>
      </c>
      <c r="E26">
        <f t="shared" si="9"/>
        <v>1.4545454545454546</v>
      </c>
      <c r="F26">
        <f t="shared" si="9"/>
        <v>1.4545454545454546</v>
      </c>
      <c r="G26">
        <f t="shared" si="9"/>
        <v>1.4545454545454546</v>
      </c>
      <c r="H26">
        <f t="shared" si="9"/>
        <v>1.4545454545454546</v>
      </c>
      <c r="I26">
        <f t="shared" si="9"/>
        <v>0.24242424242424243</v>
      </c>
      <c r="J26">
        <f t="shared" si="9"/>
        <v>0.24242424242424243</v>
      </c>
      <c r="K26">
        <f t="shared" si="9"/>
        <v>0.24242424242424243</v>
      </c>
      <c r="L26">
        <f t="shared" si="9"/>
        <v>0.24242424242424243</v>
      </c>
      <c r="M26">
        <f t="shared" si="9"/>
        <v>0.24242424242424243</v>
      </c>
      <c r="N26">
        <f t="shared" ref="N26:BK26" si="10">N$101/($A$101-$A$2) *($A26 -$A$2)</f>
        <v>0.24242424242424243</v>
      </c>
      <c r="O26">
        <f t="shared" si="10"/>
        <v>0.24242424242424243</v>
      </c>
      <c r="P26">
        <f t="shared" si="10"/>
        <v>0.24242424242424243</v>
      </c>
      <c r="Q26">
        <f t="shared" si="10"/>
        <v>0.24242424242424243</v>
      </c>
      <c r="R26">
        <f t="shared" si="10"/>
        <v>0.24242424242424243</v>
      </c>
      <c r="S26">
        <f t="shared" si="10"/>
        <v>0.24242424242424243</v>
      </c>
      <c r="T26">
        <f t="shared" si="10"/>
        <v>0.24242424242424243</v>
      </c>
      <c r="U26">
        <f t="shared" si="10"/>
        <v>0.24242424242424243</v>
      </c>
      <c r="V26">
        <f t="shared" si="10"/>
        <v>0.24242424242424243</v>
      </c>
      <c r="W26">
        <f t="shared" si="10"/>
        <v>0.24242424242424243</v>
      </c>
      <c r="X26">
        <f t="shared" si="10"/>
        <v>0.24242424242424243</v>
      </c>
      <c r="Y26">
        <f t="shared" si="10"/>
        <v>0.24242424242424243</v>
      </c>
      <c r="Z26">
        <f t="shared" si="10"/>
        <v>0.24242424242424243</v>
      </c>
      <c r="AA26">
        <f t="shared" si="10"/>
        <v>0.24242424242424243</v>
      </c>
      <c r="AB26">
        <f t="shared" si="10"/>
        <v>0.24242424242424243</v>
      </c>
      <c r="AC26">
        <f t="shared" si="10"/>
        <v>0.24242424242424243</v>
      </c>
      <c r="AD26">
        <f t="shared" si="10"/>
        <v>0.24242424242424243</v>
      </c>
      <c r="AE26">
        <f t="shared" si="10"/>
        <v>0.24242424242424243</v>
      </c>
      <c r="AF26">
        <f t="shared" si="10"/>
        <v>0.24242424242424243</v>
      </c>
      <c r="AG26">
        <f t="shared" si="10"/>
        <v>0.24242424242424243</v>
      </c>
      <c r="AH26">
        <f t="shared" si="10"/>
        <v>0.24242424242424243</v>
      </c>
      <c r="AI26">
        <f t="shared" si="10"/>
        <v>0.24242424242424243</v>
      </c>
      <c r="AJ26">
        <f t="shared" si="10"/>
        <v>0.24242424242424243</v>
      </c>
      <c r="AK26">
        <f t="shared" si="10"/>
        <v>0.24242424242424243</v>
      </c>
      <c r="AL26">
        <f t="shared" si="10"/>
        <v>0.24242424242424243</v>
      </c>
      <c r="AM26">
        <f t="shared" si="10"/>
        <v>0.24242424242424243</v>
      </c>
      <c r="AN26">
        <f t="shared" si="10"/>
        <v>0.24242424242424243</v>
      </c>
      <c r="AO26">
        <f t="shared" si="10"/>
        <v>0.24242424242424243</v>
      </c>
      <c r="AP26">
        <f t="shared" si="10"/>
        <v>0.24242424242424243</v>
      </c>
      <c r="AQ26">
        <f t="shared" si="10"/>
        <v>0.24242424242424243</v>
      </c>
      <c r="AR26">
        <f t="shared" si="10"/>
        <v>0.24242424242424243</v>
      </c>
      <c r="AS26">
        <f t="shared" si="10"/>
        <v>0.24242424242424243</v>
      </c>
      <c r="AT26">
        <f t="shared" si="10"/>
        <v>0.24242424242424243</v>
      </c>
      <c r="AU26">
        <f t="shared" si="10"/>
        <v>0.24242424242424243</v>
      </c>
      <c r="AV26">
        <f t="shared" si="10"/>
        <v>0.24242424242424243</v>
      </c>
      <c r="AW26">
        <f t="shared" si="10"/>
        <v>0.24242424242424243</v>
      </c>
      <c r="AX26">
        <f t="shared" si="10"/>
        <v>0.24242424242424243</v>
      </c>
      <c r="AY26">
        <f t="shared" si="10"/>
        <v>0.24242424242424243</v>
      </c>
      <c r="AZ26">
        <f t="shared" si="10"/>
        <v>0.24242424242424243</v>
      </c>
      <c r="BA26">
        <f t="shared" si="10"/>
        <v>0.24242424242424243</v>
      </c>
      <c r="BB26">
        <f t="shared" si="10"/>
        <v>0.24242424242424243</v>
      </c>
      <c r="BC26">
        <f t="shared" si="10"/>
        <v>0.24242424242424243</v>
      </c>
      <c r="BD26">
        <f t="shared" si="10"/>
        <v>0.24242424242424243</v>
      </c>
      <c r="BE26">
        <f t="shared" si="10"/>
        <v>0.24242424242424243</v>
      </c>
      <c r="BF26">
        <f t="shared" si="10"/>
        <v>0.24242424242424243</v>
      </c>
      <c r="BG26">
        <f t="shared" si="10"/>
        <v>0.24242424242424243</v>
      </c>
      <c r="BH26">
        <f t="shared" si="10"/>
        <v>0.24242424242424243</v>
      </c>
      <c r="BI26">
        <f t="shared" si="10"/>
        <v>0.24242424242424243</v>
      </c>
      <c r="BJ26">
        <f t="shared" si="10"/>
        <v>0.24242424242424243</v>
      </c>
      <c r="BK26">
        <f t="shared" si="10"/>
        <v>0.24242424242424243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>
        <v>27</v>
      </c>
      <c r="B27">
        <v>0.14674000000000009</v>
      </c>
      <c r="C27">
        <f t="shared" ref="C27:BK31" si="11">C$101/($A$101-$A$2) *($A27 -$A$2)</f>
        <v>1.5151515151515151</v>
      </c>
      <c r="D27">
        <f t="shared" si="11"/>
        <v>1.5151515151515151</v>
      </c>
      <c r="E27">
        <f t="shared" si="11"/>
        <v>1.5151515151515151</v>
      </c>
      <c r="F27">
        <f t="shared" si="11"/>
        <v>1.5151515151515151</v>
      </c>
      <c r="G27">
        <f t="shared" si="11"/>
        <v>1.5151515151515151</v>
      </c>
      <c r="H27">
        <f t="shared" si="11"/>
        <v>1.5151515151515151</v>
      </c>
      <c r="I27">
        <f t="shared" si="11"/>
        <v>0.25252525252525254</v>
      </c>
      <c r="J27">
        <f t="shared" si="11"/>
        <v>0.25252525252525254</v>
      </c>
      <c r="K27">
        <f t="shared" si="11"/>
        <v>0.25252525252525254</v>
      </c>
      <c r="L27">
        <f t="shared" si="11"/>
        <v>0.25252525252525254</v>
      </c>
      <c r="M27">
        <f t="shared" si="11"/>
        <v>0.25252525252525254</v>
      </c>
      <c r="N27">
        <f t="shared" si="11"/>
        <v>0.25252525252525254</v>
      </c>
      <c r="O27">
        <f t="shared" si="11"/>
        <v>0.25252525252525254</v>
      </c>
      <c r="P27">
        <f t="shared" si="11"/>
        <v>0.25252525252525254</v>
      </c>
      <c r="Q27">
        <f t="shared" si="11"/>
        <v>0.25252525252525254</v>
      </c>
      <c r="R27">
        <f t="shared" si="11"/>
        <v>0.25252525252525254</v>
      </c>
      <c r="S27">
        <f t="shared" si="11"/>
        <v>0.25252525252525254</v>
      </c>
      <c r="T27">
        <f t="shared" si="11"/>
        <v>0.25252525252525254</v>
      </c>
      <c r="U27">
        <f t="shared" si="11"/>
        <v>0.25252525252525254</v>
      </c>
      <c r="V27">
        <f t="shared" si="11"/>
        <v>0.25252525252525254</v>
      </c>
      <c r="W27">
        <f t="shared" si="11"/>
        <v>0.25252525252525254</v>
      </c>
      <c r="X27">
        <f t="shared" si="11"/>
        <v>0.25252525252525254</v>
      </c>
      <c r="Y27">
        <f t="shared" si="11"/>
        <v>0.25252525252525254</v>
      </c>
      <c r="Z27">
        <f t="shared" si="11"/>
        <v>0.25252525252525254</v>
      </c>
      <c r="AA27">
        <f t="shared" si="11"/>
        <v>0.25252525252525254</v>
      </c>
      <c r="AB27">
        <f t="shared" si="11"/>
        <v>0.25252525252525254</v>
      </c>
      <c r="AC27">
        <f t="shared" si="11"/>
        <v>0.25252525252525254</v>
      </c>
      <c r="AD27">
        <f t="shared" si="11"/>
        <v>0.25252525252525254</v>
      </c>
      <c r="AE27">
        <f t="shared" si="11"/>
        <v>0.25252525252525254</v>
      </c>
      <c r="AF27">
        <f t="shared" si="11"/>
        <v>0.25252525252525254</v>
      </c>
      <c r="AG27">
        <f t="shared" si="11"/>
        <v>0.25252525252525254</v>
      </c>
      <c r="AH27">
        <f t="shared" si="11"/>
        <v>0.25252525252525254</v>
      </c>
      <c r="AI27">
        <f t="shared" si="11"/>
        <v>0.25252525252525254</v>
      </c>
      <c r="AJ27">
        <f t="shared" si="11"/>
        <v>0.25252525252525254</v>
      </c>
      <c r="AK27">
        <f t="shared" si="11"/>
        <v>0.25252525252525254</v>
      </c>
      <c r="AL27">
        <f t="shared" si="11"/>
        <v>0.25252525252525254</v>
      </c>
      <c r="AM27">
        <f t="shared" si="11"/>
        <v>0.25252525252525254</v>
      </c>
      <c r="AN27">
        <f t="shared" si="11"/>
        <v>0.25252525252525254</v>
      </c>
      <c r="AO27">
        <f t="shared" si="11"/>
        <v>0.25252525252525254</v>
      </c>
      <c r="AP27">
        <f t="shared" si="11"/>
        <v>0.25252525252525254</v>
      </c>
      <c r="AQ27">
        <f t="shared" si="11"/>
        <v>0.25252525252525254</v>
      </c>
      <c r="AR27">
        <f t="shared" si="11"/>
        <v>0.25252525252525254</v>
      </c>
      <c r="AS27">
        <f t="shared" si="11"/>
        <v>0.25252525252525254</v>
      </c>
      <c r="AT27">
        <f t="shared" si="11"/>
        <v>0.25252525252525254</v>
      </c>
      <c r="AU27">
        <f t="shared" si="11"/>
        <v>0.25252525252525254</v>
      </c>
      <c r="AV27">
        <f t="shared" si="11"/>
        <v>0.25252525252525254</v>
      </c>
      <c r="AW27">
        <f t="shared" si="11"/>
        <v>0.25252525252525254</v>
      </c>
      <c r="AX27">
        <f t="shared" si="11"/>
        <v>0.25252525252525254</v>
      </c>
      <c r="AY27">
        <f t="shared" si="11"/>
        <v>0.25252525252525254</v>
      </c>
      <c r="AZ27">
        <f t="shared" si="11"/>
        <v>0.25252525252525254</v>
      </c>
      <c r="BA27">
        <f t="shared" si="11"/>
        <v>0.25252525252525254</v>
      </c>
      <c r="BB27">
        <f t="shared" si="11"/>
        <v>0.25252525252525254</v>
      </c>
      <c r="BC27">
        <f t="shared" si="11"/>
        <v>0.25252525252525254</v>
      </c>
      <c r="BD27">
        <f t="shared" si="11"/>
        <v>0.25252525252525254</v>
      </c>
      <c r="BE27">
        <f t="shared" si="11"/>
        <v>0.25252525252525254</v>
      </c>
      <c r="BF27">
        <f t="shared" si="11"/>
        <v>0.25252525252525254</v>
      </c>
      <c r="BG27">
        <f t="shared" si="11"/>
        <v>0.25252525252525254</v>
      </c>
      <c r="BH27">
        <f t="shared" si="11"/>
        <v>0.25252525252525254</v>
      </c>
      <c r="BI27">
        <f t="shared" si="11"/>
        <v>0.25252525252525254</v>
      </c>
      <c r="BJ27">
        <f t="shared" si="11"/>
        <v>0.25252525252525254</v>
      </c>
      <c r="BK27">
        <f t="shared" si="11"/>
        <v>0.25252525252525254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>
        <v>28</v>
      </c>
      <c r="B28">
        <v>0.1492</v>
      </c>
      <c r="C28">
        <f t="shared" si="11"/>
        <v>1.5757575757575757</v>
      </c>
      <c r="D28">
        <f t="shared" si="11"/>
        <v>1.5757575757575757</v>
      </c>
      <c r="E28">
        <f t="shared" si="11"/>
        <v>1.5757575757575757</v>
      </c>
      <c r="F28">
        <f t="shared" si="11"/>
        <v>1.5757575757575757</v>
      </c>
      <c r="G28">
        <f t="shared" si="11"/>
        <v>1.5757575757575757</v>
      </c>
      <c r="H28">
        <f t="shared" si="11"/>
        <v>1.5757575757575757</v>
      </c>
      <c r="I28">
        <f t="shared" si="11"/>
        <v>0.26262626262626265</v>
      </c>
      <c r="J28">
        <f t="shared" si="11"/>
        <v>0.26262626262626265</v>
      </c>
      <c r="K28">
        <f t="shared" si="11"/>
        <v>0.26262626262626265</v>
      </c>
      <c r="L28">
        <f t="shared" si="11"/>
        <v>0.26262626262626265</v>
      </c>
      <c r="M28">
        <f t="shared" si="11"/>
        <v>0.26262626262626265</v>
      </c>
      <c r="N28">
        <f t="shared" si="11"/>
        <v>0.26262626262626265</v>
      </c>
      <c r="O28">
        <f t="shared" si="11"/>
        <v>0.26262626262626265</v>
      </c>
      <c r="P28">
        <f t="shared" si="11"/>
        <v>0.26262626262626265</v>
      </c>
      <c r="Q28">
        <f t="shared" si="11"/>
        <v>0.26262626262626265</v>
      </c>
      <c r="R28">
        <f t="shared" si="11"/>
        <v>0.26262626262626265</v>
      </c>
      <c r="S28">
        <f t="shared" si="11"/>
        <v>0.26262626262626265</v>
      </c>
      <c r="T28">
        <f t="shared" si="11"/>
        <v>0.26262626262626265</v>
      </c>
      <c r="U28">
        <f t="shared" si="11"/>
        <v>0.26262626262626265</v>
      </c>
      <c r="V28">
        <f t="shared" si="11"/>
        <v>0.26262626262626265</v>
      </c>
      <c r="W28">
        <f t="shared" si="11"/>
        <v>0.26262626262626265</v>
      </c>
      <c r="X28">
        <f t="shared" si="11"/>
        <v>0.26262626262626265</v>
      </c>
      <c r="Y28">
        <f t="shared" si="11"/>
        <v>0.26262626262626265</v>
      </c>
      <c r="Z28">
        <f t="shared" si="11"/>
        <v>0.26262626262626265</v>
      </c>
      <c r="AA28">
        <f t="shared" si="11"/>
        <v>0.26262626262626265</v>
      </c>
      <c r="AB28">
        <f t="shared" si="11"/>
        <v>0.26262626262626265</v>
      </c>
      <c r="AC28">
        <f t="shared" si="11"/>
        <v>0.26262626262626265</v>
      </c>
      <c r="AD28">
        <f t="shared" si="11"/>
        <v>0.26262626262626265</v>
      </c>
      <c r="AE28">
        <f t="shared" si="11"/>
        <v>0.26262626262626265</v>
      </c>
      <c r="AF28">
        <f t="shared" si="11"/>
        <v>0.26262626262626265</v>
      </c>
      <c r="AG28">
        <f t="shared" si="11"/>
        <v>0.26262626262626265</v>
      </c>
      <c r="AH28">
        <f t="shared" si="11"/>
        <v>0.26262626262626265</v>
      </c>
      <c r="AI28">
        <f t="shared" si="11"/>
        <v>0.26262626262626265</v>
      </c>
      <c r="AJ28">
        <f t="shared" si="11"/>
        <v>0.26262626262626265</v>
      </c>
      <c r="AK28">
        <f t="shared" si="11"/>
        <v>0.26262626262626265</v>
      </c>
      <c r="AL28">
        <f t="shared" si="11"/>
        <v>0.26262626262626265</v>
      </c>
      <c r="AM28">
        <f t="shared" si="11"/>
        <v>0.26262626262626265</v>
      </c>
      <c r="AN28">
        <f t="shared" si="11"/>
        <v>0.26262626262626265</v>
      </c>
      <c r="AO28">
        <f t="shared" si="11"/>
        <v>0.26262626262626265</v>
      </c>
      <c r="AP28">
        <f t="shared" si="11"/>
        <v>0.26262626262626265</v>
      </c>
      <c r="AQ28">
        <f t="shared" si="11"/>
        <v>0.26262626262626265</v>
      </c>
      <c r="AR28">
        <f t="shared" si="11"/>
        <v>0.26262626262626265</v>
      </c>
      <c r="AS28">
        <f t="shared" si="11"/>
        <v>0.26262626262626265</v>
      </c>
      <c r="AT28">
        <f t="shared" si="11"/>
        <v>0.26262626262626265</v>
      </c>
      <c r="AU28">
        <f t="shared" si="11"/>
        <v>0.26262626262626265</v>
      </c>
      <c r="AV28">
        <f t="shared" si="11"/>
        <v>0.26262626262626265</v>
      </c>
      <c r="AW28">
        <f t="shared" si="11"/>
        <v>0.26262626262626265</v>
      </c>
      <c r="AX28">
        <f t="shared" si="11"/>
        <v>0.26262626262626265</v>
      </c>
      <c r="AY28">
        <f t="shared" si="11"/>
        <v>0.26262626262626265</v>
      </c>
      <c r="AZ28">
        <f t="shared" si="11"/>
        <v>0.26262626262626265</v>
      </c>
      <c r="BA28">
        <f t="shared" si="11"/>
        <v>0.26262626262626265</v>
      </c>
      <c r="BB28">
        <f t="shared" si="11"/>
        <v>0.26262626262626265</v>
      </c>
      <c r="BC28">
        <f t="shared" si="11"/>
        <v>0.26262626262626265</v>
      </c>
      <c r="BD28">
        <f t="shared" si="11"/>
        <v>0.26262626262626265</v>
      </c>
      <c r="BE28">
        <f t="shared" si="11"/>
        <v>0.26262626262626265</v>
      </c>
      <c r="BF28">
        <f t="shared" si="11"/>
        <v>0.26262626262626265</v>
      </c>
      <c r="BG28">
        <f t="shared" si="11"/>
        <v>0.26262626262626265</v>
      </c>
      <c r="BH28">
        <f t="shared" si="11"/>
        <v>0.26262626262626265</v>
      </c>
      <c r="BI28">
        <f t="shared" si="11"/>
        <v>0.26262626262626265</v>
      </c>
      <c r="BJ28">
        <f t="shared" si="11"/>
        <v>0.26262626262626265</v>
      </c>
      <c r="BK28">
        <f t="shared" si="11"/>
        <v>0.26262626262626265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>
        <v>29</v>
      </c>
      <c r="B29">
        <v>0.15226000000000006</v>
      </c>
      <c r="C29">
        <f t="shared" si="11"/>
        <v>1.6363636363636365</v>
      </c>
      <c r="D29">
        <f t="shared" si="11"/>
        <v>1.6363636363636365</v>
      </c>
      <c r="E29">
        <f t="shared" si="11"/>
        <v>1.6363636363636365</v>
      </c>
      <c r="F29">
        <f t="shared" si="11"/>
        <v>1.6363636363636365</v>
      </c>
      <c r="G29">
        <f t="shared" si="11"/>
        <v>1.6363636363636365</v>
      </c>
      <c r="H29">
        <f t="shared" si="11"/>
        <v>1.6363636363636365</v>
      </c>
      <c r="I29">
        <f t="shared" si="11"/>
        <v>0.27272727272727276</v>
      </c>
      <c r="J29">
        <f t="shared" si="11"/>
        <v>0.27272727272727276</v>
      </c>
      <c r="K29">
        <f t="shared" si="11"/>
        <v>0.27272727272727276</v>
      </c>
      <c r="L29">
        <f t="shared" si="11"/>
        <v>0.27272727272727276</v>
      </c>
      <c r="M29">
        <f t="shared" si="11"/>
        <v>0.27272727272727276</v>
      </c>
      <c r="N29">
        <f t="shared" si="11"/>
        <v>0.27272727272727276</v>
      </c>
      <c r="O29">
        <f t="shared" si="11"/>
        <v>0.27272727272727276</v>
      </c>
      <c r="P29">
        <f t="shared" si="11"/>
        <v>0.27272727272727276</v>
      </c>
      <c r="Q29">
        <f t="shared" si="11"/>
        <v>0.27272727272727276</v>
      </c>
      <c r="R29">
        <f t="shared" si="11"/>
        <v>0.27272727272727276</v>
      </c>
      <c r="S29">
        <f t="shared" si="11"/>
        <v>0.27272727272727276</v>
      </c>
      <c r="T29">
        <f t="shared" si="11"/>
        <v>0.27272727272727276</v>
      </c>
      <c r="U29">
        <f t="shared" si="11"/>
        <v>0.27272727272727276</v>
      </c>
      <c r="V29">
        <f t="shared" si="11"/>
        <v>0.27272727272727276</v>
      </c>
      <c r="W29">
        <f t="shared" si="11"/>
        <v>0.27272727272727276</v>
      </c>
      <c r="X29">
        <f t="shared" si="11"/>
        <v>0.27272727272727276</v>
      </c>
      <c r="Y29">
        <f t="shared" si="11"/>
        <v>0.27272727272727276</v>
      </c>
      <c r="Z29">
        <f t="shared" si="11"/>
        <v>0.27272727272727276</v>
      </c>
      <c r="AA29">
        <f t="shared" si="11"/>
        <v>0.27272727272727276</v>
      </c>
      <c r="AB29">
        <f t="shared" si="11"/>
        <v>0.27272727272727276</v>
      </c>
      <c r="AC29">
        <f t="shared" si="11"/>
        <v>0.27272727272727276</v>
      </c>
      <c r="AD29">
        <f t="shared" si="11"/>
        <v>0.27272727272727276</v>
      </c>
      <c r="AE29">
        <f t="shared" si="11"/>
        <v>0.27272727272727276</v>
      </c>
      <c r="AF29">
        <f t="shared" si="11"/>
        <v>0.27272727272727276</v>
      </c>
      <c r="AG29">
        <f t="shared" si="11"/>
        <v>0.27272727272727276</v>
      </c>
      <c r="AH29">
        <f t="shared" si="11"/>
        <v>0.27272727272727276</v>
      </c>
      <c r="AI29">
        <f t="shared" si="11"/>
        <v>0.27272727272727276</v>
      </c>
      <c r="AJ29">
        <f t="shared" si="11"/>
        <v>0.27272727272727276</v>
      </c>
      <c r="AK29">
        <f t="shared" si="11"/>
        <v>0.27272727272727276</v>
      </c>
      <c r="AL29">
        <f t="shared" si="11"/>
        <v>0.27272727272727276</v>
      </c>
      <c r="AM29">
        <f t="shared" si="11"/>
        <v>0.27272727272727276</v>
      </c>
      <c r="AN29">
        <f t="shared" si="11"/>
        <v>0.27272727272727276</v>
      </c>
      <c r="AO29">
        <f t="shared" si="11"/>
        <v>0.27272727272727276</v>
      </c>
      <c r="AP29">
        <f t="shared" si="11"/>
        <v>0.27272727272727276</v>
      </c>
      <c r="AQ29">
        <f t="shared" si="11"/>
        <v>0.27272727272727276</v>
      </c>
      <c r="AR29">
        <f t="shared" si="11"/>
        <v>0.27272727272727276</v>
      </c>
      <c r="AS29">
        <f t="shared" si="11"/>
        <v>0.27272727272727276</v>
      </c>
      <c r="AT29">
        <f t="shared" si="11"/>
        <v>0.27272727272727276</v>
      </c>
      <c r="AU29">
        <f t="shared" si="11"/>
        <v>0.27272727272727276</v>
      </c>
      <c r="AV29">
        <f t="shared" si="11"/>
        <v>0.27272727272727276</v>
      </c>
      <c r="AW29">
        <f t="shared" si="11"/>
        <v>0.27272727272727276</v>
      </c>
      <c r="AX29">
        <f t="shared" si="11"/>
        <v>0.27272727272727276</v>
      </c>
      <c r="AY29">
        <f t="shared" si="11"/>
        <v>0.27272727272727276</v>
      </c>
      <c r="AZ29">
        <f t="shared" si="11"/>
        <v>0.27272727272727276</v>
      </c>
      <c r="BA29">
        <f t="shared" si="11"/>
        <v>0.27272727272727276</v>
      </c>
      <c r="BB29">
        <f t="shared" si="11"/>
        <v>0.27272727272727276</v>
      </c>
      <c r="BC29">
        <f t="shared" si="11"/>
        <v>0.27272727272727276</v>
      </c>
      <c r="BD29">
        <f t="shared" si="11"/>
        <v>0.27272727272727276</v>
      </c>
      <c r="BE29">
        <f t="shared" si="11"/>
        <v>0.27272727272727276</v>
      </c>
      <c r="BF29">
        <f t="shared" si="11"/>
        <v>0.27272727272727276</v>
      </c>
      <c r="BG29">
        <f t="shared" si="11"/>
        <v>0.27272727272727276</v>
      </c>
      <c r="BH29">
        <f t="shared" si="11"/>
        <v>0.27272727272727276</v>
      </c>
      <c r="BI29">
        <f t="shared" si="11"/>
        <v>0.27272727272727276</v>
      </c>
      <c r="BJ29">
        <f t="shared" si="11"/>
        <v>0.27272727272727276</v>
      </c>
      <c r="BK29">
        <f t="shared" si="11"/>
        <v>0.27272727272727276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>
        <v>30</v>
      </c>
      <c r="B30">
        <v>0.15589000000000008</v>
      </c>
      <c r="C30">
        <f t="shared" si="11"/>
        <v>1.696969696969697</v>
      </c>
      <c r="D30">
        <f t="shared" si="11"/>
        <v>1.696969696969697</v>
      </c>
      <c r="E30">
        <f t="shared" si="11"/>
        <v>1.696969696969697</v>
      </c>
      <c r="F30">
        <f t="shared" si="11"/>
        <v>1.696969696969697</v>
      </c>
      <c r="G30">
        <f t="shared" si="11"/>
        <v>1.696969696969697</v>
      </c>
      <c r="H30">
        <f t="shared" si="11"/>
        <v>1.696969696969697</v>
      </c>
      <c r="I30">
        <f t="shared" si="11"/>
        <v>0.28282828282828287</v>
      </c>
      <c r="J30">
        <f t="shared" si="11"/>
        <v>0.28282828282828287</v>
      </c>
      <c r="K30">
        <f t="shared" si="11"/>
        <v>0.28282828282828287</v>
      </c>
      <c r="L30">
        <f t="shared" si="11"/>
        <v>0.28282828282828287</v>
      </c>
      <c r="M30">
        <f t="shared" si="11"/>
        <v>0.28282828282828287</v>
      </c>
      <c r="N30">
        <f t="shared" si="11"/>
        <v>0.28282828282828287</v>
      </c>
      <c r="O30">
        <f t="shared" si="11"/>
        <v>0.28282828282828287</v>
      </c>
      <c r="P30">
        <f t="shared" si="11"/>
        <v>0.28282828282828287</v>
      </c>
      <c r="Q30">
        <f t="shared" si="11"/>
        <v>0.28282828282828287</v>
      </c>
      <c r="R30">
        <f t="shared" si="11"/>
        <v>0.28282828282828287</v>
      </c>
      <c r="S30">
        <f t="shared" si="11"/>
        <v>0.28282828282828287</v>
      </c>
      <c r="T30">
        <f t="shared" si="11"/>
        <v>0.28282828282828287</v>
      </c>
      <c r="U30">
        <f t="shared" si="11"/>
        <v>0.28282828282828287</v>
      </c>
      <c r="V30">
        <f t="shared" si="11"/>
        <v>0.28282828282828287</v>
      </c>
      <c r="W30">
        <f t="shared" si="11"/>
        <v>0.28282828282828287</v>
      </c>
      <c r="X30">
        <f t="shared" si="11"/>
        <v>0.28282828282828287</v>
      </c>
      <c r="Y30">
        <f t="shared" si="11"/>
        <v>0.28282828282828287</v>
      </c>
      <c r="Z30">
        <f t="shared" si="11"/>
        <v>0.28282828282828287</v>
      </c>
      <c r="AA30">
        <f t="shared" si="11"/>
        <v>0.28282828282828287</v>
      </c>
      <c r="AB30">
        <f t="shared" si="11"/>
        <v>0.28282828282828287</v>
      </c>
      <c r="AC30">
        <f t="shared" si="11"/>
        <v>0.28282828282828287</v>
      </c>
      <c r="AD30">
        <f t="shared" si="11"/>
        <v>0.28282828282828287</v>
      </c>
      <c r="AE30">
        <f t="shared" si="11"/>
        <v>0.28282828282828287</v>
      </c>
      <c r="AF30">
        <f t="shared" si="11"/>
        <v>0.28282828282828287</v>
      </c>
      <c r="AG30">
        <f t="shared" si="11"/>
        <v>0.28282828282828287</v>
      </c>
      <c r="AH30">
        <f t="shared" si="11"/>
        <v>0.28282828282828287</v>
      </c>
      <c r="AI30">
        <f t="shared" si="11"/>
        <v>0.28282828282828287</v>
      </c>
      <c r="AJ30">
        <f t="shared" si="11"/>
        <v>0.28282828282828287</v>
      </c>
      <c r="AK30">
        <f t="shared" si="11"/>
        <v>0.28282828282828287</v>
      </c>
      <c r="AL30">
        <f t="shared" si="11"/>
        <v>0.28282828282828287</v>
      </c>
      <c r="AM30">
        <f t="shared" si="11"/>
        <v>0.28282828282828287</v>
      </c>
      <c r="AN30">
        <f t="shared" si="11"/>
        <v>0.28282828282828287</v>
      </c>
      <c r="AO30">
        <f t="shared" si="11"/>
        <v>0.28282828282828287</v>
      </c>
      <c r="AP30">
        <f t="shared" si="11"/>
        <v>0.28282828282828287</v>
      </c>
      <c r="AQ30">
        <f t="shared" si="11"/>
        <v>0.28282828282828287</v>
      </c>
      <c r="AR30">
        <f t="shared" si="11"/>
        <v>0.28282828282828287</v>
      </c>
      <c r="AS30">
        <f t="shared" si="11"/>
        <v>0.28282828282828287</v>
      </c>
      <c r="AT30">
        <f t="shared" si="11"/>
        <v>0.28282828282828287</v>
      </c>
      <c r="AU30">
        <f t="shared" si="11"/>
        <v>0.28282828282828287</v>
      </c>
      <c r="AV30">
        <f t="shared" si="11"/>
        <v>0.28282828282828287</v>
      </c>
      <c r="AW30">
        <f t="shared" si="11"/>
        <v>0.28282828282828287</v>
      </c>
      <c r="AX30">
        <f t="shared" si="11"/>
        <v>0.28282828282828287</v>
      </c>
      <c r="AY30">
        <f t="shared" si="11"/>
        <v>0.28282828282828287</v>
      </c>
      <c r="AZ30">
        <f t="shared" si="11"/>
        <v>0.28282828282828287</v>
      </c>
      <c r="BA30">
        <f t="shared" si="11"/>
        <v>0.28282828282828287</v>
      </c>
      <c r="BB30">
        <f t="shared" si="11"/>
        <v>0.28282828282828287</v>
      </c>
      <c r="BC30">
        <f t="shared" si="11"/>
        <v>0.28282828282828287</v>
      </c>
      <c r="BD30">
        <f t="shared" si="11"/>
        <v>0.28282828282828287</v>
      </c>
      <c r="BE30">
        <f t="shared" si="11"/>
        <v>0.28282828282828287</v>
      </c>
      <c r="BF30">
        <f t="shared" si="11"/>
        <v>0.28282828282828287</v>
      </c>
      <c r="BG30">
        <f t="shared" si="11"/>
        <v>0.28282828282828287</v>
      </c>
      <c r="BH30">
        <f t="shared" si="11"/>
        <v>0.28282828282828287</v>
      </c>
      <c r="BI30">
        <f t="shared" si="11"/>
        <v>0.28282828282828287</v>
      </c>
      <c r="BJ30">
        <f t="shared" si="11"/>
        <v>0.28282828282828287</v>
      </c>
      <c r="BK30">
        <f t="shared" si="11"/>
        <v>0.28282828282828287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1:75" x14ac:dyDescent="0.3">
      <c r="A31">
        <v>31</v>
      </c>
      <c r="B31">
        <v>0.15651999999999999</v>
      </c>
      <c r="C31">
        <f t="shared" si="11"/>
        <v>1.7575757575757576</v>
      </c>
      <c r="D31">
        <f t="shared" si="11"/>
        <v>1.7575757575757576</v>
      </c>
      <c r="E31">
        <f t="shared" si="11"/>
        <v>1.7575757575757576</v>
      </c>
      <c r="F31">
        <f t="shared" si="11"/>
        <v>1.7575757575757576</v>
      </c>
      <c r="G31">
        <f t="shared" si="11"/>
        <v>1.7575757575757576</v>
      </c>
      <c r="H31">
        <f t="shared" si="11"/>
        <v>1.7575757575757576</v>
      </c>
      <c r="I31">
        <f t="shared" si="11"/>
        <v>0.29292929292929293</v>
      </c>
      <c r="J31">
        <f t="shared" si="11"/>
        <v>0.29292929292929293</v>
      </c>
      <c r="K31">
        <f t="shared" si="11"/>
        <v>0.29292929292929293</v>
      </c>
      <c r="L31">
        <f t="shared" si="11"/>
        <v>0.29292929292929293</v>
      </c>
      <c r="M31">
        <f t="shared" si="11"/>
        <v>0.29292929292929293</v>
      </c>
      <c r="N31">
        <f t="shared" ref="N31:BK31" si="12">N$101/($A$101-$A$2) *($A31 -$A$2)</f>
        <v>0.29292929292929293</v>
      </c>
      <c r="O31">
        <f t="shared" si="12"/>
        <v>0.29292929292929293</v>
      </c>
      <c r="P31">
        <f t="shared" si="12"/>
        <v>0.29292929292929293</v>
      </c>
      <c r="Q31">
        <f t="shared" si="12"/>
        <v>0.29292929292929293</v>
      </c>
      <c r="R31">
        <f t="shared" si="12"/>
        <v>0.29292929292929293</v>
      </c>
      <c r="S31">
        <f t="shared" si="12"/>
        <v>0.29292929292929293</v>
      </c>
      <c r="T31">
        <f t="shared" si="12"/>
        <v>0.29292929292929293</v>
      </c>
      <c r="U31">
        <f t="shared" si="12"/>
        <v>0.29292929292929293</v>
      </c>
      <c r="V31">
        <f t="shared" si="12"/>
        <v>0.29292929292929293</v>
      </c>
      <c r="W31">
        <f t="shared" si="12"/>
        <v>0.29292929292929293</v>
      </c>
      <c r="X31">
        <f t="shared" si="12"/>
        <v>0.29292929292929293</v>
      </c>
      <c r="Y31">
        <f t="shared" si="12"/>
        <v>0.29292929292929293</v>
      </c>
      <c r="Z31">
        <f t="shared" si="12"/>
        <v>0.29292929292929293</v>
      </c>
      <c r="AA31">
        <f t="shared" si="12"/>
        <v>0.29292929292929293</v>
      </c>
      <c r="AB31">
        <f t="shared" si="12"/>
        <v>0.29292929292929293</v>
      </c>
      <c r="AC31">
        <f t="shared" si="12"/>
        <v>0.29292929292929293</v>
      </c>
      <c r="AD31">
        <f t="shared" si="12"/>
        <v>0.29292929292929293</v>
      </c>
      <c r="AE31">
        <f t="shared" si="12"/>
        <v>0.29292929292929293</v>
      </c>
      <c r="AF31">
        <f t="shared" si="12"/>
        <v>0.29292929292929293</v>
      </c>
      <c r="AG31">
        <f t="shared" si="12"/>
        <v>0.29292929292929293</v>
      </c>
      <c r="AH31">
        <f t="shared" si="12"/>
        <v>0.29292929292929293</v>
      </c>
      <c r="AI31">
        <f t="shared" si="12"/>
        <v>0.29292929292929293</v>
      </c>
      <c r="AJ31">
        <f t="shared" si="12"/>
        <v>0.29292929292929293</v>
      </c>
      <c r="AK31">
        <f t="shared" si="12"/>
        <v>0.29292929292929293</v>
      </c>
      <c r="AL31">
        <f t="shared" si="12"/>
        <v>0.29292929292929293</v>
      </c>
      <c r="AM31">
        <f t="shared" si="12"/>
        <v>0.29292929292929293</v>
      </c>
      <c r="AN31">
        <f t="shared" si="12"/>
        <v>0.29292929292929293</v>
      </c>
      <c r="AO31">
        <f t="shared" si="12"/>
        <v>0.29292929292929293</v>
      </c>
      <c r="AP31">
        <f t="shared" si="12"/>
        <v>0.29292929292929293</v>
      </c>
      <c r="AQ31">
        <f t="shared" si="12"/>
        <v>0.29292929292929293</v>
      </c>
      <c r="AR31">
        <f t="shared" si="12"/>
        <v>0.29292929292929293</v>
      </c>
      <c r="AS31">
        <f t="shared" si="12"/>
        <v>0.29292929292929293</v>
      </c>
      <c r="AT31">
        <f t="shared" si="12"/>
        <v>0.29292929292929293</v>
      </c>
      <c r="AU31">
        <f t="shared" si="12"/>
        <v>0.29292929292929293</v>
      </c>
      <c r="AV31">
        <f t="shared" si="12"/>
        <v>0.29292929292929293</v>
      </c>
      <c r="AW31">
        <f t="shared" si="12"/>
        <v>0.29292929292929293</v>
      </c>
      <c r="AX31">
        <f t="shared" si="12"/>
        <v>0.29292929292929293</v>
      </c>
      <c r="AY31">
        <f t="shared" si="12"/>
        <v>0.29292929292929293</v>
      </c>
      <c r="AZ31">
        <f t="shared" si="12"/>
        <v>0.29292929292929293</v>
      </c>
      <c r="BA31">
        <f t="shared" si="12"/>
        <v>0.29292929292929293</v>
      </c>
      <c r="BB31">
        <f t="shared" si="12"/>
        <v>0.29292929292929293</v>
      </c>
      <c r="BC31">
        <f t="shared" si="12"/>
        <v>0.29292929292929293</v>
      </c>
      <c r="BD31">
        <f t="shared" si="12"/>
        <v>0.29292929292929293</v>
      </c>
      <c r="BE31">
        <f t="shared" si="12"/>
        <v>0.29292929292929293</v>
      </c>
      <c r="BF31">
        <f t="shared" si="12"/>
        <v>0.29292929292929293</v>
      </c>
      <c r="BG31">
        <f t="shared" si="12"/>
        <v>0.29292929292929293</v>
      </c>
      <c r="BH31">
        <f t="shared" si="12"/>
        <v>0.29292929292929293</v>
      </c>
      <c r="BI31">
        <f t="shared" si="12"/>
        <v>0.29292929292929293</v>
      </c>
      <c r="BJ31">
        <f t="shared" si="12"/>
        <v>0.29292929292929293</v>
      </c>
      <c r="BK31">
        <f t="shared" si="12"/>
        <v>0.29292929292929293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>
        <v>32</v>
      </c>
      <c r="B32">
        <v>0.15748000000000006</v>
      </c>
      <c r="C32">
        <f t="shared" ref="C32:BK36" si="13">C$101/($A$101-$A$2) *($A32 -$A$2)</f>
        <v>1.8181818181818183</v>
      </c>
      <c r="D32">
        <f t="shared" si="13"/>
        <v>1.8181818181818183</v>
      </c>
      <c r="E32">
        <f t="shared" si="13"/>
        <v>1.8181818181818183</v>
      </c>
      <c r="F32">
        <f t="shared" si="13"/>
        <v>1.8181818181818183</v>
      </c>
      <c r="G32">
        <f t="shared" si="13"/>
        <v>1.8181818181818183</v>
      </c>
      <c r="H32">
        <f t="shared" si="13"/>
        <v>1.8181818181818183</v>
      </c>
      <c r="I32">
        <f t="shared" si="13"/>
        <v>0.30303030303030304</v>
      </c>
      <c r="J32">
        <f t="shared" si="13"/>
        <v>0.30303030303030304</v>
      </c>
      <c r="K32">
        <f t="shared" si="13"/>
        <v>0.30303030303030304</v>
      </c>
      <c r="L32">
        <f t="shared" si="13"/>
        <v>0.30303030303030304</v>
      </c>
      <c r="M32">
        <f t="shared" si="13"/>
        <v>0.30303030303030304</v>
      </c>
      <c r="N32">
        <f t="shared" si="13"/>
        <v>0.30303030303030304</v>
      </c>
      <c r="O32">
        <f t="shared" si="13"/>
        <v>0.30303030303030304</v>
      </c>
      <c r="P32">
        <f t="shared" si="13"/>
        <v>0.30303030303030304</v>
      </c>
      <c r="Q32">
        <f t="shared" si="13"/>
        <v>0.30303030303030304</v>
      </c>
      <c r="R32">
        <f t="shared" si="13"/>
        <v>0.30303030303030304</v>
      </c>
      <c r="S32">
        <f t="shared" si="13"/>
        <v>0.30303030303030304</v>
      </c>
      <c r="T32">
        <f t="shared" si="13"/>
        <v>0.30303030303030304</v>
      </c>
      <c r="U32">
        <f t="shared" si="13"/>
        <v>0.30303030303030304</v>
      </c>
      <c r="V32">
        <f t="shared" si="13"/>
        <v>0.30303030303030304</v>
      </c>
      <c r="W32">
        <f t="shared" si="13"/>
        <v>0.30303030303030304</v>
      </c>
      <c r="X32">
        <f t="shared" si="13"/>
        <v>0.30303030303030304</v>
      </c>
      <c r="Y32">
        <f t="shared" si="13"/>
        <v>0.30303030303030304</v>
      </c>
      <c r="Z32">
        <f t="shared" si="13"/>
        <v>0.30303030303030304</v>
      </c>
      <c r="AA32">
        <f t="shared" si="13"/>
        <v>0.30303030303030304</v>
      </c>
      <c r="AB32">
        <f t="shared" si="13"/>
        <v>0.30303030303030304</v>
      </c>
      <c r="AC32">
        <f t="shared" si="13"/>
        <v>0.30303030303030304</v>
      </c>
      <c r="AD32">
        <f t="shared" si="13"/>
        <v>0.30303030303030304</v>
      </c>
      <c r="AE32">
        <f t="shared" si="13"/>
        <v>0.30303030303030304</v>
      </c>
      <c r="AF32">
        <f t="shared" si="13"/>
        <v>0.30303030303030304</v>
      </c>
      <c r="AG32">
        <f t="shared" si="13"/>
        <v>0.30303030303030304</v>
      </c>
      <c r="AH32">
        <f t="shared" si="13"/>
        <v>0.30303030303030304</v>
      </c>
      <c r="AI32">
        <f t="shared" si="13"/>
        <v>0.30303030303030304</v>
      </c>
      <c r="AJ32">
        <f t="shared" si="13"/>
        <v>0.30303030303030304</v>
      </c>
      <c r="AK32">
        <f t="shared" si="13"/>
        <v>0.30303030303030304</v>
      </c>
      <c r="AL32">
        <f t="shared" si="13"/>
        <v>0.30303030303030304</v>
      </c>
      <c r="AM32">
        <f t="shared" si="13"/>
        <v>0.30303030303030304</v>
      </c>
      <c r="AN32">
        <f t="shared" si="13"/>
        <v>0.30303030303030304</v>
      </c>
      <c r="AO32">
        <f t="shared" si="13"/>
        <v>0.30303030303030304</v>
      </c>
      <c r="AP32">
        <f t="shared" si="13"/>
        <v>0.30303030303030304</v>
      </c>
      <c r="AQ32">
        <f t="shared" si="13"/>
        <v>0.30303030303030304</v>
      </c>
      <c r="AR32">
        <f t="shared" si="13"/>
        <v>0.30303030303030304</v>
      </c>
      <c r="AS32">
        <f t="shared" si="13"/>
        <v>0.30303030303030304</v>
      </c>
      <c r="AT32">
        <f t="shared" si="13"/>
        <v>0.30303030303030304</v>
      </c>
      <c r="AU32">
        <f t="shared" si="13"/>
        <v>0.30303030303030304</v>
      </c>
      <c r="AV32">
        <f t="shared" si="13"/>
        <v>0.30303030303030304</v>
      </c>
      <c r="AW32">
        <f t="shared" si="13"/>
        <v>0.30303030303030304</v>
      </c>
      <c r="AX32">
        <f t="shared" si="13"/>
        <v>0.30303030303030304</v>
      </c>
      <c r="AY32">
        <f t="shared" si="13"/>
        <v>0.30303030303030304</v>
      </c>
      <c r="AZ32">
        <f t="shared" si="13"/>
        <v>0.30303030303030304</v>
      </c>
      <c r="BA32">
        <f t="shared" si="13"/>
        <v>0.30303030303030304</v>
      </c>
      <c r="BB32">
        <f t="shared" si="13"/>
        <v>0.30303030303030304</v>
      </c>
      <c r="BC32">
        <f t="shared" si="13"/>
        <v>0.30303030303030304</v>
      </c>
      <c r="BD32">
        <f t="shared" si="13"/>
        <v>0.30303030303030304</v>
      </c>
      <c r="BE32">
        <f t="shared" si="13"/>
        <v>0.30303030303030304</v>
      </c>
      <c r="BF32">
        <f t="shared" si="13"/>
        <v>0.30303030303030304</v>
      </c>
      <c r="BG32">
        <f t="shared" si="13"/>
        <v>0.30303030303030304</v>
      </c>
      <c r="BH32">
        <f t="shared" si="13"/>
        <v>0.30303030303030304</v>
      </c>
      <c r="BI32">
        <f t="shared" si="13"/>
        <v>0.30303030303030304</v>
      </c>
      <c r="BJ32">
        <f t="shared" si="13"/>
        <v>0.30303030303030304</v>
      </c>
      <c r="BK32">
        <f t="shared" si="13"/>
        <v>0.30303030303030304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>
        <v>33</v>
      </c>
      <c r="B33">
        <v>0.15873999999999988</v>
      </c>
      <c r="C33">
        <f t="shared" si="13"/>
        <v>1.8787878787878789</v>
      </c>
      <c r="D33">
        <f t="shared" si="13"/>
        <v>1.8787878787878789</v>
      </c>
      <c r="E33">
        <f t="shared" si="13"/>
        <v>1.8787878787878789</v>
      </c>
      <c r="F33">
        <f t="shared" si="13"/>
        <v>1.8787878787878789</v>
      </c>
      <c r="G33">
        <f t="shared" si="13"/>
        <v>1.8787878787878789</v>
      </c>
      <c r="H33">
        <f t="shared" si="13"/>
        <v>1.8787878787878789</v>
      </c>
      <c r="I33">
        <f t="shared" si="13"/>
        <v>0.31313131313131315</v>
      </c>
      <c r="J33">
        <f t="shared" si="13"/>
        <v>0.31313131313131315</v>
      </c>
      <c r="K33">
        <f t="shared" si="13"/>
        <v>0.31313131313131315</v>
      </c>
      <c r="L33">
        <f t="shared" si="13"/>
        <v>0.31313131313131315</v>
      </c>
      <c r="M33">
        <f t="shared" si="13"/>
        <v>0.31313131313131315</v>
      </c>
      <c r="N33">
        <f t="shared" si="13"/>
        <v>0.31313131313131315</v>
      </c>
      <c r="O33">
        <f t="shared" si="13"/>
        <v>0.31313131313131315</v>
      </c>
      <c r="P33">
        <f t="shared" si="13"/>
        <v>0.31313131313131315</v>
      </c>
      <c r="Q33">
        <f t="shared" si="13"/>
        <v>0.31313131313131315</v>
      </c>
      <c r="R33">
        <f t="shared" si="13"/>
        <v>0.31313131313131315</v>
      </c>
      <c r="S33">
        <f t="shared" si="13"/>
        <v>0.31313131313131315</v>
      </c>
      <c r="T33">
        <f t="shared" si="13"/>
        <v>0.31313131313131315</v>
      </c>
      <c r="U33">
        <f t="shared" si="13"/>
        <v>0.31313131313131315</v>
      </c>
      <c r="V33">
        <f t="shared" si="13"/>
        <v>0.31313131313131315</v>
      </c>
      <c r="W33">
        <f t="shared" si="13"/>
        <v>0.31313131313131315</v>
      </c>
      <c r="X33">
        <f t="shared" si="13"/>
        <v>0.31313131313131315</v>
      </c>
      <c r="Y33">
        <f t="shared" si="13"/>
        <v>0.31313131313131315</v>
      </c>
      <c r="Z33">
        <f t="shared" si="13"/>
        <v>0.31313131313131315</v>
      </c>
      <c r="AA33">
        <f t="shared" si="13"/>
        <v>0.31313131313131315</v>
      </c>
      <c r="AB33">
        <f t="shared" si="13"/>
        <v>0.31313131313131315</v>
      </c>
      <c r="AC33">
        <f t="shared" si="13"/>
        <v>0.31313131313131315</v>
      </c>
      <c r="AD33">
        <f t="shared" si="13"/>
        <v>0.31313131313131315</v>
      </c>
      <c r="AE33">
        <f t="shared" si="13"/>
        <v>0.31313131313131315</v>
      </c>
      <c r="AF33">
        <f t="shared" si="13"/>
        <v>0.31313131313131315</v>
      </c>
      <c r="AG33">
        <f t="shared" si="13"/>
        <v>0.31313131313131315</v>
      </c>
      <c r="AH33">
        <f t="shared" si="13"/>
        <v>0.31313131313131315</v>
      </c>
      <c r="AI33">
        <f t="shared" si="13"/>
        <v>0.31313131313131315</v>
      </c>
      <c r="AJ33">
        <f t="shared" si="13"/>
        <v>0.31313131313131315</v>
      </c>
      <c r="AK33">
        <f t="shared" si="13"/>
        <v>0.31313131313131315</v>
      </c>
      <c r="AL33">
        <f t="shared" si="13"/>
        <v>0.31313131313131315</v>
      </c>
      <c r="AM33">
        <f t="shared" si="13"/>
        <v>0.31313131313131315</v>
      </c>
      <c r="AN33">
        <f t="shared" si="13"/>
        <v>0.31313131313131315</v>
      </c>
      <c r="AO33">
        <f t="shared" si="13"/>
        <v>0.31313131313131315</v>
      </c>
      <c r="AP33">
        <f t="shared" si="13"/>
        <v>0.31313131313131315</v>
      </c>
      <c r="AQ33">
        <f t="shared" si="13"/>
        <v>0.31313131313131315</v>
      </c>
      <c r="AR33">
        <f t="shared" si="13"/>
        <v>0.31313131313131315</v>
      </c>
      <c r="AS33">
        <f t="shared" si="13"/>
        <v>0.31313131313131315</v>
      </c>
      <c r="AT33">
        <f t="shared" si="13"/>
        <v>0.31313131313131315</v>
      </c>
      <c r="AU33">
        <f t="shared" si="13"/>
        <v>0.31313131313131315</v>
      </c>
      <c r="AV33">
        <f t="shared" si="13"/>
        <v>0.31313131313131315</v>
      </c>
      <c r="AW33">
        <f t="shared" si="13"/>
        <v>0.31313131313131315</v>
      </c>
      <c r="AX33">
        <f t="shared" si="13"/>
        <v>0.31313131313131315</v>
      </c>
      <c r="AY33">
        <f t="shared" si="13"/>
        <v>0.31313131313131315</v>
      </c>
      <c r="AZ33">
        <f t="shared" si="13"/>
        <v>0.31313131313131315</v>
      </c>
      <c r="BA33">
        <f t="shared" si="13"/>
        <v>0.31313131313131315</v>
      </c>
      <c r="BB33">
        <f t="shared" si="13"/>
        <v>0.31313131313131315</v>
      </c>
      <c r="BC33">
        <f t="shared" si="13"/>
        <v>0.31313131313131315</v>
      </c>
      <c r="BD33">
        <f t="shared" si="13"/>
        <v>0.31313131313131315</v>
      </c>
      <c r="BE33">
        <f t="shared" si="13"/>
        <v>0.31313131313131315</v>
      </c>
      <c r="BF33">
        <f t="shared" si="13"/>
        <v>0.31313131313131315</v>
      </c>
      <c r="BG33">
        <f t="shared" si="13"/>
        <v>0.31313131313131315</v>
      </c>
      <c r="BH33">
        <f t="shared" si="13"/>
        <v>0.31313131313131315</v>
      </c>
      <c r="BI33">
        <f t="shared" si="13"/>
        <v>0.31313131313131315</v>
      </c>
      <c r="BJ33">
        <f t="shared" si="13"/>
        <v>0.31313131313131315</v>
      </c>
      <c r="BK33">
        <f t="shared" si="13"/>
        <v>0.31313131313131315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>
        <v>34</v>
      </c>
      <c r="B34">
        <v>0.16025</v>
      </c>
      <c r="C34">
        <f t="shared" si="13"/>
        <v>1.9393939393939394</v>
      </c>
      <c r="D34">
        <f t="shared" si="13"/>
        <v>1.9393939393939394</v>
      </c>
      <c r="E34">
        <f t="shared" si="13"/>
        <v>1.9393939393939394</v>
      </c>
      <c r="F34">
        <f t="shared" si="13"/>
        <v>1.9393939393939394</v>
      </c>
      <c r="G34">
        <f t="shared" si="13"/>
        <v>1.9393939393939394</v>
      </c>
      <c r="H34">
        <f t="shared" si="13"/>
        <v>1.9393939393939394</v>
      </c>
      <c r="I34">
        <f t="shared" si="13"/>
        <v>0.32323232323232326</v>
      </c>
      <c r="J34">
        <f t="shared" si="13"/>
        <v>0.32323232323232326</v>
      </c>
      <c r="K34">
        <f t="shared" si="13"/>
        <v>0.32323232323232326</v>
      </c>
      <c r="L34">
        <f t="shared" si="13"/>
        <v>0.32323232323232326</v>
      </c>
      <c r="M34">
        <f t="shared" si="13"/>
        <v>0.32323232323232326</v>
      </c>
      <c r="N34">
        <f t="shared" si="13"/>
        <v>0.32323232323232326</v>
      </c>
      <c r="O34">
        <f t="shared" si="13"/>
        <v>0.32323232323232326</v>
      </c>
      <c r="P34">
        <f t="shared" si="13"/>
        <v>0.32323232323232326</v>
      </c>
      <c r="Q34">
        <f t="shared" si="13"/>
        <v>0.32323232323232326</v>
      </c>
      <c r="R34">
        <f t="shared" si="13"/>
        <v>0.32323232323232326</v>
      </c>
      <c r="S34">
        <f t="shared" si="13"/>
        <v>0.32323232323232326</v>
      </c>
      <c r="T34">
        <f t="shared" si="13"/>
        <v>0.32323232323232326</v>
      </c>
      <c r="U34">
        <f t="shared" si="13"/>
        <v>0.32323232323232326</v>
      </c>
      <c r="V34">
        <f t="shared" si="13"/>
        <v>0.32323232323232326</v>
      </c>
      <c r="W34">
        <f t="shared" si="13"/>
        <v>0.32323232323232326</v>
      </c>
      <c r="X34">
        <f t="shared" si="13"/>
        <v>0.32323232323232326</v>
      </c>
      <c r="Y34">
        <f t="shared" si="13"/>
        <v>0.32323232323232326</v>
      </c>
      <c r="Z34">
        <f t="shared" si="13"/>
        <v>0.32323232323232326</v>
      </c>
      <c r="AA34">
        <f t="shared" si="13"/>
        <v>0.32323232323232326</v>
      </c>
      <c r="AB34">
        <f t="shared" si="13"/>
        <v>0.32323232323232326</v>
      </c>
      <c r="AC34">
        <f t="shared" si="13"/>
        <v>0.32323232323232326</v>
      </c>
      <c r="AD34">
        <f t="shared" si="13"/>
        <v>0.32323232323232326</v>
      </c>
      <c r="AE34">
        <f t="shared" si="13"/>
        <v>0.32323232323232326</v>
      </c>
      <c r="AF34">
        <f t="shared" si="13"/>
        <v>0.32323232323232326</v>
      </c>
      <c r="AG34">
        <f t="shared" si="13"/>
        <v>0.32323232323232326</v>
      </c>
      <c r="AH34">
        <f t="shared" si="13"/>
        <v>0.32323232323232326</v>
      </c>
      <c r="AI34">
        <f t="shared" si="13"/>
        <v>0.32323232323232326</v>
      </c>
      <c r="AJ34">
        <f t="shared" si="13"/>
        <v>0.32323232323232326</v>
      </c>
      <c r="AK34">
        <f t="shared" si="13"/>
        <v>0.32323232323232326</v>
      </c>
      <c r="AL34">
        <f t="shared" si="13"/>
        <v>0.32323232323232326</v>
      </c>
      <c r="AM34">
        <f t="shared" si="13"/>
        <v>0.32323232323232326</v>
      </c>
      <c r="AN34">
        <f t="shared" si="13"/>
        <v>0.32323232323232326</v>
      </c>
      <c r="AO34">
        <f t="shared" si="13"/>
        <v>0.32323232323232326</v>
      </c>
      <c r="AP34">
        <f t="shared" si="13"/>
        <v>0.32323232323232326</v>
      </c>
      <c r="AQ34">
        <f t="shared" si="13"/>
        <v>0.32323232323232326</v>
      </c>
      <c r="AR34">
        <f t="shared" si="13"/>
        <v>0.32323232323232326</v>
      </c>
      <c r="AS34">
        <f t="shared" si="13"/>
        <v>0.32323232323232326</v>
      </c>
      <c r="AT34">
        <f t="shared" si="13"/>
        <v>0.32323232323232326</v>
      </c>
      <c r="AU34">
        <f t="shared" si="13"/>
        <v>0.32323232323232326</v>
      </c>
      <c r="AV34">
        <f t="shared" si="13"/>
        <v>0.32323232323232326</v>
      </c>
      <c r="AW34">
        <f t="shared" si="13"/>
        <v>0.32323232323232326</v>
      </c>
      <c r="AX34">
        <f t="shared" si="13"/>
        <v>0.32323232323232326</v>
      </c>
      <c r="AY34">
        <f t="shared" si="13"/>
        <v>0.32323232323232326</v>
      </c>
      <c r="AZ34">
        <f t="shared" si="13"/>
        <v>0.32323232323232326</v>
      </c>
      <c r="BA34">
        <f t="shared" si="13"/>
        <v>0.32323232323232326</v>
      </c>
      <c r="BB34">
        <f t="shared" si="13"/>
        <v>0.32323232323232326</v>
      </c>
      <c r="BC34">
        <f t="shared" si="13"/>
        <v>0.32323232323232326</v>
      </c>
      <c r="BD34">
        <f t="shared" si="13"/>
        <v>0.32323232323232326</v>
      </c>
      <c r="BE34">
        <f t="shared" si="13"/>
        <v>0.32323232323232326</v>
      </c>
      <c r="BF34">
        <f t="shared" si="13"/>
        <v>0.32323232323232326</v>
      </c>
      <c r="BG34">
        <f t="shared" si="13"/>
        <v>0.32323232323232326</v>
      </c>
      <c r="BH34">
        <f t="shared" si="13"/>
        <v>0.32323232323232326</v>
      </c>
      <c r="BI34">
        <f t="shared" si="13"/>
        <v>0.32323232323232326</v>
      </c>
      <c r="BJ34">
        <f t="shared" si="13"/>
        <v>0.32323232323232326</v>
      </c>
      <c r="BK34">
        <f t="shared" si="13"/>
        <v>0.32323232323232326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>
        <v>35</v>
      </c>
      <c r="B35">
        <v>0.16193999999999997</v>
      </c>
      <c r="C35">
        <f t="shared" si="13"/>
        <v>2</v>
      </c>
      <c r="D35">
        <f t="shared" si="13"/>
        <v>2</v>
      </c>
      <c r="E35">
        <f t="shared" si="13"/>
        <v>2</v>
      </c>
      <c r="F35">
        <f t="shared" si="13"/>
        <v>2</v>
      </c>
      <c r="G35">
        <f t="shared" si="13"/>
        <v>2</v>
      </c>
      <c r="H35">
        <f t="shared" si="13"/>
        <v>2</v>
      </c>
      <c r="I35">
        <f t="shared" si="13"/>
        <v>0.33333333333333337</v>
      </c>
      <c r="J35">
        <f t="shared" si="13"/>
        <v>0.33333333333333337</v>
      </c>
      <c r="K35">
        <f t="shared" si="13"/>
        <v>0.33333333333333337</v>
      </c>
      <c r="L35">
        <f t="shared" si="13"/>
        <v>0.33333333333333337</v>
      </c>
      <c r="M35">
        <f t="shared" si="13"/>
        <v>0.33333333333333337</v>
      </c>
      <c r="N35">
        <f t="shared" si="13"/>
        <v>0.33333333333333337</v>
      </c>
      <c r="O35">
        <f t="shared" si="13"/>
        <v>0.33333333333333337</v>
      </c>
      <c r="P35">
        <f t="shared" si="13"/>
        <v>0.33333333333333337</v>
      </c>
      <c r="Q35">
        <f t="shared" si="13"/>
        <v>0.33333333333333337</v>
      </c>
      <c r="R35">
        <f t="shared" si="13"/>
        <v>0.33333333333333337</v>
      </c>
      <c r="S35">
        <f t="shared" si="13"/>
        <v>0.33333333333333337</v>
      </c>
      <c r="T35">
        <f t="shared" si="13"/>
        <v>0.33333333333333337</v>
      </c>
      <c r="U35">
        <f t="shared" si="13"/>
        <v>0.33333333333333337</v>
      </c>
      <c r="V35">
        <f t="shared" si="13"/>
        <v>0.33333333333333337</v>
      </c>
      <c r="W35">
        <f t="shared" si="13"/>
        <v>0.33333333333333337</v>
      </c>
      <c r="X35">
        <f t="shared" si="13"/>
        <v>0.33333333333333337</v>
      </c>
      <c r="Y35">
        <f t="shared" si="13"/>
        <v>0.33333333333333337</v>
      </c>
      <c r="Z35">
        <f t="shared" si="13"/>
        <v>0.33333333333333337</v>
      </c>
      <c r="AA35">
        <f t="shared" si="13"/>
        <v>0.33333333333333337</v>
      </c>
      <c r="AB35">
        <f t="shared" si="13"/>
        <v>0.33333333333333337</v>
      </c>
      <c r="AC35">
        <f t="shared" si="13"/>
        <v>0.33333333333333337</v>
      </c>
      <c r="AD35">
        <f t="shared" si="13"/>
        <v>0.33333333333333337</v>
      </c>
      <c r="AE35">
        <f t="shared" si="13"/>
        <v>0.33333333333333337</v>
      </c>
      <c r="AF35">
        <f t="shared" si="13"/>
        <v>0.33333333333333337</v>
      </c>
      <c r="AG35">
        <f t="shared" si="13"/>
        <v>0.33333333333333337</v>
      </c>
      <c r="AH35">
        <f t="shared" si="13"/>
        <v>0.33333333333333337</v>
      </c>
      <c r="AI35">
        <f t="shared" si="13"/>
        <v>0.33333333333333337</v>
      </c>
      <c r="AJ35">
        <f t="shared" si="13"/>
        <v>0.33333333333333337</v>
      </c>
      <c r="AK35">
        <f t="shared" si="13"/>
        <v>0.33333333333333337</v>
      </c>
      <c r="AL35">
        <f t="shared" si="13"/>
        <v>0.33333333333333337</v>
      </c>
      <c r="AM35">
        <f t="shared" si="13"/>
        <v>0.33333333333333337</v>
      </c>
      <c r="AN35">
        <f t="shared" si="13"/>
        <v>0.33333333333333337</v>
      </c>
      <c r="AO35">
        <f t="shared" si="13"/>
        <v>0.33333333333333337</v>
      </c>
      <c r="AP35">
        <f t="shared" si="13"/>
        <v>0.33333333333333337</v>
      </c>
      <c r="AQ35">
        <f t="shared" si="13"/>
        <v>0.33333333333333337</v>
      </c>
      <c r="AR35">
        <f t="shared" si="13"/>
        <v>0.33333333333333337</v>
      </c>
      <c r="AS35">
        <f t="shared" si="13"/>
        <v>0.33333333333333337</v>
      </c>
      <c r="AT35">
        <f t="shared" si="13"/>
        <v>0.33333333333333337</v>
      </c>
      <c r="AU35">
        <f t="shared" si="13"/>
        <v>0.33333333333333337</v>
      </c>
      <c r="AV35">
        <f t="shared" si="13"/>
        <v>0.33333333333333337</v>
      </c>
      <c r="AW35">
        <f t="shared" si="13"/>
        <v>0.33333333333333337</v>
      </c>
      <c r="AX35">
        <f t="shared" si="13"/>
        <v>0.33333333333333337</v>
      </c>
      <c r="AY35">
        <f t="shared" si="13"/>
        <v>0.33333333333333337</v>
      </c>
      <c r="AZ35">
        <f t="shared" si="13"/>
        <v>0.33333333333333337</v>
      </c>
      <c r="BA35">
        <f t="shared" si="13"/>
        <v>0.33333333333333337</v>
      </c>
      <c r="BB35">
        <f t="shared" si="13"/>
        <v>0.33333333333333337</v>
      </c>
      <c r="BC35">
        <f t="shared" si="13"/>
        <v>0.33333333333333337</v>
      </c>
      <c r="BD35">
        <f t="shared" si="13"/>
        <v>0.33333333333333337</v>
      </c>
      <c r="BE35">
        <f t="shared" si="13"/>
        <v>0.33333333333333337</v>
      </c>
      <c r="BF35">
        <f t="shared" si="13"/>
        <v>0.33333333333333337</v>
      </c>
      <c r="BG35">
        <f t="shared" si="13"/>
        <v>0.33333333333333337</v>
      </c>
      <c r="BH35">
        <f t="shared" si="13"/>
        <v>0.33333333333333337</v>
      </c>
      <c r="BI35">
        <f t="shared" si="13"/>
        <v>0.33333333333333337</v>
      </c>
      <c r="BJ35">
        <f t="shared" si="13"/>
        <v>0.33333333333333337</v>
      </c>
      <c r="BK35">
        <f t="shared" si="13"/>
        <v>0.33333333333333337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>
        <v>36</v>
      </c>
      <c r="B36">
        <v>0.16193999999999997</v>
      </c>
      <c r="C36">
        <f t="shared" si="13"/>
        <v>2.0606060606060606</v>
      </c>
      <c r="D36">
        <f t="shared" si="13"/>
        <v>2.0606060606060606</v>
      </c>
      <c r="E36">
        <f t="shared" si="13"/>
        <v>2.0606060606060606</v>
      </c>
      <c r="F36">
        <f t="shared" si="13"/>
        <v>2.0606060606060606</v>
      </c>
      <c r="G36">
        <f t="shared" si="13"/>
        <v>2.0606060606060606</v>
      </c>
      <c r="H36">
        <f t="shared" si="13"/>
        <v>2.0606060606060606</v>
      </c>
      <c r="I36">
        <f t="shared" si="13"/>
        <v>0.34343434343434348</v>
      </c>
      <c r="J36">
        <f t="shared" si="13"/>
        <v>0.34343434343434348</v>
      </c>
      <c r="K36">
        <f t="shared" si="13"/>
        <v>0.34343434343434348</v>
      </c>
      <c r="L36">
        <f t="shared" si="13"/>
        <v>0.34343434343434348</v>
      </c>
      <c r="M36">
        <f t="shared" si="13"/>
        <v>0.34343434343434348</v>
      </c>
      <c r="N36">
        <f t="shared" ref="N36:BK36" si="14">N$101/($A$101-$A$2) *($A36 -$A$2)</f>
        <v>0.34343434343434348</v>
      </c>
      <c r="O36">
        <f t="shared" si="14"/>
        <v>0.34343434343434348</v>
      </c>
      <c r="P36">
        <f t="shared" si="14"/>
        <v>0.34343434343434348</v>
      </c>
      <c r="Q36">
        <f t="shared" si="14"/>
        <v>0.34343434343434348</v>
      </c>
      <c r="R36">
        <f t="shared" si="14"/>
        <v>0.34343434343434348</v>
      </c>
      <c r="S36">
        <f t="shared" si="14"/>
        <v>0.34343434343434348</v>
      </c>
      <c r="T36">
        <f t="shared" si="14"/>
        <v>0.34343434343434348</v>
      </c>
      <c r="U36">
        <f t="shared" si="14"/>
        <v>0.34343434343434348</v>
      </c>
      <c r="V36">
        <f t="shared" si="14"/>
        <v>0.34343434343434348</v>
      </c>
      <c r="W36">
        <f t="shared" si="14"/>
        <v>0.34343434343434348</v>
      </c>
      <c r="X36">
        <f t="shared" si="14"/>
        <v>0.34343434343434348</v>
      </c>
      <c r="Y36">
        <f t="shared" si="14"/>
        <v>0.34343434343434348</v>
      </c>
      <c r="Z36">
        <f t="shared" si="14"/>
        <v>0.34343434343434348</v>
      </c>
      <c r="AA36">
        <f t="shared" si="14"/>
        <v>0.34343434343434348</v>
      </c>
      <c r="AB36">
        <f t="shared" si="14"/>
        <v>0.34343434343434348</v>
      </c>
      <c r="AC36">
        <f t="shared" si="14"/>
        <v>0.34343434343434348</v>
      </c>
      <c r="AD36">
        <f t="shared" si="14"/>
        <v>0.34343434343434348</v>
      </c>
      <c r="AE36">
        <f t="shared" si="14"/>
        <v>0.34343434343434348</v>
      </c>
      <c r="AF36">
        <f t="shared" si="14"/>
        <v>0.34343434343434348</v>
      </c>
      <c r="AG36">
        <f t="shared" si="14"/>
        <v>0.34343434343434348</v>
      </c>
      <c r="AH36">
        <f t="shared" si="14"/>
        <v>0.34343434343434348</v>
      </c>
      <c r="AI36">
        <f t="shared" si="14"/>
        <v>0.34343434343434348</v>
      </c>
      <c r="AJ36">
        <f t="shared" si="14"/>
        <v>0.34343434343434348</v>
      </c>
      <c r="AK36">
        <f t="shared" si="14"/>
        <v>0.34343434343434348</v>
      </c>
      <c r="AL36">
        <f t="shared" si="14"/>
        <v>0.34343434343434348</v>
      </c>
      <c r="AM36">
        <f t="shared" si="14"/>
        <v>0.34343434343434348</v>
      </c>
      <c r="AN36">
        <f t="shared" si="14"/>
        <v>0.34343434343434348</v>
      </c>
      <c r="AO36">
        <f t="shared" si="14"/>
        <v>0.34343434343434348</v>
      </c>
      <c r="AP36">
        <f t="shared" si="14"/>
        <v>0.34343434343434348</v>
      </c>
      <c r="AQ36">
        <f t="shared" si="14"/>
        <v>0.34343434343434348</v>
      </c>
      <c r="AR36">
        <f t="shared" si="14"/>
        <v>0.34343434343434348</v>
      </c>
      <c r="AS36">
        <f t="shared" si="14"/>
        <v>0.34343434343434348</v>
      </c>
      <c r="AT36">
        <f t="shared" si="14"/>
        <v>0.34343434343434348</v>
      </c>
      <c r="AU36">
        <f t="shared" si="14"/>
        <v>0.34343434343434348</v>
      </c>
      <c r="AV36">
        <f t="shared" si="14"/>
        <v>0.34343434343434348</v>
      </c>
      <c r="AW36">
        <f t="shared" si="14"/>
        <v>0.34343434343434348</v>
      </c>
      <c r="AX36">
        <f t="shared" si="14"/>
        <v>0.34343434343434348</v>
      </c>
      <c r="AY36">
        <f t="shared" si="14"/>
        <v>0.34343434343434348</v>
      </c>
      <c r="AZ36">
        <f t="shared" si="14"/>
        <v>0.34343434343434348</v>
      </c>
      <c r="BA36">
        <f t="shared" si="14"/>
        <v>0.34343434343434348</v>
      </c>
      <c r="BB36">
        <f t="shared" si="14"/>
        <v>0.34343434343434348</v>
      </c>
      <c r="BC36">
        <f t="shared" si="14"/>
        <v>0.34343434343434348</v>
      </c>
      <c r="BD36">
        <f t="shared" si="14"/>
        <v>0.34343434343434348</v>
      </c>
      <c r="BE36">
        <f t="shared" si="14"/>
        <v>0.34343434343434348</v>
      </c>
      <c r="BF36">
        <f t="shared" si="14"/>
        <v>0.34343434343434348</v>
      </c>
      <c r="BG36">
        <f t="shared" si="14"/>
        <v>0.34343434343434348</v>
      </c>
      <c r="BH36">
        <f t="shared" si="14"/>
        <v>0.34343434343434348</v>
      </c>
      <c r="BI36">
        <f t="shared" si="14"/>
        <v>0.34343434343434348</v>
      </c>
      <c r="BJ36">
        <f t="shared" si="14"/>
        <v>0.34343434343434348</v>
      </c>
      <c r="BK36">
        <f t="shared" si="14"/>
        <v>0.34343434343434348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>
        <v>37</v>
      </c>
      <c r="B37">
        <v>0.16193999999999997</v>
      </c>
      <c r="C37">
        <f t="shared" ref="C37:BK41" si="15">C$101/($A$101-$A$2) *($A37 -$A$2)</f>
        <v>2.1212121212121211</v>
      </c>
      <c r="D37">
        <f t="shared" si="15"/>
        <v>2.1212121212121211</v>
      </c>
      <c r="E37">
        <f t="shared" si="15"/>
        <v>2.1212121212121211</v>
      </c>
      <c r="F37">
        <f t="shared" si="15"/>
        <v>2.1212121212121211</v>
      </c>
      <c r="G37">
        <f t="shared" si="15"/>
        <v>2.1212121212121211</v>
      </c>
      <c r="H37">
        <f t="shared" si="15"/>
        <v>2.1212121212121211</v>
      </c>
      <c r="I37">
        <f t="shared" si="15"/>
        <v>0.35353535353535359</v>
      </c>
      <c r="J37">
        <f t="shared" si="15"/>
        <v>0.35353535353535359</v>
      </c>
      <c r="K37">
        <f t="shared" si="15"/>
        <v>0.35353535353535359</v>
      </c>
      <c r="L37">
        <f t="shared" si="15"/>
        <v>0.35353535353535359</v>
      </c>
      <c r="M37">
        <f t="shared" si="15"/>
        <v>0.35353535353535359</v>
      </c>
      <c r="N37">
        <f t="shared" si="15"/>
        <v>0.35353535353535359</v>
      </c>
      <c r="O37">
        <f t="shared" si="15"/>
        <v>0.35353535353535359</v>
      </c>
      <c r="P37">
        <f t="shared" si="15"/>
        <v>0.35353535353535359</v>
      </c>
      <c r="Q37">
        <f t="shared" si="15"/>
        <v>0.35353535353535359</v>
      </c>
      <c r="R37">
        <f t="shared" si="15"/>
        <v>0.35353535353535359</v>
      </c>
      <c r="S37">
        <f t="shared" si="15"/>
        <v>0.35353535353535359</v>
      </c>
      <c r="T37">
        <f t="shared" si="15"/>
        <v>0.35353535353535359</v>
      </c>
      <c r="U37">
        <f t="shared" si="15"/>
        <v>0.35353535353535359</v>
      </c>
      <c r="V37">
        <f t="shared" si="15"/>
        <v>0.35353535353535359</v>
      </c>
      <c r="W37">
        <f t="shared" si="15"/>
        <v>0.35353535353535359</v>
      </c>
      <c r="X37">
        <f t="shared" si="15"/>
        <v>0.35353535353535359</v>
      </c>
      <c r="Y37">
        <f t="shared" si="15"/>
        <v>0.35353535353535359</v>
      </c>
      <c r="Z37">
        <f t="shared" si="15"/>
        <v>0.35353535353535359</v>
      </c>
      <c r="AA37">
        <f t="shared" si="15"/>
        <v>0.35353535353535359</v>
      </c>
      <c r="AB37">
        <f t="shared" si="15"/>
        <v>0.35353535353535359</v>
      </c>
      <c r="AC37">
        <f t="shared" si="15"/>
        <v>0.35353535353535359</v>
      </c>
      <c r="AD37">
        <f t="shared" si="15"/>
        <v>0.35353535353535359</v>
      </c>
      <c r="AE37">
        <f t="shared" si="15"/>
        <v>0.35353535353535359</v>
      </c>
      <c r="AF37">
        <f t="shared" si="15"/>
        <v>0.35353535353535359</v>
      </c>
      <c r="AG37">
        <f t="shared" si="15"/>
        <v>0.35353535353535359</v>
      </c>
      <c r="AH37">
        <f t="shared" si="15"/>
        <v>0.35353535353535359</v>
      </c>
      <c r="AI37">
        <f t="shared" si="15"/>
        <v>0.35353535353535359</v>
      </c>
      <c r="AJ37">
        <f t="shared" si="15"/>
        <v>0.35353535353535359</v>
      </c>
      <c r="AK37">
        <f t="shared" si="15"/>
        <v>0.35353535353535359</v>
      </c>
      <c r="AL37">
        <f t="shared" si="15"/>
        <v>0.35353535353535359</v>
      </c>
      <c r="AM37">
        <f t="shared" si="15"/>
        <v>0.35353535353535359</v>
      </c>
      <c r="AN37">
        <f t="shared" si="15"/>
        <v>0.35353535353535359</v>
      </c>
      <c r="AO37">
        <f t="shared" si="15"/>
        <v>0.35353535353535359</v>
      </c>
      <c r="AP37">
        <f t="shared" si="15"/>
        <v>0.35353535353535359</v>
      </c>
      <c r="AQ37">
        <f t="shared" si="15"/>
        <v>0.35353535353535359</v>
      </c>
      <c r="AR37">
        <f t="shared" si="15"/>
        <v>0.35353535353535359</v>
      </c>
      <c r="AS37">
        <f t="shared" si="15"/>
        <v>0.35353535353535359</v>
      </c>
      <c r="AT37">
        <f t="shared" si="15"/>
        <v>0.35353535353535359</v>
      </c>
      <c r="AU37">
        <f t="shared" si="15"/>
        <v>0.35353535353535359</v>
      </c>
      <c r="AV37">
        <f t="shared" si="15"/>
        <v>0.35353535353535359</v>
      </c>
      <c r="AW37">
        <f t="shared" si="15"/>
        <v>0.35353535353535359</v>
      </c>
      <c r="AX37">
        <f t="shared" si="15"/>
        <v>0.35353535353535359</v>
      </c>
      <c r="AY37">
        <f t="shared" si="15"/>
        <v>0.35353535353535359</v>
      </c>
      <c r="AZ37">
        <f t="shared" si="15"/>
        <v>0.35353535353535359</v>
      </c>
      <c r="BA37">
        <f t="shared" si="15"/>
        <v>0.35353535353535359</v>
      </c>
      <c r="BB37">
        <f t="shared" si="15"/>
        <v>0.35353535353535359</v>
      </c>
      <c r="BC37">
        <f t="shared" si="15"/>
        <v>0.35353535353535359</v>
      </c>
      <c r="BD37">
        <f t="shared" si="15"/>
        <v>0.35353535353535359</v>
      </c>
      <c r="BE37">
        <f t="shared" si="15"/>
        <v>0.35353535353535359</v>
      </c>
      <c r="BF37">
        <f t="shared" si="15"/>
        <v>0.35353535353535359</v>
      </c>
      <c r="BG37">
        <f t="shared" si="15"/>
        <v>0.35353535353535359</v>
      </c>
      <c r="BH37">
        <f t="shared" si="15"/>
        <v>0.35353535353535359</v>
      </c>
      <c r="BI37">
        <f t="shared" si="15"/>
        <v>0.35353535353535359</v>
      </c>
      <c r="BJ37">
        <f t="shared" si="15"/>
        <v>0.35353535353535359</v>
      </c>
      <c r="BK37">
        <f t="shared" si="15"/>
        <v>0.35353535353535359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>
        <v>38</v>
      </c>
      <c r="B38">
        <v>0.16193999999999997</v>
      </c>
      <c r="C38">
        <f t="shared" si="15"/>
        <v>2.1818181818181817</v>
      </c>
      <c r="D38">
        <f t="shared" si="15"/>
        <v>2.1818181818181817</v>
      </c>
      <c r="E38">
        <f t="shared" si="15"/>
        <v>2.1818181818181817</v>
      </c>
      <c r="F38">
        <f t="shared" si="15"/>
        <v>2.1818181818181817</v>
      </c>
      <c r="G38">
        <f t="shared" si="15"/>
        <v>2.1818181818181817</v>
      </c>
      <c r="H38">
        <f t="shared" si="15"/>
        <v>2.1818181818181817</v>
      </c>
      <c r="I38">
        <f t="shared" si="15"/>
        <v>0.36363636363636365</v>
      </c>
      <c r="J38">
        <f t="shared" si="15"/>
        <v>0.36363636363636365</v>
      </c>
      <c r="K38">
        <f t="shared" si="15"/>
        <v>0.36363636363636365</v>
      </c>
      <c r="L38">
        <f t="shared" si="15"/>
        <v>0.36363636363636365</v>
      </c>
      <c r="M38">
        <f t="shared" si="15"/>
        <v>0.36363636363636365</v>
      </c>
      <c r="N38">
        <f t="shared" si="15"/>
        <v>0.36363636363636365</v>
      </c>
      <c r="O38">
        <f t="shared" si="15"/>
        <v>0.36363636363636365</v>
      </c>
      <c r="P38">
        <f t="shared" si="15"/>
        <v>0.36363636363636365</v>
      </c>
      <c r="Q38">
        <f t="shared" si="15"/>
        <v>0.36363636363636365</v>
      </c>
      <c r="R38">
        <f t="shared" si="15"/>
        <v>0.36363636363636365</v>
      </c>
      <c r="S38">
        <f t="shared" si="15"/>
        <v>0.36363636363636365</v>
      </c>
      <c r="T38">
        <f t="shared" si="15"/>
        <v>0.36363636363636365</v>
      </c>
      <c r="U38">
        <f t="shared" si="15"/>
        <v>0.36363636363636365</v>
      </c>
      <c r="V38">
        <f t="shared" si="15"/>
        <v>0.36363636363636365</v>
      </c>
      <c r="W38">
        <f t="shared" si="15"/>
        <v>0.36363636363636365</v>
      </c>
      <c r="X38">
        <f t="shared" si="15"/>
        <v>0.36363636363636365</v>
      </c>
      <c r="Y38">
        <f t="shared" si="15"/>
        <v>0.36363636363636365</v>
      </c>
      <c r="Z38">
        <f t="shared" si="15"/>
        <v>0.36363636363636365</v>
      </c>
      <c r="AA38">
        <f t="shared" si="15"/>
        <v>0.36363636363636365</v>
      </c>
      <c r="AB38">
        <f t="shared" si="15"/>
        <v>0.36363636363636365</v>
      </c>
      <c r="AC38">
        <f t="shared" si="15"/>
        <v>0.36363636363636365</v>
      </c>
      <c r="AD38">
        <f t="shared" si="15"/>
        <v>0.36363636363636365</v>
      </c>
      <c r="AE38">
        <f t="shared" si="15"/>
        <v>0.36363636363636365</v>
      </c>
      <c r="AF38">
        <f t="shared" si="15"/>
        <v>0.36363636363636365</v>
      </c>
      <c r="AG38">
        <f t="shared" si="15"/>
        <v>0.36363636363636365</v>
      </c>
      <c r="AH38">
        <f t="shared" si="15"/>
        <v>0.36363636363636365</v>
      </c>
      <c r="AI38">
        <f t="shared" si="15"/>
        <v>0.36363636363636365</v>
      </c>
      <c r="AJ38">
        <f t="shared" si="15"/>
        <v>0.36363636363636365</v>
      </c>
      <c r="AK38">
        <f t="shared" si="15"/>
        <v>0.36363636363636365</v>
      </c>
      <c r="AL38">
        <f t="shared" si="15"/>
        <v>0.36363636363636365</v>
      </c>
      <c r="AM38">
        <f t="shared" si="15"/>
        <v>0.36363636363636365</v>
      </c>
      <c r="AN38">
        <f t="shared" si="15"/>
        <v>0.36363636363636365</v>
      </c>
      <c r="AO38">
        <f t="shared" si="15"/>
        <v>0.36363636363636365</v>
      </c>
      <c r="AP38">
        <f t="shared" si="15"/>
        <v>0.36363636363636365</v>
      </c>
      <c r="AQ38">
        <f t="shared" si="15"/>
        <v>0.36363636363636365</v>
      </c>
      <c r="AR38">
        <f t="shared" si="15"/>
        <v>0.36363636363636365</v>
      </c>
      <c r="AS38">
        <f t="shared" si="15"/>
        <v>0.36363636363636365</v>
      </c>
      <c r="AT38">
        <f t="shared" si="15"/>
        <v>0.36363636363636365</v>
      </c>
      <c r="AU38">
        <f t="shared" si="15"/>
        <v>0.36363636363636365</v>
      </c>
      <c r="AV38">
        <f t="shared" si="15"/>
        <v>0.36363636363636365</v>
      </c>
      <c r="AW38">
        <f t="shared" si="15"/>
        <v>0.36363636363636365</v>
      </c>
      <c r="AX38">
        <f t="shared" si="15"/>
        <v>0.36363636363636365</v>
      </c>
      <c r="AY38">
        <f t="shared" si="15"/>
        <v>0.36363636363636365</v>
      </c>
      <c r="AZ38">
        <f t="shared" si="15"/>
        <v>0.36363636363636365</v>
      </c>
      <c r="BA38">
        <f t="shared" si="15"/>
        <v>0.36363636363636365</v>
      </c>
      <c r="BB38">
        <f t="shared" si="15"/>
        <v>0.36363636363636365</v>
      </c>
      <c r="BC38">
        <f t="shared" si="15"/>
        <v>0.36363636363636365</v>
      </c>
      <c r="BD38">
        <f t="shared" si="15"/>
        <v>0.36363636363636365</v>
      </c>
      <c r="BE38">
        <f t="shared" si="15"/>
        <v>0.36363636363636365</v>
      </c>
      <c r="BF38">
        <f t="shared" si="15"/>
        <v>0.36363636363636365</v>
      </c>
      <c r="BG38">
        <f t="shared" si="15"/>
        <v>0.36363636363636365</v>
      </c>
      <c r="BH38">
        <f t="shared" si="15"/>
        <v>0.36363636363636365</v>
      </c>
      <c r="BI38">
        <f t="shared" si="15"/>
        <v>0.36363636363636365</v>
      </c>
      <c r="BJ38">
        <f t="shared" si="15"/>
        <v>0.36363636363636365</v>
      </c>
      <c r="BK38">
        <f t="shared" si="15"/>
        <v>0.36363636363636365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>
        <v>39</v>
      </c>
      <c r="B39">
        <v>0.16193999999999997</v>
      </c>
      <c r="C39">
        <f t="shared" si="15"/>
        <v>2.2424242424242427</v>
      </c>
      <c r="D39">
        <f t="shared" si="15"/>
        <v>2.2424242424242427</v>
      </c>
      <c r="E39">
        <f t="shared" si="15"/>
        <v>2.2424242424242427</v>
      </c>
      <c r="F39">
        <f t="shared" si="15"/>
        <v>2.2424242424242427</v>
      </c>
      <c r="G39">
        <f t="shared" si="15"/>
        <v>2.2424242424242427</v>
      </c>
      <c r="H39">
        <f t="shared" si="15"/>
        <v>2.2424242424242427</v>
      </c>
      <c r="I39">
        <f t="shared" si="15"/>
        <v>0.37373737373737376</v>
      </c>
      <c r="J39">
        <f t="shared" si="15"/>
        <v>0.37373737373737376</v>
      </c>
      <c r="K39">
        <f t="shared" si="15"/>
        <v>0.37373737373737376</v>
      </c>
      <c r="L39">
        <f t="shared" si="15"/>
        <v>0.37373737373737376</v>
      </c>
      <c r="M39">
        <f t="shared" si="15"/>
        <v>0.37373737373737376</v>
      </c>
      <c r="N39">
        <f t="shared" si="15"/>
        <v>0.37373737373737376</v>
      </c>
      <c r="O39">
        <f t="shared" si="15"/>
        <v>0.37373737373737376</v>
      </c>
      <c r="P39">
        <f t="shared" si="15"/>
        <v>0.37373737373737376</v>
      </c>
      <c r="Q39">
        <f t="shared" si="15"/>
        <v>0.37373737373737376</v>
      </c>
      <c r="R39">
        <f t="shared" si="15"/>
        <v>0.37373737373737376</v>
      </c>
      <c r="S39">
        <f t="shared" si="15"/>
        <v>0.37373737373737376</v>
      </c>
      <c r="T39">
        <f t="shared" si="15"/>
        <v>0.37373737373737376</v>
      </c>
      <c r="U39">
        <f t="shared" si="15"/>
        <v>0.37373737373737376</v>
      </c>
      <c r="V39">
        <f t="shared" si="15"/>
        <v>0.37373737373737376</v>
      </c>
      <c r="W39">
        <f t="shared" si="15"/>
        <v>0.37373737373737376</v>
      </c>
      <c r="X39">
        <f t="shared" si="15"/>
        <v>0.37373737373737376</v>
      </c>
      <c r="Y39">
        <f t="shared" si="15"/>
        <v>0.37373737373737376</v>
      </c>
      <c r="Z39">
        <f t="shared" si="15"/>
        <v>0.37373737373737376</v>
      </c>
      <c r="AA39">
        <f t="shared" si="15"/>
        <v>0.37373737373737376</v>
      </c>
      <c r="AB39">
        <f t="shared" si="15"/>
        <v>0.37373737373737376</v>
      </c>
      <c r="AC39">
        <f t="shared" si="15"/>
        <v>0.37373737373737376</v>
      </c>
      <c r="AD39">
        <f t="shared" si="15"/>
        <v>0.37373737373737376</v>
      </c>
      <c r="AE39">
        <f t="shared" si="15"/>
        <v>0.37373737373737376</v>
      </c>
      <c r="AF39">
        <f t="shared" si="15"/>
        <v>0.37373737373737376</v>
      </c>
      <c r="AG39">
        <f t="shared" si="15"/>
        <v>0.37373737373737376</v>
      </c>
      <c r="AH39">
        <f t="shared" si="15"/>
        <v>0.37373737373737376</v>
      </c>
      <c r="AI39">
        <f t="shared" si="15"/>
        <v>0.37373737373737376</v>
      </c>
      <c r="AJ39">
        <f t="shared" si="15"/>
        <v>0.37373737373737376</v>
      </c>
      <c r="AK39">
        <f t="shared" si="15"/>
        <v>0.37373737373737376</v>
      </c>
      <c r="AL39">
        <f t="shared" si="15"/>
        <v>0.37373737373737376</v>
      </c>
      <c r="AM39">
        <f t="shared" si="15"/>
        <v>0.37373737373737376</v>
      </c>
      <c r="AN39">
        <f t="shared" si="15"/>
        <v>0.37373737373737376</v>
      </c>
      <c r="AO39">
        <f t="shared" si="15"/>
        <v>0.37373737373737376</v>
      </c>
      <c r="AP39">
        <f t="shared" si="15"/>
        <v>0.37373737373737376</v>
      </c>
      <c r="AQ39">
        <f t="shared" si="15"/>
        <v>0.37373737373737376</v>
      </c>
      <c r="AR39">
        <f t="shared" si="15"/>
        <v>0.37373737373737376</v>
      </c>
      <c r="AS39">
        <f t="shared" si="15"/>
        <v>0.37373737373737376</v>
      </c>
      <c r="AT39">
        <f t="shared" si="15"/>
        <v>0.37373737373737376</v>
      </c>
      <c r="AU39">
        <f t="shared" si="15"/>
        <v>0.37373737373737376</v>
      </c>
      <c r="AV39">
        <f t="shared" si="15"/>
        <v>0.37373737373737376</v>
      </c>
      <c r="AW39">
        <f t="shared" si="15"/>
        <v>0.37373737373737376</v>
      </c>
      <c r="AX39">
        <f t="shared" si="15"/>
        <v>0.37373737373737376</v>
      </c>
      <c r="AY39">
        <f t="shared" si="15"/>
        <v>0.37373737373737376</v>
      </c>
      <c r="AZ39">
        <f t="shared" si="15"/>
        <v>0.37373737373737376</v>
      </c>
      <c r="BA39">
        <f t="shared" si="15"/>
        <v>0.37373737373737376</v>
      </c>
      <c r="BB39">
        <f t="shared" si="15"/>
        <v>0.37373737373737376</v>
      </c>
      <c r="BC39">
        <f t="shared" si="15"/>
        <v>0.37373737373737376</v>
      </c>
      <c r="BD39">
        <f t="shared" si="15"/>
        <v>0.37373737373737376</v>
      </c>
      <c r="BE39">
        <f t="shared" si="15"/>
        <v>0.37373737373737376</v>
      </c>
      <c r="BF39">
        <f t="shared" si="15"/>
        <v>0.37373737373737376</v>
      </c>
      <c r="BG39">
        <f t="shared" si="15"/>
        <v>0.37373737373737376</v>
      </c>
      <c r="BH39">
        <f t="shared" si="15"/>
        <v>0.37373737373737376</v>
      </c>
      <c r="BI39">
        <f t="shared" si="15"/>
        <v>0.37373737373737376</v>
      </c>
      <c r="BJ39">
        <f t="shared" si="15"/>
        <v>0.37373737373737376</v>
      </c>
      <c r="BK39">
        <f t="shared" si="15"/>
        <v>0.37373737373737376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>
        <v>40</v>
      </c>
      <c r="B40">
        <v>0.16193999999999997</v>
      </c>
      <c r="C40">
        <f t="shared" si="15"/>
        <v>2.3030303030303032</v>
      </c>
      <c r="D40">
        <f t="shared" si="15"/>
        <v>2.3030303030303032</v>
      </c>
      <c r="E40">
        <f t="shared" si="15"/>
        <v>2.3030303030303032</v>
      </c>
      <c r="F40">
        <f t="shared" si="15"/>
        <v>2.3030303030303032</v>
      </c>
      <c r="G40">
        <f t="shared" si="15"/>
        <v>2.3030303030303032</v>
      </c>
      <c r="H40">
        <f t="shared" si="15"/>
        <v>2.3030303030303032</v>
      </c>
      <c r="I40">
        <f t="shared" si="15"/>
        <v>0.38383838383838387</v>
      </c>
      <c r="J40">
        <f t="shared" si="15"/>
        <v>0.38383838383838387</v>
      </c>
      <c r="K40">
        <f t="shared" si="15"/>
        <v>0.38383838383838387</v>
      </c>
      <c r="L40">
        <f t="shared" si="15"/>
        <v>0.38383838383838387</v>
      </c>
      <c r="M40">
        <f t="shared" si="15"/>
        <v>0.38383838383838387</v>
      </c>
      <c r="N40">
        <f t="shared" si="15"/>
        <v>0.38383838383838387</v>
      </c>
      <c r="O40">
        <f t="shared" si="15"/>
        <v>0.38383838383838387</v>
      </c>
      <c r="P40">
        <f t="shared" si="15"/>
        <v>0.38383838383838387</v>
      </c>
      <c r="Q40">
        <f t="shared" si="15"/>
        <v>0.38383838383838387</v>
      </c>
      <c r="R40">
        <f t="shared" si="15"/>
        <v>0.38383838383838387</v>
      </c>
      <c r="S40">
        <f t="shared" si="15"/>
        <v>0.38383838383838387</v>
      </c>
      <c r="T40">
        <f t="shared" si="15"/>
        <v>0.38383838383838387</v>
      </c>
      <c r="U40">
        <f t="shared" si="15"/>
        <v>0.38383838383838387</v>
      </c>
      <c r="V40">
        <f t="shared" si="15"/>
        <v>0.38383838383838387</v>
      </c>
      <c r="W40">
        <f t="shared" si="15"/>
        <v>0.38383838383838387</v>
      </c>
      <c r="X40">
        <f t="shared" si="15"/>
        <v>0.38383838383838387</v>
      </c>
      <c r="Y40">
        <f t="shared" si="15"/>
        <v>0.38383838383838387</v>
      </c>
      <c r="Z40">
        <f t="shared" si="15"/>
        <v>0.38383838383838387</v>
      </c>
      <c r="AA40">
        <f t="shared" si="15"/>
        <v>0.38383838383838387</v>
      </c>
      <c r="AB40">
        <f t="shared" si="15"/>
        <v>0.38383838383838387</v>
      </c>
      <c r="AC40">
        <f t="shared" si="15"/>
        <v>0.38383838383838387</v>
      </c>
      <c r="AD40">
        <f t="shared" si="15"/>
        <v>0.38383838383838387</v>
      </c>
      <c r="AE40">
        <f t="shared" si="15"/>
        <v>0.38383838383838387</v>
      </c>
      <c r="AF40">
        <f t="shared" si="15"/>
        <v>0.38383838383838387</v>
      </c>
      <c r="AG40">
        <f t="shared" si="15"/>
        <v>0.38383838383838387</v>
      </c>
      <c r="AH40">
        <f t="shared" si="15"/>
        <v>0.38383838383838387</v>
      </c>
      <c r="AI40">
        <f t="shared" si="15"/>
        <v>0.38383838383838387</v>
      </c>
      <c r="AJ40">
        <f t="shared" si="15"/>
        <v>0.38383838383838387</v>
      </c>
      <c r="AK40">
        <f t="shared" si="15"/>
        <v>0.38383838383838387</v>
      </c>
      <c r="AL40">
        <f t="shared" si="15"/>
        <v>0.38383838383838387</v>
      </c>
      <c r="AM40">
        <f t="shared" si="15"/>
        <v>0.38383838383838387</v>
      </c>
      <c r="AN40">
        <f t="shared" si="15"/>
        <v>0.38383838383838387</v>
      </c>
      <c r="AO40">
        <f t="shared" si="15"/>
        <v>0.38383838383838387</v>
      </c>
      <c r="AP40">
        <f t="shared" si="15"/>
        <v>0.38383838383838387</v>
      </c>
      <c r="AQ40">
        <f t="shared" si="15"/>
        <v>0.38383838383838387</v>
      </c>
      <c r="AR40">
        <f t="shared" si="15"/>
        <v>0.38383838383838387</v>
      </c>
      <c r="AS40">
        <f t="shared" si="15"/>
        <v>0.38383838383838387</v>
      </c>
      <c r="AT40">
        <f t="shared" si="15"/>
        <v>0.38383838383838387</v>
      </c>
      <c r="AU40">
        <f t="shared" si="15"/>
        <v>0.38383838383838387</v>
      </c>
      <c r="AV40">
        <f t="shared" si="15"/>
        <v>0.38383838383838387</v>
      </c>
      <c r="AW40">
        <f t="shared" si="15"/>
        <v>0.38383838383838387</v>
      </c>
      <c r="AX40">
        <f t="shared" si="15"/>
        <v>0.38383838383838387</v>
      </c>
      <c r="AY40">
        <f t="shared" si="15"/>
        <v>0.38383838383838387</v>
      </c>
      <c r="AZ40">
        <f t="shared" si="15"/>
        <v>0.38383838383838387</v>
      </c>
      <c r="BA40">
        <f t="shared" si="15"/>
        <v>0.38383838383838387</v>
      </c>
      <c r="BB40">
        <f t="shared" si="15"/>
        <v>0.38383838383838387</v>
      </c>
      <c r="BC40">
        <f t="shared" si="15"/>
        <v>0.38383838383838387</v>
      </c>
      <c r="BD40">
        <f t="shared" si="15"/>
        <v>0.38383838383838387</v>
      </c>
      <c r="BE40">
        <f t="shared" si="15"/>
        <v>0.38383838383838387</v>
      </c>
      <c r="BF40">
        <f t="shared" si="15"/>
        <v>0.38383838383838387</v>
      </c>
      <c r="BG40">
        <f t="shared" si="15"/>
        <v>0.38383838383838387</v>
      </c>
      <c r="BH40">
        <f t="shared" si="15"/>
        <v>0.38383838383838387</v>
      </c>
      <c r="BI40">
        <f t="shared" si="15"/>
        <v>0.38383838383838387</v>
      </c>
      <c r="BJ40">
        <f t="shared" si="15"/>
        <v>0.38383838383838387</v>
      </c>
      <c r="BK40">
        <f t="shared" si="15"/>
        <v>0.38383838383838387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</row>
    <row r="41" spans="1:75" x14ac:dyDescent="0.3">
      <c r="A41">
        <v>41</v>
      </c>
      <c r="B41">
        <v>0.16193999999999997</v>
      </c>
      <c r="C41">
        <f t="shared" si="15"/>
        <v>2.3636363636363638</v>
      </c>
      <c r="D41">
        <f t="shared" si="15"/>
        <v>2.3636363636363638</v>
      </c>
      <c r="E41">
        <f t="shared" si="15"/>
        <v>2.3636363636363638</v>
      </c>
      <c r="F41">
        <f t="shared" si="15"/>
        <v>2.3636363636363638</v>
      </c>
      <c r="G41">
        <f t="shared" si="15"/>
        <v>2.3636363636363638</v>
      </c>
      <c r="H41">
        <f t="shared" si="15"/>
        <v>2.3636363636363638</v>
      </c>
      <c r="I41">
        <f t="shared" si="15"/>
        <v>0.39393939393939398</v>
      </c>
      <c r="J41">
        <f t="shared" si="15"/>
        <v>0.39393939393939398</v>
      </c>
      <c r="K41">
        <f t="shared" si="15"/>
        <v>0.39393939393939398</v>
      </c>
      <c r="L41">
        <f t="shared" si="15"/>
        <v>0.39393939393939398</v>
      </c>
      <c r="M41">
        <f t="shared" si="15"/>
        <v>0.39393939393939398</v>
      </c>
      <c r="N41">
        <f t="shared" ref="N41:BK41" si="16">N$101/($A$101-$A$2) *($A41 -$A$2)</f>
        <v>0.39393939393939398</v>
      </c>
      <c r="O41">
        <f t="shared" si="16"/>
        <v>0.39393939393939398</v>
      </c>
      <c r="P41">
        <f t="shared" si="16"/>
        <v>0.39393939393939398</v>
      </c>
      <c r="Q41">
        <f t="shared" si="16"/>
        <v>0.39393939393939398</v>
      </c>
      <c r="R41">
        <f t="shared" si="16"/>
        <v>0.39393939393939398</v>
      </c>
      <c r="S41">
        <f t="shared" si="16"/>
        <v>0.39393939393939398</v>
      </c>
      <c r="T41">
        <f t="shared" si="16"/>
        <v>0.39393939393939398</v>
      </c>
      <c r="U41">
        <f t="shared" si="16"/>
        <v>0.39393939393939398</v>
      </c>
      <c r="V41">
        <f t="shared" si="16"/>
        <v>0.39393939393939398</v>
      </c>
      <c r="W41">
        <f t="shared" si="16"/>
        <v>0.39393939393939398</v>
      </c>
      <c r="X41">
        <f t="shared" si="16"/>
        <v>0.39393939393939398</v>
      </c>
      <c r="Y41">
        <f t="shared" si="16"/>
        <v>0.39393939393939398</v>
      </c>
      <c r="Z41">
        <f t="shared" si="16"/>
        <v>0.39393939393939398</v>
      </c>
      <c r="AA41">
        <f t="shared" si="16"/>
        <v>0.39393939393939398</v>
      </c>
      <c r="AB41">
        <f t="shared" si="16"/>
        <v>0.39393939393939398</v>
      </c>
      <c r="AC41">
        <f t="shared" si="16"/>
        <v>0.39393939393939398</v>
      </c>
      <c r="AD41">
        <f t="shared" si="16"/>
        <v>0.39393939393939398</v>
      </c>
      <c r="AE41">
        <f t="shared" si="16"/>
        <v>0.39393939393939398</v>
      </c>
      <c r="AF41">
        <f t="shared" si="16"/>
        <v>0.39393939393939398</v>
      </c>
      <c r="AG41">
        <f t="shared" si="16"/>
        <v>0.39393939393939398</v>
      </c>
      <c r="AH41">
        <f t="shared" si="16"/>
        <v>0.39393939393939398</v>
      </c>
      <c r="AI41">
        <f t="shared" si="16"/>
        <v>0.39393939393939398</v>
      </c>
      <c r="AJ41">
        <f t="shared" si="16"/>
        <v>0.39393939393939398</v>
      </c>
      <c r="AK41">
        <f t="shared" si="16"/>
        <v>0.39393939393939398</v>
      </c>
      <c r="AL41">
        <f t="shared" si="16"/>
        <v>0.39393939393939398</v>
      </c>
      <c r="AM41">
        <f t="shared" si="16"/>
        <v>0.39393939393939398</v>
      </c>
      <c r="AN41">
        <f t="shared" si="16"/>
        <v>0.39393939393939398</v>
      </c>
      <c r="AO41">
        <f t="shared" si="16"/>
        <v>0.39393939393939398</v>
      </c>
      <c r="AP41">
        <f t="shared" si="16"/>
        <v>0.39393939393939398</v>
      </c>
      <c r="AQ41">
        <f t="shared" si="16"/>
        <v>0.39393939393939398</v>
      </c>
      <c r="AR41">
        <f t="shared" si="16"/>
        <v>0.39393939393939398</v>
      </c>
      <c r="AS41">
        <f t="shared" si="16"/>
        <v>0.39393939393939398</v>
      </c>
      <c r="AT41">
        <f t="shared" si="16"/>
        <v>0.39393939393939398</v>
      </c>
      <c r="AU41">
        <f t="shared" si="16"/>
        <v>0.39393939393939398</v>
      </c>
      <c r="AV41">
        <f t="shared" si="16"/>
        <v>0.39393939393939398</v>
      </c>
      <c r="AW41">
        <f t="shared" si="16"/>
        <v>0.39393939393939398</v>
      </c>
      <c r="AX41">
        <f t="shared" si="16"/>
        <v>0.39393939393939398</v>
      </c>
      <c r="AY41">
        <f t="shared" si="16"/>
        <v>0.39393939393939398</v>
      </c>
      <c r="AZ41">
        <f t="shared" si="16"/>
        <v>0.39393939393939398</v>
      </c>
      <c r="BA41">
        <f t="shared" si="16"/>
        <v>0.39393939393939398</v>
      </c>
      <c r="BB41">
        <f t="shared" si="16"/>
        <v>0.39393939393939398</v>
      </c>
      <c r="BC41">
        <f t="shared" si="16"/>
        <v>0.39393939393939398</v>
      </c>
      <c r="BD41">
        <f t="shared" si="16"/>
        <v>0.39393939393939398</v>
      </c>
      <c r="BE41">
        <f t="shared" si="16"/>
        <v>0.39393939393939398</v>
      </c>
      <c r="BF41">
        <f t="shared" si="16"/>
        <v>0.39393939393939398</v>
      </c>
      <c r="BG41">
        <f t="shared" si="16"/>
        <v>0.39393939393939398</v>
      </c>
      <c r="BH41">
        <f t="shared" si="16"/>
        <v>0.39393939393939398</v>
      </c>
      <c r="BI41">
        <f t="shared" si="16"/>
        <v>0.39393939393939398</v>
      </c>
      <c r="BJ41">
        <f t="shared" si="16"/>
        <v>0.39393939393939398</v>
      </c>
      <c r="BK41">
        <f t="shared" si="16"/>
        <v>0.39393939393939398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>
        <v>42</v>
      </c>
      <c r="B42">
        <v>0.16193999999999997</v>
      </c>
      <c r="C42">
        <f t="shared" ref="C42:BK46" si="17">C$101/($A$101-$A$2) *($A42 -$A$2)</f>
        <v>2.4242424242424243</v>
      </c>
      <c r="D42">
        <f t="shared" si="17"/>
        <v>2.4242424242424243</v>
      </c>
      <c r="E42">
        <f t="shared" si="17"/>
        <v>2.4242424242424243</v>
      </c>
      <c r="F42">
        <f t="shared" si="17"/>
        <v>2.4242424242424243</v>
      </c>
      <c r="G42">
        <f t="shared" si="17"/>
        <v>2.4242424242424243</v>
      </c>
      <c r="H42">
        <f t="shared" si="17"/>
        <v>2.4242424242424243</v>
      </c>
      <c r="I42">
        <f t="shared" si="17"/>
        <v>0.40404040404040409</v>
      </c>
      <c r="J42">
        <f t="shared" si="17"/>
        <v>0.40404040404040409</v>
      </c>
      <c r="K42">
        <f t="shared" si="17"/>
        <v>0.40404040404040409</v>
      </c>
      <c r="L42">
        <f t="shared" si="17"/>
        <v>0.40404040404040409</v>
      </c>
      <c r="M42">
        <f t="shared" si="17"/>
        <v>0.40404040404040409</v>
      </c>
      <c r="N42">
        <f t="shared" si="17"/>
        <v>0.40404040404040409</v>
      </c>
      <c r="O42">
        <f t="shared" si="17"/>
        <v>0.40404040404040409</v>
      </c>
      <c r="P42">
        <f t="shared" si="17"/>
        <v>0.40404040404040409</v>
      </c>
      <c r="Q42">
        <f t="shared" si="17"/>
        <v>0.40404040404040409</v>
      </c>
      <c r="R42">
        <f t="shared" si="17"/>
        <v>0.40404040404040409</v>
      </c>
      <c r="S42">
        <f t="shared" si="17"/>
        <v>0.40404040404040409</v>
      </c>
      <c r="T42">
        <f t="shared" si="17"/>
        <v>0.40404040404040409</v>
      </c>
      <c r="U42">
        <f t="shared" si="17"/>
        <v>0.40404040404040409</v>
      </c>
      <c r="V42">
        <f t="shared" si="17"/>
        <v>0.40404040404040409</v>
      </c>
      <c r="W42">
        <f t="shared" si="17"/>
        <v>0.40404040404040409</v>
      </c>
      <c r="X42">
        <f t="shared" si="17"/>
        <v>0.40404040404040409</v>
      </c>
      <c r="Y42">
        <f t="shared" si="17"/>
        <v>0.40404040404040409</v>
      </c>
      <c r="Z42">
        <f t="shared" si="17"/>
        <v>0.40404040404040409</v>
      </c>
      <c r="AA42">
        <f t="shared" si="17"/>
        <v>0.40404040404040409</v>
      </c>
      <c r="AB42">
        <f t="shared" si="17"/>
        <v>0.40404040404040409</v>
      </c>
      <c r="AC42">
        <f t="shared" si="17"/>
        <v>0.40404040404040409</v>
      </c>
      <c r="AD42">
        <f t="shared" si="17"/>
        <v>0.40404040404040409</v>
      </c>
      <c r="AE42">
        <f t="shared" si="17"/>
        <v>0.40404040404040409</v>
      </c>
      <c r="AF42">
        <f t="shared" si="17"/>
        <v>0.40404040404040409</v>
      </c>
      <c r="AG42">
        <f t="shared" si="17"/>
        <v>0.40404040404040409</v>
      </c>
      <c r="AH42">
        <f t="shared" si="17"/>
        <v>0.40404040404040409</v>
      </c>
      <c r="AI42">
        <f t="shared" si="17"/>
        <v>0.40404040404040409</v>
      </c>
      <c r="AJ42">
        <f t="shared" si="17"/>
        <v>0.40404040404040409</v>
      </c>
      <c r="AK42">
        <f t="shared" si="17"/>
        <v>0.40404040404040409</v>
      </c>
      <c r="AL42">
        <f t="shared" si="17"/>
        <v>0.40404040404040409</v>
      </c>
      <c r="AM42">
        <f t="shared" si="17"/>
        <v>0.40404040404040409</v>
      </c>
      <c r="AN42">
        <f t="shared" si="17"/>
        <v>0.40404040404040409</v>
      </c>
      <c r="AO42">
        <f t="shared" si="17"/>
        <v>0.40404040404040409</v>
      </c>
      <c r="AP42">
        <f t="shared" si="17"/>
        <v>0.40404040404040409</v>
      </c>
      <c r="AQ42">
        <f t="shared" si="17"/>
        <v>0.40404040404040409</v>
      </c>
      <c r="AR42">
        <f t="shared" si="17"/>
        <v>0.40404040404040409</v>
      </c>
      <c r="AS42">
        <f t="shared" si="17"/>
        <v>0.40404040404040409</v>
      </c>
      <c r="AT42">
        <f t="shared" si="17"/>
        <v>0.40404040404040409</v>
      </c>
      <c r="AU42">
        <f t="shared" si="17"/>
        <v>0.40404040404040409</v>
      </c>
      <c r="AV42">
        <f t="shared" si="17"/>
        <v>0.40404040404040409</v>
      </c>
      <c r="AW42">
        <f t="shared" si="17"/>
        <v>0.40404040404040409</v>
      </c>
      <c r="AX42">
        <f t="shared" si="17"/>
        <v>0.40404040404040409</v>
      </c>
      <c r="AY42">
        <f t="shared" si="17"/>
        <v>0.40404040404040409</v>
      </c>
      <c r="AZ42">
        <f t="shared" si="17"/>
        <v>0.40404040404040409</v>
      </c>
      <c r="BA42">
        <f t="shared" si="17"/>
        <v>0.40404040404040409</v>
      </c>
      <c r="BB42">
        <f t="shared" si="17"/>
        <v>0.40404040404040409</v>
      </c>
      <c r="BC42">
        <f t="shared" si="17"/>
        <v>0.40404040404040409</v>
      </c>
      <c r="BD42">
        <f t="shared" si="17"/>
        <v>0.40404040404040409</v>
      </c>
      <c r="BE42">
        <f t="shared" si="17"/>
        <v>0.40404040404040409</v>
      </c>
      <c r="BF42">
        <f t="shared" si="17"/>
        <v>0.40404040404040409</v>
      </c>
      <c r="BG42">
        <f t="shared" si="17"/>
        <v>0.40404040404040409</v>
      </c>
      <c r="BH42">
        <f t="shared" si="17"/>
        <v>0.40404040404040409</v>
      </c>
      <c r="BI42">
        <f t="shared" si="17"/>
        <v>0.40404040404040409</v>
      </c>
      <c r="BJ42">
        <f t="shared" si="17"/>
        <v>0.40404040404040409</v>
      </c>
      <c r="BK42">
        <f t="shared" si="17"/>
        <v>0.40404040404040409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>
        <v>43</v>
      </c>
      <c r="B43">
        <v>0.16193999999999997</v>
      </c>
      <c r="C43">
        <f t="shared" si="17"/>
        <v>2.4848484848484849</v>
      </c>
      <c r="D43">
        <f t="shared" si="17"/>
        <v>2.4848484848484849</v>
      </c>
      <c r="E43">
        <f t="shared" si="17"/>
        <v>2.4848484848484849</v>
      </c>
      <c r="F43">
        <f t="shared" si="17"/>
        <v>2.4848484848484849</v>
      </c>
      <c r="G43">
        <f t="shared" si="17"/>
        <v>2.4848484848484849</v>
      </c>
      <c r="H43">
        <f t="shared" si="17"/>
        <v>2.4848484848484849</v>
      </c>
      <c r="I43">
        <f t="shared" si="17"/>
        <v>0.4141414141414142</v>
      </c>
      <c r="J43">
        <f t="shared" si="17"/>
        <v>0.4141414141414142</v>
      </c>
      <c r="K43">
        <f t="shared" si="17"/>
        <v>0.4141414141414142</v>
      </c>
      <c r="L43">
        <f t="shared" si="17"/>
        <v>0.4141414141414142</v>
      </c>
      <c r="M43">
        <f t="shared" si="17"/>
        <v>0.4141414141414142</v>
      </c>
      <c r="N43">
        <f t="shared" si="17"/>
        <v>0.4141414141414142</v>
      </c>
      <c r="O43">
        <f t="shared" si="17"/>
        <v>0.4141414141414142</v>
      </c>
      <c r="P43">
        <f t="shared" si="17"/>
        <v>0.4141414141414142</v>
      </c>
      <c r="Q43">
        <f t="shared" si="17"/>
        <v>0.4141414141414142</v>
      </c>
      <c r="R43">
        <f t="shared" si="17"/>
        <v>0.4141414141414142</v>
      </c>
      <c r="S43">
        <f t="shared" si="17"/>
        <v>0.4141414141414142</v>
      </c>
      <c r="T43">
        <f t="shared" si="17"/>
        <v>0.4141414141414142</v>
      </c>
      <c r="U43">
        <f t="shared" si="17"/>
        <v>0.4141414141414142</v>
      </c>
      <c r="V43">
        <f t="shared" si="17"/>
        <v>0.4141414141414142</v>
      </c>
      <c r="W43">
        <f t="shared" si="17"/>
        <v>0.4141414141414142</v>
      </c>
      <c r="X43">
        <f t="shared" si="17"/>
        <v>0.4141414141414142</v>
      </c>
      <c r="Y43">
        <f t="shared" si="17"/>
        <v>0.4141414141414142</v>
      </c>
      <c r="Z43">
        <f t="shared" si="17"/>
        <v>0.4141414141414142</v>
      </c>
      <c r="AA43">
        <f t="shared" si="17"/>
        <v>0.4141414141414142</v>
      </c>
      <c r="AB43">
        <f t="shared" si="17"/>
        <v>0.4141414141414142</v>
      </c>
      <c r="AC43">
        <f t="shared" si="17"/>
        <v>0.4141414141414142</v>
      </c>
      <c r="AD43">
        <f t="shared" si="17"/>
        <v>0.4141414141414142</v>
      </c>
      <c r="AE43">
        <f t="shared" si="17"/>
        <v>0.4141414141414142</v>
      </c>
      <c r="AF43">
        <f t="shared" si="17"/>
        <v>0.4141414141414142</v>
      </c>
      <c r="AG43">
        <f t="shared" si="17"/>
        <v>0.4141414141414142</v>
      </c>
      <c r="AH43">
        <f t="shared" si="17"/>
        <v>0.4141414141414142</v>
      </c>
      <c r="AI43">
        <f t="shared" si="17"/>
        <v>0.4141414141414142</v>
      </c>
      <c r="AJ43">
        <f t="shared" si="17"/>
        <v>0.4141414141414142</v>
      </c>
      <c r="AK43">
        <f t="shared" si="17"/>
        <v>0.4141414141414142</v>
      </c>
      <c r="AL43">
        <f t="shared" si="17"/>
        <v>0.4141414141414142</v>
      </c>
      <c r="AM43">
        <f t="shared" si="17"/>
        <v>0.4141414141414142</v>
      </c>
      <c r="AN43">
        <f t="shared" si="17"/>
        <v>0.4141414141414142</v>
      </c>
      <c r="AO43">
        <f t="shared" si="17"/>
        <v>0.4141414141414142</v>
      </c>
      <c r="AP43">
        <f t="shared" si="17"/>
        <v>0.4141414141414142</v>
      </c>
      <c r="AQ43">
        <f t="shared" si="17"/>
        <v>0.4141414141414142</v>
      </c>
      <c r="AR43">
        <f t="shared" si="17"/>
        <v>0.4141414141414142</v>
      </c>
      <c r="AS43">
        <f t="shared" si="17"/>
        <v>0.4141414141414142</v>
      </c>
      <c r="AT43">
        <f t="shared" si="17"/>
        <v>0.4141414141414142</v>
      </c>
      <c r="AU43">
        <f t="shared" si="17"/>
        <v>0.4141414141414142</v>
      </c>
      <c r="AV43">
        <f t="shared" si="17"/>
        <v>0.4141414141414142</v>
      </c>
      <c r="AW43">
        <f t="shared" si="17"/>
        <v>0.4141414141414142</v>
      </c>
      <c r="AX43">
        <f t="shared" si="17"/>
        <v>0.4141414141414142</v>
      </c>
      <c r="AY43">
        <f t="shared" si="17"/>
        <v>0.4141414141414142</v>
      </c>
      <c r="AZ43">
        <f t="shared" si="17"/>
        <v>0.4141414141414142</v>
      </c>
      <c r="BA43">
        <f t="shared" si="17"/>
        <v>0.4141414141414142</v>
      </c>
      <c r="BB43">
        <f t="shared" si="17"/>
        <v>0.4141414141414142</v>
      </c>
      <c r="BC43">
        <f t="shared" si="17"/>
        <v>0.4141414141414142</v>
      </c>
      <c r="BD43">
        <f t="shared" si="17"/>
        <v>0.4141414141414142</v>
      </c>
      <c r="BE43">
        <f t="shared" si="17"/>
        <v>0.4141414141414142</v>
      </c>
      <c r="BF43">
        <f t="shared" si="17"/>
        <v>0.4141414141414142</v>
      </c>
      <c r="BG43">
        <f t="shared" si="17"/>
        <v>0.4141414141414142</v>
      </c>
      <c r="BH43">
        <f t="shared" si="17"/>
        <v>0.4141414141414142</v>
      </c>
      <c r="BI43">
        <f t="shared" si="17"/>
        <v>0.4141414141414142</v>
      </c>
      <c r="BJ43">
        <f t="shared" si="17"/>
        <v>0.4141414141414142</v>
      </c>
      <c r="BK43">
        <f t="shared" si="17"/>
        <v>0.4141414141414142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>
        <v>44</v>
      </c>
      <c r="B44">
        <v>0.16193999999999997</v>
      </c>
      <c r="C44">
        <f t="shared" si="17"/>
        <v>2.5454545454545454</v>
      </c>
      <c r="D44">
        <f t="shared" si="17"/>
        <v>2.5454545454545454</v>
      </c>
      <c r="E44">
        <f t="shared" si="17"/>
        <v>2.5454545454545454</v>
      </c>
      <c r="F44">
        <f t="shared" si="17"/>
        <v>2.5454545454545454</v>
      </c>
      <c r="G44">
        <f t="shared" si="17"/>
        <v>2.5454545454545454</v>
      </c>
      <c r="H44">
        <f t="shared" si="17"/>
        <v>2.5454545454545454</v>
      </c>
      <c r="I44">
        <f t="shared" si="17"/>
        <v>0.42424242424242425</v>
      </c>
      <c r="J44">
        <f t="shared" si="17"/>
        <v>0.42424242424242425</v>
      </c>
      <c r="K44">
        <f t="shared" si="17"/>
        <v>0.42424242424242425</v>
      </c>
      <c r="L44">
        <f t="shared" si="17"/>
        <v>0.42424242424242425</v>
      </c>
      <c r="M44">
        <f t="shared" si="17"/>
        <v>0.42424242424242425</v>
      </c>
      <c r="N44">
        <f t="shared" si="17"/>
        <v>0.42424242424242425</v>
      </c>
      <c r="O44">
        <f t="shared" si="17"/>
        <v>0.42424242424242425</v>
      </c>
      <c r="P44">
        <f t="shared" si="17"/>
        <v>0.42424242424242425</v>
      </c>
      <c r="Q44">
        <f t="shared" si="17"/>
        <v>0.42424242424242425</v>
      </c>
      <c r="R44">
        <f t="shared" si="17"/>
        <v>0.42424242424242425</v>
      </c>
      <c r="S44">
        <f t="shared" si="17"/>
        <v>0.42424242424242425</v>
      </c>
      <c r="T44">
        <f t="shared" si="17"/>
        <v>0.42424242424242425</v>
      </c>
      <c r="U44">
        <f t="shared" si="17"/>
        <v>0.42424242424242425</v>
      </c>
      <c r="V44">
        <f t="shared" si="17"/>
        <v>0.42424242424242425</v>
      </c>
      <c r="W44">
        <f t="shared" si="17"/>
        <v>0.42424242424242425</v>
      </c>
      <c r="X44">
        <f t="shared" si="17"/>
        <v>0.42424242424242425</v>
      </c>
      <c r="Y44">
        <f t="shared" si="17"/>
        <v>0.42424242424242425</v>
      </c>
      <c r="Z44">
        <f t="shared" si="17"/>
        <v>0.42424242424242425</v>
      </c>
      <c r="AA44">
        <f t="shared" si="17"/>
        <v>0.42424242424242425</v>
      </c>
      <c r="AB44">
        <f t="shared" si="17"/>
        <v>0.42424242424242425</v>
      </c>
      <c r="AC44">
        <f t="shared" si="17"/>
        <v>0.42424242424242425</v>
      </c>
      <c r="AD44">
        <f t="shared" si="17"/>
        <v>0.42424242424242425</v>
      </c>
      <c r="AE44">
        <f t="shared" si="17"/>
        <v>0.42424242424242425</v>
      </c>
      <c r="AF44">
        <f t="shared" si="17"/>
        <v>0.42424242424242425</v>
      </c>
      <c r="AG44">
        <f t="shared" si="17"/>
        <v>0.42424242424242425</v>
      </c>
      <c r="AH44">
        <f t="shared" si="17"/>
        <v>0.42424242424242425</v>
      </c>
      <c r="AI44">
        <f t="shared" si="17"/>
        <v>0.42424242424242425</v>
      </c>
      <c r="AJ44">
        <f t="shared" si="17"/>
        <v>0.42424242424242425</v>
      </c>
      <c r="AK44">
        <f t="shared" si="17"/>
        <v>0.42424242424242425</v>
      </c>
      <c r="AL44">
        <f t="shared" si="17"/>
        <v>0.42424242424242425</v>
      </c>
      <c r="AM44">
        <f t="shared" si="17"/>
        <v>0.42424242424242425</v>
      </c>
      <c r="AN44">
        <f t="shared" si="17"/>
        <v>0.42424242424242425</v>
      </c>
      <c r="AO44">
        <f t="shared" si="17"/>
        <v>0.42424242424242425</v>
      </c>
      <c r="AP44">
        <f t="shared" si="17"/>
        <v>0.42424242424242425</v>
      </c>
      <c r="AQ44">
        <f t="shared" si="17"/>
        <v>0.42424242424242425</v>
      </c>
      <c r="AR44">
        <f t="shared" si="17"/>
        <v>0.42424242424242425</v>
      </c>
      <c r="AS44">
        <f t="shared" si="17"/>
        <v>0.42424242424242425</v>
      </c>
      <c r="AT44">
        <f t="shared" si="17"/>
        <v>0.42424242424242425</v>
      </c>
      <c r="AU44">
        <f t="shared" si="17"/>
        <v>0.42424242424242425</v>
      </c>
      <c r="AV44">
        <f t="shared" si="17"/>
        <v>0.42424242424242425</v>
      </c>
      <c r="AW44">
        <f t="shared" si="17"/>
        <v>0.42424242424242425</v>
      </c>
      <c r="AX44">
        <f t="shared" si="17"/>
        <v>0.42424242424242425</v>
      </c>
      <c r="AY44">
        <f t="shared" si="17"/>
        <v>0.42424242424242425</v>
      </c>
      <c r="AZ44">
        <f t="shared" si="17"/>
        <v>0.42424242424242425</v>
      </c>
      <c r="BA44">
        <f t="shared" si="17"/>
        <v>0.42424242424242425</v>
      </c>
      <c r="BB44">
        <f t="shared" si="17"/>
        <v>0.42424242424242425</v>
      </c>
      <c r="BC44">
        <f t="shared" si="17"/>
        <v>0.42424242424242425</v>
      </c>
      <c r="BD44">
        <f t="shared" si="17"/>
        <v>0.42424242424242425</v>
      </c>
      <c r="BE44">
        <f t="shared" si="17"/>
        <v>0.42424242424242425</v>
      </c>
      <c r="BF44">
        <f t="shared" si="17"/>
        <v>0.42424242424242425</v>
      </c>
      <c r="BG44">
        <f t="shared" si="17"/>
        <v>0.42424242424242425</v>
      </c>
      <c r="BH44">
        <f t="shared" si="17"/>
        <v>0.42424242424242425</v>
      </c>
      <c r="BI44">
        <f t="shared" si="17"/>
        <v>0.42424242424242425</v>
      </c>
      <c r="BJ44">
        <f t="shared" si="17"/>
        <v>0.42424242424242425</v>
      </c>
      <c r="BK44">
        <f t="shared" si="17"/>
        <v>0.42424242424242425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>
        <v>45</v>
      </c>
      <c r="B45">
        <v>0.16193999999999997</v>
      </c>
      <c r="C45">
        <f t="shared" si="17"/>
        <v>2.606060606060606</v>
      </c>
      <c r="D45">
        <f t="shared" si="17"/>
        <v>2.606060606060606</v>
      </c>
      <c r="E45">
        <f t="shared" si="17"/>
        <v>2.606060606060606</v>
      </c>
      <c r="F45">
        <f t="shared" si="17"/>
        <v>2.606060606060606</v>
      </c>
      <c r="G45">
        <f t="shared" si="17"/>
        <v>2.606060606060606</v>
      </c>
      <c r="H45">
        <f t="shared" si="17"/>
        <v>2.606060606060606</v>
      </c>
      <c r="I45">
        <f t="shared" si="17"/>
        <v>0.43434343434343436</v>
      </c>
      <c r="J45">
        <f t="shared" si="17"/>
        <v>0.43434343434343436</v>
      </c>
      <c r="K45">
        <f t="shared" si="17"/>
        <v>0.43434343434343436</v>
      </c>
      <c r="L45">
        <f t="shared" si="17"/>
        <v>0.43434343434343436</v>
      </c>
      <c r="M45">
        <f t="shared" si="17"/>
        <v>0.43434343434343436</v>
      </c>
      <c r="N45">
        <f t="shared" si="17"/>
        <v>0.43434343434343436</v>
      </c>
      <c r="O45">
        <f t="shared" si="17"/>
        <v>0.43434343434343436</v>
      </c>
      <c r="P45">
        <f t="shared" si="17"/>
        <v>0.43434343434343436</v>
      </c>
      <c r="Q45">
        <f t="shared" si="17"/>
        <v>0.43434343434343436</v>
      </c>
      <c r="R45">
        <f t="shared" si="17"/>
        <v>0.43434343434343436</v>
      </c>
      <c r="S45">
        <f t="shared" si="17"/>
        <v>0.43434343434343436</v>
      </c>
      <c r="T45">
        <f t="shared" si="17"/>
        <v>0.43434343434343436</v>
      </c>
      <c r="U45">
        <f t="shared" si="17"/>
        <v>0.43434343434343436</v>
      </c>
      <c r="V45">
        <f t="shared" si="17"/>
        <v>0.43434343434343436</v>
      </c>
      <c r="W45">
        <f t="shared" si="17"/>
        <v>0.43434343434343436</v>
      </c>
      <c r="X45">
        <f t="shared" si="17"/>
        <v>0.43434343434343436</v>
      </c>
      <c r="Y45">
        <f t="shared" si="17"/>
        <v>0.43434343434343436</v>
      </c>
      <c r="Z45">
        <f t="shared" si="17"/>
        <v>0.43434343434343436</v>
      </c>
      <c r="AA45">
        <f t="shared" si="17"/>
        <v>0.43434343434343436</v>
      </c>
      <c r="AB45">
        <f t="shared" si="17"/>
        <v>0.43434343434343436</v>
      </c>
      <c r="AC45">
        <f t="shared" si="17"/>
        <v>0.43434343434343436</v>
      </c>
      <c r="AD45">
        <f t="shared" si="17"/>
        <v>0.43434343434343436</v>
      </c>
      <c r="AE45">
        <f t="shared" si="17"/>
        <v>0.43434343434343436</v>
      </c>
      <c r="AF45">
        <f t="shared" si="17"/>
        <v>0.43434343434343436</v>
      </c>
      <c r="AG45">
        <f t="shared" si="17"/>
        <v>0.43434343434343436</v>
      </c>
      <c r="AH45">
        <f t="shared" si="17"/>
        <v>0.43434343434343436</v>
      </c>
      <c r="AI45">
        <f t="shared" si="17"/>
        <v>0.43434343434343436</v>
      </c>
      <c r="AJ45">
        <f t="shared" si="17"/>
        <v>0.43434343434343436</v>
      </c>
      <c r="AK45">
        <f t="shared" si="17"/>
        <v>0.43434343434343436</v>
      </c>
      <c r="AL45">
        <f t="shared" si="17"/>
        <v>0.43434343434343436</v>
      </c>
      <c r="AM45">
        <f t="shared" si="17"/>
        <v>0.43434343434343436</v>
      </c>
      <c r="AN45">
        <f t="shared" si="17"/>
        <v>0.43434343434343436</v>
      </c>
      <c r="AO45">
        <f t="shared" si="17"/>
        <v>0.43434343434343436</v>
      </c>
      <c r="AP45">
        <f t="shared" si="17"/>
        <v>0.43434343434343436</v>
      </c>
      <c r="AQ45">
        <f t="shared" si="17"/>
        <v>0.43434343434343436</v>
      </c>
      <c r="AR45">
        <f t="shared" si="17"/>
        <v>0.43434343434343436</v>
      </c>
      <c r="AS45">
        <f t="shared" si="17"/>
        <v>0.43434343434343436</v>
      </c>
      <c r="AT45">
        <f t="shared" si="17"/>
        <v>0.43434343434343436</v>
      </c>
      <c r="AU45">
        <f t="shared" si="17"/>
        <v>0.43434343434343436</v>
      </c>
      <c r="AV45">
        <f t="shared" si="17"/>
        <v>0.43434343434343436</v>
      </c>
      <c r="AW45">
        <f t="shared" si="17"/>
        <v>0.43434343434343436</v>
      </c>
      <c r="AX45">
        <f t="shared" si="17"/>
        <v>0.43434343434343436</v>
      </c>
      <c r="AY45">
        <f t="shared" si="17"/>
        <v>0.43434343434343436</v>
      </c>
      <c r="AZ45">
        <f t="shared" si="17"/>
        <v>0.43434343434343436</v>
      </c>
      <c r="BA45">
        <f t="shared" si="17"/>
        <v>0.43434343434343436</v>
      </c>
      <c r="BB45">
        <f t="shared" si="17"/>
        <v>0.43434343434343436</v>
      </c>
      <c r="BC45">
        <f t="shared" si="17"/>
        <v>0.43434343434343436</v>
      </c>
      <c r="BD45">
        <f t="shared" si="17"/>
        <v>0.43434343434343436</v>
      </c>
      <c r="BE45">
        <f t="shared" si="17"/>
        <v>0.43434343434343436</v>
      </c>
      <c r="BF45">
        <f t="shared" si="17"/>
        <v>0.43434343434343436</v>
      </c>
      <c r="BG45">
        <f t="shared" si="17"/>
        <v>0.43434343434343436</v>
      </c>
      <c r="BH45">
        <f t="shared" si="17"/>
        <v>0.43434343434343436</v>
      </c>
      <c r="BI45">
        <f t="shared" si="17"/>
        <v>0.43434343434343436</v>
      </c>
      <c r="BJ45">
        <f t="shared" si="17"/>
        <v>0.43434343434343436</v>
      </c>
      <c r="BK45">
        <f t="shared" si="17"/>
        <v>0.43434343434343436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>
        <v>46</v>
      </c>
      <c r="B46">
        <v>0.16193999999999997</v>
      </c>
      <c r="C46">
        <f t="shared" si="17"/>
        <v>2.666666666666667</v>
      </c>
      <c r="D46">
        <f t="shared" si="17"/>
        <v>2.666666666666667</v>
      </c>
      <c r="E46">
        <f t="shared" si="17"/>
        <v>2.666666666666667</v>
      </c>
      <c r="F46">
        <f t="shared" si="17"/>
        <v>2.666666666666667</v>
      </c>
      <c r="G46">
        <f t="shared" si="17"/>
        <v>2.666666666666667</v>
      </c>
      <c r="H46">
        <f t="shared" si="17"/>
        <v>2.666666666666667</v>
      </c>
      <c r="I46">
        <f t="shared" si="17"/>
        <v>0.44444444444444448</v>
      </c>
      <c r="J46">
        <f t="shared" si="17"/>
        <v>0.44444444444444448</v>
      </c>
      <c r="K46">
        <f t="shared" si="17"/>
        <v>0.44444444444444448</v>
      </c>
      <c r="L46">
        <f t="shared" si="17"/>
        <v>0.44444444444444448</v>
      </c>
      <c r="M46">
        <f t="shared" si="17"/>
        <v>0.44444444444444448</v>
      </c>
      <c r="N46">
        <f t="shared" ref="N46:BK46" si="18">N$101/($A$101-$A$2) *($A46 -$A$2)</f>
        <v>0.44444444444444448</v>
      </c>
      <c r="O46">
        <f t="shared" si="18"/>
        <v>0.44444444444444448</v>
      </c>
      <c r="P46">
        <f t="shared" si="18"/>
        <v>0.44444444444444448</v>
      </c>
      <c r="Q46">
        <f t="shared" si="18"/>
        <v>0.44444444444444448</v>
      </c>
      <c r="R46">
        <f t="shared" si="18"/>
        <v>0.44444444444444448</v>
      </c>
      <c r="S46">
        <f t="shared" si="18"/>
        <v>0.44444444444444448</v>
      </c>
      <c r="T46">
        <f t="shared" si="18"/>
        <v>0.44444444444444448</v>
      </c>
      <c r="U46">
        <f t="shared" si="18"/>
        <v>0.44444444444444448</v>
      </c>
      <c r="V46">
        <f t="shared" si="18"/>
        <v>0.44444444444444448</v>
      </c>
      <c r="W46">
        <f t="shared" si="18"/>
        <v>0.44444444444444448</v>
      </c>
      <c r="X46">
        <f t="shared" si="18"/>
        <v>0.44444444444444448</v>
      </c>
      <c r="Y46">
        <f t="shared" si="18"/>
        <v>0.44444444444444448</v>
      </c>
      <c r="Z46">
        <f t="shared" si="18"/>
        <v>0.44444444444444448</v>
      </c>
      <c r="AA46">
        <f t="shared" si="18"/>
        <v>0.44444444444444448</v>
      </c>
      <c r="AB46">
        <f t="shared" si="18"/>
        <v>0.44444444444444448</v>
      </c>
      <c r="AC46">
        <f t="shared" si="18"/>
        <v>0.44444444444444448</v>
      </c>
      <c r="AD46">
        <f t="shared" si="18"/>
        <v>0.44444444444444448</v>
      </c>
      <c r="AE46">
        <f t="shared" si="18"/>
        <v>0.44444444444444448</v>
      </c>
      <c r="AF46">
        <f t="shared" si="18"/>
        <v>0.44444444444444448</v>
      </c>
      <c r="AG46">
        <f t="shared" si="18"/>
        <v>0.44444444444444448</v>
      </c>
      <c r="AH46">
        <f t="shared" si="18"/>
        <v>0.44444444444444448</v>
      </c>
      <c r="AI46">
        <f t="shared" si="18"/>
        <v>0.44444444444444448</v>
      </c>
      <c r="AJ46">
        <f t="shared" si="18"/>
        <v>0.44444444444444448</v>
      </c>
      <c r="AK46">
        <f t="shared" si="18"/>
        <v>0.44444444444444448</v>
      </c>
      <c r="AL46">
        <f t="shared" si="18"/>
        <v>0.44444444444444448</v>
      </c>
      <c r="AM46">
        <f t="shared" si="18"/>
        <v>0.44444444444444448</v>
      </c>
      <c r="AN46">
        <f t="shared" si="18"/>
        <v>0.44444444444444448</v>
      </c>
      <c r="AO46">
        <f t="shared" si="18"/>
        <v>0.44444444444444448</v>
      </c>
      <c r="AP46">
        <f t="shared" si="18"/>
        <v>0.44444444444444448</v>
      </c>
      <c r="AQ46">
        <f t="shared" si="18"/>
        <v>0.44444444444444448</v>
      </c>
      <c r="AR46">
        <f t="shared" si="18"/>
        <v>0.44444444444444448</v>
      </c>
      <c r="AS46">
        <f t="shared" si="18"/>
        <v>0.44444444444444448</v>
      </c>
      <c r="AT46">
        <f t="shared" si="18"/>
        <v>0.44444444444444448</v>
      </c>
      <c r="AU46">
        <f t="shared" si="18"/>
        <v>0.44444444444444448</v>
      </c>
      <c r="AV46">
        <f t="shared" si="18"/>
        <v>0.44444444444444448</v>
      </c>
      <c r="AW46">
        <f t="shared" si="18"/>
        <v>0.44444444444444448</v>
      </c>
      <c r="AX46">
        <f t="shared" si="18"/>
        <v>0.44444444444444448</v>
      </c>
      <c r="AY46">
        <f t="shared" si="18"/>
        <v>0.44444444444444448</v>
      </c>
      <c r="AZ46">
        <f t="shared" si="18"/>
        <v>0.44444444444444448</v>
      </c>
      <c r="BA46">
        <f t="shared" si="18"/>
        <v>0.44444444444444448</v>
      </c>
      <c r="BB46">
        <f t="shared" si="18"/>
        <v>0.44444444444444448</v>
      </c>
      <c r="BC46">
        <f t="shared" si="18"/>
        <v>0.44444444444444448</v>
      </c>
      <c r="BD46">
        <f t="shared" si="18"/>
        <v>0.44444444444444448</v>
      </c>
      <c r="BE46">
        <f t="shared" si="18"/>
        <v>0.44444444444444448</v>
      </c>
      <c r="BF46">
        <f t="shared" si="18"/>
        <v>0.44444444444444448</v>
      </c>
      <c r="BG46">
        <f t="shared" si="18"/>
        <v>0.44444444444444448</v>
      </c>
      <c r="BH46">
        <f t="shared" si="18"/>
        <v>0.44444444444444448</v>
      </c>
      <c r="BI46">
        <f t="shared" si="18"/>
        <v>0.44444444444444448</v>
      </c>
      <c r="BJ46">
        <f t="shared" si="18"/>
        <v>0.44444444444444448</v>
      </c>
      <c r="BK46">
        <f t="shared" si="18"/>
        <v>0.44444444444444448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>
        <v>47</v>
      </c>
      <c r="B47">
        <v>0.16193999999999997</v>
      </c>
      <c r="C47">
        <f t="shared" ref="C47:BK51" si="19">C$101/($A$101-$A$2) *($A47 -$A$2)</f>
        <v>2.7272727272727275</v>
      </c>
      <c r="D47">
        <f t="shared" si="19"/>
        <v>2.7272727272727275</v>
      </c>
      <c r="E47">
        <f t="shared" si="19"/>
        <v>2.7272727272727275</v>
      </c>
      <c r="F47">
        <f t="shared" si="19"/>
        <v>2.7272727272727275</v>
      </c>
      <c r="G47">
        <f t="shared" si="19"/>
        <v>2.7272727272727275</v>
      </c>
      <c r="H47">
        <f t="shared" si="19"/>
        <v>2.7272727272727275</v>
      </c>
      <c r="I47">
        <f t="shared" si="19"/>
        <v>0.45454545454545459</v>
      </c>
      <c r="J47">
        <f t="shared" si="19"/>
        <v>0.45454545454545459</v>
      </c>
      <c r="K47">
        <f t="shared" si="19"/>
        <v>0.45454545454545459</v>
      </c>
      <c r="L47">
        <f t="shared" si="19"/>
        <v>0.45454545454545459</v>
      </c>
      <c r="M47">
        <f t="shared" si="19"/>
        <v>0.45454545454545459</v>
      </c>
      <c r="N47">
        <f t="shared" si="19"/>
        <v>0.45454545454545459</v>
      </c>
      <c r="O47">
        <f t="shared" si="19"/>
        <v>0.45454545454545459</v>
      </c>
      <c r="P47">
        <f t="shared" si="19"/>
        <v>0.45454545454545459</v>
      </c>
      <c r="Q47">
        <f t="shared" si="19"/>
        <v>0.45454545454545459</v>
      </c>
      <c r="R47">
        <f t="shared" si="19"/>
        <v>0.45454545454545459</v>
      </c>
      <c r="S47">
        <f t="shared" si="19"/>
        <v>0.45454545454545459</v>
      </c>
      <c r="T47">
        <f t="shared" si="19"/>
        <v>0.45454545454545459</v>
      </c>
      <c r="U47">
        <f t="shared" si="19"/>
        <v>0.45454545454545459</v>
      </c>
      <c r="V47">
        <f t="shared" si="19"/>
        <v>0.45454545454545459</v>
      </c>
      <c r="W47">
        <f t="shared" si="19"/>
        <v>0.45454545454545459</v>
      </c>
      <c r="X47">
        <f t="shared" si="19"/>
        <v>0.45454545454545459</v>
      </c>
      <c r="Y47">
        <f t="shared" si="19"/>
        <v>0.45454545454545459</v>
      </c>
      <c r="Z47">
        <f t="shared" si="19"/>
        <v>0.45454545454545459</v>
      </c>
      <c r="AA47">
        <f t="shared" si="19"/>
        <v>0.45454545454545459</v>
      </c>
      <c r="AB47">
        <f t="shared" si="19"/>
        <v>0.45454545454545459</v>
      </c>
      <c r="AC47">
        <f t="shared" si="19"/>
        <v>0.45454545454545459</v>
      </c>
      <c r="AD47">
        <f t="shared" si="19"/>
        <v>0.45454545454545459</v>
      </c>
      <c r="AE47">
        <f t="shared" si="19"/>
        <v>0.45454545454545459</v>
      </c>
      <c r="AF47">
        <f t="shared" si="19"/>
        <v>0.45454545454545459</v>
      </c>
      <c r="AG47">
        <f t="shared" si="19"/>
        <v>0.45454545454545459</v>
      </c>
      <c r="AH47">
        <f t="shared" si="19"/>
        <v>0.45454545454545459</v>
      </c>
      <c r="AI47">
        <f t="shared" si="19"/>
        <v>0.45454545454545459</v>
      </c>
      <c r="AJ47">
        <f t="shared" si="19"/>
        <v>0.45454545454545459</v>
      </c>
      <c r="AK47">
        <f t="shared" si="19"/>
        <v>0.45454545454545459</v>
      </c>
      <c r="AL47">
        <f t="shared" si="19"/>
        <v>0.45454545454545459</v>
      </c>
      <c r="AM47">
        <f t="shared" si="19"/>
        <v>0.45454545454545459</v>
      </c>
      <c r="AN47">
        <f t="shared" si="19"/>
        <v>0.45454545454545459</v>
      </c>
      <c r="AO47">
        <f t="shared" si="19"/>
        <v>0.45454545454545459</v>
      </c>
      <c r="AP47">
        <f t="shared" si="19"/>
        <v>0.45454545454545459</v>
      </c>
      <c r="AQ47">
        <f t="shared" si="19"/>
        <v>0.45454545454545459</v>
      </c>
      <c r="AR47">
        <f t="shared" si="19"/>
        <v>0.45454545454545459</v>
      </c>
      <c r="AS47">
        <f t="shared" si="19"/>
        <v>0.45454545454545459</v>
      </c>
      <c r="AT47">
        <f t="shared" si="19"/>
        <v>0.45454545454545459</v>
      </c>
      <c r="AU47">
        <f t="shared" si="19"/>
        <v>0.45454545454545459</v>
      </c>
      <c r="AV47">
        <f t="shared" si="19"/>
        <v>0.45454545454545459</v>
      </c>
      <c r="AW47">
        <f t="shared" si="19"/>
        <v>0.45454545454545459</v>
      </c>
      <c r="AX47">
        <f t="shared" si="19"/>
        <v>0.45454545454545459</v>
      </c>
      <c r="AY47">
        <f t="shared" si="19"/>
        <v>0.45454545454545459</v>
      </c>
      <c r="AZ47">
        <f t="shared" si="19"/>
        <v>0.45454545454545459</v>
      </c>
      <c r="BA47">
        <f t="shared" si="19"/>
        <v>0.45454545454545459</v>
      </c>
      <c r="BB47">
        <f t="shared" si="19"/>
        <v>0.45454545454545459</v>
      </c>
      <c r="BC47">
        <f t="shared" si="19"/>
        <v>0.45454545454545459</v>
      </c>
      <c r="BD47">
        <f t="shared" si="19"/>
        <v>0.45454545454545459</v>
      </c>
      <c r="BE47">
        <f t="shared" si="19"/>
        <v>0.45454545454545459</v>
      </c>
      <c r="BF47">
        <f t="shared" si="19"/>
        <v>0.45454545454545459</v>
      </c>
      <c r="BG47">
        <f t="shared" si="19"/>
        <v>0.45454545454545459</v>
      </c>
      <c r="BH47">
        <f t="shared" si="19"/>
        <v>0.45454545454545459</v>
      </c>
      <c r="BI47">
        <f t="shared" si="19"/>
        <v>0.45454545454545459</v>
      </c>
      <c r="BJ47">
        <f t="shared" si="19"/>
        <v>0.45454545454545459</v>
      </c>
      <c r="BK47">
        <f t="shared" si="19"/>
        <v>0.45454545454545459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>
        <v>48</v>
      </c>
      <c r="B48">
        <v>0.16193999999999997</v>
      </c>
      <c r="C48">
        <f t="shared" si="19"/>
        <v>2.7878787878787881</v>
      </c>
      <c r="D48">
        <f t="shared" si="19"/>
        <v>2.7878787878787881</v>
      </c>
      <c r="E48">
        <f t="shared" si="19"/>
        <v>2.7878787878787881</v>
      </c>
      <c r="F48">
        <f t="shared" si="19"/>
        <v>2.7878787878787881</v>
      </c>
      <c r="G48">
        <f t="shared" si="19"/>
        <v>2.7878787878787881</v>
      </c>
      <c r="H48">
        <f t="shared" si="19"/>
        <v>2.7878787878787881</v>
      </c>
      <c r="I48">
        <f t="shared" si="19"/>
        <v>0.4646464646464647</v>
      </c>
      <c r="J48">
        <f t="shared" si="19"/>
        <v>0.4646464646464647</v>
      </c>
      <c r="K48">
        <f t="shared" si="19"/>
        <v>0.4646464646464647</v>
      </c>
      <c r="L48">
        <f t="shared" si="19"/>
        <v>0.4646464646464647</v>
      </c>
      <c r="M48">
        <f t="shared" si="19"/>
        <v>0.4646464646464647</v>
      </c>
      <c r="N48">
        <f t="shared" si="19"/>
        <v>0.4646464646464647</v>
      </c>
      <c r="O48">
        <f t="shared" si="19"/>
        <v>0.4646464646464647</v>
      </c>
      <c r="P48">
        <f t="shared" si="19"/>
        <v>0.4646464646464647</v>
      </c>
      <c r="Q48">
        <f t="shared" si="19"/>
        <v>0.4646464646464647</v>
      </c>
      <c r="R48">
        <f t="shared" si="19"/>
        <v>0.4646464646464647</v>
      </c>
      <c r="S48">
        <f t="shared" si="19"/>
        <v>0.4646464646464647</v>
      </c>
      <c r="T48">
        <f t="shared" si="19"/>
        <v>0.4646464646464647</v>
      </c>
      <c r="U48">
        <f t="shared" si="19"/>
        <v>0.4646464646464647</v>
      </c>
      <c r="V48">
        <f t="shared" si="19"/>
        <v>0.4646464646464647</v>
      </c>
      <c r="W48">
        <f t="shared" si="19"/>
        <v>0.4646464646464647</v>
      </c>
      <c r="X48">
        <f t="shared" si="19"/>
        <v>0.4646464646464647</v>
      </c>
      <c r="Y48">
        <f t="shared" si="19"/>
        <v>0.4646464646464647</v>
      </c>
      <c r="Z48">
        <f t="shared" si="19"/>
        <v>0.4646464646464647</v>
      </c>
      <c r="AA48">
        <f t="shared" si="19"/>
        <v>0.4646464646464647</v>
      </c>
      <c r="AB48">
        <f t="shared" si="19"/>
        <v>0.4646464646464647</v>
      </c>
      <c r="AC48">
        <f t="shared" si="19"/>
        <v>0.4646464646464647</v>
      </c>
      <c r="AD48">
        <f t="shared" si="19"/>
        <v>0.4646464646464647</v>
      </c>
      <c r="AE48">
        <f t="shared" si="19"/>
        <v>0.4646464646464647</v>
      </c>
      <c r="AF48">
        <f t="shared" si="19"/>
        <v>0.4646464646464647</v>
      </c>
      <c r="AG48">
        <f t="shared" si="19"/>
        <v>0.4646464646464647</v>
      </c>
      <c r="AH48">
        <f t="shared" si="19"/>
        <v>0.4646464646464647</v>
      </c>
      <c r="AI48">
        <f t="shared" si="19"/>
        <v>0.4646464646464647</v>
      </c>
      <c r="AJ48">
        <f t="shared" si="19"/>
        <v>0.4646464646464647</v>
      </c>
      <c r="AK48">
        <f t="shared" si="19"/>
        <v>0.4646464646464647</v>
      </c>
      <c r="AL48">
        <f t="shared" si="19"/>
        <v>0.4646464646464647</v>
      </c>
      <c r="AM48">
        <f t="shared" si="19"/>
        <v>0.4646464646464647</v>
      </c>
      <c r="AN48">
        <f t="shared" si="19"/>
        <v>0.4646464646464647</v>
      </c>
      <c r="AO48">
        <f t="shared" si="19"/>
        <v>0.4646464646464647</v>
      </c>
      <c r="AP48">
        <f t="shared" si="19"/>
        <v>0.4646464646464647</v>
      </c>
      <c r="AQ48">
        <f t="shared" si="19"/>
        <v>0.4646464646464647</v>
      </c>
      <c r="AR48">
        <f t="shared" si="19"/>
        <v>0.4646464646464647</v>
      </c>
      <c r="AS48">
        <f t="shared" si="19"/>
        <v>0.4646464646464647</v>
      </c>
      <c r="AT48">
        <f t="shared" si="19"/>
        <v>0.4646464646464647</v>
      </c>
      <c r="AU48">
        <f t="shared" si="19"/>
        <v>0.4646464646464647</v>
      </c>
      <c r="AV48">
        <f t="shared" si="19"/>
        <v>0.4646464646464647</v>
      </c>
      <c r="AW48">
        <f t="shared" si="19"/>
        <v>0.4646464646464647</v>
      </c>
      <c r="AX48">
        <f t="shared" si="19"/>
        <v>0.4646464646464647</v>
      </c>
      <c r="AY48">
        <f t="shared" si="19"/>
        <v>0.4646464646464647</v>
      </c>
      <c r="AZ48">
        <f t="shared" si="19"/>
        <v>0.4646464646464647</v>
      </c>
      <c r="BA48">
        <f t="shared" si="19"/>
        <v>0.4646464646464647</v>
      </c>
      <c r="BB48">
        <f t="shared" si="19"/>
        <v>0.4646464646464647</v>
      </c>
      <c r="BC48">
        <f t="shared" si="19"/>
        <v>0.4646464646464647</v>
      </c>
      <c r="BD48">
        <f t="shared" si="19"/>
        <v>0.4646464646464647</v>
      </c>
      <c r="BE48">
        <f t="shared" si="19"/>
        <v>0.4646464646464647</v>
      </c>
      <c r="BF48">
        <f t="shared" si="19"/>
        <v>0.4646464646464647</v>
      </c>
      <c r="BG48">
        <f t="shared" si="19"/>
        <v>0.4646464646464647</v>
      </c>
      <c r="BH48">
        <f t="shared" si="19"/>
        <v>0.4646464646464647</v>
      </c>
      <c r="BI48">
        <f t="shared" si="19"/>
        <v>0.4646464646464647</v>
      </c>
      <c r="BJ48">
        <f t="shared" si="19"/>
        <v>0.4646464646464647</v>
      </c>
      <c r="BK48">
        <f t="shared" si="19"/>
        <v>0.4646464646464647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>
        <v>49</v>
      </c>
      <c r="B49">
        <v>0.16193999999999997</v>
      </c>
      <c r="C49">
        <f t="shared" si="19"/>
        <v>2.8484848484848486</v>
      </c>
      <c r="D49">
        <f t="shared" si="19"/>
        <v>2.8484848484848486</v>
      </c>
      <c r="E49">
        <f t="shared" si="19"/>
        <v>2.8484848484848486</v>
      </c>
      <c r="F49">
        <f t="shared" si="19"/>
        <v>2.8484848484848486</v>
      </c>
      <c r="G49">
        <f t="shared" si="19"/>
        <v>2.8484848484848486</v>
      </c>
      <c r="H49">
        <f t="shared" si="19"/>
        <v>2.8484848484848486</v>
      </c>
      <c r="I49">
        <f t="shared" si="19"/>
        <v>0.47474747474747481</v>
      </c>
      <c r="J49">
        <f t="shared" si="19"/>
        <v>0.47474747474747481</v>
      </c>
      <c r="K49">
        <f t="shared" si="19"/>
        <v>0.47474747474747481</v>
      </c>
      <c r="L49">
        <f t="shared" si="19"/>
        <v>0.47474747474747481</v>
      </c>
      <c r="M49">
        <f t="shared" si="19"/>
        <v>0.47474747474747481</v>
      </c>
      <c r="N49">
        <f t="shared" si="19"/>
        <v>0.47474747474747481</v>
      </c>
      <c r="O49">
        <f t="shared" si="19"/>
        <v>0.47474747474747481</v>
      </c>
      <c r="P49">
        <f t="shared" si="19"/>
        <v>0.47474747474747481</v>
      </c>
      <c r="Q49">
        <f t="shared" si="19"/>
        <v>0.47474747474747481</v>
      </c>
      <c r="R49">
        <f t="shared" si="19"/>
        <v>0.47474747474747481</v>
      </c>
      <c r="S49">
        <f t="shared" si="19"/>
        <v>0.47474747474747481</v>
      </c>
      <c r="T49">
        <f t="shared" si="19"/>
        <v>0.47474747474747481</v>
      </c>
      <c r="U49">
        <f t="shared" si="19"/>
        <v>0.47474747474747481</v>
      </c>
      <c r="V49">
        <f t="shared" si="19"/>
        <v>0.47474747474747481</v>
      </c>
      <c r="W49">
        <f t="shared" si="19"/>
        <v>0.47474747474747481</v>
      </c>
      <c r="X49">
        <f t="shared" si="19"/>
        <v>0.47474747474747481</v>
      </c>
      <c r="Y49">
        <f t="shared" si="19"/>
        <v>0.47474747474747481</v>
      </c>
      <c r="Z49">
        <f t="shared" si="19"/>
        <v>0.47474747474747481</v>
      </c>
      <c r="AA49">
        <f t="shared" si="19"/>
        <v>0.47474747474747481</v>
      </c>
      <c r="AB49">
        <f t="shared" si="19"/>
        <v>0.47474747474747481</v>
      </c>
      <c r="AC49">
        <f t="shared" si="19"/>
        <v>0.47474747474747481</v>
      </c>
      <c r="AD49">
        <f t="shared" si="19"/>
        <v>0.47474747474747481</v>
      </c>
      <c r="AE49">
        <f t="shared" si="19"/>
        <v>0.47474747474747481</v>
      </c>
      <c r="AF49">
        <f t="shared" si="19"/>
        <v>0.47474747474747481</v>
      </c>
      <c r="AG49">
        <f t="shared" si="19"/>
        <v>0.47474747474747481</v>
      </c>
      <c r="AH49">
        <f t="shared" si="19"/>
        <v>0.47474747474747481</v>
      </c>
      <c r="AI49">
        <f t="shared" si="19"/>
        <v>0.47474747474747481</v>
      </c>
      <c r="AJ49">
        <f t="shared" si="19"/>
        <v>0.47474747474747481</v>
      </c>
      <c r="AK49">
        <f t="shared" si="19"/>
        <v>0.47474747474747481</v>
      </c>
      <c r="AL49">
        <f t="shared" si="19"/>
        <v>0.47474747474747481</v>
      </c>
      <c r="AM49">
        <f t="shared" si="19"/>
        <v>0.47474747474747481</v>
      </c>
      <c r="AN49">
        <f t="shared" si="19"/>
        <v>0.47474747474747481</v>
      </c>
      <c r="AO49">
        <f t="shared" si="19"/>
        <v>0.47474747474747481</v>
      </c>
      <c r="AP49">
        <f t="shared" si="19"/>
        <v>0.47474747474747481</v>
      </c>
      <c r="AQ49">
        <f t="shared" si="19"/>
        <v>0.47474747474747481</v>
      </c>
      <c r="AR49">
        <f t="shared" si="19"/>
        <v>0.47474747474747481</v>
      </c>
      <c r="AS49">
        <f t="shared" si="19"/>
        <v>0.47474747474747481</v>
      </c>
      <c r="AT49">
        <f t="shared" si="19"/>
        <v>0.47474747474747481</v>
      </c>
      <c r="AU49">
        <f t="shared" si="19"/>
        <v>0.47474747474747481</v>
      </c>
      <c r="AV49">
        <f t="shared" si="19"/>
        <v>0.47474747474747481</v>
      </c>
      <c r="AW49">
        <f t="shared" si="19"/>
        <v>0.47474747474747481</v>
      </c>
      <c r="AX49">
        <f t="shared" si="19"/>
        <v>0.47474747474747481</v>
      </c>
      <c r="AY49">
        <f t="shared" si="19"/>
        <v>0.47474747474747481</v>
      </c>
      <c r="AZ49">
        <f t="shared" si="19"/>
        <v>0.47474747474747481</v>
      </c>
      <c r="BA49">
        <f t="shared" si="19"/>
        <v>0.47474747474747481</v>
      </c>
      <c r="BB49">
        <f t="shared" si="19"/>
        <v>0.47474747474747481</v>
      </c>
      <c r="BC49">
        <f t="shared" si="19"/>
        <v>0.47474747474747481</v>
      </c>
      <c r="BD49">
        <f t="shared" si="19"/>
        <v>0.47474747474747481</v>
      </c>
      <c r="BE49">
        <f t="shared" si="19"/>
        <v>0.47474747474747481</v>
      </c>
      <c r="BF49">
        <f t="shared" si="19"/>
        <v>0.47474747474747481</v>
      </c>
      <c r="BG49">
        <f t="shared" si="19"/>
        <v>0.47474747474747481</v>
      </c>
      <c r="BH49">
        <f t="shared" si="19"/>
        <v>0.47474747474747481</v>
      </c>
      <c r="BI49">
        <f t="shared" si="19"/>
        <v>0.47474747474747481</v>
      </c>
      <c r="BJ49">
        <f t="shared" si="19"/>
        <v>0.47474747474747481</v>
      </c>
      <c r="BK49">
        <f t="shared" si="19"/>
        <v>0.47474747474747481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>
        <v>50</v>
      </c>
      <c r="B50">
        <v>0.16193999999999997</v>
      </c>
      <c r="C50">
        <f t="shared" si="19"/>
        <v>2.9090909090909092</v>
      </c>
      <c r="D50">
        <f t="shared" si="19"/>
        <v>2.9090909090909092</v>
      </c>
      <c r="E50">
        <f t="shared" si="19"/>
        <v>2.9090909090909092</v>
      </c>
      <c r="F50">
        <f t="shared" si="19"/>
        <v>2.9090909090909092</v>
      </c>
      <c r="G50">
        <f t="shared" si="19"/>
        <v>2.9090909090909092</v>
      </c>
      <c r="H50">
        <f t="shared" si="19"/>
        <v>2.9090909090909092</v>
      </c>
      <c r="I50">
        <f t="shared" si="19"/>
        <v>0.48484848484848486</v>
      </c>
      <c r="J50">
        <f t="shared" si="19"/>
        <v>0.48484848484848486</v>
      </c>
      <c r="K50">
        <f t="shared" si="19"/>
        <v>0.48484848484848486</v>
      </c>
      <c r="L50">
        <f t="shared" si="19"/>
        <v>0.48484848484848486</v>
      </c>
      <c r="M50">
        <f t="shared" si="19"/>
        <v>0.48484848484848486</v>
      </c>
      <c r="N50">
        <f t="shared" si="19"/>
        <v>0.48484848484848486</v>
      </c>
      <c r="O50">
        <f t="shared" si="19"/>
        <v>0.48484848484848486</v>
      </c>
      <c r="P50">
        <f t="shared" si="19"/>
        <v>0.48484848484848486</v>
      </c>
      <c r="Q50">
        <f t="shared" si="19"/>
        <v>0.48484848484848486</v>
      </c>
      <c r="R50">
        <f t="shared" si="19"/>
        <v>0.48484848484848486</v>
      </c>
      <c r="S50">
        <f t="shared" si="19"/>
        <v>0.48484848484848486</v>
      </c>
      <c r="T50">
        <f t="shared" si="19"/>
        <v>0.48484848484848486</v>
      </c>
      <c r="U50">
        <f t="shared" si="19"/>
        <v>0.48484848484848486</v>
      </c>
      <c r="V50">
        <f t="shared" si="19"/>
        <v>0.48484848484848486</v>
      </c>
      <c r="W50">
        <f t="shared" si="19"/>
        <v>0.48484848484848486</v>
      </c>
      <c r="X50">
        <f t="shared" si="19"/>
        <v>0.48484848484848486</v>
      </c>
      <c r="Y50">
        <f t="shared" si="19"/>
        <v>0.48484848484848486</v>
      </c>
      <c r="Z50">
        <f t="shared" si="19"/>
        <v>0.48484848484848486</v>
      </c>
      <c r="AA50">
        <f t="shared" si="19"/>
        <v>0.48484848484848486</v>
      </c>
      <c r="AB50">
        <f t="shared" si="19"/>
        <v>0.48484848484848486</v>
      </c>
      <c r="AC50">
        <f t="shared" si="19"/>
        <v>0.48484848484848486</v>
      </c>
      <c r="AD50">
        <f t="shared" si="19"/>
        <v>0.48484848484848486</v>
      </c>
      <c r="AE50">
        <f t="shared" si="19"/>
        <v>0.48484848484848486</v>
      </c>
      <c r="AF50">
        <f t="shared" si="19"/>
        <v>0.48484848484848486</v>
      </c>
      <c r="AG50">
        <f t="shared" si="19"/>
        <v>0.48484848484848486</v>
      </c>
      <c r="AH50">
        <f t="shared" si="19"/>
        <v>0.48484848484848486</v>
      </c>
      <c r="AI50">
        <f t="shared" si="19"/>
        <v>0.48484848484848486</v>
      </c>
      <c r="AJ50">
        <f t="shared" si="19"/>
        <v>0.48484848484848486</v>
      </c>
      <c r="AK50">
        <f t="shared" si="19"/>
        <v>0.48484848484848486</v>
      </c>
      <c r="AL50">
        <f t="shared" si="19"/>
        <v>0.48484848484848486</v>
      </c>
      <c r="AM50">
        <f t="shared" si="19"/>
        <v>0.48484848484848486</v>
      </c>
      <c r="AN50">
        <f t="shared" si="19"/>
        <v>0.48484848484848486</v>
      </c>
      <c r="AO50">
        <f t="shared" si="19"/>
        <v>0.48484848484848486</v>
      </c>
      <c r="AP50">
        <f t="shared" si="19"/>
        <v>0.48484848484848486</v>
      </c>
      <c r="AQ50">
        <f t="shared" si="19"/>
        <v>0.48484848484848486</v>
      </c>
      <c r="AR50">
        <f t="shared" si="19"/>
        <v>0.48484848484848486</v>
      </c>
      <c r="AS50">
        <f t="shared" si="19"/>
        <v>0.48484848484848486</v>
      </c>
      <c r="AT50">
        <f t="shared" si="19"/>
        <v>0.48484848484848486</v>
      </c>
      <c r="AU50">
        <f t="shared" si="19"/>
        <v>0.48484848484848486</v>
      </c>
      <c r="AV50">
        <f t="shared" si="19"/>
        <v>0.48484848484848486</v>
      </c>
      <c r="AW50">
        <f t="shared" si="19"/>
        <v>0.48484848484848486</v>
      </c>
      <c r="AX50">
        <f t="shared" si="19"/>
        <v>0.48484848484848486</v>
      </c>
      <c r="AY50">
        <f t="shared" si="19"/>
        <v>0.48484848484848486</v>
      </c>
      <c r="AZ50">
        <f t="shared" si="19"/>
        <v>0.48484848484848486</v>
      </c>
      <c r="BA50">
        <f t="shared" si="19"/>
        <v>0.48484848484848486</v>
      </c>
      <c r="BB50">
        <f t="shared" si="19"/>
        <v>0.48484848484848486</v>
      </c>
      <c r="BC50">
        <f t="shared" si="19"/>
        <v>0.48484848484848486</v>
      </c>
      <c r="BD50">
        <f t="shared" si="19"/>
        <v>0.48484848484848486</v>
      </c>
      <c r="BE50">
        <f t="shared" si="19"/>
        <v>0.48484848484848486</v>
      </c>
      <c r="BF50">
        <f t="shared" si="19"/>
        <v>0.48484848484848486</v>
      </c>
      <c r="BG50">
        <f t="shared" si="19"/>
        <v>0.48484848484848486</v>
      </c>
      <c r="BH50">
        <f t="shared" si="19"/>
        <v>0.48484848484848486</v>
      </c>
      <c r="BI50">
        <f t="shared" si="19"/>
        <v>0.48484848484848486</v>
      </c>
      <c r="BJ50">
        <f t="shared" si="19"/>
        <v>0.48484848484848486</v>
      </c>
      <c r="BK50">
        <f t="shared" si="19"/>
        <v>0.48484848484848486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</row>
    <row r="51" spans="1:75" x14ac:dyDescent="0.3">
      <c r="A51">
        <v>51</v>
      </c>
      <c r="B51">
        <v>0.16193999999999997</v>
      </c>
      <c r="C51">
        <f t="shared" si="19"/>
        <v>2.9696969696969697</v>
      </c>
      <c r="D51">
        <f t="shared" si="19"/>
        <v>2.9696969696969697</v>
      </c>
      <c r="E51">
        <f t="shared" si="19"/>
        <v>2.9696969696969697</v>
      </c>
      <c r="F51">
        <f t="shared" si="19"/>
        <v>2.9696969696969697</v>
      </c>
      <c r="G51">
        <f t="shared" si="19"/>
        <v>2.9696969696969697</v>
      </c>
      <c r="H51">
        <f t="shared" si="19"/>
        <v>2.9696969696969697</v>
      </c>
      <c r="I51">
        <f t="shared" si="19"/>
        <v>0.49494949494949497</v>
      </c>
      <c r="J51">
        <f t="shared" si="19"/>
        <v>0.49494949494949497</v>
      </c>
      <c r="K51">
        <f t="shared" si="19"/>
        <v>0.49494949494949497</v>
      </c>
      <c r="L51">
        <f t="shared" si="19"/>
        <v>0.49494949494949497</v>
      </c>
      <c r="M51">
        <f t="shared" si="19"/>
        <v>0.49494949494949497</v>
      </c>
      <c r="N51">
        <f t="shared" ref="N51:BK51" si="20">N$101/($A$101-$A$2) *($A51 -$A$2)</f>
        <v>0.49494949494949497</v>
      </c>
      <c r="O51">
        <f t="shared" si="20"/>
        <v>0.49494949494949497</v>
      </c>
      <c r="P51">
        <f t="shared" si="20"/>
        <v>0.49494949494949497</v>
      </c>
      <c r="Q51">
        <f t="shared" si="20"/>
        <v>0.49494949494949497</v>
      </c>
      <c r="R51">
        <f t="shared" si="20"/>
        <v>0.49494949494949497</v>
      </c>
      <c r="S51">
        <f t="shared" si="20"/>
        <v>0.49494949494949497</v>
      </c>
      <c r="T51">
        <f t="shared" si="20"/>
        <v>0.49494949494949497</v>
      </c>
      <c r="U51">
        <f t="shared" si="20"/>
        <v>0.49494949494949497</v>
      </c>
      <c r="V51">
        <f t="shared" si="20"/>
        <v>0.49494949494949497</v>
      </c>
      <c r="W51">
        <f t="shared" si="20"/>
        <v>0.49494949494949497</v>
      </c>
      <c r="X51">
        <f t="shared" si="20"/>
        <v>0.49494949494949497</v>
      </c>
      <c r="Y51">
        <f t="shared" si="20"/>
        <v>0.49494949494949497</v>
      </c>
      <c r="Z51">
        <f t="shared" si="20"/>
        <v>0.49494949494949497</v>
      </c>
      <c r="AA51">
        <f t="shared" si="20"/>
        <v>0.49494949494949497</v>
      </c>
      <c r="AB51">
        <f t="shared" si="20"/>
        <v>0.49494949494949497</v>
      </c>
      <c r="AC51">
        <f t="shared" si="20"/>
        <v>0.49494949494949497</v>
      </c>
      <c r="AD51">
        <f t="shared" si="20"/>
        <v>0.49494949494949497</v>
      </c>
      <c r="AE51">
        <f t="shared" si="20"/>
        <v>0.49494949494949497</v>
      </c>
      <c r="AF51">
        <f t="shared" si="20"/>
        <v>0.49494949494949497</v>
      </c>
      <c r="AG51">
        <f t="shared" si="20"/>
        <v>0.49494949494949497</v>
      </c>
      <c r="AH51">
        <f t="shared" si="20"/>
        <v>0.49494949494949497</v>
      </c>
      <c r="AI51">
        <f t="shared" si="20"/>
        <v>0.49494949494949497</v>
      </c>
      <c r="AJ51">
        <f t="shared" si="20"/>
        <v>0.49494949494949497</v>
      </c>
      <c r="AK51">
        <f t="shared" si="20"/>
        <v>0.49494949494949497</v>
      </c>
      <c r="AL51">
        <f t="shared" si="20"/>
        <v>0.49494949494949497</v>
      </c>
      <c r="AM51">
        <f t="shared" si="20"/>
        <v>0.49494949494949497</v>
      </c>
      <c r="AN51">
        <f t="shared" si="20"/>
        <v>0.49494949494949497</v>
      </c>
      <c r="AO51">
        <f t="shared" si="20"/>
        <v>0.49494949494949497</v>
      </c>
      <c r="AP51">
        <f t="shared" si="20"/>
        <v>0.49494949494949497</v>
      </c>
      <c r="AQ51">
        <f t="shared" si="20"/>
        <v>0.49494949494949497</v>
      </c>
      <c r="AR51">
        <f t="shared" si="20"/>
        <v>0.49494949494949497</v>
      </c>
      <c r="AS51">
        <f t="shared" si="20"/>
        <v>0.49494949494949497</v>
      </c>
      <c r="AT51">
        <f t="shared" si="20"/>
        <v>0.49494949494949497</v>
      </c>
      <c r="AU51">
        <f t="shared" si="20"/>
        <v>0.49494949494949497</v>
      </c>
      <c r="AV51">
        <f t="shared" si="20"/>
        <v>0.49494949494949497</v>
      </c>
      <c r="AW51">
        <f t="shared" si="20"/>
        <v>0.49494949494949497</v>
      </c>
      <c r="AX51">
        <f t="shared" si="20"/>
        <v>0.49494949494949497</v>
      </c>
      <c r="AY51">
        <f t="shared" si="20"/>
        <v>0.49494949494949497</v>
      </c>
      <c r="AZ51">
        <f t="shared" si="20"/>
        <v>0.49494949494949497</v>
      </c>
      <c r="BA51">
        <f t="shared" si="20"/>
        <v>0.49494949494949497</v>
      </c>
      <c r="BB51">
        <f t="shared" si="20"/>
        <v>0.49494949494949497</v>
      </c>
      <c r="BC51">
        <f t="shared" si="20"/>
        <v>0.49494949494949497</v>
      </c>
      <c r="BD51">
        <f t="shared" si="20"/>
        <v>0.49494949494949497</v>
      </c>
      <c r="BE51">
        <f t="shared" si="20"/>
        <v>0.49494949494949497</v>
      </c>
      <c r="BF51">
        <f t="shared" si="20"/>
        <v>0.49494949494949497</v>
      </c>
      <c r="BG51">
        <f t="shared" si="20"/>
        <v>0.49494949494949497</v>
      </c>
      <c r="BH51">
        <f t="shared" si="20"/>
        <v>0.49494949494949497</v>
      </c>
      <c r="BI51">
        <f t="shared" si="20"/>
        <v>0.49494949494949497</v>
      </c>
      <c r="BJ51">
        <f t="shared" si="20"/>
        <v>0.49494949494949497</v>
      </c>
      <c r="BK51">
        <f t="shared" si="20"/>
        <v>0.49494949494949497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>
        <v>52</v>
      </c>
      <c r="B52">
        <v>0.16193999999999997</v>
      </c>
      <c r="C52">
        <f t="shared" ref="C52:BK56" si="21">C$101/($A$101-$A$2) *($A52 -$A$2)</f>
        <v>3.0303030303030303</v>
      </c>
      <c r="D52">
        <f t="shared" si="21"/>
        <v>3.0303030303030303</v>
      </c>
      <c r="E52">
        <f t="shared" si="21"/>
        <v>3.0303030303030303</v>
      </c>
      <c r="F52">
        <f t="shared" si="21"/>
        <v>3.0303030303030303</v>
      </c>
      <c r="G52">
        <f t="shared" si="21"/>
        <v>3.0303030303030303</v>
      </c>
      <c r="H52">
        <f t="shared" si="21"/>
        <v>3.0303030303030303</v>
      </c>
      <c r="I52">
        <f t="shared" si="21"/>
        <v>0.50505050505050508</v>
      </c>
      <c r="J52">
        <f t="shared" si="21"/>
        <v>0.50505050505050508</v>
      </c>
      <c r="K52">
        <f t="shared" si="21"/>
        <v>0.50505050505050508</v>
      </c>
      <c r="L52">
        <f t="shared" si="21"/>
        <v>0.50505050505050508</v>
      </c>
      <c r="M52">
        <f t="shared" si="21"/>
        <v>0.50505050505050508</v>
      </c>
      <c r="N52">
        <f t="shared" si="21"/>
        <v>0.50505050505050508</v>
      </c>
      <c r="O52">
        <f t="shared" si="21"/>
        <v>0.50505050505050508</v>
      </c>
      <c r="P52">
        <f t="shared" si="21"/>
        <v>0.50505050505050508</v>
      </c>
      <c r="Q52">
        <f t="shared" si="21"/>
        <v>0.50505050505050508</v>
      </c>
      <c r="R52">
        <f t="shared" si="21"/>
        <v>0.50505050505050508</v>
      </c>
      <c r="S52">
        <f t="shared" si="21"/>
        <v>0.50505050505050508</v>
      </c>
      <c r="T52">
        <f t="shared" si="21"/>
        <v>0.50505050505050508</v>
      </c>
      <c r="U52">
        <f t="shared" si="21"/>
        <v>0.50505050505050508</v>
      </c>
      <c r="V52">
        <f t="shared" si="21"/>
        <v>0.50505050505050508</v>
      </c>
      <c r="W52">
        <f t="shared" si="21"/>
        <v>0.50505050505050508</v>
      </c>
      <c r="X52">
        <f t="shared" si="21"/>
        <v>0.50505050505050508</v>
      </c>
      <c r="Y52">
        <f t="shared" si="21"/>
        <v>0.50505050505050508</v>
      </c>
      <c r="Z52">
        <f t="shared" si="21"/>
        <v>0.50505050505050508</v>
      </c>
      <c r="AA52">
        <f t="shared" si="21"/>
        <v>0.50505050505050508</v>
      </c>
      <c r="AB52">
        <f t="shared" si="21"/>
        <v>0.50505050505050508</v>
      </c>
      <c r="AC52">
        <f t="shared" si="21"/>
        <v>0.50505050505050508</v>
      </c>
      <c r="AD52">
        <f t="shared" si="21"/>
        <v>0.50505050505050508</v>
      </c>
      <c r="AE52">
        <f t="shared" si="21"/>
        <v>0.50505050505050508</v>
      </c>
      <c r="AF52">
        <f t="shared" si="21"/>
        <v>0.50505050505050508</v>
      </c>
      <c r="AG52">
        <f t="shared" si="21"/>
        <v>0.50505050505050508</v>
      </c>
      <c r="AH52">
        <f t="shared" si="21"/>
        <v>0.50505050505050508</v>
      </c>
      <c r="AI52">
        <f t="shared" si="21"/>
        <v>0.50505050505050508</v>
      </c>
      <c r="AJ52">
        <f t="shared" si="21"/>
        <v>0.50505050505050508</v>
      </c>
      <c r="AK52">
        <f t="shared" si="21"/>
        <v>0.50505050505050508</v>
      </c>
      <c r="AL52">
        <f t="shared" si="21"/>
        <v>0.50505050505050508</v>
      </c>
      <c r="AM52">
        <f t="shared" si="21"/>
        <v>0.50505050505050508</v>
      </c>
      <c r="AN52">
        <f t="shared" si="21"/>
        <v>0.50505050505050508</v>
      </c>
      <c r="AO52">
        <f t="shared" si="21"/>
        <v>0.50505050505050508</v>
      </c>
      <c r="AP52">
        <f t="shared" si="21"/>
        <v>0.50505050505050508</v>
      </c>
      <c r="AQ52">
        <f t="shared" si="21"/>
        <v>0.50505050505050508</v>
      </c>
      <c r="AR52">
        <f t="shared" si="21"/>
        <v>0.50505050505050508</v>
      </c>
      <c r="AS52">
        <f t="shared" si="21"/>
        <v>0.50505050505050508</v>
      </c>
      <c r="AT52">
        <f t="shared" si="21"/>
        <v>0.50505050505050508</v>
      </c>
      <c r="AU52">
        <f t="shared" si="21"/>
        <v>0.50505050505050508</v>
      </c>
      <c r="AV52">
        <f t="shared" si="21"/>
        <v>0.50505050505050508</v>
      </c>
      <c r="AW52">
        <f t="shared" si="21"/>
        <v>0.50505050505050508</v>
      </c>
      <c r="AX52">
        <f t="shared" si="21"/>
        <v>0.50505050505050508</v>
      </c>
      <c r="AY52">
        <f t="shared" si="21"/>
        <v>0.50505050505050508</v>
      </c>
      <c r="AZ52">
        <f t="shared" si="21"/>
        <v>0.50505050505050508</v>
      </c>
      <c r="BA52">
        <f t="shared" si="21"/>
        <v>0.50505050505050508</v>
      </c>
      <c r="BB52">
        <f t="shared" si="21"/>
        <v>0.50505050505050508</v>
      </c>
      <c r="BC52">
        <f t="shared" si="21"/>
        <v>0.50505050505050508</v>
      </c>
      <c r="BD52">
        <f t="shared" si="21"/>
        <v>0.50505050505050508</v>
      </c>
      <c r="BE52">
        <f t="shared" si="21"/>
        <v>0.50505050505050508</v>
      </c>
      <c r="BF52">
        <f t="shared" si="21"/>
        <v>0.50505050505050508</v>
      </c>
      <c r="BG52">
        <f t="shared" si="21"/>
        <v>0.50505050505050508</v>
      </c>
      <c r="BH52">
        <f t="shared" si="21"/>
        <v>0.50505050505050508</v>
      </c>
      <c r="BI52">
        <f t="shared" si="21"/>
        <v>0.50505050505050508</v>
      </c>
      <c r="BJ52">
        <f t="shared" si="21"/>
        <v>0.50505050505050508</v>
      </c>
      <c r="BK52">
        <f t="shared" si="21"/>
        <v>0.50505050505050508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>
        <v>53</v>
      </c>
      <c r="B53">
        <v>0.16193999999999997</v>
      </c>
      <c r="C53">
        <f t="shared" si="21"/>
        <v>3.0909090909090908</v>
      </c>
      <c r="D53">
        <f t="shared" si="21"/>
        <v>3.0909090909090908</v>
      </c>
      <c r="E53">
        <f t="shared" si="21"/>
        <v>3.0909090909090908</v>
      </c>
      <c r="F53">
        <f t="shared" si="21"/>
        <v>3.0909090909090908</v>
      </c>
      <c r="G53">
        <f t="shared" si="21"/>
        <v>3.0909090909090908</v>
      </c>
      <c r="H53">
        <f t="shared" si="21"/>
        <v>3.0909090909090908</v>
      </c>
      <c r="I53">
        <f t="shared" si="21"/>
        <v>0.51515151515151525</v>
      </c>
      <c r="J53">
        <f t="shared" si="21"/>
        <v>0.51515151515151525</v>
      </c>
      <c r="K53">
        <f t="shared" si="21"/>
        <v>0.51515151515151525</v>
      </c>
      <c r="L53">
        <f t="shared" si="21"/>
        <v>0.51515151515151525</v>
      </c>
      <c r="M53">
        <f t="shared" si="21"/>
        <v>0.51515151515151525</v>
      </c>
      <c r="N53">
        <f t="shared" si="21"/>
        <v>0.51515151515151525</v>
      </c>
      <c r="O53">
        <f t="shared" si="21"/>
        <v>0.51515151515151525</v>
      </c>
      <c r="P53">
        <f t="shared" si="21"/>
        <v>0.51515151515151525</v>
      </c>
      <c r="Q53">
        <f t="shared" si="21"/>
        <v>0.51515151515151525</v>
      </c>
      <c r="R53">
        <f t="shared" si="21"/>
        <v>0.51515151515151525</v>
      </c>
      <c r="S53">
        <f t="shared" si="21"/>
        <v>0.51515151515151525</v>
      </c>
      <c r="T53">
        <f t="shared" si="21"/>
        <v>0.51515151515151525</v>
      </c>
      <c r="U53">
        <f t="shared" si="21"/>
        <v>0.51515151515151525</v>
      </c>
      <c r="V53">
        <f t="shared" si="21"/>
        <v>0.51515151515151525</v>
      </c>
      <c r="W53">
        <f t="shared" si="21"/>
        <v>0.51515151515151525</v>
      </c>
      <c r="X53">
        <f t="shared" si="21"/>
        <v>0.51515151515151525</v>
      </c>
      <c r="Y53">
        <f t="shared" si="21"/>
        <v>0.51515151515151525</v>
      </c>
      <c r="Z53">
        <f t="shared" si="21"/>
        <v>0.51515151515151525</v>
      </c>
      <c r="AA53">
        <f t="shared" si="21"/>
        <v>0.51515151515151525</v>
      </c>
      <c r="AB53">
        <f t="shared" si="21"/>
        <v>0.51515151515151525</v>
      </c>
      <c r="AC53">
        <f t="shared" si="21"/>
        <v>0.51515151515151525</v>
      </c>
      <c r="AD53">
        <f t="shared" si="21"/>
        <v>0.51515151515151525</v>
      </c>
      <c r="AE53">
        <f t="shared" si="21"/>
        <v>0.51515151515151525</v>
      </c>
      <c r="AF53">
        <f t="shared" si="21"/>
        <v>0.51515151515151525</v>
      </c>
      <c r="AG53">
        <f t="shared" si="21"/>
        <v>0.51515151515151525</v>
      </c>
      <c r="AH53">
        <f t="shared" si="21"/>
        <v>0.51515151515151525</v>
      </c>
      <c r="AI53">
        <f t="shared" si="21"/>
        <v>0.51515151515151525</v>
      </c>
      <c r="AJ53">
        <f t="shared" si="21"/>
        <v>0.51515151515151525</v>
      </c>
      <c r="AK53">
        <f t="shared" si="21"/>
        <v>0.51515151515151525</v>
      </c>
      <c r="AL53">
        <f t="shared" si="21"/>
        <v>0.51515151515151525</v>
      </c>
      <c r="AM53">
        <f t="shared" si="21"/>
        <v>0.51515151515151525</v>
      </c>
      <c r="AN53">
        <f t="shared" si="21"/>
        <v>0.51515151515151525</v>
      </c>
      <c r="AO53">
        <f t="shared" si="21"/>
        <v>0.51515151515151525</v>
      </c>
      <c r="AP53">
        <f t="shared" si="21"/>
        <v>0.51515151515151525</v>
      </c>
      <c r="AQ53">
        <f t="shared" si="21"/>
        <v>0.51515151515151525</v>
      </c>
      <c r="AR53">
        <f t="shared" si="21"/>
        <v>0.51515151515151525</v>
      </c>
      <c r="AS53">
        <f t="shared" si="21"/>
        <v>0.51515151515151525</v>
      </c>
      <c r="AT53">
        <f t="shared" si="21"/>
        <v>0.51515151515151525</v>
      </c>
      <c r="AU53">
        <f t="shared" si="21"/>
        <v>0.51515151515151525</v>
      </c>
      <c r="AV53">
        <f t="shared" si="21"/>
        <v>0.51515151515151525</v>
      </c>
      <c r="AW53">
        <f t="shared" si="21"/>
        <v>0.51515151515151525</v>
      </c>
      <c r="AX53">
        <f t="shared" si="21"/>
        <v>0.51515151515151525</v>
      </c>
      <c r="AY53">
        <f t="shared" si="21"/>
        <v>0.51515151515151525</v>
      </c>
      <c r="AZ53">
        <f t="shared" si="21"/>
        <v>0.51515151515151525</v>
      </c>
      <c r="BA53">
        <f t="shared" si="21"/>
        <v>0.51515151515151525</v>
      </c>
      <c r="BB53">
        <f t="shared" si="21"/>
        <v>0.51515151515151525</v>
      </c>
      <c r="BC53">
        <f t="shared" si="21"/>
        <v>0.51515151515151525</v>
      </c>
      <c r="BD53">
        <f t="shared" si="21"/>
        <v>0.51515151515151525</v>
      </c>
      <c r="BE53">
        <f t="shared" si="21"/>
        <v>0.51515151515151525</v>
      </c>
      <c r="BF53">
        <f t="shared" si="21"/>
        <v>0.51515151515151525</v>
      </c>
      <c r="BG53">
        <f t="shared" si="21"/>
        <v>0.51515151515151525</v>
      </c>
      <c r="BH53">
        <f t="shared" si="21"/>
        <v>0.51515151515151525</v>
      </c>
      <c r="BI53">
        <f t="shared" si="21"/>
        <v>0.51515151515151525</v>
      </c>
      <c r="BJ53">
        <f t="shared" si="21"/>
        <v>0.51515151515151525</v>
      </c>
      <c r="BK53">
        <f t="shared" si="21"/>
        <v>0.51515151515151525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>
        <v>54</v>
      </c>
      <c r="B54">
        <v>0.16193999999999997</v>
      </c>
      <c r="C54">
        <f t="shared" si="21"/>
        <v>3.1515151515151514</v>
      </c>
      <c r="D54">
        <f t="shared" si="21"/>
        <v>3.1515151515151514</v>
      </c>
      <c r="E54">
        <f t="shared" si="21"/>
        <v>3.1515151515151514</v>
      </c>
      <c r="F54">
        <f t="shared" si="21"/>
        <v>3.1515151515151514</v>
      </c>
      <c r="G54">
        <f t="shared" si="21"/>
        <v>3.1515151515151514</v>
      </c>
      <c r="H54">
        <f t="shared" si="21"/>
        <v>3.1515151515151514</v>
      </c>
      <c r="I54">
        <f t="shared" si="21"/>
        <v>0.5252525252525253</v>
      </c>
      <c r="J54">
        <f t="shared" si="21"/>
        <v>0.5252525252525253</v>
      </c>
      <c r="K54">
        <f t="shared" si="21"/>
        <v>0.5252525252525253</v>
      </c>
      <c r="L54">
        <f t="shared" si="21"/>
        <v>0.5252525252525253</v>
      </c>
      <c r="M54">
        <f t="shared" si="21"/>
        <v>0.5252525252525253</v>
      </c>
      <c r="N54">
        <f t="shared" si="21"/>
        <v>0.5252525252525253</v>
      </c>
      <c r="O54">
        <f t="shared" si="21"/>
        <v>0.5252525252525253</v>
      </c>
      <c r="P54">
        <f t="shared" si="21"/>
        <v>0.5252525252525253</v>
      </c>
      <c r="Q54">
        <f t="shared" si="21"/>
        <v>0.5252525252525253</v>
      </c>
      <c r="R54">
        <f t="shared" si="21"/>
        <v>0.5252525252525253</v>
      </c>
      <c r="S54">
        <f t="shared" si="21"/>
        <v>0.5252525252525253</v>
      </c>
      <c r="T54">
        <f t="shared" si="21"/>
        <v>0.5252525252525253</v>
      </c>
      <c r="U54">
        <f t="shared" si="21"/>
        <v>0.5252525252525253</v>
      </c>
      <c r="V54">
        <f t="shared" si="21"/>
        <v>0.5252525252525253</v>
      </c>
      <c r="W54">
        <f t="shared" si="21"/>
        <v>0.5252525252525253</v>
      </c>
      <c r="X54">
        <f t="shared" si="21"/>
        <v>0.5252525252525253</v>
      </c>
      <c r="Y54">
        <f t="shared" si="21"/>
        <v>0.5252525252525253</v>
      </c>
      <c r="Z54">
        <f t="shared" si="21"/>
        <v>0.5252525252525253</v>
      </c>
      <c r="AA54">
        <f t="shared" si="21"/>
        <v>0.5252525252525253</v>
      </c>
      <c r="AB54">
        <f t="shared" si="21"/>
        <v>0.5252525252525253</v>
      </c>
      <c r="AC54">
        <f t="shared" si="21"/>
        <v>0.5252525252525253</v>
      </c>
      <c r="AD54">
        <f t="shared" si="21"/>
        <v>0.5252525252525253</v>
      </c>
      <c r="AE54">
        <f t="shared" si="21"/>
        <v>0.5252525252525253</v>
      </c>
      <c r="AF54">
        <f t="shared" si="21"/>
        <v>0.5252525252525253</v>
      </c>
      <c r="AG54">
        <f t="shared" si="21"/>
        <v>0.5252525252525253</v>
      </c>
      <c r="AH54">
        <f t="shared" si="21"/>
        <v>0.5252525252525253</v>
      </c>
      <c r="AI54">
        <f t="shared" si="21"/>
        <v>0.5252525252525253</v>
      </c>
      <c r="AJ54">
        <f t="shared" si="21"/>
        <v>0.5252525252525253</v>
      </c>
      <c r="AK54">
        <f t="shared" si="21"/>
        <v>0.5252525252525253</v>
      </c>
      <c r="AL54">
        <f t="shared" si="21"/>
        <v>0.5252525252525253</v>
      </c>
      <c r="AM54">
        <f t="shared" si="21"/>
        <v>0.5252525252525253</v>
      </c>
      <c r="AN54">
        <f t="shared" si="21"/>
        <v>0.5252525252525253</v>
      </c>
      <c r="AO54">
        <f t="shared" si="21"/>
        <v>0.5252525252525253</v>
      </c>
      <c r="AP54">
        <f t="shared" si="21"/>
        <v>0.5252525252525253</v>
      </c>
      <c r="AQ54">
        <f t="shared" si="21"/>
        <v>0.5252525252525253</v>
      </c>
      <c r="AR54">
        <f t="shared" si="21"/>
        <v>0.5252525252525253</v>
      </c>
      <c r="AS54">
        <f t="shared" si="21"/>
        <v>0.5252525252525253</v>
      </c>
      <c r="AT54">
        <f t="shared" si="21"/>
        <v>0.5252525252525253</v>
      </c>
      <c r="AU54">
        <f t="shared" si="21"/>
        <v>0.5252525252525253</v>
      </c>
      <c r="AV54">
        <f t="shared" si="21"/>
        <v>0.5252525252525253</v>
      </c>
      <c r="AW54">
        <f t="shared" si="21"/>
        <v>0.5252525252525253</v>
      </c>
      <c r="AX54">
        <f t="shared" si="21"/>
        <v>0.5252525252525253</v>
      </c>
      <c r="AY54">
        <f t="shared" si="21"/>
        <v>0.5252525252525253</v>
      </c>
      <c r="AZ54">
        <f t="shared" si="21"/>
        <v>0.5252525252525253</v>
      </c>
      <c r="BA54">
        <f t="shared" si="21"/>
        <v>0.5252525252525253</v>
      </c>
      <c r="BB54">
        <f t="shared" si="21"/>
        <v>0.5252525252525253</v>
      </c>
      <c r="BC54">
        <f t="shared" si="21"/>
        <v>0.5252525252525253</v>
      </c>
      <c r="BD54">
        <f t="shared" si="21"/>
        <v>0.5252525252525253</v>
      </c>
      <c r="BE54">
        <f t="shared" si="21"/>
        <v>0.5252525252525253</v>
      </c>
      <c r="BF54">
        <f t="shared" si="21"/>
        <v>0.5252525252525253</v>
      </c>
      <c r="BG54">
        <f t="shared" si="21"/>
        <v>0.5252525252525253</v>
      </c>
      <c r="BH54">
        <f t="shared" si="21"/>
        <v>0.5252525252525253</v>
      </c>
      <c r="BI54">
        <f t="shared" si="21"/>
        <v>0.5252525252525253</v>
      </c>
      <c r="BJ54">
        <f t="shared" si="21"/>
        <v>0.5252525252525253</v>
      </c>
      <c r="BK54">
        <f t="shared" si="21"/>
        <v>0.5252525252525253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>
        <v>55</v>
      </c>
      <c r="B55">
        <v>0.16193999999999997</v>
      </c>
      <c r="C55">
        <f t="shared" si="21"/>
        <v>3.2121212121212124</v>
      </c>
      <c r="D55">
        <f t="shared" si="21"/>
        <v>3.2121212121212124</v>
      </c>
      <c r="E55">
        <f t="shared" si="21"/>
        <v>3.2121212121212124</v>
      </c>
      <c r="F55">
        <f t="shared" si="21"/>
        <v>3.2121212121212124</v>
      </c>
      <c r="G55">
        <f t="shared" si="21"/>
        <v>3.2121212121212124</v>
      </c>
      <c r="H55">
        <f t="shared" si="21"/>
        <v>3.2121212121212124</v>
      </c>
      <c r="I55">
        <f t="shared" si="21"/>
        <v>0.53535353535353536</v>
      </c>
      <c r="J55">
        <f t="shared" si="21"/>
        <v>0.53535353535353536</v>
      </c>
      <c r="K55">
        <f t="shared" si="21"/>
        <v>0.53535353535353536</v>
      </c>
      <c r="L55">
        <f t="shared" si="21"/>
        <v>0.53535353535353536</v>
      </c>
      <c r="M55">
        <f t="shared" si="21"/>
        <v>0.53535353535353536</v>
      </c>
      <c r="N55">
        <f t="shared" si="21"/>
        <v>0.53535353535353536</v>
      </c>
      <c r="O55">
        <f t="shared" si="21"/>
        <v>0.53535353535353536</v>
      </c>
      <c r="P55">
        <f t="shared" si="21"/>
        <v>0.53535353535353536</v>
      </c>
      <c r="Q55">
        <f t="shared" si="21"/>
        <v>0.53535353535353536</v>
      </c>
      <c r="R55">
        <f t="shared" si="21"/>
        <v>0.53535353535353536</v>
      </c>
      <c r="S55">
        <f t="shared" si="21"/>
        <v>0.53535353535353536</v>
      </c>
      <c r="T55">
        <f t="shared" si="21"/>
        <v>0.53535353535353536</v>
      </c>
      <c r="U55">
        <f t="shared" si="21"/>
        <v>0.53535353535353536</v>
      </c>
      <c r="V55">
        <f t="shared" si="21"/>
        <v>0.53535353535353536</v>
      </c>
      <c r="W55">
        <f t="shared" si="21"/>
        <v>0.53535353535353536</v>
      </c>
      <c r="X55">
        <f t="shared" si="21"/>
        <v>0.53535353535353536</v>
      </c>
      <c r="Y55">
        <f t="shared" si="21"/>
        <v>0.53535353535353536</v>
      </c>
      <c r="Z55">
        <f t="shared" si="21"/>
        <v>0.53535353535353536</v>
      </c>
      <c r="AA55">
        <f t="shared" si="21"/>
        <v>0.53535353535353536</v>
      </c>
      <c r="AB55">
        <f t="shared" si="21"/>
        <v>0.53535353535353536</v>
      </c>
      <c r="AC55">
        <f t="shared" si="21"/>
        <v>0.53535353535353536</v>
      </c>
      <c r="AD55">
        <f t="shared" si="21"/>
        <v>0.53535353535353536</v>
      </c>
      <c r="AE55">
        <f t="shared" si="21"/>
        <v>0.53535353535353536</v>
      </c>
      <c r="AF55">
        <f t="shared" si="21"/>
        <v>0.53535353535353536</v>
      </c>
      <c r="AG55">
        <f t="shared" si="21"/>
        <v>0.53535353535353536</v>
      </c>
      <c r="AH55">
        <f t="shared" si="21"/>
        <v>0.53535353535353536</v>
      </c>
      <c r="AI55">
        <f t="shared" si="21"/>
        <v>0.53535353535353536</v>
      </c>
      <c r="AJ55">
        <f t="shared" si="21"/>
        <v>0.53535353535353536</v>
      </c>
      <c r="AK55">
        <f t="shared" si="21"/>
        <v>0.53535353535353536</v>
      </c>
      <c r="AL55">
        <f t="shared" si="21"/>
        <v>0.53535353535353536</v>
      </c>
      <c r="AM55">
        <f t="shared" si="21"/>
        <v>0.53535353535353536</v>
      </c>
      <c r="AN55">
        <f t="shared" si="21"/>
        <v>0.53535353535353536</v>
      </c>
      <c r="AO55">
        <f t="shared" si="21"/>
        <v>0.53535353535353536</v>
      </c>
      <c r="AP55">
        <f t="shared" si="21"/>
        <v>0.53535353535353536</v>
      </c>
      <c r="AQ55">
        <f t="shared" si="21"/>
        <v>0.53535353535353536</v>
      </c>
      <c r="AR55">
        <f t="shared" si="21"/>
        <v>0.53535353535353536</v>
      </c>
      <c r="AS55">
        <f t="shared" si="21"/>
        <v>0.53535353535353536</v>
      </c>
      <c r="AT55">
        <f t="shared" si="21"/>
        <v>0.53535353535353536</v>
      </c>
      <c r="AU55">
        <f t="shared" si="21"/>
        <v>0.53535353535353536</v>
      </c>
      <c r="AV55">
        <f t="shared" si="21"/>
        <v>0.53535353535353536</v>
      </c>
      <c r="AW55">
        <f t="shared" si="21"/>
        <v>0.53535353535353536</v>
      </c>
      <c r="AX55">
        <f t="shared" si="21"/>
        <v>0.53535353535353536</v>
      </c>
      <c r="AY55">
        <f t="shared" si="21"/>
        <v>0.53535353535353536</v>
      </c>
      <c r="AZ55">
        <f t="shared" si="21"/>
        <v>0.53535353535353536</v>
      </c>
      <c r="BA55">
        <f t="shared" si="21"/>
        <v>0.53535353535353536</v>
      </c>
      <c r="BB55">
        <f t="shared" si="21"/>
        <v>0.53535353535353536</v>
      </c>
      <c r="BC55">
        <f t="shared" si="21"/>
        <v>0.53535353535353536</v>
      </c>
      <c r="BD55">
        <f t="shared" si="21"/>
        <v>0.53535353535353536</v>
      </c>
      <c r="BE55">
        <f t="shared" si="21"/>
        <v>0.53535353535353536</v>
      </c>
      <c r="BF55">
        <f t="shared" si="21"/>
        <v>0.53535353535353536</v>
      </c>
      <c r="BG55">
        <f t="shared" si="21"/>
        <v>0.53535353535353536</v>
      </c>
      <c r="BH55">
        <f t="shared" si="21"/>
        <v>0.53535353535353536</v>
      </c>
      <c r="BI55">
        <f t="shared" si="21"/>
        <v>0.53535353535353536</v>
      </c>
      <c r="BJ55">
        <f t="shared" si="21"/>
        <v>0.53535353535353536</v>
      </c>
      <c r="BK55">
        <f t="shared" si="21"/>
        <v>0.53535353535353536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">
      <c r="A56">
        <v>56</v>
      </c>
      <c r="B56">
        <v>0.16193999999999997</v>
      </c>
      <c r="C56">
        <f t="shared" si="21"/>
        <v>3.2727272727272729</v>
      </c>
      <c r="D56">
        <f t="shared" si="21"/>
        <v>3.2727272727272729</v>
      </c>
      <c r="E56">
        <f t="shared" si="21"/>
        <v>3.2727272727272729</v>
      </c>
      <c r="F56">
        <f t="shared" si="21"/>
        <v>3.2727272727272729</v>
      </c>
      <c r="G56">
        <f t="shared" si="21"/>
        <v>3.2727272727272729</v>
      </c>
      <c r="H56">
        <f t="shared" si="21"/>
        <v>3.2727272727272729</v>
      </c>
      <c r="I56">
        <f t="shared" si="21"/>
        <v>0.54545454545454553</v>
      </c>
      <c r="J56">
        <f t="shared" si="21"/>
        <v>0.54545454545454553</v>
      </c>
      <c r="K56">
        <f t="shared" si="21"/>
        <v>0.54545454545454553</v>
      </c>
      <c r="L56">
        <f t="shared" si="21"/>
        <v>0.54545454545454553</v>
      </c>
      <c r="M56">
        <f t="shared" si="21"/>
        <v>0.54545454545454553</v>
      </c>
      <c r="N56">
        <f t="shared" ref="N56:BK56" si="22">N$101/($A$101-$A$2) *($A56 -$A$2)</f>
        <v>0.54545454545454553</v>
      </c>
      <c r="O56">
        <f t="shared" si="22"/>
        <v>0.54545454545454553</v>
      </c>
      <c r="P56">
        <f t="shared" si="22"/>
        <v>0.54545454545454553</v>
      </c>
      <c r="Q56">
        <f t="shared" si="22"/>
        <v>0.54545454545454553</v>
      </c>
      <c r="R56">
        <f t="shared" si="22"/>
        <v>0.54545454545454553</v>
      </c>
      <c r="S56">
        <f t="shared" si="22"/>
        <v>0.54545454545454553</v>
      </c>
      <c r="T56">
        <f t="shared" si="22"/>
        <v>0.54545454545454553</v>
      </c>
      <c r="U56">
        <f t="shared" si="22"/>
        <v>0.54545454545454553</v>
      </c>
      <c r="V56">
        <f t="shared" si="22"/>
        <v>0.54545454545454553</v>
      </c>
      <c r="W56">
        <f t="shared" si="22"/>
        <v>0.54545454545454553</v>
      </c>
      <c r="X56">
        <f t="shared" si="22"/>
        <v>0.54545454545454553</v>
      </c>
      <c r="Y56">
        <f t="shared" si="22"/>
        <v>0.54545454545454553</v>
      </c>
      <c r="Z56">
        <f t="shared" si="22"/>
        <v>0.54545454545454553</v>
      </c>
      <c r="AA56">
        <f t="shared" si="22"/>
        <v>0.54545454545454553</v>
      </c>
      <c r="AB56">
        <f t="shared" si="22"/>
        <v>0.54545454545454553</v>
      </c>
      <c r="AC56">
        <f t="shared" si="22"/>
        <v>0.54545454545454553</v>
      </c>
      <c r="AD56">
        <f t="shared" si="22"/>
        <v>0.54545454545454553</v>
      </c>
      <c r="AE56">
        <f t="shared" si="22"/>
        <v>0.54545454545454553</v>
      </c>
      <c r="AF56">
        <f t="shared" si="22"/>
        <v>0.54545454545454553</v>
      </c>
      <c r="AG56">
        <f t="shared" si="22"/>
        <v>0.54545454545454553</v>
      </c>
      <c r="AH56">
        <f t="shared" si="22"/>
        <v>0.54545454545454553</v>
      </c>
      <c r="AI56">
        <f t="shared" si="22"/>
        <v>0.54545454545454553</v>
      </c>
      <c r="AJ56">
        <f t="shared" si="22"/>
        <v>0.54545454545454553</v>
      </c>
      <c r="AK56">
        <f t="shared" si="22"/>
        <v>0.54545454545454553</v>
      </c>
      <c r="AL56">
        <f t="shared" si="22"/>
        <v>0.54545454545454553</v>
      </c>
      <c r="AM56">
        <f t="shared" si="22"/>
        <v>0.54545454545454553</v>
      </c>
      <c r="AN56">
        <f t="shared" si="22"/>
        <v>0.54545454545454553</v>
      </c>
      <c r="AO56">
        <f t="shared" si="22"/>
        <v>0.54545454545454553</v>
      </c>
      <c r="AP56">
        <f t="shared" si="22"/>
        <v>0.54545454545454553</v>
      </c>
      <c r="AQ56">
        <f t="shared" si="22"/>
        <v>0.54545454545454553</v>
      </c>
      <c r="AR56">
        <f t="shared" si="22"/>
        <v>0.54545454545454553</v>
      </c>
      <c r="AS56">
        <f t="shared" si="22"/>
        <v>0.54545454545454553</v>
      </c>
      <c r="AT56">
        <f t="shared" si="22"/>
        <v>0.54545454545454553</v>
      </c>
      <c r="AU56">
        <f t="shared" si="22"/>
        <v>0.54545454545454553</v>
      </c>
      <c r="AV56">
        <f t="shared" si="22"/>
        <v>0.54545454545454553</v>
      </c>
      <c r="AW56">
        <f t="shared" si="22"/>
        <v>0.54545454545454553</v>
      </c>
      <c r="AX56">
        <f t="shared" si="22"/>
        <v>0.54545454545454553</v>
      </c>
      <c r="AY56">
        <f t="shared" si="22"/>
        <v>0.54545454545454553</v>
      </c>
      <c r="AZ56">
        <f t="shared" si="22"/>
        <v>0.54545454545454553</v>
      </c>
      <c r="BA56">
        <f t="shared" si="22"/>
        <v>0.54545454545454553</v>
      </c>
      <c r="BB56">
        <f t="shared" si="22"/>
        <v>0.54545454545454553</v>
      </c>
      <c r="BC56">
        <f t="shared" si="22"/>
        <v>0.54545454545454553</v>
      </c>
      <c r="BD56">
        <f t="shared" si="22"/>
        <v>0.54545454545454553</v>
      </c>
      <c r="BE56">
        <f t="shared" si="22"/>
        <v>0.54545454545454553</v>
      </c>
      <c r="BF56">
        <f t="shared" si="22"/>
        <v>0.54545454545454553</v>
      </c>
      <c r="BG56">
        <f t="shared" si="22"/>
        <v>0.54545454545454553</v>
      </c>
      <c r="BH56">
        <f t="shared" si="22"/>
        <v>0.54545454545454553</v>
      </c>
      <c r="BI56">
        <f t="shared" si="22"/>
        <v>0.54545454545454553</v>
      </c>
      <c r="BJ56">
        <f t="shared" si="22"/>
        <v>0.54545454545454553</v>
      </c>
      <c r="BK56">
        <f t="shared" si="22"/>
        <v>0.54545454545454553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">
      <c r="A57">
        <v>57</v>
      </c>
      <c r="B57">
        <v>0.16193999999999997</v>
      </c>
      <c r="C57">
        <f t="shared" ref="C57:BK61" si="23">C$101/($A$101-$A$2) *($A57 -$A$2)</f>
        <v>3.3333333333333335</v>
      </c>
      <c r="D57">
        <f t="shared" si="23"/>
        <v>3.3333333333333335</v>
      </c>
      <c r="E57">
        <f t="shared" si="23"/>
        <v>3.3333333333333335</v>
      </c>
      <c r="F57">
        <f t="shared" si="23"/>
        <v>3.3333333333333335</v>
      </c>
      <c r="G57">
        <f t="shared" si="23"/>
        <v>3.3333333333333335</v>
      </c>
      <c r="H57">
        <f t="shared" si="23"/>
        <v>3.3333333333333335</v>
      </c>
      <c r="I57">
        <f t="shared" si="23"/>
        <v>0.55555555555555558</v>
      </c>
      <c r="J57">
        <f t="shared" si="23"/>
        <v>0.55555555555555558</v>
      </c>
      <c r="K57">
        <f t="shared" si="23"/>
        <v>0.55555555555555558</v>
      </c>
      <c r="L57">
        <f t="shared" si="23"/>
        <v>0.55555555555555558</v>
      </c>
      <c r="M57">
        <f t="shared" si="23"/>
        <v>0.55555555555555558</v>
      </c>
      <c r="N57">
        <f t="shared" si="23"/>
        <v>0.55555555555555558</v>
      </c>
      <c r="O57">
        <f t="shared" si="23"/>
        <v>0.55555555555555558</v>
      </c>
      <c r="P57">
        <f t="shared" si="23"/>
        <v>0.55555555555555558</v>
      </c>
      <c r="Q57">
        <f t="shared" si="23"/>
        <v>0.55555555555555558</v>
      </c>
      <c r="R57">
        <f t="shared" si="23"/>
        <v>0.55555555555555558</v>
      </c>
      <c r="S57">
        <f t="shared" si="23"/>
        <v>0.55555555555555558</v>
      </c>
      <c r="T57">
        <f t="shared" si="23"/>
        <v>0.55555555555555558</v>
      </c>
      <c r="U57">
        <f t="shared" si="23"/>
        <v>0.55555555555555558</v>
      </c>
      <c r="V57">
        <f t="shared" si="23"/>
        <v>0.55555555555555558</v>
      </c>
      <c r="W57">
        <f t="shared" si="23"/>
        <v>0.55555555555555558</v>
      </c>
      <c r="X57">
        <f t="shared" si="23"/>
        <v>0.55555555555555558</v>
      </c>
      <c r="Y57">
        <f t="shared" si="23"/>
        <v>0.55555555555555558</v>
      </c>
      <c r="Z57">
        <f t="shared" si="23"/>
        <v>0.55555555555555558</v>
      </c>
      <c r="AA57">
        <f t="shared" si="23"/>
        <v>0.55555555555555558</v>
      </c>
      <c r="AB57">
        <f t="shared" si="23"/>
        <v>0.55555555555555558</v>
      </c>
      <c r="AC57">
        <f t="shared" si="23"/>
        <v>0.55555555555555558</v>
      </c>
      <c r="AD57">
        <f t="shared" si="23"/>
        <v>0.55555555555555558</v>
      </c>
      <c r="AE57">
        <f t="shared" si="23"/>
        <v>0.55555555555555558</v>
      </c>
      <c r="AF57">
        <f t="shared" si="23"/>
        <v>0.55555555555555558</v>
      </c>
      <c r="AG57">
        <f t="shared" si="23"/>
        <v>0.55555555555555558</v>
      </c>
      <c r="AH57">
        <f t="shared" si="23"/>
        <v>0.55555555555555558</v>
      </c>
      <c r="AI57">
        <f t="shared" si="23"/>
        <v>0.55555555555555558</v>
      </c>
      <c r="AJ57">
        <f t="shared" si="23"/>
        <v>0.55555555555555558</v>
      </c>
      <c r="AK57">
        <f t="shared" si="23"/>
        <v>0.55555555555555558</v>
      </c>
      <c r="AL57">
        <f t="shared" si="23"/>
        <v>0.55555555555555558</v>
      </c>
      <c r="AM57">
        <f t="shared" si="23"/>
        <v>0.55555555555555558</v>
      </c>
      <c r="AN57">
        <f t="shared" si="23"/>
        <v>0.55555555555555558</v>
      </c>
      <c r="AO57">
        <f t="shared" si="23"/>
        <v>0.55555555555555558</v>
      </c>
      <c r="AP57">
        <f t="shared" si="23"/>
        <v>0.55555555555555558</v>
      </c>
      <c r="AQ57">
        <f t="shared" si="23"/>
        <v>0.55555555555555558</v>
      </c>
      <c r="AR57">
        <f t="shared" si="23"/>
        <v>0.55555555555555558</v>
      </c>
      <c r="AS57">
        <f t="shared" si="23"/>
        <v>0.55555555555555558</v>
      </c>
      <c r="AT57">
        <f t="shared" si="23"/>
        <v>0.55555555555555558</v>
      </c>
      <c r="AU57">
        <f t="shared" si="23"/>
        <v>0.55555555555555558</v>
      </c>
      <c r="AV57">
        <f t="shared" si="23"/>
        <v>0.55555555555555558</v>
      </c>
      <c r="AW57">
        <f t="shared" si="23"/>
        <v>0.55555555555555558</v>
      </c>
      <c r="AX57">
        <f t="shared" si="23"/>
        <v>0.55555555555555558</v>
      </c>
      <c r="AY57">
        <f t="shared" si="23"/>
        <v>0.55555555555555558</v>
      </c>
      <c r="AZ57">
        <f t="shared" si="23"/>
        <v>0.55555555555555558</v>
      </c>
      <c r="BA57">
        <f t="shared" si="23"/>
        <v>0.55555555555555558</v>
      </c>
      <c r="BB57">
        <f t="shared" si="23"/>
        <v>0.55555555555555558</v>
      </c>
      <c r="BC57">
        <f t="shared" si="23"/>
        <v>0.55555555555555558</v>
      </c>
      <c r="BD57">
        <f t="shared" si="23"/>
        <v>0.55555555555555558</v>
      </c>
      <c r="BE57">
        <f t="shared" si="23"/>
        <v>0.55555555555555558</v>
      </c>
      <c r="BF57">
        <f t="shared" si="23"/>
        <v>0.55555555555555558</v>
      </c>
      <c r="BG57">
        <f t="shared" si="23"/>
        <v>0.55555555555555558</v>
      </c>
      <c r="BH57">
        <f t="shared" si="23"/>
        <v>0.55555555555555558</v>
      </c>
      <c r="BI57">
        <f t="shared" si="23"/>
        <v>0.55555555555555558</v>
      </c>
      <c r="BJ57">
        <f t="shared" si="23"/>
        <v>0.55555555555555558</v>
      </c>
      <c r="BK57">
        <f t="shared" si="23"/>
        <v>0.55555555555555558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">
      <c r="A58">
        <v>58</v>
      </c>
      <c r="B58">
        <v>0.16193999999999997</v>
      </c>
      <c r="C58">
        <f t="shared" si="23"/>
        <v>3.393939393939394</v>
      </c>
      <c r="D58">
        <f t="shared" si="23"/>
        <v>3.393939393939394</v>
      </c>
      <c r="E58">
        <f t="shared" si="23"/>
        <v>3.393939393939394</v>
      </c>
      <c r="F58">
        <f t="shared" si="23"/>
        <v>3.393939393939394</v>
      </c>
      <c r="G58">
        <f t="shared" si="23"/>
        <v>3.393939393939394</v>
      </c>
      <c r="H58">
        <f t="shared" si="23"/>
        <v>3.393939393939394</v>
      </c>
      <c r="I58">
        <f t="shared" si="23"/>
        <v>0.56565656565656575</v>
      </c>
      <c r="J58">
        <f t="shared" si="23"/>
        <v>0.56565656565656575</v>
      </c>
      <c r="K58">
        <f t="shared" si="23"/>
        <v>0.56565656565656575</v>
      </c>
      <c r="L58">
        <f t="shared" si="23"/>
        <v>0.56565656565656575</v>
      </c>
      <c r="M58">
        <f t="shared" si="23"/>
        <v>0.56565656565656575</v>
      </c>
      <c r="N58">
        <f t="shared" si="23"/>
        <v>0.56565656565656575</v>
      </c>
      <c r="O58">
        <f t="shared" si="23"/>
        <v>0.56565656565656575</v>
      </c>
      <c r="P58">
        <f t="shared" si="23"/>
        <v>0.56565656565656575</v>
      </c>
      <c r="Q58">
        <f t="shared" si="23"/>
        <v>0.56565656565656575</v>
      </c>
      <c r="R58">
        <f t="shared" si="23"/>
        <v>0.56565656565656575</v>
      </c>
      <c r="S58">
        <f t="shared" si="23"/>
        <v>0.56565656565656575</v>
      </c>
      <c r="T58">
        <f t="shared" si="23"/>
        <v>0.56565656565656575</v>
      </c>
      <c r="U58">
        <f t="shared" si="23"/>
        <v>0.56565656565656575</v>
      </c>
      <c r="V58">
        <f t="shared" si="23"/>
        <v>0.56565656565656575</v>
      </c>
      <c r="W58">
        <f t="shared" si="23"/>
        <v>0.56565656565656575</v>
      </c>
      <c r="X58">
        <f t="shared" si="23"/>
        <v>0.56565656565656575</v>
      </c>
      <c r="Y58">
        <f t="shared" si="23"/>
        <v>0.56565656565656575</v>
      </c>
      <c r="Z58">
        <f t="shared" si="23"/>
        <v>0.56565656565656575</v>
      </c>
      <c r="AA58">
        <f t="shared" si="23"/>
        <v>0.56565656565656575</v>
      </c>
      <c r="AB58">
        <f t="shared" si="23"/>
        <v>0.56565656565656575</v>
      </c>
      <c r="AC58">
        <f t="shared" si="23"/>
        <v>0.56565656565656575</v>
      </c>
      <c r="AD58">
        <f t="shared" si="23"/>
        <v>0.56565656565656575</v>
      </c>
      <c r="AE58">
        <f t="shared" si="23"/>
        <v>0.56565656565656575</v>
      </c>
      <c r="AF58">
        <f t="shared" si="23"/>
        <v>0.56565656565656575</v>
      </c>
      <c r="AG58">
        <f t="shared" si="23"/>
        <v>0.56565656565656575</v>
      </c>
      <c r="AH58">
        <f t="shared" si="23"/>
        <v>0.56565656565656575</v>
      </c>
      <c r="AI58">
        <f t="shared" si="23"/>
        <v>0.56565656565656575</v>
      </c>
      <c r="AJ58">
        <f t="shared" si="23"/>
        <v>0.56565656565656575</v>
      </c>
      <c r="AK58">
        <f t="shared" si="23"/>
        <v>0.56565656565656575</v>
      </c>
      <c r="AL58">
        <f t="shared" si="23"/>
        <v>0.56565656565656575</v>
      </c>
      <c r="AM58">
        <f t="shared" si="23"/>
        <v>0.56565656565656575</v>
      </c>
      <c r="AN58">
        <f t="shared" si="23"/>
        <v>0.56565656565656575</v>
      </c>
      <c r="AO58">
        <f t="shared" si="23"/>
        <v>0.56565656565656575</v>
      </c>
      <c r="AP58">
        <f t="shared" si="23"/>
        <v>0.56565656565656575</v>
      </c>
      <c r="AQ58">
        <f t="shared" si="23"/>
        <v>0.56565656565656575</v>
      </c>
      <c r="AR58">
        <f t="shared" si="23"/>
        <v>0.56565656565656575</v>
      </c>
      <c r="AS58">
        <f t="shared" si="23"/>
        <v>0.56565656565656575</v>
      </c>
      <c r="AT58">
        <f t="shared" si="23"/>
        <v>0.56565656565656575</v>
      </c>
      <c r="AU58">
        <f t="shared" si="23"/>
        <v>0.56565656565656575</v>
      </c>
      <c r="AV58">
        <f t="shared" si="23"/>
        <v>0.56565656565656575</v>
      </c>
      <c r="AW58">
        <f t="shared" si="23"/>
        <v>0.56565656565656575</v>
      </c>
      <c r="AX58">
        <f t="shared" si="23"/>
        <v>0.56565656565656575</v>
      </c>
      <c r="AY58">
        <f t="shared" si="23"/>
        <v>0.56565656565656575</v>
      </c>
      <c r="AZ58">
        <f t="shared" si="23"/>
        <v>0.56565656565656575</v>
      </c>
      <c r="BA58">
        <f t="shared" si="23"/>
        <v>0.56565656565656575</v>
      </c>
      <c r="BB58">
        <f t="shared" si="23"/>
        <v>0.56565656565656575</v>
      </c>
      <c r="BC58">
        <f t="shared" si="23"/>
        <v>0.56565656565656575</v>
      </c>
      <c r="BD58">
        <f t="shared" si="23"/>
        <v>0.56565656565656575</v>
      </c>
      <c r="BE58">
        <f t="shared" si="23"/>
        <v>0.56565656565656575</v>
      </c>
      <c r="BF58">
        <f t="shared" si="23"/>
        <v>0.56565656565656575</v>
      </c>
      <c r="BG58">
        <f t="shared" si="23"/>
        <v>0.56565656565656575</v>
      </c>
      <c r="BH58">
        <f t="shared" si="23"/>
        <v>0.56565656565656575</v>
      </c>
      <c r="BI58">
        <f t="shared" si="23"/>
        <v>0.56565656565656575</v>
      </c>
      <c r="BJ58">
        <f t="shared" si="23"/>
        <v>0.56565656565656575</v>
      </c>
      <c r="BK58">
        <f t="shared" si="23"/>
        <v>0.56565656565656575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">
      <c r="A59">
        <v>59</v>
      </c>
      <c r="B59">
        <v>0.16193999999999997</v>
      </c>
      <c r="C59">
        <f t="shared" si="23"/>
        <v>3.4545454545454546</v>
      </c>
      <c r="D59">
        <f t="shared" si="23"/>
        <v>3.4545454545454546</v>
      </c>
      <c r="E59">
        <f t="shared" si="23"/>
        <v>3.4545454545454546</v>
      </c>
      <c r="F59">
        <f t="shared" si="23"/>
        <v>3.4545454545454546</v>
      </c>
      <c r="G59">
        <f t="shared" si="23"/>
        <v>3.4545454545454546</v>
      </c>
      <c r="H59">
        <f t="shared" si="23"/>
        <v>3.4545454545454546</v>
      </c>
      <c r="I59">
        <f t="shared" si="23"/>
        <v>0.5757575757575758</v>
      </c>
      <c r="J59">
        <f t="shared" si="23"/>
        <v>0.5757575757575758</v>
      </c>
      <c r="K59">
        <f t="shared" si="23"/>
        <v>0.5757575757575758</v>
      </c>
      <c r="L59">
        <f t="shared" si="23"/>
        <v>0.5757575757575758</v>
      </c>
      <c r="M59">
        <f t="shared" si="23"/>
        <v>0.5757575757575758</v>
      </c>
      <c r="N59">
        <f t="shared" si="23"/>
        <v>0.5757575757575758</v>
      </c>
      <c r="O59">
        <f t="shared" si="23"/>
        <v>0.5757575757575758</v>
      </c>
      <c r="P59">
        <f t="shared" si="23"/>
        <v>0.5757575757575758</v>
      </c>
      <c r="Q59">
        <f t="shared" si="23"/>
        <v>0.5757575757575758</v>
      </c>
      <c r="R59">
        <f t="shared" si="23"/>
        <v>0.5757575757575758</v>
      </c>
      <c r="S59">
        <f t="shared" si="23"/>
        <v>0.5757575757575758</v>
      </c>
      <c r="T59">
        <f t="shared" si="23"/>
        <v>0.5757575757575758</v>
      </c>
      <c r="U59">
        <f t="shared" si="23"/>
        <v>0.5757575757575758</v>
      </c>
      <c r="V59">
        <f t="shared" si="23"/>
        <v>0.5757575757575758</v>
      </c>
      <c r="W59">
        <f t="shared" si="23"/>
        <v>0.5757575757575758</v>
      </c>
      <c r="X59">
        <f t="shared" si="23"/>
        <v>0.5757575757575758</v>
      </c>
      <c r="Y59">
        <f t="shared" si="23"/>
        <v>0.5757575757575758</v>
      </c>
      <c r="Z59">
        <f t="shared" si="23"/>
        <v>0.5757575757575758</v>
      </c>
      <c r="AA59">
        <f t="shared" si="23"/>
        <v>0.5757575757575758</v>
      </c>
      <c r="AB59">
        <f t="shared" si="23"/>
        <v>0.5757575757575758</v>
      </c>
      <c r="AC59">
        <f t="shared" si="23"/>
        <v>0.5757575757575758</v>
      </c>
      <c r="AD59">
        <f t="shared" si="23"/>
        <v>0.5757575757575758</v>
      </c>
      <c r="AE59">
        <f t="shared" si="23"/>
        <v>0.5757575757575758</v>
      </c>
      <c r="AF59">
        <f t="shared" si="23"/>
        <v>0.5757575757575758</v>
      </c>
      <c r="AG59">
        <f t="shared" si="23"/>
        <v>0.5757575757575758</v>
      </c>
      <c r="AH59">
        <f t="shared" si="23"/>
        <v>0.5757575757575758</v>
      </c>
      <c r="AI59">
        <f t="shared" si="23"/>
        <v>0.5757575757575758</v>
      </c>
      <c r="AJ59">
        <f t="shared" si="23"/>
        <v>0.5757575757575758</v>
      </c>
      <c r="AK59">
        <f t="shared" si="23"/>
        <v>0.5757575757575758</v>
      </c>
      <c r="AL59">
        <f t="shared" si="23"/>
        <v>0.5757575757575758</v>
      </c>
      <c r="AM59">
        <f t="shared" si="23"/>
        <v>0.5757575757575758</v>
      </c>
      <c r="AN59">
        <f t="shared" si="23"/>
        <v>0.5757575757575758</v>
      </c>
      <c r="AO59">
        <f t="shared" si="23"/>
        <v>0.5757575757575758</v>
      </c>
      <c r="AP59">
        <f t="shared" si="23"/>
        <v>0.5757575757575758</v>
      </c>
      <c r="AQ59">
        <f t="shared" si="23"/>
        <v>0.5757575757575758</v>
      </c>
      <c r="AR59">
        <f t="shared" si="23"/>
        <v>0.5757575757575758</v>
      </c>
      <c r="AS59">
        <f t="shared" si="23"/>
        <v>0.5757575757575758</v>
      </c>
      <c r="AT59">
        <f t="shared" si="23"/>
        <v>0.5757575757575758</v>
      </c>
      <c r="AU59">
        <f t="shared" si="23"/>
        <v>0.5757575757575758</v>
      </c>
      <c r="AV59">
        <f t="shared" si="23"/>
        <v>0.5757575757575758</v>
      </c>
      <c r="AW59">
        <f t="shared" si="23"/>
        <v>0.5757575757575758</v>
      </c>
      <c r="AX59">
        <f t="shared" si="23"/>
        <v>0.5757575757575758</v>
      </c>
      <c r="AY59">
        <f t="shared" si="23"/>
        <v>0.5757575757575758</v>
      </c>
      <c r="AZ59">
        <f t="shared" si="23"/>
        <v>0.5757575757575758</v>
      </c>
      <c r="BA59">
        <f t="shared" si="23"/>
        <v>0.5757575757575758</v>
      </c>
      <c r="BB59">
        <f t="shared" si="23"/>
        <v>0.5757575757575758</v>
      </c>
      <c r="BC59">
        <f t="shared" si="23"/>
        <v>0.5757575757575758</v>
      </c>
      <c r="BD59">
        <f t="shared" si="23"/>
        <v>0.5757575757575758</v>
      </c>
      <c r="BE59">
        <f t="shared" si="23"/>
        <v>0.5757575757575758</v>
      </c>
      <c r="BF59">
        <f t="shared" si="23"/>
        <v>0.5757575757575758</v>
      </c>
      <c r="BG59">
        <f t="shared" si="23"/>
        <v>0.5757575757575758</v>
      </c>
      <c r="BH59">
        <f t="shared" si="23"/>
        <v>0.5757575757575758</v>
      </c>
      <c r="BI59">
        <f t="shared" si="23"/>
        <v>0.5757575757575758</v>
      </c>
      <c r="BJ59">
        <f t="shared" si="23"/>
        <v>0.5757575757575758</v>
      </c>
      <c r="BK59">
        <f t="shared" si="23"/>
        <v>0.5757575757575758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">
      <c r="A60">
        <v>60</v>
      </c>
      <c r="B60">
        <v>0.16193999999999997</v>
      </c>
      <c r="C60">
        <f t="shared" si="23"/>
        <v>3.5151515151515151</v>
      </c>
      <c r="D60">
        <f t="shared" si="23"/>
        <v>3.5151515151515151</v>
      </c>
      <c r="E60">
        <f t="shared" si="23"/>
        <v>3.5151515151515151</v>
      </c>
      <c r="F60">
        <f t="shared" si="23"/>
        <v>3.5151515151515151</v>
      </c>
      <c r="G60">
        <f t="shared" si="23"/>
        <v>3.5151515151515151</v>
      </c>
      <c r="H60">
        <f t="shared" si="23"/>
        <v>3.5151515151515151</v>
      </c>
      <c r="I60">
        <f t="shared" si="23"/>
        <v>0.58585858585858586</v>
      </c>
      <c r="J60">
        <f t="shared" si="23"/>
        <v>0.58585858585858586</v>
      </c>
      <c r="K60">
        <f t="shared" si="23"/>
        <v>0.58585858585858586</v>
      </c>
      <c r="L60">
        <f t="shared" si="23"/>
        <v>0.58585858585858586</v>
      </c>
      <c r="M60">
        <f t="shared" si="23"/>
        <v>0.58585858585858586</v>
      </c>
      <c r="N60">
        <f t="shared" si="23"/>
        <v>0.58585858585858586</v>
      </c>
      <c r="O60">
        <f t="shared" si="23"/>
        <v>0.58585858585858586</v>
      </c>
      <c r="P60">
        <f t="shared" si="23"/>
        <v>0.58585858585858586</v>
      </c>
      <c r="Q60">
        <f t="shared" si="23"/>
        <v>0.58585858585858586</v>
      </c>
      <c r="R60">
        <f t="shared" si="23"/>
        <v>0.58585858585858586</v>
      </c>
      <c r="S60">
        <f t="shared" si="23"/>
        <v>0.58585858585858586</v>
      </c>
      <c r="T60">
        <f t="shared" si="23"/>
        <v>0.58585858585858586</v>
      </c>
      <c r="U60">
        <f t="shared" si="23"/>
        <v>0.58585858585858586</v>
      </c>
      <c r="V60">
        <f t="shared" si="23"/>
        <v>0.58585858585858586</v>
      </c>
      <c r="W60">
        <f t="shared" si="23"/>
        <v>0.58585858585858586</v>
      </c>
      <c r="X60">
        <f t="shared" si="23"/>
        <v>0.58585858585858586</v>
      </c>
      <c r="Y60">
        <f t="shared" si="23"/>
        <v>0.58585858585858586</v>
      </c>
      <c r="Z60">
        <f t="shared" si="23"/>
        <v>0.58585858585858586</v>
      </c>
      <c r="AA60">
        <f t="shared" si="23"/>
        <v>0.58585858585858586</v>
      </c>
      <c r="AB60">
        <f t="shared" si="23"/>
        <v>0.58585858585858586</v>
      </c>
      <c r="AC60">
        <f t="shared" si="23"/>
        <v>0.58585858585858586</v>
      </c>
      <c r="AD60">
        <f t="shared" si="23"/>
        <v>0.58585858585858586</v>
      </c>
      <c r="AE60">
        <f t="shared" si="23"/>
        <v>0.58585858585858586</v>
      </c>
      <c r="AF60">
        <f t="shared" si="23"/>
        <v>0.58585858585858586</v>
      </c>
      <c r="AG60">
        <f t="shared" si="23"/>
        <v>0.58585858585858586</v>
      </c>
      <c r="AH60">
        <f t="shared" si="23"/>
        <v>0.58585858585858586</v>
      </c>
      <c r="AI60">
        <f t="shared" si="23"/>
        <v>0.58585858585858586</v>
      </c>
      <c r="AJ60">
        <f t="shared" si="23"/>
        <v>0.58585858585858586</v>
      </c>
      <c r="AK60">
        <f t="shared" si="23"/>
        <v>0.58585858585858586</v>
      </c>
      <c r="AL60">
        <f t="shared" si="23"/>
        <v>0.58585858585858586</v>
      </c>
      <c r="AM60">
        <f t="shared" si="23"/>
        <v>0.58585858585858586</v>
      </c>
      <c r="AN60">
        <f t="shared" si="23"/>
        <v>0.58585858585858586</v>
      </c>
      <c r="AO60">
        <f t="shared" si="23"/>
        <v>0.58585858585858586</v>
      </c>
      <c r="AP60">
        <f t="shared" si="23"/>
        <v>0.58585858585858586</v>
      </c>
      <c r="AQ60">
        <f t="shared" si="23"/>
        <v>0.58585858585858586</v>
      </c>
      <c r="AR60">
        <f t="shared" si="23"/>
        <v>0.58585858585858586</v>
      </c>
      <c r="AS60">
        <f t="shared" si="23"/>
        <v>0.58585858585858586</v>
      </c>
      <c r="AT60">
        <f t="shared" si="23"/>
        <v>0.58585858585858586</v>
      </c>
      <c r="AU60">
        <f t="shared" si="23"/>
        <v>0.58585858585858586</v>
      </c>
      <c r="AV60">
        <f t="shared" si="23"/>
        <v>0.58585858585858586</v>
      </c>
      <c r="AW60">
        <f t="shared" si="23"/>
        <v>0.58585858585858586</v>
      </c>
      <c r="AX60">
        <f t="shared" si="23"/>
        <v>0.58585858585858586</v>
      </c>
      <c r="AY60">
        <f t="shared" si="23"/>
        <v>0.58585858585858586</v>
      </c>
      <c r="AZ60">
        <f t="shared" si="23"/>
        <v>0.58585858585858586</v>
      </c>
      <c r="BA60">
        <f t="shared" si="23"/>
        <v>0.58585858585858586</v>
      </c>
      <c r="BB60">
        <f t="shared" si="23"/>
        <v>0.58585858585858586</v>
      </c>
      <c r="BC60">
        <f t="shared" si="23"/>
        <v>0.58585858585858586</v>
      </c>
      <c r="BD60">
        <f t="shared" si="23"/>
        <v>0.58585858585858586</v>
      </c>
      <c r="BE60">
        <f t="shared" si="23"/>
        <v>0.58585858585858586</v>
      </c>
      <c r="BF60">
        <f t="shared" si="23"/>
        <v>0.58585858585858586</v>
      </c>
      <c r="BG60">
        <f t="shared" si="23"/>
        <v>0.58585858585858586</v>
      </c>
      <c r="BH60">
        <f t="shared" si="23"/>
        <v>0.58585858585858586</v>
      </c>
      <c r="BI60">
        <f t="shared" si="23"/>
        <v>0.58585858585858586</v>
      </c>
      <c r="BJ60">
        <f t="shared" si="23"/>
        <v>0.58585858585858586</v>
      </c>
      <c r="BK60">
        <f t="shared" si="23"/>
        <v>0.58585858585858586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</row>
    <row r="61" spans="1:75" x14ac:dyDescent="0.3">
      <c r="A61">
        <v>61</v>
      </c>
      <c r="B61">
        <v>0.16193999999999997</v>
      </c>
      <c r="C61">
        <f t="shared" si="23"/>
        <v>3.5757575757575757</v>
      </c>
      <c r="D61">
        <f t="shared" si="23"/>
        <v>3.5757575757575757</v>
      </c>
      <c r="E61">
        <f t="shared" si="23"/>
        <v>3.5757575757575757</v>
      </c>
      <c r="F61">
        <f t="shared" si="23"/>
        <v>3.5757575757575757</v>
      </c>
      <c r="G61">
        <f t="shared" si="23"/>
        <v>3.5757575757575757</v>
      </c>
      <c r="H61">
        <f t="shared" si="23"/>
        <v>3.5757575757575757</v>
      </c>
      <c r="I61">
        <f t="shared" si="23"/>
        <v>0.59595959595959602</v>
      </c>
      <c r="J61">
        <f t="shared" si="23"/>
        <v>0.59595959595959602</v>
      </c>
      <c r="K61">
        <f t="shared" si="23"/>
        <v>0.59595959595959602</v>
      </c>
      <c r="L61">
        <f t="shared" si="23"/>
        <v>0.59595959595959602</v>
      </c>
      <c r="M61">
        <f t="shared" si="23"/>
        <v>0.59595959595959602</v>
      </c>
      <c r="N61">
        <f t="shared" ref="N61:BK61" si="24">N$101/($A$101-$A$2) *($A61 -$A$2)</f>
        <v>0.59595959595959602</v>
      </c>
      <c r="O61">
        <f t="shared" si="24"/>
        <v>0.59595959595959602</v>
      </c>
      <c r="P61">
        <f t="shared" si="24"/>
        <v>0.59595959595959602</v>
      </c>
      <c r="Q61">
        <f t="shared" si="24"/>
        <v>0.59595959595959602</v>
      </c>
      <c r="R61">
        <f t="shared" si="24"/>
        <v>0.59595959595959602</v>
      </c>
      <c r="S61">
        <f t="shared" si="24"/>
        <v>0.59595959595959602</v>
      </c>
      <c r="T61">
        <f t="shared" si="24"/>
        <v>0.59595959595959602</v>
      </c>
      <c r="U61">
        <f t="shared" si="24"/>
        <v>0.59595959595959602</v>
      </c>
      <c r="V61">
        <f t="shared" si="24"/>
        <v>0.59595959595959602</v>
      </c>
      <c r="W61">
        <f t="shared" si="24"/>
        <v>0.59595959595959602</v>
      </c>
      <c r="X61">
        <f t="shared" si="24"/>
        <v>0.59595959595959602</v>
      </c>
      <c r="Y61">
        <f t="shared" si="24"/>
        <v>0.59595959595959602</v>
      </c>
      <c r="Z61">
        <f t="shared" si="24"/>
        <v>0.59595959595959602</v>
      </c>
      <c r="AA61">
        <f t="shared" si="24"/>
        <v>0.59595959595959602</v>
      </c>
      <c r="AB61">
        <f t="shared" si="24"/>
        <v>0.59595959595959602</v>
      </c>
      <c r="AC61">
        <f t="shared" si="24"/>
        <v>0.59595959595959602</v>
      </c>
      <c r="AD61">
        <f t="shared" si="24"/>
        <v>0.59595959595959602</v>
      </c>
      <c r="AE61">
        <f t="shared" si="24"/>
        <v>0.59595959595959602</v>
      </c>
      <c r="AF61">
        <f t="shared" si="24"/>
        <v>0.59595959595959602</v>
      </c>
      <c r="AG61">
        <f t="shared" si="24"/>
        <v>0.59595959595959602</v>
      </c>
      <c r="AH61">
        <f t="shared" si="24"/>
        <v>0.59595959595959602</v>
      </c>
      <c r="AI61">
        <f t="shared" si="24"/>
        <v>0.59595959595959602</v>
      </c>
      <c r="AJ61">
        <f t="shared" si="24"/>
        <v>0.59595959595959602</v>
      </c>
      <c r="AK61">
        <f t="shared" si="24"/>
        <v>0.59595959595959602</v>
      </c>
      <c r="AL61">
        <f t="shared" si="24"/>
        <v>0.59595959595959602</v>
      </c>
      <c r="AM61">
        <f t="shared" si="24"/>
        <v>0.59595959595959602</v>
      </c>
      <c r="AN61">
        <f t="shared" si="24"/>
        <v>0.59595959595959602</v>
      </c>
      <c r="AO61">
        <f t="shared" si="24"/>
        <v>0.59595959595959602</v>
      </c>
      <c r="AP61">
        <f t="shared" si="24"/>
        <v>0.59595959595959602</v>
      </c>
      <c r="AQ61">
        <f t="shared" si="24"/>
        <v>0.59595959595959602</v>
      </c>
      <c r="AR61">
        <f t="shared" si="24"/>
        <v>0.59595959595959602</v>
      </c>
      <c r="AS61">
        <f t="shared" si="24"/>
        <v>0.59595959595959602</v>
      </c>
      <c r="AT61">
        <f t="shared" si="24"/>
        <v>0.59595959595959602</v>
      </c>
      <c r="AU61">
        <f t="shared" si="24"/>
        <v>0.59595959595959602</v>
      </c>
      <c r="AV61">
        <f t="shared" si="24"/>
        <v>0.59595959595959602</v>
      </c>
      <c r="AW61">
        <f t="shared" si="24"/>
        <v>0.59595959595959602</v>
      </c>
      <c r="AX61">
        <f t="shared" si="24"/>
        <v>0.59595959595959602</v>
      </c>
      <c r="AY61">
        <f t="shared" si="24"/>
        <v>0.59595959595959602</v>
      </c>
      <c r="AZ61">
        <f t="shared" si="24"/>
        <v>0.59595959595959602</v>
      </c>
      <c r="BA61">
        <f t="shared" si="24"/>
        <v>0.59595959595959602</v>
      </c>
      <c r="BB61">
        <f t="shared" si="24"/>
        <v>0.59595959595959602</v>
      </c>
      <c r="BC61">
        <f t="shared" si="24"/>
        <v>0.59595959595959602</v>
      </c>
      <c r="BD61">
        <f t="shared" si="24"/>
        <v>0.59595959595959602</v>
      </c>
      <c r="BE61">
        <f t="shared" si="24"/>
        <v>0.59595959595959602</v>
      </c>
      <c r="BF61">
        <f t="shared" si="24"/>
        <v>0.59595959595959602</v>
      </c>
      <c r="BG61">
        <f t="shared" si="24"/>
        <v>0.59595959595959602</v>
      </c>
      <c r="BH61">
        <f t="shared" si="24"/>
        <v>0.59595959595959602</v>
      </c>
      <c r="BI61">
        <f t="shared" si="24"/>
        <v>0.59595959595959602</v>
      </c>
      <c r="BJ61">
        <f t="shared" si="24"/>
        <v>0.59595959595959602</v>
      </c>
      <c r="BK61">
        <f t="shared" si="24"/>
        <v>0.59595959595959602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">
      <c r="A62">
        <v>62</v>
      </c>
      <c r="B62">
        <v>0.16193999999999997</v>
      </c>
      <c r="C62">
        <f t="shared" ref="C62:BK66" si="25">C$101/($A$101-$A$2) *($A62 -$A$2)</f>
        <v>3.6363636363636367</v>
      </c>
      <c r="D62">
        <f t="shared" si="25"/>
        <v>3.6363636363636367</v>
      </c>
      <c r="E62">
        <f t="shared" si="25"/>
        <v>3.6363636363636367</v>
      </c>
      <c r="F62">
        <f t="shared" si="25"/>
        <v>3.6363636363636367</v>
      </c>
      <c r="G62">
        <f t="shared" si="25"/>
        <v>3.6363636363636367</v>
      </c>
      <c r="H62">
        <f t="shared" si="25"/>
        <v>3.6363636363636367</v>
      </c>
      <c r="I62">
        <f t="shared" si="25"/>
        <v>0.60606060606060608</v>
      </c>
      <c r="J62">
        <f t="shared" si="25"/>
        <v>0.60606060606060608</v>
      </c>
      <c r="K62">
        <f t="shared" si="25"/>
        <v>0.60606060606060608</v>
      </c>
      <c r="L62">
        <f t="shared" si="25"/>
        <v>0.60606060606060608</v>
      </c>
      <c r="M62">
        <f t="shared" si="25"/>
        <v>0.60606060606060608</v>
      </c>
      <c r="N62">
        <f t="shared" si="25"/>
        <v>0.60606060606060608</v>
      </c>
      <c r="O62">
        <f t="shared" si="25"/>
        <v>0.60606060606060608</v>
      </c>
      <c r="P62">
        <f t="shared" si="25"/>
        <v>0.60606060606060608</v>
      </c>
      <c r="Q62">
        <f t="shared" si="25"/>
        <v>0.60606060606060608</v>
      </c>
      <c r="R62">
        <f t="shared" si="25"/>
        <v>0.60606060606060608</v>
      </c>
      <c r="S62">
        <f t="shared" si="25"/>
        <v>0.60606060606060608</v>
      </c>
      <c r="T62">
        <f t="shared" si="25"/>
        <v>0.60606060606060608</v>
      </c>
      <c r="U62">
        <f t="shared" si="25"/>
        <v>0.60606060606060608</v>
      </c>
      <c r="V62">
        <f t="shared" si="25"/>
        <v>0.60606060606060608</v>
      </c>
      <c r="W62">
        <f t="shared" si="25"/>
        <v>0.60606060606060608</v>
      </c>
      <c r="X62">
        <f t="shared" si="25"/>
        <v>0.60606060606060608</v>
      </c>
      <c r="Y62">
        <f t="shared" si="25"/>
        <v>0.60606060606060608</v>
      </c>
      <c r="Z62">
        <f t="shared" si="25"/>
        <v>0.60606060606060608</v>
      </c>
      <c r="AA62">
        <f t="shared" si="25"/>
        <v>0.60606060606060608</v>
      </c>
      <c r="AB62">
        <f t="shared" si="25"/>
        <v>0.60606060606060608</v>
      </c>
      <c r="AC62">
        <f t="shared" si="25"/>
        <v>0.60606060606060608</v>
      </c>
      <c r="AD62">
        <f t="shared" si="25"/>
        <v>0.60606060606060608</v>
      </c>
      <c r="AE62">
        <f t="shared" si="25"/>
        <v>0.60606060606060608</v>
      </c>
      <c r="AF62">
        <f t="shared" si="25"/>
        <v>0.60606060606060608</v>
      </c>
      <c r="AG62">
        <f t="shared" si="25"/>
        <v>0.60606060606060608</v>
      </c>
      <c r="AH62">
        <f t="shared" si="25"/>
        <v>0.60606060606060608</v>
      </c>
      <c r="AI62">
        <f t="shared" si="25"/>
        <v>0.60606060606060608</v>
      </c>
      <c r="AJ62">
        <f t="shared" si="25"/>
        <v>0.60606060606060608</v>
      </c>
      <c r="AK62">
        <f t="shared" si="25"/>
        <v>0.60606060606060608</v>
      </c>
      <c r="AL62">
        <f t="shared" si="25"/>
        <v>0.60606060606060608</v>
      </c>
      <c r="AM62">
        <f t="shared" si="25"/>
        <v>0.60606060606060608</v>
      </c>
      <c r="AN62">
        <f t="shared" si="25"/>
        <v>0.60606060606060608</v>
      </c>
      <c r="AO62">
        <f t="shared" si="25"/>
        <v>0.60606060606060608</v>
      </c>
      <c r="AP62">
        <f t="shared" si="25"/>
        <v>0.60606060606060608</v>
      </c>
      <c r="AQ62">
        <f t="shared" si="25"/>
        <v>0.60606060606060608</v>
      </c>
      <c r="AR62">
        <f t="shared" si="25"/>
        <v>0.60606060606060608</v>
      </c>
      <c r="AS62">
        <f t="shared" si="25"/>
        <v>0.60606060606060608</v>
      </c>
      <c r="AT62">
        <f t="shared" si="25"/>
        <v>0.60606060606060608</v>
      </c>
      <c r="AU62">
        <f t="shared" si="25"/>
        <v>0.60606060606060608</v>
      </c>
      <c r="AV62">
        <f t="shared" si="25"/>
        <v>0.60606060606060608</v>
      </c>
      <c r="AW62">
        <f t="shared" si="25"/>
        <v>0.60606060606060608</v>
      </c>
      <c r="AX62">
        <f t="shared" si="25"/>
        <v>0.60606060606060608</v>
      </c>
      <c r="AY62">
        <f t="shared" si="25"/>
        <v>0.60606060606060608</v>
      </c>
      <c r="AZ62">
        <f t="shared" si="25"/>
        <v>0.60606060606060608</v>
      </c>
      <c r="BA62">
        <f t="shared" si="25"/>
        <v>0.60606060606060608</v>
      </c>
      <c r="BB62">
        <f t="shared" si="25"/>
        <v>0.60606060606060608</v>
      </c>
      <c r="BC62">
        <f t="shared" si="25"/>
        <v>0.60606060606060608</v>
      </c>
      <c r="BD62">
        <f t="shared" si="25"/>
        <v>0.60606060606060608</v>
      </c>
      <c r="BE62">
        <f t="shared" si="25"/>
        <v>0.60606060606060608</v>
      </c>
      <c r="BF62">
        <f t="shared" si="25"/>
        <v>0.60606060606060608</v>
      </c>
      <c r="BG62">
        <f t="shared" si="25"/>
        <v>0.60606060606060608</v>
      </c>
      <c r="BH62">
        <f t="shared" si="25"/>
        <v>0.60606060606060608</v>
      </c>
      <c r="BI62">
        <f t="shared" si="25"/>
        <v>0.60606060606060608</v>
      </c>
      <c r="BJ62">
        <f t="shared" si="25"/>
        <v>0.60606060606060608</v>
      </c>
      <c r="BK62">
        <f t="shared" si="25"/>
        <v>0.60606060606060608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">
      <c r="A63">
        <v>63</v>
      </c>
      <c r="B63">
        <v>0.16193999999999997</v>
      </c>
      <c r="C63">
        <f t="shared" si="25"/>
        <v>3.6969696969696972</v>
      </c>
      <c r="D63">
        <f t="shared" si="25"/>
        <v>3.6969696969696972</v>
      </c>
      <c r="E63">
        <f t="shared" si="25"/>
        <v>3.6969696969696972</v>
      </c>
      <c r="F63">
        <f t="shared" si="25"/>
        <v>3.6969696969696972</v>
      </c>
      <c r="G63">
        <f t="shared" si="25"/>
        <v>3.6969696969696972</v>
      </c>
      <c r="H63">
        <f t="shared" si="25"/>
        <v>3.6969696969696972</v>
      </c>
      <c r="I63">
        <f t="shared" si="25"/>
        <v>0.61616161616161624</v>
      </c>
      <c r="J63">
        <f t="shared" si="25"/>
        <v>0.61616161616161624</v>
      </c>
      <c r="K63">
        <f t="shared" si="25"/>
        <v>0.61616161616161624</v>
      </c>
      <c r="L63">
        <f t="shared" si="25"/>
        <v>0.61616161616161624</v>
      </c>
      <c r="M63">
        <f t="shared" si="25"/>
        <v>0.61616161616161624</v>
      </c>
      <c r="N63">
        <f t="shared" si="25"/>
        <v>0.61616161616161624</v>
      </c>
      <c r="O63">
        <f t="shared" si="25"/>
        <v>0.61616161616161624</v>
      </c>
      <c r="P63">
        <f t="shared" si="25"/>
        <v>0.61616161616161624</v>
      </c>
      <c r="Q63">
        <f t="shared" si="25"/>
        <v>0.61616161616161624</v>
      </c>
      <c r="R63">
        <f t="shared" si="25"/>
        <v>0.61616161616161624</v>
      </c>
      <c r="S63">
        <f t="shared" si="25"/>
        <v>0.61616161616161624</v>
      </c>
      <c r="T63">
        <f t="shared" si="25"/>
        <v>0.61616161616161624</v>
      </c>
      <c r="U63">
        <f t="shared" si="25"/>
        <v>0.61616161616161624</v>
      </c>
      <c r="V63">
        <f t="shared" si="25"/>
        <v>0.61616161616161624</v>
      </c>
      <c r="W63">
        <f t="shared" si="25"/>
        <v>0.61616161616161624</v>
      </c>
      <c r="X63">
        <f t="shared" si="25"/>
        <v>0.61616161616161624</v>
      </c>
      <c r="Y63">
        <f t="shared" si="25"/>
        <v>0.61616161616161624</v>
      </c>
      <c r="Z63">
        <f t="shared" si="25"/>
        <v>0.61616161616161624</v>
      </c>
      <c r="AA63">
        <f t="shared" si="25"/>
        <v>0.61616161616161624</v>
      </c>
      <c r="AB63">
        <f t="shared" si="25"/>
        <v>0.61616161616161624</v>
      </c>
      <c r="AC63">
        <f t="shared" si="25"/>
        <v>0.61616161616161624</v>
      </c>
      <c r="AD63">
        <f t="shared" si="25"/>
        <v>0.61616161616161624</v>
      </c>
      <c r="AE63">
        <f t="shared" si="25"/>
        <v>0.61616161616161624</v>
      </c>
      <c r="AF63">
        <f t="shared" si="25"/>
        <v>0.61616161616161624</v>
      </c>
      <c r="AG63">
        <f t="shared" si="25"/>
        <v>0.61616161616161624</v>
      </c>
      <c r="AH63">
        <f t="shared" si="25"/>
        <v>0.61616161616161624</v>
      </c>
      <c r="AI63">
        <f t="shared" si="25"/>
        <v>0.61616161616161624</v>
      </c>
      <c r="AJ63">
        <f t="shared" si="25"/>
        <v>0.61616161616161624</v>
      </c>
      <c r="AK63">
        <f t="shared" si="25"/>
        <v>0.61616161616161624</v>
      </c>
      <c r="AL63">
        <f t="shared" si="25"/>
        <v>0.61616161616161624</v>
      </c>
      <c r="AM63">
        <f t="shared" si="25"/>
        <v>0.61616161616161624</v>
      </c>
      <c r="AN63">
        <f t="shared" si="25"/>
        <v>0.61616161616161624</v>
      </c>
      <c r="AO63">
        <f t="shared" si="25"/>
        <v>0.61616161616161624</v>
      </c>
      <c r="AP63">
        <f t="shared" si="25"/>
        <v>0.61616161616161624</v>
      </c>
      <c r="AQ63">
        <f t="shared" si="25"/>
        <v>0.61616161616161624</v>
      </c>
      <c r="AR63">
        <f t="shared" si="25"/>
        <v>0.61616161616161624</v>
      </c>
      <c r="AS63">
        <f t="shared" si="25"/>
        <v>0.61616161616161624</v>
      </c>
      <c r="AT63">
        <f t="shared" si="25"/>
        <v>0.61616161616161624</v>
      </c>
      <c r="AU63">
        <f t="shared" si="25"/>
        <v>0.61616161616161624</v>
      </c>
      <c r="AV63">
        <f t="shared" si="25"/>
        <v>0.61616161616161624</v>
      </c>
      <c r="AW63">
        <f t="shared" si="25"/>
        <v>0.61616161616161624</v>
      </c>
      <c r="AX63">
        <f t="shared" si="25"/>
        <v>0.61616161616161624</v>
      </c>
      <c r="AY63">
        <f t="shared" si="25"/>
        <v>0.61616161616161624</v>
      </c>
      <c r="AZ63">
        <f t="shared" si="25"/>
        <v>0.61616161616161624</v>
      </c>
      <c r="BA63">
        <f t="shared" si="25"/>
        <v>0.61616161616161624</v>
      </c>
      <c r="BB63">
        <f t="shared" si="25"/>
        <v>0.61616161616161624</v>
      </c>
      <c r="BC63">
        <f t="shared" si="25"/>
        <v>0.61616161616161624</v>
      </c>
      <c r="BD63">
        <f t="shared" si="25"/>
        <v>0.61616161616161624</v>
      </c>
      <c r="BE63">
        <f t="shared" si="25"/>
        <v>0.61616161616161624</v>
      </c>
      <c r="BF63">
        <f t="shared" si="25"/>
        <v>0.61616161616161624</v>
      </c>
      <c r="BG63">
        <f t="shared" si="25"/>
        <v>0.61616161616161624</v>
      </c>
      <c r="BH63">
        <f t="shared" si="25"/>
        <v>0.61616161616161624</v>
      </c>
      <c r="BI63">
        <f t="shared" si="25"/>
        <v>0.61616161616161624</v>
      </c>
      <c r="BJ63">
        <f t="shared" si="25"/>
        <v>0.61616161616161624</v>
      </c>
      <c r="BK63">
        <f t="shared" si="25"/>
        <v>0.61616161616161624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">
      <c r="A64">
        <v>64</v>
      </c>
      <c r="B64">
        <v>0.16193999999999997</v>
      </c>
      <c r="C64">
        <f t="shared" si="25"/>
        <v>3.7575757575757578</v>
      </c>
      <c r="D64">
        <f t="shared" si="25"/>
        <v>3.7575757575757578</v>
      </c>
      <c r="E64">
        <f t="shared" si="25"/>
        <v>3.7575757575757578</v>
      </c>
      <c r="F64">
        <f t="shared" si="25"/>
        <v>3.7575757575757578</v>
      </c>
      <c r="G64">
        <f t="shared" si="25"/>
        <v>3.7575757575757578</v>
      </c>
      <c r="H64">
        <f t="shared" si="25"/>
        <v>3.7575757575757578</v>
      </c>
      <c r="I64">
        <f t="shared" si="25"/>
        <v>0.6262626262626263</v>
      </c>
      <c r="J64">
        <f t="shared" si="25"/>
        <v>0.6262626262626263</v>
      </c>
      <c r="K64">
        <f t="shared" si="25"/>
        <v>0.6262626262626263</v>
      </c>
      <c r="L64">
        <f t="shared" si="25"/>
        <v>0.6262626262626263</v>
      </c>
      <c r="M64">
        <f t="shared" si="25"/>
        <v>0.6262626262626263</v>
      </c>
      <c r="N64">
        <f t="shared" si="25"/>
        <v>0.6262626262626263</v>
      </c>
      <c r="O64">
        <f t="shared" si="25"/>
        <v>0.6262626262626263</v>
      </c>
      <c r="P64">
        <f t="shared" si="25"/>
        <v>0.6262626262626263</v>
      </c>
      <c r="Q64">
        <f t="shared" si="25"/>
        <v>0.6262626262626263</v>
      </c>
      <c r="R64">
        <f t="shared" si="25"/>
        <v>0.6262626262626263</v>
      </c>
      <c r="S64">
        <f t="shared" si="25"/>
        <v>0.6262626262626263</v>
      </c>
      <c r="T64">
        <f t="shared" si="25"/>
        <v>0.6262626262626263</v>
      </c>
      <c r="U64">
        <f t="shared" si="25"/>
        <v>0.6262626262626263</v>
      </c>
      <c r="V64">
        <f t="shared" si="25"/>
        <v>0.6262626262626263</v>
      </c>
      <c r="W64">
        <f t="shared" si="25"/>
        <v>0.6262626262626263</v>
      </c>
      <c r="X64">
        <f t="shared" si="25"/>
        <v>0.6262626262626263</v>
      </c>
      <c r="Y64">
        <f t="shared" si="25"/>
        <v>0.6262626262626263</v>
      </c>
      <c r="Z64">
        <f t="shared" si="25"/>
        <v>0.6262626262626263</v>
      </c>
      <c r="AA64">
        <f t="shared" si="25"/>
        <v>0.6262626262626263</v>
      </c>
      <c r="AB64">
        <f t="shared" si="25"/>
        <v>0.6262626262626263</v>
      </c>
      <c r="AC64">
        <f t="shared" si="25"/>
        <v>0.6262626262626263</v>
      </c>
      <c r="AD64">
        <f t="shared" si="25"/>
        <v>0.6262626262626263</v>
      </c>
      <c r="AE64">
        <f t="shared" si="25"/>
        <v>0.6262626262626263</v>
      </c>
      <c r="AF64">
        <f t="shared" si="25"/>
        <v>0.6262626262626263</v>
      </c>
      <c r="AG64">
        <f t="shared" si="25"/>
        <v>0.6262626262626263</v>
      </c>
      <c r="AH64">
        <f t="shared" si="25"/>
        <v>0.6262626262626263</v>
      </c>
      <c r="AI64">
        <f t="shared" si="25"/>
        <v>0.6262626262626263</v>
      </c>
      <c r="AJ64">
        <f t="shared" si="25"/>
        <v>0.6262626262626263</v>
      </c>
      <c r="AK64">
        <f t="shared" si="25"/>
        <v>0.6262626262626263</v>
      </c>
      <c r="AL64">
        <f t="shared" si="25"/>
        <v>0.6262626262626263</v>
      </c>
      <c r="AM64">
        <f t="shared" si="25"/>
        <v>0.6262626262626263</v>
      </c>
      <c r="AN64">
        <f t="shared" si="25"/>
        <v>0.6262626262626263</v>
      </c>
      <c r="AO64">
        <f t="shared" si="25"/>
        <v>0.6262626262626263</v>
      </c>
      <c r="AP64">
        <f t="shared" si="25"/>
        <v>0.6262626262626263</v>
      </c>
      <c r="AQ64">
        <f t="shared" si="25"/>
        <v>0.6262626262626263</v>
      </c>
      <c r="AR64">
        <f t="shared" si="25"/>
        <v>0.6262626262626263</v>
      </c>
      <c r="AS64">
        <f t="shared" si="25"/>
        <v>0.6262626262626263</v>
      </c>
      <c r="AT64">
        <f t="shared" si="25"/>
        <v>0.6262626262626263</v>
      </c>
      <c r="AU64">
        <f t="shared" si="25"/>
        <v>0.6262626262626263</v>
      </c>
      <c r="AV64">
        <f t="shared" si="25"/>
        <v>0.6262626262626263</v>
      </c>
      <c r="AW64">
        <f t="shared" si="25"/>
        <v>0.6262626262626263</v>
      </c>
      <c r="AX64">
        <f t="shared" si="25"/>
        <v>0.6262626262626263</v>
      </c>
      <c r="AY64">
        <f t="shared" si="25"/>
        <v>0.6262626262626263</v>
      </c>
      <c r="AZ64">
        <f t="shared" si="25"/>
        <v>0.6262626262626263</v>
      </c>
      <c r="BA64">
        <f t="shared" si="25"/>
        <v>0.6262626262626263</v>
      </c>
      <c r="BB64">
        <f t="shared" si="25"/>
        <v>0.6262626262626263</v>
      </c>
      <c r="BC64">
        <f t="shared" si="25"/>
        <v>0.6262626262626263</v>
      </c>
      <c r="BD64">
        <f t="shared" si="25"/>
        <v>0.6262626262626263</v>
      </c>
      <c r="BE64">
        <f t="shared" si="25"/>
        <v>0.6262626262626263</v>
      </c>
      <c r="BF64">
        <f t="shared" si="25"/>
        <v>0.6262626262626263</v>
      </c>
      <c r="BG64">
        <f t="shared" si="25"/>
        <v>0.6262626262626263</v>
      </c>
      <c r="BH64">
        <f t="shared" si="25"/>
        <v>0.6262626262626263</v>
      </c>
      <c r="BI64">
        <f t="shared" si="25"/>
        <v>0.6262626262626263</v>
      </c>
      <c r="BJ64">
        <f t="shared" si="25"/>
        <v>0.6262626262626263</v>
      </c>
      <c r="BK64">
        <f t="shared" si="25"/>
        <v>0.6262626262626263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">
      <c r="A65">
        <v>65</v>
      </c>
      <c r="B65">
        <v>0.16193999999999997</v>
      </c>
      <c r="C65">
        <f t="shared" si="25"/>
        <v>3.8181818181818183</v>
      </c>
      <c r="D65">
        <f t="shared" si="25"/>
        <v>3.8181818181818183</v>
      </c>
      <c r="E65">
        <f t="shared" si="25"/>
        <v>3.8181818181818183</v>
      </c>
      <c r="F65">
        <f t="shared" si="25"/>
        <v>3.8181818181818183</v>
      </c>
      <c r="G65">
        <f t="shared" si="25"/>
        <v>3.8181818181818183</v>
      </c>
      <c r="H65">
        <f t="shared" si="25"/>
        <v>3.8181818181818183</v>
      </c>
      <c r="I65">
        <f t="shared" si="25"/>
        <v>0.63636363636363646</v>
      </c>
      <c r="J65">
        <f t="shared" si="25"/>
        <v>0.63636363636363646</v>
      </c>
      <c r="K65">
        <f t="shared" si="25"/>
        <v>0.63636363636363646</v>
      </c>
      <c r="L65">
        <f t="shared" si="25"/>
        <v>0.63636363636363646</v>
      </c>
      <c r="M65">
        <f t="shared" si="25"/>
        <v>0.63636363636363646</v>
      </c>
      <c r="N65">
        <f t="shared" si="25"/>
        <v>0.63636363636363646</v>
      </c>
      <c r="O65">
        <f t="shared" si="25"/>
        <v>0.63636363636363646</v>
      </c>
      <c r="P65">
        <f t="shared" si="25"/>
        <v>0.63636363636363646</v>
      </c>
      <c r="Q65">
        <f t="shared" si="25"/>
        <v>0.63636363636363646</v>
      </c>
      <c r="R65">
        <f t="shared" si="25"/>
        <v>0.63636363636363646</v>
      </c>
      <c r="S65">
        <f t="shared" si="25"/>
        <v>0.63636363636363646</v>
      </c>
      <c r="T65">
        <f t="shared" si="25"/>
        <v>0.63636363636363646</v>
      </c>
      <c r="U65">
        <f t="shared" si="25"/>
        <v>0.63636363636363646</v>
      </c>
      <c r="V65">
        <f t="shared" si="25"/>
        <v>0.63636363636363646</v>
      </c>
      <c r="W65">
        <f t="shared" si="25"/>
        <v>0.63636363636363646</v>
      </c>
      <c r="X65">
        <f t="shared" si="25"/>
        <v>0.63636363636363646</v>
      </c>
      <c r="Y65">
        <f t="shared" si="25"/>
        <v>0.63636363636363646</v>
      </c>
      <c r="Z65">
        <f t="shared" si="25"/>
        <v>0.63636363636363646</v>
      </c>
      <c r="AA65">
        <f t="shared" si="25"/>
        <v>0.63636363636363646</v>
      </c>
      <c r="AB65">
        <f t="shared" si="25"/>
        <v>0.63636363636363646</v>
      </c>
      <c r="AC65">
        <f t="shared" si="25"/>
        <v>0.63636363636363646</v>
      </c>
      <c r="AD65">
        <f t="shared" si="25"/>
        <v>0.63636363636363646</v>
      </c>
      <c r="AE65">
        <f t="shared" si="25"/>
        <v>0.63636363636363646</v>
      </c>
      <c r="AF65">
        <f t="shared" si="25"/>
        <v>0.63636363636363646</v>
      </c>
      <c r="AG65">
        <f t="shared" si="25"/>
        <v>0.63636363636363646</v>
      </c>
      <c r="AH65">
        <f t="shared" si="25"/>
        <v>0.63636363636363646</v>
      </c>
      <c r="AI65">
        <f t="shared" si="25"/>
        <v>0.63636363636363646</v>
      </c>
      <c r="AJ65">
        <f t="shared" si="25"/>
        <v>0.63636363636363646</v>
      </c>
      <c r="AK65">
        <f t="shared" si="25"/>
        <v>0.63636363636363646</v>
      </c>
      <c r="AL65">
        <f t="shared" si="25"/>
        <v>0.63636363636363646</v>
      </c>
      <c r="AM65">
        <f t="shared" si="25"/>
        <v>0.63636363636363646</v>
      </c>
      <c r="AN65">
        <f t="shared" si="25"/>
        <v>0.63636363636363646</v>
      </c>
      <c r="AO65">
        <f t="shared" si="25"/>
        <v>0.63636363636363646</v>
      </c>
      <c r="AP65">
        <f t="shared" si="25"/>
        <v>0.63636363636363646</v>
      </c>
      <c r="AQ65">
        <f t="shared" si="25"/>
        <v>0.63636363636363646</v>
      </c>
      <c r="AR65">
        <f t="shared" si="25"/>
        <v>0.63636363636363646</v>
      </c>
      <c r="AS65">
        <f t="shared" si="25"/>
        <v>0.63636363636363646</v>
      </c>
      <c r="AT65">
        <f t="shared" si="25"/>
        <v>0.63636363636363646</v>
      </c>
      <c r="AU65">
        <f t="shared" si="25"/>
        <v>0.63636363636363646</v>
      </c>
      <c r="AV65">
        <f t="shared" si="25"/>
        <v>0.63636363636363646</v>
      </c>
      <c r="AW65">
        <f t="shared" si="25"/>
        <v>0.63636363636363646</v>
      </c>
      <c r="AX65">
        <f t="shared" si="25"/>
        <v>0.63636363636363646</v>
      </c>
      <c r="AY65">
        <f t="shared" si="25"/>
        <v>0.63636363636363646</v>
      </c>
      <c r="AZ65">
        <f t="shared" si="25"/>
        <v>0.63636363636363646</v>
      </c>
      <c r="BA65">
        <f t="shared" si="25"/>
        <v>0.63636363636363646</v>
      </c>
      <c r="BB65">
        <f t="shared" si="25"/>
        <v>0.63636363636363646</v>
      </c>
      <c r="BC65">
        <f t="shared" si="25"/>
        <v>0.63636363636363646</v>
      </c>
      <c r="BD65">
        <f t="shared" si="25"/>
        <v>0.63636363636363646</v>
      </c>
      <c r="BE65">
        <f t="shared" si="25"/>
        <v>0.63636363636363646</v>
      </c>
      <c r="BF65">
        <f t="shared" si="25"/>
        <v>0.63636363636363646</v>
      </c>
      <c r="BG65">
        <f t="shared" si="25"/>
        <v>0.63636363636363646</v>
      </c>
      <c r="BH65">
        <f t="shared" si="25"/>
        <v>0.63636363636363646</v>
      </c>
      <c r="BI65">
        <f t="shared" si="25"/>
        <v>0.63636363636363646</v>
      </c>
      <c r="BJ65">
        <f t="shared" si="25"/>
        <v>0.63636363636363646</v>
      </c>
      <c r="BK65">
        <f t="shared" si="25"/>
        <v>0.63636363636363646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">
      <c r="A66">
        <v>66</v>
      </c>
      <c r="B66">
        <v>0.16193999999999997</v>
      </c>
      <c r="C66">
        <f t="shared" si="25"/>
        <v>3.8787878787878789</v>
      </c>
      <c r="D66">
        <f t="shared" si="25"/>
        <v>3.8787878787878789</v>
      </c>
      <c r="E66">
        <f t="shared" si="25"/>
        <v>3.8787878787878789</v>
      </c>
      <c r="F66">
        <f t="shared" si="25"/>
        <v>3.8787878787878789</v>
      </c>
      <c r="G66">
        <f t="shared" si="25"/>
        <v>3.8787878787878789</v>
      </c>
      <c r="H66">
        <f t="shared" si="25"/>
        <v>3.8787878787878789</v>
      </c>
      <c r="I66">
        <f t="shared" si="25"/>
        <v>0.64646464646464652</v>
      </c>
      <c r="J66">
        <f t="shared" si="25"/>
        <v>0.64646464646464652</v>
      </c>
      <c r="K66">
        <f t="shared" si="25"/>
        <v>0.64646464646464652</v>
      </c>
      <c r="L66">
        <f t="shared" si="25"/>
        <v>0.64646464646464652</v>
      </c>
      <c r="M66">
        <f t="shared" si="25"/>
        <v>0.64646464646464652</v>
      </c>
      <c r="N66">
        <f t="shared" ref="N66:BK66" si="26">N$101/($A$101-$A$2) *($A66 -$A$2)</f>
        <v>0.64646464646464652</v>
      </c>
      <c r="O66">
        <f t="shared" si="26"/>
        <v>0.64646464646464652</v>
      </c>
      <c r="P66">
        <f t="shared" si="26"/>
        <v>0.64646464646464652</v>
      </c>
      <c r="Q66">
        <f t="shared" si="26"/>
        <v>0.64646464646464652</v>
      </c>
      <c r="R66">
        <f t="shared" si="26"/>
        <v>0.64646464646464652</v>
      </c>
      <c r="S66">
        <f t="shared" si="26"/>
        <v>0.64646464646464652</v>
      </c>
      <c r="T66">
        <f t="shared" si="26"/>
        <v>0.64646464646464652</v>
      </c>
      <c r="U66">
        <f t="shared" si="26"/>
        <v>0.64646464646464652</v>
      </c>
      <c r="V66">
        <f t="shared" si="26"/>
        <v>0.64646464646464652</v>
      </c>
      <c r="W66">
        <f t="shared" si="26"/>
        <v>0.64646464646464652</v>
      </c>
      <c r="X66">
        <f t="shared" si="26"/>
        <v>0.64646464646464652</v>
      </c>
      <c r="Y66">
        <f t="shared" si="26"/>
        <v>0.64646464646464652</v>
      </c>
      <c r="Z66">
        <f t="shared" si="26"/>
        <v>0.64646464646464652</v>
      </c>
      <c r="AA66">
        <f t="shared" si="26"/>
        <v>0.64646464646464652</v>
      </c>
      <c r="AB66">
        <f t="shared" si="26"/>
        <v>0.64646464646464652</v>
      </c>
      <c r="AC66">
        <f t="shared" si="26"/>
        <v>0.64646464646464652</v>
      </c>
      <c r="AD66">
        <f t="shared" si="26"/>
        <v>0.64646464646464652</v>
      </c>
      <c r="AE66">
        <f t="shared" si="26"/>
        <v>0.64646464646464652</v>
      </c>
      <c r="AF66">
        <f t="shared" si="26"/>
        <v>0.64646464646464652</v>
      </c>
      <c r="AG66">
        <f t="shared" si="26"/>
        <v>0.64646464646464652</v>
      </c>
      <c r="AH66">
        <f t="shared" si="26"/>
        <v>0.64646464646464652</v>
      </c>
      <c r="AI66">
        <f t="shared" si="26"/>
        <v>0.64646464646464652</v>
      </c>
      <c r="AJ66">
        <f t="shared" si="26"/>
        <v>0.64646464646464652</v>
      </c>
      <c r="AK66">
        <f t="shared" si="26"/>
        <v>0.64646464646464652</v>
      </c>
      <c r="AL66">
        <f t="shared" si="26"/>
        <v>0.64646464646464652</v>
      </c>
      <c r="AM66">
        <f t="shared" si="26"/>
        <v>0.64646464646464652</v>
      </c>
      <c r="AN66">
        <f t="shared" si="26"/>
        <v>0.64646464646464652</v>
      </c>
      <c r="AO66">
        <f t="shared" si="26"/>
        <v>0.64646464646464652</v>
      </c>
      <c r="AP66">
        <f t="shared" si="26"/>
        <v>0.64646464646464652</v>
      </c>
      <c r="AQ66">
        <f t="shared" si="26"/>
        <v>0.64646464646464652</v>
      </c>
      <c r="AR66">
        <f t="shared" si="26"/>
        <v>0.64646464646464652</v>
      </c>
      <c r="AS66">
        <f t="shared" si="26"/>
        <v>0.64646464646464652</v>
      </c>
      <c r="AT66">
        <f t="shared" si="26"/>
        <v>0.64646464646464652</v>
      </c>
      <c r="AU66">
        <f t="shared" si="26"/>
        <v>0.64646464646464652</v>
      </c>
      <c r="AV66">
        <f t="shared" si="26"/>
        <v>0.64646464646464652</v>
      </c>
      <c r="AW66">
        <f t="shared" si="26"/>
        <v>0.64646464646464652</v>
      </c>
      <c r="AX66">
        <f t="shared" si="26"/>
        <v>0.64646464646464652</v>
      </c>
      <c r="AY66">
        <f t="shared" si="26"/>
        <v>0.64646464646464652</v>
      </c>
      <c r="AZ66">
        <f t="shared" si="26"/>
        <v>0.64646464646464652</v>
      </c>
      <c r="BA66">
        <f t="shared" si="26"/>
        <v>0.64646464646464652</v>
      </c>
      <c r="BB66">
        <f t="shared" si="26"/>
        <v>0.64646464646464652</v>
      </c>
      <c r="BC66">
        <f t="shared" si="26"/>
        <v>0.64646464646464652</v>
      </c>
      <c r="BD66">
        <f t="shared" si="26"/>
        <v>0.64646464646464652</v>
      </c>
      <c r="BE66">
        <f t="shared" si="26"/>
        <v>0.64646464646464652</v>
      </c>
      <c r="BF66">
        <f t="shared" si="26"/>
        <v>0.64646464646464652</v>
      </c>
      <c r="BG66">
        <f t="shared" si="26"/>
        <v>0.64646464646464652</v>
      </c>
      <c r="BH66">
        <f t="shared" si="26"/>
        <v>0.64646464646464652</v>
      </c>
      <c r="BI66">
        <f t="shared" si="26"/>
        <v>0.64646464646464652</v>
      </c>
      <c r="BJ66">
        <f t="shared" si="26"/>
        <v>0.64646464646464652</v>
      </c>
      <c r="BK66">
        <f t="shared" si="26"/>
        <v>0.64646464646464652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3">
      <c r="A67">
        <v>67</v>
      </c>
      <c r="B67">
        <v>0.16193999999999997</v>
      </c>
      <c r="C67">
        <f t="shared" ref="C67:BK71" si="27">C$101/($A$101-$A$2) *($A67 -$A$2)</f>
        <v>3.9393939393939394</v>
      </c>
      <c r="D67">
        <f t="shared" si="27"/>
        <v>3.9393939393939394</v>
      </c>
      <c r="E67">
        <f t="shared" si="27"/>
        <v>3.9393939393939394</v>
      </c>
      <c r="F67">
        <f t="shared" si="27"/>
        <v>3.9393939393939394</v>
      </c>
      <c r="G67">
        <f t="shared" si="27"/>
        <v>3.9393939393939394</v>
      </c>
      <c r="H67">
        <f t="shared" si="27"/>
        <v>3.9393939393939394</v>
      </c>
      <c r="I67">
        <f t="shared" si="27"/>
        <v>0.65656565656565657</v>
      </c>
      <c r="J67">
        <f t="shared" si="27"/>
        <v>0.65656565656565657</v>
      </c>
      <c r="K67">
        <f t="shared" si="27"/>
        <v>0.65656565656565657</v>
      </c>
      <c r="L67">
        <f t="shared" si="27"/>
        <v>0.65656565656565657</v>
      </c>
      <c r="M67">
        <f t="shared" si="27"/>
        <v>0.65656565656565657</v>
      </c>
      <c r="N67">
        <f t="shared" si="27"/>
        <v>0.65656565656565657</v>
      </c>
      <c r="O67">
        <f t="shared" si="27"/>
        <v>0.65656565656565657</v>
      </c>
      <c r="P67">
        <f t="shared" si="27"/>
        <v>0.65656565656565657</v>
      </c>
      <c r="Q67">
        <f t="shared" si="27"/>
        <v>0.65656565656565657</v>
      </c>
      <c r="R67">
        <f t="shared" si="27"/>
        <v>0.65656565656565657</v>
      </c>
      <c r="S67">
        <f t="shared" si="27"/>
        <v>0.65656565656565657</v>
      </c>
      <c r="T67">
        <f t="shared" si="27"/>
        <v>0.65656565656565657</v>
      </c>
      <c r="U67">
        <f t="shared" si="27"/>
        <v>0.65656565656565657</v>
      </c>
      <c r="V67">
        <f t="shared" si="27"/>
        <v>0.65656565656565657</v>
      </c>
      <c r="W67">
        <f t="shared" si="27"/>
        <v>0.65656565656565657</v>
      </c>
      <c r="X67">
        <f t="shared" si="27"/>
        <v>0.65656565656565657</v>
      </c>
      <c r="Y67">
        <f t="shared" si="27"/>
        <v>0.65656565656565657</v>
      </c>
      <c r="Z67">
        <f t="shared" si="27"/>
        <v>0.65656565656565657</v>
      </c>
      <c r="AA67">
        <f t="shared" si="27"/>
        <v>0.65656565656565657</v>
      </c>
      <c r="AB67">
        <f t="shared" si="27"/>
        <v>0.65656565656565657</v>
      </c>
      <c r="AC67">
        <f t="shared" si="27"/>
        <v>0.65656565656565657</v>
      </c>
      <c r="AD67">
        <f t="shared" si="27"/>
        <v>0.65656565656565657</v>
      </c>
      <c r="AE67">
        <f t="shared" si="27"/>
        <v>0.65656565656565657</v>
      </c>
      <c r="AF67">
        <f t="shared" si="27"/>
        <v>0.65656565656565657</v>
      </c>
      <c r="AG67">
        <f t="shared" si="27"/>
        <v>0.65656565656565657</v>
      </c>
      <c r="AH67">
        <f t="shared" si="27"/>
        <v>0.65656565656565657</v>
      </c>
      <c r="AI67">
        <f t="shared" si="27"/>
        <v>0.65656565656565657</v>
      </c>
      <c r="AJ67">
        <f t="shared" si="27"/>
        <v>0.65656565656565657</v>
      </c>
      <c r="AK67">
        <f t="shared" si="27"/>
        <v>0.65656565656565657</v>
      </c>
      <c r="AL67">
        <f t="shared" si="27"/>
        <v>0.65656565656565657</v>
      </c>
      <c r="AM67">
        <f t="shared" si="27"/>
        <v>0.65656565656565657</v>
      </c>
      <c r="AN67">
        <f t="shared" si="27"/>
        <v>0.65656565656565657</v>
      </c>
      <c r="AO67">
        <f t="shared" si="27"/>
        <v>0.65656565656565657</v>
      </c>
      <c r="AP67">
        <f t="shared" si="27"/>
        <v>0.65656565656565657</v>
      </c>
      <c r="AQ67">
        <f t="shared" si="27"/>
        <v>0.65656565656565657</v>
      </c>
      <c r="AR67">
        <f t="shared" si="27"/>
        <v>0.65656565656565657</v>
      </c>
      <c r="AS67">
        <f t="shared" si="27"/>
        <v>0.65656565656565657</v>
      </c>
      <c r="AT67">
        <f t="shared" si="27"/>
        <v>0.65656565656565657</v>
      </c>
      <c r="AU67">
        <f t="shared" si="27"/>
        <v>0.65656565656565657</v>
      </c>
      <c r="AV67">
        <f t="shared" si="27"/>
        <v>0.65656565656565657</v>
      </c>
      <c r="AW67">
        <f t="shared" si="27"/>
        <v>0.65656565656565657</v>
      </c>
      <c r="AX67">
        <f t="shared" si="27"/>
        <v>0.65656565656565657</v>
      </c>
      <c r="AY67">
        <f t="shared" si="27"/>
        <v>0.65656565656565657</v>
      </c>
      <c r="AZ67">
        <f t="shared" si="27"/>
        <v>0.65656565656565657</v>
      </c>
      <c r="BA67">
        <f t="shared" si="27"/>
        <v>0.65656565656565657</v>
      </c>
      <c r="BB67">
        <f t="shared" si="27"/>
        <v>0.65656565656565657</v>
      </c>
      <c r="BC67">
        <f t="shared" si="27"/>
        <v>0.65656565656565657</v>
      </c>
      <c r="BD67">
        <f t="shared" si="27"/>
        <v>0.65656565656565657</v>
      </c>
      <c r="BE67">
        <f t="shared" si="27"/>
        <v>0.65656565656565657</v>
      </c>
      <c r="BF67">
        <f t="shared" si="27"/>
        <v>0.65656565656565657</v>
      </c>
      <c r="BG67">
        <f t="shared" si="27"/>
        <v>0.65656565656565657</v>
      </c>
      <c r="BH67">
        <f t="shared" si="27"/>
        <v>0.65656565656565657</v>
      </c>
      <c r="BI67">
        <f t="shared" si="27"/>
        <v>0.65656565656565657</v>
      </c>
      <c r="BJ67">
        <f t="shared" si="27"/>
        <v>0.65656565656565657</v>
      </c>
      <c r="BK67">
        <f t="shared" si="27"/>
        <v>0.65656565656565657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">
      <c r="A68">
        <v>68</v>
      </c>
      <c r="B68">
        <v>0.16193999999999997</v>
      </c>
      <c r="C68">
        <f t="shared" si="27"/>
        <v>4</v>
      </c>
      <c r="D68">
        <f t="shared" si="27"/>
        <v>4</v>
      </c>
      <c r="E68">
        <f t="shared" si="27"/>
        <v>4</v>
      </c>
      <c r="F68">
        <f t="shared" si="27"/>
        <v>4</v>
      </c>
      <c r="G68">
        <f t="shared" si="27"/>
        <v>4</v>
      </c>
      <c r="H68">
        <f t="shared" si="27"/>
        <v>4</v>
      </c>
      <c r="I68">
        <f t="shared" si="27"/>
        <v>0.66666666666666674</v>
      </c>
      <c r="J68">
        <f t="shared" si="27"/>
        <v>0.66666666666666674</v>
      </c>
      <c r="K68">
        <f t="shared" si="27"/>
        <v>0.66666666666666674</v>
      </c>
      <c r="L68">
        <f t="shared" si="27"/>
        <v>0.66666666666666674</v>
      </c>
      <c r="M68">
        <f t="shared" si="27"/>
        <v>0.66666666666666674</v>
      </c>
      <c r="N68">
        <f t="shared" si="27"/>
        <v>0.66666666666666674</v>
      </c>
      <c r="O68">
        <f t="shared" si="27"/>
        <v>0.66666666666666674</v>
      </c>
      <c r="P68">
        <f t="shared" si="27"/>
        <v>0.66666666666666674</v>
      </c>
      <c r="Q68">
        <f t="shared" si="27"/>
        <v>0.66666666666666674</v>
      </c>
      <c r="R68">
        <f t="shared" si="27"/>
        <v>0.66666666666666674</v>
      </c>
      <c r="S68">
        <f t="shared" si="27"/>
        <v>0.66666666666666674</v>
      </c>
      <c r="T68">
        <f t="shared" si="27"/>
        <v>0.66666666666666674</v>
      </c>
      <c r="U68">
        <f t="shared" si="27"/>
        <v>0.66666666666666674</v>
      </c>
      <c r="V68">
        <f t="shared" si="27"/>
        <v>0.66666666666666674</v>
      </c>
      <c r="W68">
        <f t="shared" si="27"/>
        <v>0.66666666666666674</v>
      </c>
      <c r="X68">
        <f t="shared" si="27"/>
        <v>0.66666666666666674</v>
      </c>
      <c r="Y68">
        <f t="shared" si="27"/>
        <v>0.66666666666666674</v>
      </c>
      <c r="Z68">
        <f t="shared" si="27"/>
        <v>0.66666666666666674</v>
      </c>
      <c r="AA68">
        <f t="shared" si="27"/>
        <v>0.66666666666666674</v>
      </c>
      <c r="AB68">
        <f t="shared" si="27"/>
        <v>0.66666666666666674</v>
      </c>
      <c r="AC68">
        <f t="shared" si="27"/>
        <v>0.66666666666666674</v>
      </c>
      <c r="AD68">
        <f t="shared" si="27"/>
        <v>0.66666666666666674</v>
      </c>
      <c r="AE68">
        <f t="shared" si="27"/>
        <v>0.66666666666666674</v>
      </c>
      <c r="AF68">
        <f t="shared" si="27"/>
        <v>0.66666666666666674</v>
      </c>
      <c r="AG68">
        <f t="shared" si="27"/>
        <v>0.66666666666666674</v>
      </c>
      <c r="AH68">
        <f t="shared" si="27"/>
        <v>0.66666666666666674</v>
      </c>
      <c r="AI68">
        <f t="shared" si="27"/>
        <v>0.66666666666666674</v>
      </c>
      <c r="AJ68">
        <f t="shared" si="27"/>
        <v>0.66666666666666674</v>
      </c>
      <c r="AK68">
        <f t="shared" si="27"/>
        <v>0.66666666666666674</v>
      </c>
      <c r="AL68">
        <f t="shared" si="27"/>
        <v>0.66666666666666674</v>
      </c>
      <c r="AM68">
        <f t="shared" si="27"/>
        <v>0.66666666666666674</v>
      </c>
      <c r="AN68">
        <f t="shared" si="27"/>
        <v>0.66666666666666674</v>
      </c>
      <c r="AO68">
        <f t="shared" si="27"/>
        <v>0.66666666666666674</v>
      </c>
      <c r="AP68">
        <f t="shared" si="27"/>
        <v>0.66666666666666674</v>
      </c>
      <c r="AQ68">
        <f t="shared" si="27"/>
        <v>0.66666666666666674</v>
      </c>
      <c r="AR68">
        <f t="shared" si="27"/>
        <v>0.66666666666666674</v>
      </c>
      <c r="AS68">
        <f t="shared" si="27"/>
        <v>0.66666666666666674</v>
      </c>
      <c r="AT68">
        <f t="shared" si="27"/>
        <v>0.66666666666666674</v>
      </c>
      <c r="AU68">
        <f t="shared" si="27"/>
        <v>0.66666666666666674</v>
      </c>
      <c r="AV68">
        <f t="shared" si="27"/>
        <v>0.66666666666666674</v>
      </c>
      <c r="AW68">
        <f t="shared" si="27"/>
        <v>0.66666666666666674</v>
      </c>
      <c r="AX68">
        <f t="shared" si="27"/>
        <v>0.66666666666666674</v>
      </c>
      <c r="AY68">
        <f t="shared" si="27"/>
        <v>0.66666666666666674</v>
      </c>
      <c r="AZ68">
        <f t="shared" si="27"/>
        <v>0.66666666666666674</v>
      </c>
      <c r="BA68">
        <f t="shared" si="27"/>
        <v>0.66666666666666674</v>
      </c>
      <c r="BB68">
        <f t="shared" si="27"/>
        <v>0.66666666666666674</v>
      </c>
      <c r="BC68">
        <f t="shared" si="27"/>
        <v>0.66666666666666674</v>
      </c>
      <c r="BD68">
        <f t="shared" si="27"/>
        <v>0.66666666666666674</v>
      </c>
      <c r="BE68">
        <f t="shared" si="27"/>
        <v>0.66666666666666674</v>
      </c>
      <c r="BF68">
        <f t="shared" si="27"/>
        <v>0.66666666666666674</v>
      </c>
      <c r="BG68">
        <f t="shared" si="27"/>
        <v>0.66666666666666674</v>
      </c>
      <c r="BH68">
        <f t="shared" si="27"/>
        <v>0.66666666666666674</v>
      </c>
      <c r="BI68">
        <f t="shared" si="27"/>
        <v>0.66666666666666674</v>
      </c>
      <c r="BJ68">
        <f t="shared" si="27"/>
        <v>0.66666666666666674</v>
      </c>
      <c r="BK68">
        <f t="shared" si="27"/>
        <v>0.66666666666666674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">
      <c r="A69">
        <v>69</v>
      </c>
      <c r="B69">
        <v>0.16193999999999997</v>
      </c>
      <c r="C69">
        <f t="shared" si="27"/>
        <v>4.0606060606060606</v>
      </c>
      <c r="D69">
        <f t="shared" si="27"/>
        <v>4.0606060606060606</v>
      </c>
      <c r="E69">
        <f t="shared" si="27"/>
        <v>4.0606060606060606</v>
      </c>
      <c r="F69">
        <f t="shared" si="27"/>
        <v>4.0606060606060606</v>
      </c>
      <c r="G69">
        <f t="shared" si="27"/>
        <v>4.0606060606060606</v>
      </c>
      <c r="H69">
        <f t="shared" si="27"/>
        <v>4.0606060606060606</v>
      </c>
      <c r="I69">
        <f t="shared" si="27"/>
        <v>0.6767676767676768</v>
      </c>
      <c r="J69">
        <f t="shared" si="27"/>
        <v>0.6767676767676768</v>
      </c>
      <c r="K69">
        <f t="shared" si="27"/>
        <v>0.6767676767676768</v>
      </c>
      <c r="L69">
        <f t="shared" si="27"/>
        <v>0.6767676767676768</v>
      </c>
      <c r="M69">
        <f t="shared" si="27"/>
        <v>0.6767676767676768</v>
      </c>
      <c r="N69">
        <f t="shared" si="27"/>
        <v>0.6767676767676768</v>
      </c>
      <c r="O69">
        <f t="shared" si="27"/>
        <v>0.6767676767676768</v>
      </c>
      <c r="P69">
        <f t="shared" si="27"/>
        <v>0.6767676767676768</v>
      </c>
      <c r="Q69">
        <f t="shared" si="27"/>
        <v>0.6767676767676768</v>
      </c>
      <c r="R69">
        <f t="shared" si="27"/>
        <v>0.6767676767676768</v>
      </c>
      <c r="S69">
        <f t="shared" si="27"/>
        <v>0.6767676767676768</v>
      </c>
      <c r="T69">
        <f t="shared" si="27"/>
        <v>0.6767676767676768</v>
      </c>
      <c r="U69">
        <f t="shared" si="27"/>
        <v>0.6767676767676768</v>
      </c>
      <c r="V69">
        <f t="shared" si="27"/>
        <v>0.6767676767676768</v>
      </c>
      <c r="W69">
        <f t="shared" si="27"/>
        <v>0.6767676767676768</v>
      </c>
      <c r="X69">
        <f t="shared" si="27"/>
        <v>0.6767676767676768</v>
      </c>
      <c r="Y69">
        <f t="shared" si="27"/>
        <v>0.6767676767676768</v>
      </c>
      <c r="Z69">
        <f t="shared" si="27"/>
        <v>0.6767676767676768</v>
      </c>
      <c r="AA69">
        <f t="shared" si="27"/>
        <v>0.6767676767676768</v>
      </c>
      <c r="AB69">
        <f t="shared" si="27"/>
        <v>0.6767676767676768</v>
      </c>
      <c r="AC69">
        <f t="shared" si="27"/>
        <v>0.6767676767676768</v>
      </c>
      <c r="AD69">
        <f t="shared" si="27"/>
        <v>0.6767676767676768</v>
      </c>
      <c r="AE69">
        <f t="shared" si="27"/>
        <v>0.6767676767676768</v>
      </c>
      <c r="AF69">
        <f t="shared" si="27"/>
        <v>0.6767676767676768</v>
      </c>
      <c r="AG69">
        <f t="shared" si="27"/>
        <v>0.6767676767676768</v>
      </c>
      <c r="AH69">
        <f t="shared" si="27"/>
        <v>0.6767676767676768</v>
      </c>
      <c r="AI69">
        <f t="shared" si="27"/>
        <v>0.6767676767676768</v>
      </c>
      <c r="AJ69">
        <f t="shared" si="27"/>
        <v>0.6767676767676768</v>
      </c>
      <c r="AK69">
        <f t="shared" si="27"/>
        <v>0.6767676767676768</v>
      </c>
      <c r="AL69">
        <f t="shared" si="27"/>
        <v>0.6767676767676768</v>
      </c>
      <c r="AM69">
        <f t="shared" si="27"/>
        <v>0.6767676767676768</v>
      </c>
      <c r="AN69">
        <f t="shared" si="27"/>
        <v>0.6767676767676768</v>
      </c>
      <c r="AO69">
        <f t="shared" si="27"/>
        <v>0.6767676767676768</v>
      </c>
      <c r="AP69">
        <f t="shared" si="27"/>
        <v>0.6767676767676768</v>
      </c>
      <c r="AQ69">
        <f t="shared" si="27"/>
        <v>0.6767676767676768</v>
      </c>
      <c r="AR69">
        <f t="shared" si="27"/>
        <v>0.6767676767676768</v>
      </c>
      <c r="AS69">
        <f t="shared" si="27"/>
        <v>0.6767676767676768</v>
      </c>
      <c r="AT69">
        <f t="shared" si="27"/>
        <v>0.6767676767676768</v>
      </c>
      <c r="AU69">
        <f t="shared" si="27"/>
        <v>0.6767676767676768</v>
      </c>
      <c r="AV69">
        <f t="shared" si="27"/>
        <v>0.6767676767676768</v>
      </c>
      <c r="AW69">
        <f t="shared" si="27"/>
        <v>0.6767676767676768</v>
      </c>
      <c r="AX69">
        <f t="shared" si="27"/>
        <v>0.6767676767676768</v>
      </c>
      <c r="AY69">
        <f t="shared" si="27"/>
        <v>0.6767676767676768</v>
      </c>
      <c r="AZ69">
        <f t="shared" si="27"/>
        <v>0.6767676767676768</v>
      </c>
      <c r="BA69">
        <f t="shared" si="27"/>
        <v>0.6767676767676768</v>
      </c>
      <c r="BB69">
        <f t="shared" si="27"/>
        <v>0.6767676767676768</v>
      </c>
      <c r="BC69">
        <f t="shared" si="27"/>
        <v>0.6767676767676768</v>
      </c>
      <c r="BD69">
        <f t="shared" si="27"/>
        <v>0.6767676767676768</v>
      </c>
      <c r="BE69">
        <f t="shared" si="27"/>
        <v>0.6767676767676768</v>
      </c>
      <c r="BF69">
        <f t="shared" si="27"/>
        <v>0.6767676767676768</v>
      </c>
      <c r="BG69">
        <f t="shared" si="27"/>
        <v>0.6767676767676768</v>
      </c>
      <c r="BH69">
        <f t="shared" si="27"/>
        <v>0.6767676767676768</v>
      </c>
      <c r="BI69">
        <f t="shared" si="27"/>
        <v>0.6767676767676768</v>
      </c>
      <c r="BJ69">
        <f t="shared" si="27"/>
        <v>0.6767676767676768</v>
      </c>
      <c r="BK69">
        <f t="shared" si="27"/>
        <v>0.6767676767676768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">
      <c r="A70">
        <v>70</v>
      </c>
      <c r="B70">
        <v>0.16193999999999997</v>
      </c>
      <c r="C70">
        <f t="shared" si="27"/>
        <v>4.1212121212121211</v>
      </c>
      <c r="D70">
        <f t="shared" si="27"/>
        <v>4.1212121212121211</v>
      </c>
      <c r="E70">
        <f t="shared" si="27"/>
        <v>4.1212121212121211</v>
      </c>
      <c r="F70">
        <f t="shared" si="27"/>
        <v>4.1212121212121211</v>
      </c>
      <c r="G70">
        <f t="shared" si="27"/>
        <v>4.1212121212121211</v>
      </c>
      <c r="H70">
        <f t="shared" si="27"/>
        <v>4.1212121212121211</v>
      </c>
      <c r="I70">
        <f t="shared" si="27"/>
        <v>0.68686868686868696</v>
      </c>
      <c r="J70">
        <f t="shared" si="27"/>
        <v>0.68686868686868696</v>
      </c>
      <c r="K70">
        <f t="shared" si="27"/>
        <v>0.68686868686868696</v>
      </c>
      <c r="L70">
        <f t="shared" si="27"/>
        <v>0.68686868686868696</v>
      </c>
      <c r="M70">
        <f t="shared" si="27"/>
        <v>0.68686868686868696</v>
      </c>
      <c r="N70">
        <f t="shared" si="27"/>
        <v>0.68686868686868696</v>
      </c>
      <c r="O70">
        <f t="shared" si="27"/>
        <v>0.68686868686868696</v>
      </c>
      <c r="P70">
        <f t="shared" si="27"/>
        <v>0.68686868686868696</v>
      </c>
      <c r="Q70">
        <f t="shared" si="27"/>
        <v>0.68686868686868696</v>
      </c>
      <c r="R70">
        <f t="shared" si="27"/>
        <v>0.68686868686868696</v>
      </c>
      <c r="S70">
        <f t="shared" si="27"/>
        <v>0.68686868686868696</v>
      </c>
      <c r="T70">
        <f t="shared" si="27"/>
        <v>0.68686868686868696</v>
      </c>
      <c r="U70">
        <f t="shared" si="27"/>
        <v>0.68686868686868696</v>
      </c>
      <c r="V70">
        <f t="shared" si="27"/>
        <v>0.68686868686868696</v>
      </c>
      <c r="W70">
        <f t="shared" si="27"/>
        <v>0.68686868686868696</v>
      </c>
      <c r="X70">
        <f t="shared" si="27"/>
        <v>0.68686868686868696</v>
      </c>
      <c r="Y70">
        <f t="shared" si="27"/>
        <v>0.68686868686868696</v>
      </c>
      <c r="Z70">
        <f t="shared" si="27"/>
        <v>0.68686868686868696</v>
      </c>
      <c r="AA70">
        <f t="shared" si="27"/>
        <v>0.68686868686868696</v>
      </c>
      <c r="AB70">
        <f t="shared" si="27"/>
        <v>0.68686868686868696</v>
      </c>
      <c r="AC70">
        <f t="shared" si="27"/>
        <v>0.68686868686868696</v>
      </c>
      <c r="AD70">
        <f t="shared" si="27"/>
        <v>0.68686868686868696</v>
      </c>
      <c r="AE70">
        <f t="shared" si="27"/>
        <v>0.68686868686868696</v>
      </c>
      <c r="AF70">
        <f t="shared" si="27"/>
        <v>0.68686868686868696</v>
      </c>
      <c r="AG70">
        <f t="shared" si="27"/>
        <v>0.68686868686868696</v>
      </c>
      <c r="AH70">
        <f t="shared" si="27"/>
        <v>0.68686868686868696</v>
      </c>
      <c r="AI70">
        <f t="shared" si="27"/>
        <v>0.68686868686868696</v>
      </c>
      <c r="AJ70">
        <f t="shared" si="27"/>
        <v>0.68686868686868696</v>
      </c>
      <c r="AK70">
        <f t="shared" si="27"/>
        <v>0.68686868686868696</v>
      </c>
      <c r="AL70">
        <f t="shared" si="27"/>
        <v>0.68686868686868696</v>
      </c>
      <c r="AM70">
        <f t="shared" si="27"/>
        <v>0.68686868686868696</v>
      </c>
      <c r="AN70">
        <f t="shared" si="27"/>
        <v>0.68686868686868696</v>
      </c>
      <c r="AO70">
        <f t="shared" si="27"/>
        <v>0.68686868686868696</v>
      </c>
      <c r="AP70">
        <f t="shared" si="27"/>
        <v>0.68686868686868696</v>
      </c>
      <c r="AQ70">
        <f t="shared" si="27"/>
        <v>0.68686868686868696</v>
      </c>
      <c r="AR70">
        <f t="shared" si="27"/>
        <v>0.68686868686868696</v>
      </c>
      <c r="AS70">
        <f t="shared" si="27"/>
        <v>0.68686868686868696</v>
      </c>
      <c r="AT70">
        <f t="shared" si="27"/>
        <v>0.68686868686868696</v>
      </c>
      <c r="AU70">
        <f t="shared" si="27"/>
        <v>0.68686868686868696</v>
      </c>
      <c r="AV70">
        <f t="shared" si="27"/>
        <v>0.68686868686868696</v>
      </c>
      <c r="AW70">
        <f t="shared" si="27"/>
        <v>0.68686868686868696</v>
      </c>
      <c r="AX70">
        <f t="shared" si="27"/>
        <v>0.68686868686868696</v>
      </c>
      <c r="AY70">
        <f t="shared" si="27"/>
        <v>0.68686868686868696</v>
      </c>
      <c r="AZ70">
        <f t="shared" si="27"/>
        <v>0.68686868686868696</v>
      </c>
      <c r="BA70">
        <f t="shared" si="27"/>
        <v>0.68686868686868696</v>
      </c>
      <c r="BB70">
        <f t="shared" si="27"/>
        <v>0.68686868686868696</v>
      </c>
      <c r="BC70">
        <f t="shared" si="27"/>
        <v>0.68686868686868696</v>
      </c>
      <c r="BD70">
        <f t="shared" si="27"/>
        <v>0.68686868686868696</v>
      </c>
      <c r="BE70">
        <f t="shared" si="27"/>
        <v>0.68686868686868696</v>
      </c>
      <c r="BF70">
        <f t="shared" si="27"/>
        <v>0.68686868686868696</v>
      </c>
      <c r="BG70">
        <f t="shared" si="27"/>
        <v>0.68686868686868696</v>
      </c>
      <c r="BH70">
        <f t="shared" si="27"/>
        <v>0.68686868686868696</v>
      </c>
      <c r="BI70">
        <f t="shared" si="27"/>
        <v>0.68686868686868696</v>
      </c>
      <c r="BJ70">
        <f t="shared" si="27"/>
        <v>0.68686868686868696</v>
      </c>
      <c r="BK70">
        <f t="shared" si="27"/>
        <v>0.68686868686868696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</row>
    <row r="71" spans="1:75" x14ac:dyDescent="0.3">
      <c r="A71">
        <v>71</v>
      </c>
      <c r="B71">
        <v>0.16193999999999997</v>
      </c>
      <c r="C71">
        <f t="shared" si="27"/>
        <v>4.1818181818181817</v>
      </c>
      <c r="D71">
        <f t="shared" si="27"/>
        <v>4.1818181818181817</v>
      </c>
      <c r="E71">
        <f t="shared" si="27"/>
        <v>4.1818181818181817</v>
      </c>
      <c r="F71">
        <f t="shared" si="27"/>
        <v>4.1818181818181817</v>
      </c>
      <c r="G71">
        <f t="shared" si="27"/>
        <v>4.1818181818181817</v>
      </c>
      <c r="H71">
        <f t="shared" si="27"/>
        <v>4.1818181818181817</v>
      </c>
      <c r="I71">
        <f t="shared" si="27"/>
        <v>0.69696969696969702</v>
      </c>
      <c r="J71">
        <f t="shared" si="27"/>
        <v>0.69696969696969702</v>
      </c>
      <c r="K71">
        <f t="shared" si="27"/>
        <v>0.69696969696969702</v>
      </c>
      <c r="L71">
        <f t="shared" si="27"/>
        <v>0.69696969696969702</v>
      </c>
      <c r="M71">
        <f t="shared" si="27"/>
        <v>0.69696969696969702</v>
      </c>
      <c r="N71">
        <f t="shared" ref="N71:BK71" si="28">N$101/($A$101-$A$2) *($A71 -$A$2)</f>
        <v>0.69696969696969702</v>
      </c>
      <c r="O71">
        <f t="shared" si="28"/>
        <v>0.69696969696969702</v>
      </c>
      <c r="P71">
        <f t="shared" si="28"/>
        <v>0.69696969696969702</v>
      </c>
      <c r="Q71">
        <f t="shared" si="28"/>
        <v>0.69696969696969702</v>
      </c>
      <c r="R71">
        <f t="shared" si="28"/>
        <v>0.69696969696969702</v>
      </c>
      <c r="S71">
        <f t="shared" si="28"/>
        <v>0.69696969696969702</v>
      </c>
      <c r="T71">
        <f t="shared" si="28"/>
        <v>0.69696969696969702</v>
      </c>
      <c r="U71">
        <f t="shared" si="28"/>
        <v>0.69696969696969702</v>
      </c>
      <c r="V71">
        <f t="shared" si="28"/>
        <v>0.69696969696969702</v>
      </c>
      <c r="W71">
        <f t="shared" si="28"/>
        <v>0.69696969696969702</v>
      </c>
      <c r="X71">
        <f t="shared" si="28"/>
        <v>0.69696969696969702</v>
      </c>
      <c r="Y71">
        <f t="shared" si="28"/>
        <v>0.69696969696969702</v>
      </c>
      <c r="Z71">
        <f t="shared" si="28"/>
        <v>0.69696969696969702</v>
      </c>
      <c r="AA71">
        <f t="shared" si="28"/>
        <v>0.69696969696969702</v>
      </c>
      <c r="AB71">
        <f t="shared" si="28"/>
        <v>0.69696969696969702</v>
      </c>
      <c r="AC71">
        <f t="shared" si="28"/>
        <v>0.69696969696969702</v>
      </c>
      <c r="AD71">
        <f t="shared" si="28"/>
        <v>0.69696969696969702</v>
      </c>
      <c r="AE71">
        <f t="shared" si="28"/>
        <v>0.69696969696969702</v>
      </c>
      <c r="AF71">
        <f t="shared" si="28"/>
        <v>0.69696969696969702</v>
      </c>
      <c r="AG71">
        <f t="shared" si="28"/>
        <v>0.69696969696969702</v>
      </c>
      <c r="AH71">
        <f t="shared" si="28"/>
        <v>0.69696969696969702</v>
      </c>
      <c r="AI71">
        <f t="shared" si="28"/>
        <v>0.69696969696969702</v>
      </c>
      <c r="AJ71">
        <f t="shared" si="28"/>
        <v>0.69696969696969702</v>
      </c>
      <c r="AK71">
        <f t="shared" si="28"/>
        <v>0.69696969696969702</v>
      </c>
      <c r="AL71">
        <f t="shared" si="28"/>
        <v>0.69696969696969702</v>
      </c>
      <c r="AM71">
        <f t="shared" si="28"/>
        <v>0.69696969696969702</v>
      </c>
      <c r="AN71">
        <f t="shared" si="28"/>
        <v>0.69696969696969702</v>
      </c>
      <c r="AO71">
        <f t="shared" si="28"/>
        <v>0.69696969696969702</v>
      </c>
      <c r="AP71">
        <f t="shared" si="28"/>
        <v>0.69696969696969702</v>
      </c>
      <c r="AQ71">
        <f t="shared" si="28"/>
        <v>0.69696969696969702</v>
      </c>
      <c r="AR71">
        <f t="shared" si="28"/>
        <v>0.69696969696969702</v>
      </c>
      <c r="AS71">
        <f t="shared" si="28"/>
        <v>0.69696969696969702</v>
      </c>
      <c r="AT71">
        <f t="shared" si="28"/>
        <v>0.69696969696969702</v>
      </c>
      <c r="AU71">
        <f t="shared" si="28"/>
        <v>0.69696969696969702</v>
      </c>
      <c r="AV71">
        <f t="shared" si="28"/>
        <v>0.69696969696969702</v>
      </c>
      <c r="AW71">
        <f t="shared" si="28"/>
        <v>0.69696969696969702</v>
      </c>
      <c r="AX71">
        <f t="shared" si="28"/>
        <v>0.69696969696969702</v>
      </c>
      <c r="AY71">
        <f t="shared" si="28"/>
        <v>0.69696969696969702</v>
      </c>
      <c r="AZ71">
        <f t="shared" si="28"/>
        <v>0.69696969696969702</v>
      </c>
      <c r="BA71">
        <f t="shared" si="28"/>
        <v>0.69696969696969702</v>
      </c>
      <c r="BB71">
        <f t="shared" si="28"/>
        <v>0.69696969696969702</v>
      </c>
      <c r="BC71">
        <f t="shared" si="28"/>
        <v>0.69696969696969702</v>
      </c>
      <c r="BD71">
        <f t="shared" si="28"/>
        <v>0.69696969696969702</v>
      </c>
      <c r="BE71">
        <f t="shared" si="28"/>
        <v>0.69696969696969702</v>
      </c>
      <c r="BF71">
        <f t="shared" si="28"/>
        <v>0.69696969696969702</v>
      </c>
      <c r="BG71">
        <f t="shared" si="28"/>
        <v>0.69696969696969702</v>
      </c>
      <c r="BH71">
        <f t="shared" si="28"/>
        <v>0.69696969696969702</v>
      </c>
      <c r="BI71">
        <f t="shared" si="28"/>
        <v>0.69696969696969702</v>
      </c>
      <c r="BJ71">
        <f t="shared" si="28"/>
        <v>0.69696969696969702</v>
      </c>
      <c r="BK71">
        <f t="shared" si="28"/>
        <v>0.69696969696969702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3">
      <c r="A72">
        <v>72</v>
      </c>
      <c r="B72">
        <v>0.16193999999999997</v>
      </c>
      <c r="C72">
        <f t="shared" ref="C72:BK76" si="29">C$101/($A$101-$A$2) *($A72 -$A$2)</f>
        <v>4.2424242424242422</v>
      </c>
      <c r="D72">
        <f t="shared" si="29"/>
        <v>4.2424242424242422</v>
      </c>
      <c r="E72">
        <f t="shared" si="29"/>
        <v>4.2424242424242422</v>
      </c>
      <c r="F72">
        <f t="shared" si="29"/>
        <v>4.2424242424242422</v>
      </c>
      <c r="G72">
        <f t="shared" si="29"/>
        <v>4.2424242424242422</v>
      </c>
      <c r="H72">
        <f t="shared" si="29"/>
        <v>4.2424242424242422</v>
      </c>
      <c r="I72">
        <f t="shared" si="29"/>
        <v>0.70707070707070718</v>
      </c>
      <c r="J72">
        <f t="shared" si="29"/>
        <v>0.70707070707070718</v>
      </c>
      <c r="K72">
        <f t="shared" si="29"/>
        <v>0.70707070707070718</v>
      </c>
      <c r="L72">
        <f t="shared" si="29"/>
        <v>0.70707070707070718</v>
      </c>
      <c r="M72">
        <f t="shared" si="29"/>
        <v>0.70707070707070718</v>
      </c>
      <c r="N72">
        <f t="shared" si="29"/>
        <v>0.70707070707070718</v>
      </c>
      <c r="O72">
        <f t="shared" si="29"/>
        <v>0.70707070707070718</v>
      </c>
      <c r="P72">
        <f t="shared" si="29"/>
        <v>0.70707070707070718</v>
      </c>
      <c r="Q72">
        <f t="shared" si="29"/>
        <v>0.70707070707070718</v>
      </c>
      <c r="R72">
        <f t="shared" si="29"/>
        <v>0.70707070707070718</v>
      </c>
      <c r="S72">
        <f t="shared" si="29"/>
        <v>0.70707070707070718</v>
      </c>
      <c r="T72">
        <f t="shared" si="29"/>
        <v>0.70707070707070718</v>
      </c>
      <c r="U72">
        <f t="shared" si="29"/>
        <v>0.70707070707070718</v>
      </c>
      <c r="V72">
        <f t="shared" si="29"/>
        <v>0.70707070707070718</v>
      </c>
      <c r="W72">
        <f t="shared" si="29"/>
        <v>0.70707070707070718</v>
      </c>
      <c r="X72">
        <f t="shared" si="29"/>
        <v>0.70707070707070718</v>
      </c>
      <c r="Y72">
        <f t="shared" si="29"/>
        <v>0.70707070707070718</v>
      </c>
      <c r="Z72">
        <f t="shared" si="29"/>
        <v>0.70707070707070718</v>
      </c>
      <c r="AA72">
        <f t="shared" si="29"/>
        <v>0.70707070707070718</v>
      </c>
      <c r="AB72">
        <f t="shared" si="29"/>
        <v>0.70707070707070718</v>
      </c>
      <c r="AC72">
        <f t="shared" si="29"/>
        <v>0.70707070707070718</v>
      </c>
      <c r="AD72">
        <f t="shared" si="29"/>
        <v>0.70707070707070718</v>
      </c>
      <c r="AE72">
        <f t="shared" si="29"/>
        <v>0.70707070707070718</v>
      </c>
      <c r="AF72">
        <f t="shared" si="29"/>
        <v>0.70707070707070718</v>
      </c>
      <c r="AG72">
        <f t="shared" si="29"/>
        <v>0.70707070707070718</v>
      </c>
      <c r="AH72">
        <f t="shared" si="29"/>
        <v>0.70707070707070718</v>
      </c>
      <c r="AI72">
        <f t="shared" si="29"/>
        <v>0.70707070707070718</v>
      </c>
      <c r="AJ72">
        <f t="shared" si="29"/>
        <v>0.70707070707070718</v>
      </c>
      <c r="AK72">
        <f t="shared" si="29"/>
        <v>0.70707070707070718</v>
      </c>
      <c r="AL72">
        <f t="shared" si="29"/>
        <v>0.70707070707070718</v>
      </c>
      <c r="AM72">
        <f t="shared" si="29"/>
        <v>0.70707070707070718</v>
      </c>
      <c r="AN72">
        <f t="shared" si="29"/>
        <v>0.70707070707070718</v>
      </c>
      <c r="AO72">
        <f t="shared" si="29"/>
        <v>0.70707070707070718</v>
      </c>
      <c r="AP72">
        <f t="shared" si="29"/>
        <v>0.70707070707070718</v>
      </c>
      <c r="AQ72">
        <f t="shared" si="29"/>
        <v>0.70707070707070718</v>
      </c>
      <c r="AR72">
        <f t="shared" si="29"/>
        <v>0.70707070707070718</v>
      </c>
      <c r="AS72">
        <f t="shared" si="29"/>
        <v>0.70707070707070718</v>
      </c>
      <c r="AT72">
        <f t="shared" si="29"/>
        <v>0.70707070707070718</v>
      </c>
      <c r="AU72">
        <f t="shared" si="29"/>
        <v>0.70707070707070718</v>
      </c>
      <c r="AV72">
        <f t="shared" si="29"/>
        <v>0.70707070707070718</v>
      </c>
      <c r="AW72">
        <f t="shared" si="29"/>
        <v>0.70707070707070718</v>
      </c>
      <c r="AX72">
        <f t="shared" si="29"/>
        <v>0.70707070707070718</v>
      </c>
      <c r="AY72">
        <f t="shared" si="29"/>
        <v>0.70707070707070718</v>
      </c>
      <c r="AZ72">
        <f t="shared" si="29"/>
        <v>0.70707070707070718</v>
      </c>
      <c r="BA72">
        <f t="shared" si="29"/>
        <v>0.70707070707070718</v>
      </c>
      <c r="BB72">
        <f t="shared" si="29"/>
        <v>0.70707070707070718</v>
      </c>
      <c r="BC72">
        <f t="shared" si="29"/>
        <v>0.70707070707070718</v>
      </c>
      <c r="BD72">
        <f t="shared" si="29"/>
        <v>0.70707070707070718</v>
      </c>
      <c r="BE72">
        <f t="shared" si="29"/>
        <v>0.70707070707070718</v>
      </c>
      <c r="BF72">
        <f t="shared" si="29"/>
        <v>0.70707070707070718</v>
      </c>
      <c r="BG72">
        <f t="shared" si="29"/>
        <v>0.70707070707070718</v>
      </c>
      <c r="BH72">
        <f t="shared" si="29"/>
        <v>0.70707070707070718</v>
      </c>
      <c r="BI72">
        <f t="shared" si="29"/>
        <v>0.70707070707070718</v>
      </c>
      <c r="BJ72">
        <f t="shared" si="29"/>
        <v>0.70707070707070718</v>
      </c>
      <c r="BK72">
        <f t="shared" si="29"/>
        <v>0.70707070707070718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3">
      <c r="A73">
        <v>73</v>
      </c>
      <c r="B73">
        <v>0.16193999999999997</v>
      </c>
      <c r="C73">
        <f t="shared" si="29"/>
        <v>4.3030303030303028</v>
      </c>
      <c r="D73">
        <f t="shared" si="29"/>
        <v>4.3030303030303028</v>
      </c>
      <c r="E73">
        <f t="shared" si="29"/>
        <v>4.3030303030303028</v>
      </c>
      <c r="F73">
        <f t="shared" si="29"/>
        <v>4.3030303030303028</v>
      </c>
      <c r="G73">
        <f t="shared" si="29"/>
        <v>4.3030303030303028</v>
      </c>
      <c r="H73">
        <f t="shared" si="29"/>
        <v>4.3030303030303028</v>
      </c>
      <c r="I73">
        <f t="shared" si="29"/>
        <v>0.71717171717171724</v>
      </c>
      <c r="J73">
        <f t="shared" si="29"/>
        <v>0.71717171717171724</v>
      </c>
      <c r="K73">
        <f t="shared" si="29"/>
        <v>0.71717171717171724</v>
      </c>
      <c r="L73">
        <f t="shared" si="29"/>
        <v>0.71717171717171724</v>
      </c>
      <c r="M73">
        <f t="shared" si="29"/>
        <v>0.71717171717171724</v>
      </c>
      <c r="N73">
        <f t="shared" si="29"/>
        <v>0.71717171717171724</v>
      </c>
      <c r="O73">
        <f t="shared" si="29"/>
        <v>0.71717171717171724</v>
      </c>
      <c r="P73">
        <f t="shared" si="29"/>
        <v>0.71717171717171724</v>
      </c>
      <c r="Q73">
        <f t="shared" si="29"/>
        <v>0.71717171717171724</v>
      </c>
      <c r="R73">
        <f t="shared" si="29"/>
        <v>0.71717171717171724</v>
      </c>
      <c r="S73">
        <f t="shared" si="29"/>
        <v>0.71717171717171724</v>
      </c>
      <c r="T73">
        <f t="shared" si="29"/>
        <v>0.71717171717171724</v>
      </c>
      <c r="U73">
        <f t="shared" si="29"/>
        <v>0.71717171717171724</v>
      </c>
      <c r="V73">
        <f t="shared" si="29"/>
        <v>0.71717171717171724</v>
      </c>
      <c r="W73">
        <f t="shared" si="29"/>
        <v>0.71717171717171724</v>
      </c>
      <c r="X73">
        <f t="shared" si="29"/>
        <v>0.71717171717171724</v>
      </c>
      <c r="Y73">
        <f t="shared" si="29"/>
        <v>0.71717171717171724</v>
      </c>
      <c r="Z73">
        <f t="shared" si="29"/>
        <v>0.71717171717171724</v>
      </c>
      <c r="AA73">
        <f t="shared" si="29"/>
        <v>0.71717171717171724</v>
      </c>
      <c r="AB73">
        <f t="shared" si="29"/>
        <v>0.71717171717171724</v>
      </c>
      <c r="AC73">
        <f t="shared" si="29"/>
        <v>0.71717171717171724</v>
      </c>
      <c r="AD73">
        <f t="shared" si="29"/>
        <v>0.71717171717171724</v>
      </c>
      <c r="AE73">
        <f t="shared" si="29"/>
        <v>0.71717171717171724</v>
      </c>
      <c r="AF73">
        <f t="shared" si="29"/>
        <v>0.71717171717171724</v>
      </c>
      <c r="AG73">
        <f t="shared" si="29"/>
        <v>0.71717171717171724</v>
      </c>
      <c r="AH73">
        <f t="shared" si="29"/>
        <v>0.71717171717171724</v>
      </c>
      <c r="AI73">
        <f t="shared" si="29"/>
        <v>0.71717171717171724</v>
      </c>
      <c r="AJ73">
        <f t="shared" si="29"/>
        <v>0.71717171717171724</v>
      </c>
      <c r="AK73">
        <f t="shared" si="29"/>
        <v>0.71717171717171724</v>
      </c>
      <c r="AL73">
        <f t="shared" si="29"/>
        <v>0.71717171717171724</v>
      </c>
      <c r="AM73">
        <f t="shared" si="29"/>
        <v>0.71717171717171724</v>
      </c>
      <c r="AN73">
        <f t="shared" si="29"/>
        <v>0.71717171717171724</v>
      </c>
      <c r="AO73">
        <f t="shared" si="29"/>
        <v>0.71717171717171724</v>
      </c>
      <c r="AP73">
        <f t="shared" si="29"/>
        <v>0.71717171717171724</v>
      </c>
      <c r="AQ73">
        <f t="shared" si="29"/>
        <v>0.71717171717171724</v>
      </c>
      <c r="AR73">
        <f t="shared" si="29"/>
        <v>0.71717171717171724</v>
      </c>
      <c r="AS73">
        <f t="shared" si="29"/>
        <v>0.71717171717171724</v>
      </c>
      <c r="AT73">
        <f t="shared" si="29"/>
        <v>0.71717171717171724</v>
      </c>
      <c r="AU73">
        <f t="shared" si="29"/>
        <v>0.71717171717171724</v>
      </c>
      <c r="AV73">
        <f t="shared" si="29"/>
        <v>0.71717171717171724</v>
      </c>
      <c r="AW73">
        <f t="shared" si="29"/>
        <v>0.71717171717171724</v>
      </c>
      <c r="AX73">
        <f t="shared" si="29"/>
        <v>0.71717171717171724</v>
      </c>
      <c r="AY73">
        <f t="shared" si="29"/>
        <v>0.71717171717171724</v>
      </c>
      <c r="AZ73">
        <f t="shared" si="29"/>
        <v>0.71717171717171724</v>
      </c>
      <c r="BA73">
        <f t="shared" si="29"/>
        <v>0.71717171717171724</v>
      </c>
      <c r="BB73">
        <f t="shared" si="29"/>
        <v>0.71717171717171724</v>
      </c>
      <c r="BC73">
        <f t="shared" si="29"/>
        <v>0.71717171717171724</v>
      </c>
      <c r="BD73">
        <f t="shared" si="29"/>
        <v>0.71717171717171724</v>
      </c>
      <c r="BE73">
        <f t="shared" si="29"/>
        <v>0.71717171717171724</v>
      </c>
      <c r="BF73">
        <f t="shared" si="29"/>
        <v>0.71717171717171724</v>
      </c>
      <c r="BG73">
        <f t="shared" si="29"/>
        <v>0.71717171717171724</v>
      </c>
      <c r="BH73">
        <f t="shared" si="29"/>
        <v>0.71717171717171724</v>
      </c>
      <c r="BI73">
        <f t="shared" si="29"/>
        <v>0.71717171717171724</v>
      </c>
      <c r="BJ73">
        <f t="shared" si="29"/>
        <v>0.71717171717171724</v>
      </c>
      <c r="BK73">
        <f t="shared" si="29"/>
        <v>0.71717171717171724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3">
      <c r="A74">
        <v>74</v>
      </c>
      <c r="B74">
        <v>0.16193999999999997</v>
      </c>
      <c r="C74">
        <f t="shared" si="29"/>
        <v>4.3636363636363633</v>
      </c>
      <c r="D74">
        <f t="shared" si="29"/>
        <v>4.3636363636363633</v>
      </c>
      <c r="E74">
        <f t="shared" si="29"/>
        <v>4.3636363636363633</v>
      </c>
      <c r="F74">
        <f t="shared" si="29"/>
        <v>4.3636363636363633</v>
      </c>
      <c r="G74">
        <f t="shared" si="29"/>
        <v>4.3636363636363633</v>
      </c>
      <c r="H74">
        <f t="shared" si="29"/>
        <v>4.3636363636363633</v>
      </c>
      <c r="I74">
        <f t="shared" si="29"/>
        <v>0.72727272727272729</v>
      </c>
      <c r="J74">
        <f t="shared" si="29"/>
        <v>0.72727272727272729</v>
      </c>
      <c r="K74">
        <f t="shared" si="29"/>
        <v>0.72727272727272729</v>
      </c>
      <c r="L74">
        <f t="shared" si="29"/>
        <v>0.72727272727272729</v>
      </c>
      <c r="M74">
        <f t="shared" si="29"/>
        <v>0.72727272727272729</v>
      </c>
      <c r="N74">
        <f t="shared" si="29"/>
        <v>0.72727272727272729</v>
      </c>
      <c r="O74">
        <f t="shared" si="29"/>
        <v>0.72727272727272729</v>
      </c>
      <c r="P74">
        <f t="shared" si="29"/>
        <v>0.72727272727272729</v>
      </c>
      <c r="Q74">
        <f t="shared" si="29"/>
        <v>0.72727272727272729</v>
      </c>
      <c r="R74">
        <f t="shared" si="29"/>
        <v>0.72727272727272729</v>
      </c>
      <c r="S74">
        <f t="shared" si="29"/>
        <v>0.72727272727272729</v>
      </c>
      <c r="T74">
        <f t="shared" si="29"/>
        <v>0.72727272727272729</v>
      </c>
      <c r="U74">
        <f t="shared" si="29"/>
        <v>0.72727272727272729</v>
      </c>
      <c r="V74">
        <f t="shared" si="29"/>
        <v>0.72727272727272729</v>
      </c>
      <c r="W74">
        <f t="shared" si="29"/>
        <v>0.72727272727272729</v>
      </c>
      <c r="X74">
        <f t="shared" si="29"/>
        <v>0.72727272727272729</v>
      </c>
      <c r="Y74">
        <f t="shared" si="29"/>
        <v>0.72727272727272729</v>
      </c>
      <c r="Z74">
        <f t="shared" si="29"/>
        <v>0.72727272727272729</v>
      </c>
      <c r="AA74">
        <f t="shared" si="29"/>
        <v>0.72727272727272729</v>
      </c>
      <c r="AB74">
        <f t="shared" si="29"/>
        <v>0.72727272727272729</v>
      </c>
      <c r="AC74">
        <f t="shared" si="29"/>
        <v>0.72727272727272729</v>
      </c>
      <c r="AD74">
        <f t="shared" si="29"/>
        <v>0.72727272727272729</v>
      </c>
      <c r="AE74">
        <f t="shared" si="29"/>
        <v>0.72727272727272729</v>
      </c>
      <c r="AF74">
        <f t="shared" si="29"/>
        <v>0.72727272727272729</v>
      </c>
      <c r="AG74">
        <f t="shared" si="29"/>
        <v>0.72727272727272729</v>
      </c>
      <c r="AH74">
        <f t="shared" si="29"/>
        <v>0.72727272727272729</v>
      </c>
      <c r="AI74">
        <f t="shared" si="29"/>
        <v>0.72727272727272729</v>
      </c>
      <c r="AJ74">
        <f t="shared" si="29"/>
        <v>0.72727272727272729</v>
      </c>
      <c r="AK74">
        <f t="shared" si="29"/>
        <v>0.72727272727272729</v>
      </c>
      <c r="AL74">
        <f t="shared" si="29"/>
        <v>0.72727272727272729</v>
      </c>
      <c r="AM74">
        <f t="shared" si="29"/>
        <v>0.72727272727272729</v>
      </c>
      <c r="AN74">
        <f t="shared" si="29"/>
        <v>0.72727272727272729</v>
      </c>
      <c r="AO74">
        <f t="shared" si="29"/>
        <v>0.72727272727272729</v>
      </c>
      <c r="AP74">
        <f t="shared" si="29"/>
        <v>0.72727272727272729</v>
      </c>
      <c r="AQ74">
        <f t="shared" si="29"/>
        <v>0.72727272727272729</v>
      </c>
      <c r="AR74">
        <f t="shared" si="29"/>
        <v>0.72727272727272729</v>
      </c>
      <c r="AS74">
        <f t="shared" si="29"/>
        <v>0.72727272727272729</v>
      </c>
      <c r="AT74">
        <f t="shared" si="29"/>
        <v>0.72727272727272729</v>
      </c>
      <c r="AU74">
        <f t="shared" si="29"/>
        <v>0.72727272727272729</v>
      </c>
      <c r="AV74">
        <f t="shared" si="29"/>
        <v>0.72727272727272729</v>
      </c>
      <c r="AW74">
        <f t="shared" si="29"/>
        <v>0.72727272727272729</v>
      </c>
      <c r="AX74">
        <f t="shared" si="29"/>
        <v>0.72727272727272729</v>
      </c>
      <c r="AY74">
        <f t="shared" si="29"/>
        <v>0.72727272727272729</v>
      </c>
      <c r="AZ74">
        <f t="shared" si="29"/>
        <v>0.72727272727272729</v>
      </c>
      <c r="BA74">
        <f t="shared" si="29"/>
        <v>0.72727272727272729</v>
      </c>
      <c r="BB74">
        <f t="shared" si="29"/>
        <v>0.72727272727272729</v>
      </c>
      <c r="BC74">
        <f t="shared" si="29"/>
        <v>0.72727272727272729</v>
      </c>
      <c r="BD74">
        <f t="shared" si="29"/>
        <v>0.72727272727272729</v>
      </c>
      <c r="BE74">
        <f t="shared" si="29"/>
        <v>0.72727272727272729</v>
      </c>
      <c r="BF74">
        <f t="shared" si="29"/>
        <v>0.72727272727272729</v>
      </c>
      <c r="BG74">
        <f t="shared" si="29"/>
        <v>0.72727272727272729</v>
      </c>
      <c r="BH74">
        <f t="shared" si="29"/>
        <v>0.72727272727272729</v>
      </c>
      <c r="BI74">
        <f t="shared" si="29"/>
        <v>0.72727272727272729</v>
      </c>
      <c r="BJ74">
        <f t="shared" si="29"/>
        <v>0.72727272727272729</v>
      </c>
      <c r="BK74">
        <f t="shared" si="29"/>
        <v>0.72727272727272729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">
      <c r="A75">
        <v>75</v>
      </c>
      <c r="B75">
        <v>0.16193999999999997</v>
      </c>
      <c r="C75">
        <f t="shared" si="29"/>
        <v>4.4242424242424248</v>
      </c>
      <c r="D75">
        <f t="shared" si="29"/>
        <v>4.4242424242424248</v>
      </c>
      <c r="E75">
        <f t="shared" si="29"/>
        <v>4.4242424242424248</v>
      </c>
      <c r="F75">
        <f t="shared" si="29"/>
        <v>4.4242424242424248</v>
      </c>
      <c r="G75">
        <f t="shared" si="29"/>
        <v>4.4242424242424248</v>
      </c>
      <c r="H75">
        <f t="shared" si="29"/>
        <v>4.4242424242424248</v>
      </c>
      <c r="I75">
        <f t="shared" si="29"/>
        <v>0.73737373737373746</v>
      </c>
      <c r="J75">
        <f t="shared" si="29"/>
        <v>0.73737373737373746</v>
      </c>
      <c r="K75">
        <f t="shared" si="29"/>
        <v>0.73737373737373746</v>
      </c>
      <c r="L75">
        <f t="shared" si="29"/>
        <v>0.73737373737373746</v>
      </c>
      <c r="M75">
        <f t="shared" si="29"/>
        <v>0.73737373737373746</v>
      </c>
      <c r="N75">
        <f t="shared" si="29"/>
        <v>0.73737373737373746</v>
      </c>
      <c r="O75">
        <f t="shared" si="29"/>
        <v>0.73737373737373746</v>
      </c>
      <c r="P75">
        <f t="shared" si="29"/>
        <v>0.73737373737373746</v>
      </c>
      <c r="Q75">
        <f t="shared" si="29"/>
        <v>0.73737373737373746</v>
      </c>
      <c r="R75">
        <f t="shared" si="29"/>
        <v>0.73737373737373746</v>
      </c>
      <c r="S75">
        <f t="shared" si="29"/>
        <v>0.73737373737373746</v>
      </c>
      <c r="T75">
        <f t="shared" si="29"/>
        <v>0.73737373737373746</v>
      </c>
      <c r="U75">
        <f t="shared" si="29"/>
        <v>0.73737373737373746</v>
      </c>
      <c r="V75">
        <f t="shared" si="29"/>
        <v>0.73737373737373746</v>
      </c>
      <c r="W75">
        <f t="shared" si="29"/>
        <v>0.73737373737373746</v>
      </c>
      <c r="X75">
        <f t="shared" si="29"/>
        <v>0.73737373737373746</v>
      </c>
      <c r="Y75">
        <f t="shared" si="29"/>
        <v>0.73737373737373746</v>
      </c>
      <c r="Z75">
        <f t="shared" si="29"/>
        <v>0.73737373737373746</v>
      </c>
      <c r="AA75">
        <f t="shared" si="29"/>
        <v>0.73737373737373746</v>
      </c>
      <c r="AB75">
        <f t="shared" si="29"/>
        <v>0.73737373737373746</v>
      </c>
      <c r="AC75">
        <f t="shared" si="29"/>
        <v>0.73737373737373746</v>
      </c>
      <c r="AD75">
        <f t="shared" si="29"/>
        <v>0.73737373737373746</v>
      </c>
      <c r="AE75">
        <f t="shared" si="29"/>
        <v>0.73737373737373746</v>
      </c>
      <c r="AF75">
        <f t="shared" si="29"/>
        <v>0.73737373737373746</v>
      </c>
      <c r="AG75">
        <f t="shared" si="29"/>
        <v>0.73737373737373746</v>
      </c>
      <c r="AH75">
        <f t="shared" si="29"/>
        <v>0.73737373737373746</v>
      </c>
      <c r="AI75">
        <f t="shared" si="29"/>
        <v>0.73737373737373746</v>
      </c>
      <c r="AJ75">
        <f t="shared" si="29"/>
        <v>0.73737373737373746</v>
      </c>
      <c r="AK75">
        <f t="shared" si="29"/>
        <v>0.73737373737373746</v>
      </c>
      <c r="AL75">
        <f t="shared" si="29"/>
        <v>0.73737373737373746</v>
      </c>
      <c r="AM75">
        <f t="shared" si="29"/>
        <v>0.73737373737373746</v>
      </c>
      <c r="AN75">
        <f t="shared" si="29"/>
        <v>0.73737373737373746</v>
      </c>
      <c r="AO75">
        <f t="shared" si="29"/>
        <v>0.73737373737373746</v>
      </c>
      <c r="AP75">
        <f t="shared" si="29"/>
        <v>0.73737373737373746</v>
      </c>
      <c r="AQ75">
        <f t="shared" si="29"/>
        <v>0.73737373737373746</v>
      </c>
      <c r="AR75">
        <f t="shared" si="29"/>
        <v>0.73737373737373746</v>
      </c>
      <c r="AS75">
        <f t="shared" si="29"/>
        <v>0.73737373737373746</v>
      </c>
      <c r="AT75">
        <f t="shared" si="29"/>
        <v>0.73737373737373746</v>
      </c>
      <c r="AU75">
        <f t="shared" si="29"/>
        <v>0.73737373737373746</v>
      </c>
      <c r="AV75">
        <f t="shared" si="29"/>
        <v>0.73737373737373746</v>
      </c>
      <c r="AW75">
        <f t="shared" si="29"/>
        <v>0.73737373737373746</v>
      </c>
      <c r="AX75">
        <f t="shared" si="29"/>
        <v>0.73737373737373746</v>
      </c>
      <c r="AY75">
        <f t="shared" si="29"/>
        <v>0.73737373737373746</v>
      </c>
      <c r="AZ75">
        <f t="shared" si="29"/>
        <v>0.73737373737373746</v>
      </c>
      <c r="BA75">
        <f t="shared" si="29"/>
        <v>0.73737373737373746</v>
      </c>
      <c r="BB75">
        <f t="shared" si="29"/>
        <v>0.73737373737373746</v>
      </c>
      <c r="BC75">
        <f t="shared" si="29"/>
        <v>0.73737373737373746</v>
      </c>
      <c r="BD75">
        <f t="shared" si="29"/>
        <v>0.73737373737373746</v>
      </c>
      <c r="BE75">
        <f t="shared" si="29"/>
        <v>0.73737373737373746</v>
      </c>
      <c r="BF75">
        <f t="shared" si="29"/>
        <v>0.73737373737373746</v>
      </c>
      <c r="BG75">
        <f t="shared" si="29"/>
        <v>0.73737373737373746</v>
      </c>
      <c r="BH75">
        <f t="shared" si="29"/>
        <v>0.73737373737373746</v>
      </c>
      <c r="BI75">
        <f t="shared" si="29"/>
        <v>0.73737373737373746</v>
      </c>
      <c r="BJ75">
        <f t="shared" si="29"/>
        <v>0.73737373737373746</v>
      </c>
      <c r="BK75">
        <f t="shared" si="29"/>
        <v>0.73737373737373746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">
      <c r="A76">
        <v>76</v>
      </c>
      <c r="B76">
        <v>0.16193999999999997</v>
      </c>
      <c r="C76">
        <f t="shared" si="29"/>
        <v>4.4848484848484853</v>
      </c>
      <c r="D76">
        <f t="shared" si="29"/>
        <v>4.4848484848484853</v>
      </c>
      <c r="E76">
        <f t="shared" si="29"/>
        <v>4.4848484848484853</v>
      </c>
      <c r="F76">
        <f t="shared" si="29"/>
        <v>4.4848484848484853</v>
      </c>
      <c r="G76">
        <f t="shared" si="29"/>
        <v>4.4848484848484853</v>
      </c>
      <c r="H76">
        <f t="shared" si="29"/>
        <v>4.4848484848484853</v>
      </c>
      <c r="I76">
        <f t="shared" si="29"/>
        <v>0.74747474747474751</v>
      </c>
      <c r="J76">
        <f t="shared" si="29"/>
        <v>0.74747474747474751</v>
      </c>
      <c r="K76">
        <f t="shared" si="29"/>
        <v>0.74747474747474751</v>
      </c>
      <c r="L76">
        <f t="shared" si="29"/>
        <v>0.74747474747474751</v>
      </c>
      <c r="M76">
        <f t="shared" si="29"/>
        <v>0.74747474747474751</v>
      </c>
      <c r="N76">
        <f t="shared" ref="N76:BK76" si="30">N$101/($A$101-$A$2) *($A76 -$A$2)</f>
        <v>0.74747474747474751</v>
      </c>
      <c r="O76">
        <f t="shared" si="30"/>
        <v>0.74747474747474751</v>
      </c>
      <c r="P76">
        <f t="shared" si="30"/>
        <v>0.74747474747474751</v>
      </c>
      <c r="Q76">
        <f t="shared" si="30"/>
        <v>0.74747474747474751</v>
      </c>
      <c r="R76">
        <f t="shared" si="30"/>
        <v>0.74747474747474751</v>
      </c>
      <c r="S76">
        <f t="shared" si="30"/>
        <v>0.74747474747474751</v>
      </c>
      <c r="T76">
        <f t="shared" si="30"/>
        <v>0.74747474747474751</v>
      </c>
      <c r="U76">
        <f t="shared" si="30"/>
        <v>0.74747474747474751</v>
      </c>
      <c r="V76">
        <f t="shared" si="30"/>
        <v>0.74747474747474751</v>
      </c>
      <c r="W76">
        <f t="shared" si="30"/>
        <v>0.74747474747474751</v>
      </c>
      <c r="X76">
        <f t="shared" si="30"/>
        <v>0.74747474747474751</v>
      </c>
      <c r="Y76">
        <f t="shared" si="30"/>
        <v>0.74747474747474751</v>
      </c>
      <c r="Z76">
        <f t="shared" si="30"/>
        <v>0.74747474747474751</v>
      </c>
      <c r="AA76">
        <f t="shared" si="30"/>
        <v>0.74747474747474751</v>
      </c>
      <c r="AB76">
        <f t="shared" si="30"/>
        <v>0.74747474747474751</v>
      </c>
      <c r="AC76">
        <f t="shared" si="30"/>
        <v>0.74747474747474751</v>
      </c>
      <c r="AD76">
        <f t="shared" si="30"/>
        <v>0.74747474747474751</v>
      </c>
      <c r="AE76">
        <f t="shared" si="30"/>
        <v>0.74747474747474751</v>
      </c>
      <c r="AF76">
        <f t="shared" si="30"/>
        <v>0.74747474747474751</v>
      </c>
      <c r="AG76">
        <f t="shared" si="30"/>
        <v>0.74747474747474751</v>
      </c>
      <c r="AH76">
        <f t="shared" si="30"/>
        <v>0.74747474747474751</v>
      </c>
      <c r="AI76">
        <f t="shared" si="30"/>
        <v>0.74747474747474751</v>
      </c>
      <c r="AJ76">
        <f t="shared" si="30"/>
        <v>0.74747474747474751</v>
      </c>
      <c r="AK76">
        <f t="shared" si="30"/>
        <v>0.74747474747474751</v>
      </c>
      <c r="AL76">
        <f t="shared" si="30"/>
        <v>0.74747474747474751</v>
      </c>
      <c r="AM76">
        <f t="shared" si="30"/>
        <v>0.74747474747474751</v>
      </c>
      <c r="AN76">
        <f t="shared" si="30"/>
        <v>0.74747474747474751</v>
      </c>
      <c r="AO76">
        <f t="shared" si="30"/>
        <v>0.74747474747474751</v>
      </c>
      <c r="AP76">
        <f t="shared" si="30"/>
        <v>0.74747474747474751</v>
      </c>
      <c r="AQ76">
        <f t="shared" si="30"/>
        <v>0.74747474747474751</v>
      </c>
      <c r="AR76">
        <f t="shared" si="30"/>
        <v>0.74747474747474751</v>
      </c>
      <c r="AS76">
        <f t="shared" si="30"/>
        <v>0.74747474747474751</v>
      </c>
      <c r="AT76">
        <f t="shared" si="30"/>
        <v>0.74747474747474751</v>
      </c>
      <c r="AU76">
        <f t="shared" si="30"/>
        <v>0.74747474747474751</v>
      </c>
      <c r="AV76">
        <f t="shared" si="30"/>
        <v>0.74747474747474751</v>
      </c>
      <c r="AW76">
        <f t="shared" si="30"/>
        <v>0.74747474747474751</v>
      </c>
      <c r="AX76">
        <f t="shared" si="30"/>
        <v>0.74747474747474751</v>
      </c>
      <c r="AY76">
        <f t="shared" si="30"/>
        <v>0.74747474747474751</v>
      </c>
      <c r="AZ76">
        <f t="shared" si="30"/>
        <v>0.74747474747474751</v>
      </c>
      <c r="BA76">
        <f t="shared" si="30"/>
        <v>0.74747474747474751</v>
      </c>
      <c r="BB76">
        <f t="shared" si="30"/>
        <v>0.74747474747474751</v>
      </c>
      <c r="BC76">
        <f t="shared" si="30"/>
        <v>0.74747474747474751</v>
      </c>
      <c r="BD76">
        <f t="shared" si="30"/>
        <v>0.74747474747474751</v>
      </c>
      <c r="BE76">
        <f t="shared" si="30"/>
        <v>0.74747474747474751</v>
      </c>
      <c r="BF76">
        <f t="shared" si="30"/>
        <v>0.74747474747474751</v>
      </c>
      <c r="BG76">
        <f t="shared" si="30"/>
        <v>0.74747474747474751</v>
      </c>
      <c r="BH76">
        <f t="shared" si="30"/>
        <v>0.74747474747474751</v>
      </c>
      <c r="BI76">
        <f t="shared" si="30"/>
        <v>0.74747474747474751</v>
      </c>
      <c r="BJ76">
        <f t="shared" si="30"/>
        <v>0.74747474747474751</v>
      </c>
      <c r="BK76">
        <f t="shared" si="30"/>
        <v>0.74747474747474751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3">
      <c r="A77">
        <v>77</v>
      </c>
      <c r="B77">
        <v>0.16193999999999997</v>
      </c>
      <c r="C77">
        <f t="shared" ref="C77:BK81" si="31">C$101/($A$101-$A$2) *($A77 -$A$2)</f>
        <v>4.5454545454545459</v>
      </c>
      <c r="D77">
        <f t="shared" si="31"/>
        <v>4.5454545454545459</v>
      </c>
      <c r="E77">
        <f t="shared" si="31"/>
        <v>4.5454545454545459</v>
      </c>
      <c r="F77">
        <f t="shared" si="31"/>
        <v>4.5454545454545459</v>
      </c>
      <c r="G77">
        <f t="shared" si="31"/>
        <v>4.5454545454545459</v>
      </c>
      <c r="H77">
        <f t="shared" si="31"/>
        <v>4.5454545454545459</v>
      </c>
      <c r="I77">
        <f t="shared" si="31"/>
        <v>0.75757575757575768</v>
      </c>
      <c r="J77">
        <f t="shared" si="31"/>
        <v>0.75757575757575768</v>
      </c>
      <c r="K77">
        <f t="shared" si="31"/>
        <v>0.75757575757575768</v>
      </c>
      <c r="L77">
        <f t="shared" si="31"/>
        <v>0.75757575757575768</v>
      </c>
      <c r="M77">
        <f t="shared" si="31"/>
        <v>0.75757575757575768</v>
      </c>
      <c r="N77">
        <f t="shared" si="31"/>
        <v>0.75757575757575768</v>
      </c>
      <c r="O77">
        <f t="shared" si="31"/>
        <v>0.75757575757575768</v>
      </c>
      <c r="P77">
        <f t="shared" si="31"/>
        <v>0.75757575757575768</v>
      </c>
      <c r="Q77">
        <f t="shared" si="31"/>
        <v>0.75757575757575768</v>
      </c>
      <c r="R77">
        <f t="shared" si="31"/>
        <v>0.75757575757575768</v>
      </c>
      <c r="S77">
        <f t="shared" si="31"/>
        <v>0.75757575757575768</v>
      </c>
      <c r="T77">
        <f t="shared" si="31"/>
        <v>0.75757575757575768</v>
      </c>
      <c r="U77">
        <f t="shared" si="31"/>
        <v>0.75757575757575768</v>
      </c>
      <c r="V77">
        <f t="shared" si="31"/>
        <v>0.75757575757575768</v>
      </c>
      <c r="W77">
        <f t="shared" si="31"/>
        <v>0.75757575757575768</v>
      </c>
      <c r="X77">
        <f t="shared" si="31"/>
        <v>0.75757575757575768</v>
      </c>
      <c r="Y77">
        <f t="shared" si="31"/>
        <v>0.75757575757575768</v>
      </c>
      <c r="Z77">
        <f t="shared" si="31"/>
        <v>0.75757575757575768</v>
      </c>
      <c r="AA77">
        <f t="shared" si="31"/>
        <v>0.75757575757575768</v>
      </c>
      <c r="AB77">
        <f t="shared" si="31"/>
        <v>0.75757575757575768</v>
      </c>
      <c r="AC77">
        <f t="shared" si="31"/>
        <v>0.75757575757575768</v>
      </c>
      <c r="AD77">
        <f t="shared" si="31"/>
        <v>0.75757575757575768</v>
      </c>
      <c r="AE77">
        <f t="shared" si="31"/>
        <v>0.75757575757575768</v>
      </c>
      <c r="AF77">
        <f t="shared" si="31"/>
        <v>0.75757575757575768</v>
      </c>
      <c r="AG77">
        <f t="shared" si="31"/>
        <v>0.75757575757575768</v>
      </c>
      <c r="AH77">
        <f t="shared" si="31"/>
        <v>0.75757575757575768</v>
      </c>
      <c r="AI77">
        <f t="shared" si="31"/>
        <v>0.75757575757575768</v>
      </c>
      <c r="AJ77">
        <f t="shared" si="31"/>
        <v>0.75757575757575768</v>
      </c>
      <c r="AK77">
        <f t="shared" si="31"/>
        <v>0.75757575757575768</v>
      </c>
      <c r="AL77">
        <f t="shared" si="31"/>
        <v>0.75757575757575768</v>
      </c>
      <c r="AM77">
        <f t="shared" si="31"/>
        <v>0.75757575757575768</v>
      </c>
      <c r="AN77">
        <f t="shared" si="31"/>
        <v>0.75757575757575768</v>
      </c>
      <c r="AO77">
        <f t="shared" si="31"/>
        <v>0.75757575757575768</v>
      </c>
      <c r="AP77">
        <f t="shared" si="31"/>
        <v>0.75757575757575768</v>
      </c>
      <c r="AQ77">
        <f t="shared" si="31"/>
        <v>0.75757575757575768</v>
      </c>
      <c r="AR77">
        <f t="shared" si="31"/>
        <v>0.75757575757575768</v>
      </c>
      <c r="AS77">
        <f t="shared" si="31"/>
        <v>0.75757575757575768</v>
      </c>
      <c r="AT77">
        <f t="shared" si="31"/>
        <v>0.75757575757575768</v>
      </c>
      <c r="AU77">
        <f t="shared" si="31"/>
        <v>0.75757575757575768</v>
      </c>
      <c r="AV77">
        <f t="shared" si="31"/>
        <v>0.75757575757575768</v>
      </c>
      <c r="AW77">
        <f t="shared" si="31"/>
        <v>0.75757575757575768</v>
      </c>
      <c r="AX77">
        <f t="shared" si="31"/>
        <v>0.75757575757575768</v>
      </c>
      <c r="AY77">
        <f t="shared" si="31"/>
        <v>0.75757575757575768</v>
      </c>
      <c r="AZ77">
        <f t="shared" si="31"/>
        <v>0.75757575757575768</v>
      </c>
      <c r="BA77">
        <f t="shared" si="31"/>
        <v>0.75757575757575768</v>
      </c>
      <c r="BB77">
        <f t="shared" si="31"/>
        <v>0.75757575757575768</v>
      </c>
      <c r="BC77">
        <f t="shared" si="31"/>
        <v>0.75757575757575768</v>
      </c>
      <c r="BD77">
        <f t="shared" si="31"/>
        <v>0.75757575757575768</v>
      </c>
      <c r="BE77">
        <f t="shared" si="31"/>
        <v>0.75757575757575768</v>
      </c>
      <c r="BF77">
        <f t="shared" si="31"/>
        <v>0.75757575757575768</v>
      </c>
      <c r="BG77">
        <f t="shared" si="31"/>
        <v>0.75757575757575768</v>
      </c>
      <c r="BH77">
        <f t="shared" si="31"/>
        <v>0.75757575757575768</v>
      </c>
      <c r="BI77">
        <f t="shared" si="31"/>
        <v>0.75757575757575768</v>
      </c>
      <c r="BJ77">
        <f t="shared" si="31"/>
        <v>0.75757575757575768</v>
      </c>
      <c r="BK77">
        <f t="shared" si="31"/>
        <v>0.75757575757575768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">
      <c r="A78">
        <v>78</v>
      </c>
      <c r="B78">
        <v>0.16193999999999997</v>
      </c>
      <c r="C78">
        <f t="shared" si="31"/>
        <v>4.6060606060606064</v>
      </c>
      <c r="D78">
        <f t="shared" si="31"/>
        <v>4.6060606060606064</v>
      </c>
      <c r="E78">
        <f t="shared" si="31"/>
        <v>4.6060606060606064</v>
      </c>
      <c r="F78">
        <f t="shared" si="31"/>
        <v>4.6060606060606064</v>
      </c>
      <c r="G78">
        <f t="shared" si="31"/>
        <v>4.6060606060606064</v>
      </c>
      <c r="H78">
        <f t="shared" si="31"/>
        <v>4.6060606060606064</v>
      </c>
      <c r="I78">
        <f t="shared" si="31"/>
        <v>0.76767676767676774</v>
      </c>
      <c r="J78">
        <f t="shared" si="31"/>
        <v>0.76767676767676774</v>
      </c>
      <c r="K78">
        <f t="shared" si="31"/>
        <v>0.76767676767676774</v>
      </c>
      <c r="L78">
        <f t="shared" si="31"/>
        <v>0.76767676767676774</v>
      </c>
      <c r="M78">
        <f t="shared" si="31"/>
        <v>0.76767676767676774</v>
      </c>
      <c r="N78">
        <f t="shared" si="31"/>
        <v>0.76767676767676774</v>
      </c>
      <c r="O78">
        <f t="shared" si="31"/>
        <v>0.76767676767676774</v>
      </c>
      <c r="P78">
        <f t="shared" si="31"/>
        <v>0.76767676767676774</v>
      </c>
      <c r="Q78">
        <f t="shared" si="31"/>
        <v>0.76767676767676774</v>
      </c>
      <c r="R78">
        <f t="shared" si="31"/>
        <v>0.76767676767676774</v>
      </c>
      <c r="S78">
        <f t="shared" si="31"/>
        <v>0.76767676767676774</v>
      </c>
      <c r="T78">
        <f t="shared" si="31"/>
        <v>0.76767676767676774</v>
      </c>
      <c r="U78">
        <f t="shared" si="31"/>
        <v>0.76767676767676774</v>
      </c>
      <c r="V78">
        <f t="shared" si="31"/>
        <v>0.76767676767676774</v>
      </c>
      <c r="W78">
        <f t="shared" si="31"/>
        <v>0.76767676767676774</v>
      </c>
      <c r="X78">
        <f t="shared" si="31"/>
        <v>0.76767676767676774</v>
      </c>
      <c r="Y78">
        <f t="shared" si="31"/>
        <v>0.76767676767676774</v>
      </c>
      <c r="Z78">
        <f t="shared" si="31"/>
        <v>0.76767676767676774</v>
      </c>
      <c r="AA78">
        <f t="shared" si="31"/>
        <v>0.76767676767676774</v>
      </c>
      <c r="AB78">
        <f t="shared" si="31"/>
        <v>0.76767676767676774</v>
      </c>
      <c r="AC78">
        <f t="shared" si="31"/>
        <v>0.76767676767676774</v>
      </c>
      <c r="AD78">
        <f t="shared" si="31"/>
        <v>0.76767676767676774</v>
      </c>
      <c r="AE78">
        <f t="shared" si="31"/>
        <v>0.76767676767676774</v>
      </c>
      <c r="AF78">
        <f t="shared" si="31"/>
        <v>0.76767676767676774</v>
      </c>
      <c r="AG78">
        <f t="shared" si="31"/>
        <v>0.76767676767676774</v>
      </c>
      <c r="AH78">
        <f t="shared" si="31"/>
        <v>0.76767676767676774</v>
      </c>
      <c r="AI78">
        <f t="shared" si="31"/>
        <v>0.76767676767676774</v>
      </c>
      <c r="AJ78">
        <f t="shared" si="31"/>
        <v>0.76767676767676774</v>
      </c>
      <c r="AK78">
        <f t="shared" si="31"/>
        <v>0.76767676767676774</v>
      </c>
      <c r="AL78">
        <f t="shared" si="31"/>
        <v>0.76767676767676774</v>
      </c>
      <c r="AM78">
        <f t="shared" si="31"/>
        <v>0.76767676767676774</v>
      </c>
      <c r="AN78">
        <f t="shared" si="31"/>
        <v>0.76767676767676774</v>
      </c>
      <c r="AO78">
        <f t="shared" si="31"/>
        <v>0.76767676767676774</v>
      </c>
      <c r="AP78">
        <f t="shared" si="31"/>
        <v>0.76767676767676774</v>
      </c>
      <c r="AQ78">
        <f t="shared" si="31"/>
        <v>0.76767676767676774</v>
      </c>
      <c r="AR78">
        <f t="shared" si="31"/>
        <v>0.76767676767676774</v>
      </c>
      <c r="AS78">
        <f t="shared" si="31"/>
        <v>0.76767676767676774</v>
      </c>
      <c r="AT78">
        <f t="shared" si="31"/>
        <v>0.76767676767676774</v>
      </c>
      <c r="AU78">
        <f t="shared" si="31"/>
        <v>0.76767676767676774</v>
      </c>
      <c r="AV78">
        <f t="shared" si="31"/>
        <v>0.76767676767676774</v>
      </c>
      <c r="AW78">
        <f t="shared" si="31"/>
        <v>0.76767676767676774</v>
      </c>
      <c r="AX78">
        <f t="shared" si="31"/>
        <v>0.76767676767676774</v>
      </c>
      <c r="AY78">
        <f t="shared" si="31"/>
        <v>0.76767676767676774</v>
      </c>
      <c r="AZ78">
        <f t="shared" si="31"/>
        <v>0.76767676767676774</v>
      </c>
      <c r="BA78">
        <f t="shared" si="31"/>
        <v>0.76767676767676774</v>
      </c>
      <c r="BB78">
        <f t="shared" si="31"/>
        <v>0.76767676767676774</v>
      </c>
      <c r="BC78">
        <f t="shared" si="31"/>
        <v>0.76767676767676774</v>
      </c>
      <c r="BD78">
        <f t="shared" si="31"/>
        <v>0.76767676767676774</v>
      </c>
      <c r="BE78">
        <f t="shared" si="31"/>
        <v>0.76767676767676774</v>
      </c>
      <c r="BF78">
        <f t="shared" si="31"/>
        <v>0.76767676767676774</v>
      </c>
      <c r="BG78">
        <f t="shared" si="31"/>
        <v>0.76767676767676774</v>
      </c>
      <c r="BH78">
        <f t="shared" si="31"/>
        <v>0.76767676767676774</v>
      </c>
      <c r="BI78">
        <f t="shared" si="31"/>
        <v>0.76767676767676774</v>
      </c>
      <c r="BJ78">
        <f t="shared" si="31"/>
        <v>0.76767676767676774</v>
      </c>
      <c r="BK78">
        <f t="shared" si="31"/>
        <v>0.76767676767676774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3">
      <c r="A79">
        <v>79</v>
      </c>
      <c r="B79">
        <v>0.16193999999999997</v>
      </c>
      <c r="C79">
        <f t="shared" si="31"/>
        <v>4.666666666666667</v>
      </c>
      <c r="D79">
        <f t="shared" si="31"/>
        <v>4.666666666666667</v>
      </c>
      <c r="E79">
        <f t="shared" si="31"/>
        <v>4.666666666666667</v>
      </c>
      <c r="F79">
        <f t="shared" si="31"/>
        <v>4.666666666666667</v>
      </c>
      <c r="G79">
        <f t="shared" si="31"/>
        <v>4.666666666666667</v>
      </c>
      <c r="H79">
        <f t="shared" si="31"/>
        <v>4.666666666666667</v>
      </c>
      <c r="I79">
        <f t="shared" si="31"/>
        <v>0.77777777777777779</v>
      </c>
      <c r="J79">
        <f t="shared" si="31"/>
        <v>0.77777777777777779</v>
      </c>
      <c r="K79">
        <f t="shared" si="31"/>
        <v>0.77777777777777779</v>
      </c>
      <c r="L79">
        <f t="shared" si="31"/>
        <v>0.77777777777777779</v>
      </c>
      <c r="M79">
        <f t="shared" si="31"/>
        <v>0.77777777777777779</v>
      </c>
      <c r="N79">
        <f t="shared" si="31"/>
        <v>0.77777777777777779</v>
      </c>
      <c r="O79">
        <f t="shared" si="31"/>
        <v>0.77777777777777779</v>
      </c>
      <c r="P79">
        <f t="shared" si="31"/>
        <v>0.77777777777777779</v>
      </c>
      <c r="Q79">
        <f t="shared" si="31"/>
        <v>0.77777777777777779</v>
      </c>
      <c r="R79">
        <f t="shared" si="31"/>
        <v>0.77777777777777779</v>
      </c>
      <c r="S79">
        <f t="shared" si="31"/>
        <v>0.77777777777777779</v>
      </c>
      <c r="T79">
        <f t="shared" si="31"/>
        <v>0.77777777777777779</v>
      </c>
      <c r="U79">
        <f t="shared" si="31"/>
        <v>0.77777777777777779</v>
      </c>
      <c r="V79">
        <f t="shared" si="31"/>
        <v>0.77777777777777779</v>
      </c>
      <c r="W79">
        <f t="shared" si="31"/>
        <v>0.77777777777777779</v>
      </c>
      <c r="X79">
        <f t="shared" si="31"/>
        <v>0.77777777777777779</v>
      </c>
      <c r="Y79">
        <f t="shared" si="31"/>
        <v>0.77777777777777779</v>
      </c>
      <c r="Z79">
        <f t="shared" si="31"/>
        <v>0.77777777777777779</v>
      </c>
      <c r="AA79">
        <f t="shared" si="31"/>
        <v>0.77777777777777779</v>
      </c>
      <c r="AB79">
        <f t="shared" si="31"/>
        <v>0.77777777777777779</v>
      </c>
      <c r="AC79">
        <f t="shared" si="31"/>
        <v>0.77777777777777779</v>
      </c>
      <c r="AD79">
        <f t="shared" si="31"/>
        <v>0.77777777777777779</v>
      </c>
      <c r="AE79">
        <f t="shared" si="31"/>
        <v>0.77777777777777779</v>
      </c>
      <c r="AF79">
        <f t="shared" si="31"/>
        <v>0.77777777777777779</v>
      </c>
      <c r="AG79">
        <f t="shared" si="31"/>
        <v>0.77777777777777779</v>
      </c>
      <c r="AH79">
        <f t="shared" si="31"/>
        <v>0.77777777777777779</v>
      </c>
      <c r="AI79">
        <f t="shared" si="31"/>
        <v>0.77777777777777779</v>
      </c>
      <c r="AJ79">
        <f t="shared" si="31"/>
        <v>0.77777777777777779</v>
      </c>
      <c r="AK79">
        <f t="shared" si="31"/>
        <v>0.77777777777777779</v>
      </c>
      <c r="AL79">
        <f t="shared" si="31"/>
        <v>0.77777777777777779</v>
      </c>
      <c r="AM79">
        <f t="shared" si="31"/>
        <v>0.77777777777777779</v>
      </c>
      <c r="AN79">
        <f t="shared" si="31"/>
        <v>0.77777777777777779</v>
      </c>
      <c r="AO79">
        <f t="shared" si="31"/>
        <v>0.77777777777777779</v>
      </c>
      <c r="AP79">
        <f t="shared" si="31"/>
        <v>0.77777777777777779</v>
      </c>
      <c r="AQ79">
        <f t="shared" si="31"/>
        <v>0.77777777777777779</v>
      </c>
      <c r="AR79">
        <f t="shared" si="31"/>
        <v>0.77777777777777779</v>
      </c>
      <c r="AS79">
        <f t="shared" si="31"/>
        <v>0.77777777777777779</v>
      </c>
      <c r="AT79">
        <f t="shared" si="31"/>
        <v>0.77777777777777779</v>
      </c>
      <c r="AU79">
        <f t="shared" si="31"/>
        <v>0.77777777777777779</v>
      </c>
      <c r="AV79">
        <f t="shared" si="31"/>
        <v>0.77777777777777779</v>
      </c>
      <c r="AW79">
        <f t="shared" si="31"/>
        <v>0.77777777777777779</v>
      </c>
      <c r="AX79">
        <f t="shared" si="31"/>
        <v>0.77777777777777779</v>
      </c>
      <c r="AY79">
        <f t="shared" si="31"/>
        <v>0.77777777777777779</v>
      </c>
      <c r="AZ79">
        <f t="shared" si="31"/>
        <v>0.77777777777777779</v>
      </c>
      <c r="BA79">
        <f t="shared" si="31"/>
        <v>0.77777777777777779</v>
      </c>
      <c r="BB79">
        <f t="shared" si="31"/>
        <v>0.77777777777777779</v>
      </c>
      <c r="BC79">
        <f t="shared" si="31"/>
        <v>0.77777777777777779</v>
      </c>
      <c r="BD79">
        <f t="shared" si="31"/>
        <v>0.77777777777777779</v>
      </c>
      <c r="BE79">
        <f t="shared" si="31"/>
        <v>0.77777777777777779</v>
      </c>
      <c r="BF79">
        <f t="shared" si="31"/>
        <v>0.77777777777777779</v>
      </c>
      <c r="BG79">
        <f t="shared" si="31"/>
        <v>0.77777777777777779</v>
      </c>
      <c r="BH79">
        <f t="shared" si="31"/>
        <v>0.77777777777777779</v>
      </c>
      <c r="BI79">
        <f t="shared" si="31"/>
        <v>0.77777777777777779</v>
      </c>
      <c r="BJ79">
        <f t="shared" si="31"/>
        <v>0.77777777777777779</v>
      </c>
      <c r="BK79">
        <f t="shared" si="31"/>
        <v>0.77777777777777779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">
      <c r="A80">
        <v>80</v>
      </c>
      <c r="B80">
        <v>0.16193999999999997</v>
      </c>
      <c r="C80">
        <f t="shared" si="31"/>
        <v>4.7272727272727275</v>
      </c>
      <c r="D80">
        <f t="shared" si="31"/>
        <v>4.7272727272727275</v>
      </c>
      <c r="E80">
        <f t="shared" si="31"/>
        <v>4.7272727272727275</v>
      </c>
      <c r="F80">
        <f t="shared" si="31"/>
        <v>4.7272727272727275</v>
      </c>
      <c r="G80">
        <f t="shared" si="31"/>
        <v>4.7272727272727275</v>
      </c>
      <c r="H80">
        <f t="shared" si="31"/>
        <v>4.7272727272727275</v>
      </c>
      <c r="I80">
        <f t="shared" si="31"/>
        <v>0.78787878787878796</v>
      </c>
      <c r="J80">
        <f t="shared" si="31"/>
        <v>0.78787878787878796</v>
      </c>
      <c r="K80">
        <f t="shared" si="31"/>
        <v>0.78787878787878796</v>
      </c>
      <c r="L80">
        <f t="shared" si="31"/>
        <v>0.78787878787878796</v>
      </c>
      <c r="M80">
        <f t="shared" si="31"/>
        <v>0.78787878787878796</v>
      </c>
      <c r="N80">
        <f t="shared" si="31"/>
        <v>0.78787878787878796</v>
      </c>
      <c r="O80">
        <f t="shared" si="31"/>
        <v>0.78787878787878796</v>
      </c>
      <c r="P80">
        <f t="shared" si="31"/>
        <v>0.78787878787878796</v>
      </c>
      <c r="Q80">
        <f t="shared" si="31"/>
        <v>0.78787878787878796</v>
      </c>
      <c r="R80">
        <f t="shared" si="31"/>
        <v>0.78787878787878796</v>
      </c>
      <c r="S80">
        <f t="shared" si="31"/>
        <v>0.78787878787878796</v>
      </c>
      <c r="T80">
        <f t="shared" si="31"/>
        <v>0.78787878787878796</v>
      </c>
      <c r="U80">
        <f t="shared" si="31"/>
        <v>0.78787878787878796</v>
      </c>
      <c r="V80">
        <f t="shared" si="31"/>
        <v>0.78787878787878796</v>
      </c>
      <c r="W80">
        <f t="shared" si="31"/>
        <v>0.78787878787878796</v>
      </c>
      <c r="X80">
        <f t="shared" si="31"/>
        <v>0.78787878787878796</v>
      </c>
      <c r="Y80">
        <f t="shared" si="31"/>
        <v>0.78787878787878796</v>
      </c>
      <c r="Z80">
        <f t="shared" si="31"/>
        <v>0.78787878787878796</v>
      </c>
      <c r="AA80">
        <f t="shared" si="31"/>
        <v>0.78787878787878796</v>
      </c>
      <c r="AB80">
        <f t="shared" si="31"/>
        <v>0.78787878787878796</v>
      </c>
      <c r="AC80">
        <f t="shared" si="31"/>
        <v>0.78787878787878796</v>
      </c>
      <c r="AD80">
        <f t="shared" si="31"/>
        <v>0.78787878787878796</v>
      </c>
      <c r="AE80">
        <f t="shared" si="31"/>
        <v>0.78787878787878796</v>
      </c>
      <c r="AF80">
        <f t="shared" si="31"/>
        <v>0.78787878787878796</v>
      </c>
      <c r="AG80">
        <f t="shared" si="31"/>
        <v>0.78787878787878796</v>
      </c>
      <c r="AH80">
        <f t="shared" si="31"/>
        <v>0.78787878787878796</v>
      </c>
      <c r="AI80">
        <f t="shared" si="31"/>
        <v>0.78787878787878796</v>
      </c>
      <c r="AJ80">
        <f t="shared" si="31"/>
        <v>0.78787878787878796</v>
      </c>
      <c r="AK80">
        <f t="shared" si="31"/>
        <v>0.78787878787878796</v>
      </c>
      <c r="AL80">
        <f t="shared" si="31"/>
        <v>0.78787878787878796</v>
      </c>
      <c r="AM80">
        <f t="shared" si="31"/>
        <v>0.78787878787878796</v>
      </c>
      <c r="AN80">
        <f t="shared" si="31"/>
        <v>0.78787878787878796</v>
      </c>
      <c r="AO80">
        <f t="shared" si="31"/>
        <v>0.78787878787878796</v>
      </c>
      <c r="AP80">
        <f t="shared" si="31"/>
        <v>0.78787878787878796</v>
      </c>
      <c r="AQ80">
        <f t="shared" si="31"/>
        <v>0.78787878787878796</v>
      </c>
      <c r="AR80">
        <f t="shared" si="31"/>
        <v>0.78787878787878796</v>
      </c>
      <c r="AS80">
        <f t="shared" si="31"/>
        <v>0.78787878787878796</v>
      </c>
      <c r="AT80">
        <f t="shared" si="31"/>
        <v>0.78787878787878796</v>
      </c>
      <c r="AU80">
        <f t="shared" si="31"/>
        <v>0.78787878787878796</v>
      </c>
      <c r="AV80">
        <f t="shared" si="31"/>
        <v>0.78787878787878796</v>
      </c>
      <c r="AW80">
        <f t="shared" si="31"/>
        <v>0.78787878787878796</v>
      </c>
      <c r="AX80">
        <f t="shared" si="31"/>
        <v>0.78787878787878796</v>
      </c>
      <c r="AY80">
        <f t="shared" si="31"/>
        <v>0.78787878787878796</v>
      </c>
      <c r="AZ80">
        <f t="shared" si="31"/>
        <v>0.78787878787878796</v>
      </c>
      <c r="BA80">
        <f t="shared" si="31"/>
        <v>0.78787878787878796</v>
      </c>
      <c r="BB80">
        <f t="shared" si="31"/>
        <v>0.78787878787878796</v>
      </c>
      <c r="BC80">
        <f t="shared" si="31"/>
        <v>0.78787878787878796</v>
      </c>
      <c r="BD80">
        <f t="shared" si="31"/>
        <v>0.78787878787878796</v>
      </c>
      <c r="BE80">
        <f t="shared" si="31"/>
        <v>0.78787878787878796</v>
      </c>
      <c r="BF80">
        <f t="shared" si="31"/>
        <v>0.78787878787878796</v>
      </c>
      <c r="BG80">
        <f t="shared" si="31"/>
        <v>0.78787878787878796</v>
      </c>
      <c r="BH80">
        <f t="shared" si="31"/>
        <v>0.78787878787878796</v>
      </c>
      <c r="BI80">
        <f t="shared" si="31"/>
        <v>0.78787878787878796</v>
      </c>
      <c r="BJ80">
        <f t="shared" si="31"/>
        <v>0.78787878787878796</v>
      </c>
      <c r="BK80">
        <f t="shared" si="31"/>
        <v>0.78787878787878796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3">
      <c r="A81">
        <v>81</v>
      </c>
      <c r="B81">
        <v>0.16193999999999997</v>
      </c>
      <c r="C81">
        <f t="shared" si="31"/>
        <v>4.7878787878787881</v>
      </c>
      <c r="D81">
        <f t="shared" si="31"/>
        <v>4.7878787878787881</v>
      </c>
      <c r="E81">
        <f t="shared" si="31"/>
        <v>4.7878787878787881</v>
      </c>
      <c r="F81">
        <f t="shared" si="31"/>
        <v>4.7878787878787881</v>
      </c>
      <c r="G81">
        <f t="shared" si="31"/>
        <v>4.7878787878787881</v>
      </c>
      <c r="H81">
        <f t="shared" si="31"/>
        <v>4.7878787878787881</v>
      </c>
      <c r="I81">
        <f t="shared" si="31"/>
        <v>0.79797979797979801</v>
      </c>
      <c r="J81">
        <f t="shared" si="31"/>
        <v>0.79797979797979801</v>
      </c>
      <c r="K81">
        <f t="shared" si="31"/>
        <v>0.79797979797979801</v>
      </c>
      <c r="L81">
        <f t="shared" si="31"/>
        <v>0.79797979797979801</v>
      </c>
      <c r="M81">
        <f t="shared" si="31"/>
        <v>0.79797979797979801</v>
      </c>
      <c r="N81">
        <f t="shared" ref="N81:BK81" si="32">N$101/($A$101-$A$2) *($A81 -$A$2)</f>
        <v>0.79797979797979801</v>
      </c>
      <c r="O81">
        <f t="shared" si="32"/>
        <v>0.79797979797979801</v>
      </c>
      <c r="P81">
        <f t="shared" si="32"/>
        <v>0.79797979797979801</v>
      </c>
      <c r="Q81">
        <f t="shared" si="32"/>
        <v>0.79797979797979801</v>
      </c>
      <c r="R81">
        <f t="shared" si="32"/>
        <v>0.79797979797979801</v>
      </c>
      <c r="S81">
        <f t="shared" si="32"/>
        <v>0.79797979797979801</v>
      </c>
      <c r="T81">
        <f t="shared" si="32"/>
        <v>0.79797979797979801</v>
      </c>
      <c r="U81">
        <f t="shared" si="32"/>
        <v>0.79797979797979801</v>
      </c>
      <c r="V81">
        <f t="shared" si="32"/>
        <v>0.79797979797979801</v>
      </c>
      <c r="W81">
        <f t="shared" si="32"/>
        <v>0.79797979797979801</v>
      </c>
      <c r="X81">
        <f t="shared" si="32"/>
        <v>0.79797979797979801</v>
      </c>
      <c r="Y81">
        <f t="shared" si="32"/>
        <v>0.79797979797979801</v>
      </c>
      <c r="Z81">
        <f t="shared" si="32"/>
        <v>0.79797979797979801</v>
      </c>
      <c r="AA81">
        <f t="shared" si="32"/>
        <v>0.79797979797979801</v>
      </c>
      <c r="AB81">
        <f t="shared" si="32"/>
        <v>0.79797979797979801</v>
      </c>
      <c r="AC81">
        <f t="shared" si="32"/>
        <v>0.79797979797979801</v>
      </c>
      <c r="AD81">
        <f t="shared" si="32"/>
        <v>0.79797979797979801</v>
      </c>
      <c r="AE81">
        <f t="shared" si="32"/>
        <v>0.79797979797979801</v>
      </c>
      <c r="AF81">
        <f t="shared" si="32"/>
        <v>0.79797979797979801</v>
      </c>
      <c r="AG81">
        <f t="shared" si="32"/>
        <v>0.79797979797979801</v>
      </c>
      <c r="AH81">
        <f t="shared" si="32"/>
        <v>0.79797979797979801</v>
      </c>
      <c r="AI81">
        <f t="shared" si="32"/>
        <v>0.79797979797979801</v>
      </c>
      <c r="AJ81">
        <f t="shared" si="32"/>
        <v>0.79797979797979801</v>
      </c>
      <c r="AK81">
        <f t="shared" si="32"/>
        <v>0.79797979797979801</v>
      </c>
      <c r="AL81">
        <f t="shared" si="32"/>
        <v>0.79797979797979801</v>
      </c>
      <c r="AM81">
        <f t="shared" si="32"/>
        <v>0.79797979797979801</v>
      </c>
      <c r="AN81">
        <f t="shared" si="32"/>
        <v>0.79797979797979801</v>
      </c>
      <c r="AO81">
        <f t="shared" si="32"/>
        <v>0.79797979797979801</v>
      </c>
      <c r="AP81">
        <f t="shared" si="32"/>
        <v>0.79797979797979801</v>
      </c>
      <c r="AQ81">
        <f t="shared" si="32"/>
        <v>0.79797979797979801</v>
      </c>
      <c r="AR81">
        <f t="shared" si="32"/>
        <v>0.79797979797979801</v>
      </c>
      <c r="AS81">
        <f t="shared" si="32"/>
        <v>0.79797979797979801</v>
      </c>
      <c r="AT81">
        <f t="shared" si="32"/>
        <v>0.79797979797979801</v>
      </c>
      <c r="AU81">
        <f t="shared" si="32"/>
        <v>0.79797979797979801</v>
      </c>
      <c r="AV81">
        <f t="shared" si="32"/>
        <v>0.79797979797979801</v>
      </c>
      <c r="AW81">
        <f t="shared" si="32"/>
        <v>0.79797979797979801</v>
      </c>
      <c r="AX81">
        <f t="shared" si="32"/>
        <v>0.79797979797979801</v>
      </c>
      <c r="AY81">
        <f t="shared" si="32"/>
        <v>0.79797979797979801</v>
      </c>
      <c r="AZ81">
        <f t="shared" si="32"/>
        <v>0.79797979797979801</v>
      </c>
      <c r="BA81">
        <f t="shared" si="32"/>
        <v>0.79797979797979801</v>
      </c>
      <c r="BB81">
        <f t="shared" si="32"/>
        <v>0.79797979797979801</v>
      </c>
      <c r="BC81">
        <f t="shared" si="32"/>
        <v>0.79797979797979801</v>
      </c>
      <c r="BD81">
        <f t="shared" si="32"/>
        <v>0.79797979797979801</v>
      </c>
      <c r="BE81">
        <f t="shared" si="32"/>
        <v>0.79797979797979801</v>
      </c>
      <c r="BF81">
        <f t="shared" si="32"/>
        <v>0.79797979797979801</v>
      </c>
      <c r="BG81">
        <f t="shared" si="32"/>
        <v>0.79797979797979801</v>
      </c>
      <c r="BH81">
        <f t="shared" si="32"/>
        <v>0.79797979797979801</v>
      </c>
      <c r="BI81">
        <f t="shared" si="32"/>
        <v>0.79797979797979801</v>
      </c>
      <c r="BJ81">
        <f t="shared" si="32"/>
        <v>0.79797979797979801</v>
      </c>
      <c r="BK81">
        <f t="shared" si="32"/>
        <v>0.79797979797979801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">
      <c r="A82">
        <v>82</v>
      </c>
      <c r="B82">
        <v>0.16193999999999997</v>
      </c>
      <c r="C82">
        <f t="shared" ref="C82:BK86" si="33">C$101/($A$101-$A$2) *($A82 -$A$2)</f>
        <v>4.8484848484848486</v>
      </c>
      <c r="D82">
        <f t="shared" si="33"/>
        <v>4.8484848484848486</v>
      </c>
      <c r="E82">
        <f t="shared" si="33"/>
        <v>4.8484848484848486</v>
      </c>
      <c r="F82">
        <f t="shared" si="33"/>
        <v>4.8484848484848486</v>
      </c>
      <c r="G82">
        <f t="shared" si="33"/>
        <v>4.8484848484848486</v>
      </c>
      <c r="H82">
        <f t="shared" si="33"/>
        <v>4.8484848484848486</v>
      </c>
      <c r="I82">
        <f t="shared" si="33"/>
        <v>0.80808080808080818</v>
      </c>
      <c r="J82">
        <f t="shared" si="33"/>
        <v>0.80808080808080818</v>
      </c>
      <c r="K82">
        <f t="shared" si="33"/>
        <v>0.80808080808080818</v>
      </c>
      <c r="L82">
        <f t="shared" si="33"/>
        <v>0.80808080808080818</v>
      </c>
      <c r="M82">
        <f t="shared" si="33"/>
        <v>0.80808080808080818</v>
      </c>
      <c r="N82">
        <f t="shared" si="33"/>
        <v>0.80808080808080818</v>
      </c>
      <c r="O82">
        <f t="shared" si="33"/>
        <v>0.80808080808080818</v>
      </c>
      <c r="P82">
        <f t="shared" si="33"/>
        <v>0.80808080808080818</v>
      </c>
      <c r="Q82">
        <f t="shared" si="33"/>
        <v>0.80808080808080818</v>
      </c>
      <c r="R82">
        <f t="shared" si="33"/>
        <v>0.80808080808080818</v>
      </c>
      <c r="S82">
        <f t="shared" si="33"/>
        <v>0.80808080808080818</v>
      </c>
      <c r="T82">
        <f t="shared" si="33"/>
        <v>0.80808080808080818</v>
      </c>
      <c r="U82">
        <f t="shared" si="33"/>
        <v>0.80808080808080818</v>
      </c>
      <c r="V82">
        <f t="shared" si="33"/>
        <v>0.80808080808080818</v>
      </c>
      <c r="W82">
        <f t="shared" si="33"/>
        <v>0.80808080808080818</v>
      </c>
      <c r="X82">
        <f t="shared" si="33"/>
        <v>0.80808080808080818</v>
      </c>
      <c r="Y82">
        <f t="shared" si="33"/>
        <v>0.80808080808080818</v>
      </c>
      <c r="Z82">
        <f t="shared" si="33"/>
        <v>0.80808080808080818</v>
      </c>
      <c r="AA82">
        <f t="shared" si="33"/>
        <v>0.80808080808080818</v>
      </c>
      <c r="AB82">
        <f t="shared" si="33"/>
        <v>0.80808080808080818</v>
      </c>
      <c r="AC82">
        <f t="shared" si="33"/>
        <v>0.80808080808080818</v>
      </c>
      <c r="AD82">
        <f t="shared" si="33"/>
        <v>0.80808080808080818</v>
      </c>
      <c r="AE82">
        <f t="shared" si="33"/>
        <v>0.80808080808080818</v>
      </c>
      <c r="AF82">
        <f t="shared" si="33"/>
        <v>0.80808080808080818</v>
      </c>
      <c r="AG82">
        <f t="shared" si="33"/>
        <v>0.80808080808080818</v>
      </c>
      <c r="AH82">
        <f t="shared" si="33"/>
        <v>0.80808080808080818</v>
      </c>
      <c r="AI82">
        <f t="shared" si="33"/>
        <v>0.80808080808080818</v>
      </c>
      <c r="AJ82">
        <f t="shared" si="33"/>
        <v>0.80808080808080818</v>
      </c>
      <c r="AK82">
        <f t="shared" si="33"/>
        <v>0.80808080808080818</v>
      </c>
      <c r="AL82">
        <f t="shared" si="33"/>
        <v>0.80808080808080818</v>
      </c>
      <c r="AM82">
        <f t="shared" si="33"/>
        <v>0.80808080808080818</v>
      </c>
      <c r="AN82">
        <f t="shared" si="33"/>
        <v>0.80808080808080818</v>
      </c>
      <c r="AO82">
        <f t="shared" si="33"/>
        <v>0.80808080808080818</v>
      </c>
      <c r="AP82">
        <f t="shared" si="33"/>
        <v>0.80808080808080818</v>
      </c>
      <c r="AQ82">
        <f t="shared" si="33"/>
        <v>0.80808080808080818</v>
      </c>
      <c r="AR82">
        <f t="shared" si="33"/>
        <v>0.80808080808080818</v>
      </c>
      <c r="AS82">
        <f t="shared" si="33"/>
        <v>0.80808080808080818</v>
      </c>
      <c r="AT82">
        <f t="shared" si="33"/>
        <v>0.80808080808080818</v>
      </c>
      <c r="AU82">
        <f t="shared" si="33"/>
        <v>0.80808080808080818</v>
      </c>
      <c r="AV82">
        <f t="shared" si="33"/>
        <v>0.80808080808080818</v>
      </c>
      <c r="AW82">
        <f t="shared" si="33"/>
        <v>0.80808080808080818</v>
      </c>
      <c r="AX82">
        <f t="shared" si="33"/>
        <v>0.80808080808080818</v>
      </c>
      <c r="AY82">
        <f t="shared" si="33"/>
        <v>0.80808080808080818</v>
      </c>
      <c r="AZ82">
        <f t="shared" si="33"/>
        <v>0.80808080808080818</v>
      </c>
      <c r="BA82">
        <f t="shared" si="33"/>
        <v>0.80808080808080818</v>
      </c>
      <c r="BB82">
        <f t="shared" si="33"/>
        <v>0.80808080808080818</v>
      </c>
      <c r="BC82">
        <f t="shared" si="33"/>
        <v>0.80808080808080818</v>
      </c>
      <c r="BD82">
        <f t="shared" si="33"/>
        <v>0.80808080808080818</v>
      </c>
      <c r="BE82">
        <f t="shared" si="33"/>
        <v>0.80808080808080818</v>
      </c>
      <c r="BF82">
        <f t="shared" si="33"/>
        <v>0.80808080808080818</v>
      </c>
      <c r="BG82">
        <f t="shared" si="33"/>
        <v>0.80808080808080818</v>
      </c>
      <c r="BH82">
        <f t="shared" si="33"/>
        <v>0.80808080808080818</v>
      </c>
      <c r="BI82">
        <f t="shared" si="33"/>
        <v>0.80808080808080818</v>
      </c>
      <c r="BJ82">
        <f t="shared" si="33"/>
        <v>0.80808080808080818</v>
      </c>
      <c r="BK82">
        <f t="shared" si="33"/>
        <v>0.80808080808080818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">
      <c r="A83">
        <v>83</v>
      </c>
      <c r="B83">
        <v>0.16193999999999997</v>
      </c>
      <c r="C83">
        <f t="shared" si="33"/>
        <v>4.9090909090909092</v>
      </c>
      <c r="D83">
        <f t="shared" si="33"/>
        <v>4.9090909090909092</v>
      </c>
      <c r="E83">
        <f t="shared" si="33"/>
        <v>4.9090909090909092</v>
      </c>
      <c r="F83">
        <f t="shared" si="33"/>
        <v>4.9090909090909092</v>
      </c>
      <c r="G83">
        <f t="shared" si="33"/>
        <v>4.9090909090909092</v>
      </c>
      <c r="H83">
        <f t="shared" si="33"/>
        <v>4.9090909090909092</v>
      </c>
      <c r="I83">
        <f t="shared" si="33"/>
        <v>0.81818181818181823</v>
      </c>
      <c r="J83">
        <f t="shared" si="33"/>
        <v>0.81818181818181823</v>
      </c>
      <c r="K83">
        <f t="shared" si="33"/>
        <v>0.81818181818181823</v>
      </c>
      <c r="L83">
        <f t="shared" si="33"/>
        <v>0.81818181818181823</v>
      </c>
      <c r="M83">
        <f t="shared" si="33"/>
        <v>0.81818181818181823</v>
      </c>
      <c r="N83">
        <f t="shared" si="33"/>
        <v>0.81818181818181823</v>
      </c>
      <c r="O83">
        <f t="shared" si="33"/>
        <v>0.81818181818181823</v>
      </c>
      <c r="P83">
        <f t="shared" si="33"/>
        <v>0.81818181818181823</v>
      </c>
      <c r="Q83">
        <f t="shared" si="33"/>
        <v>0.81818181818181823</v>
      </c>
      <c r="R83">
        <f t="shared" si="33"/>
        <v>0.81818181818181823</v>
      </c>
      <c r="S83">
        <f t="shared" si="33"/>
        <v>0.81818181818181823</v>
      </c>
      <c r="T83">
        <f t="shared" si="33"/>
        <v>0.81818181818181823</v>
      </c>
      <c r="U83">
        <f t="shared" si="33"/>
        <v>0.81818181818181823</v>
      </c>
      <c r="V83">
        <f t="shared" si="33"/>
        <v>0.81818181818181823</v>
      </c>
      <c r="W83">
        <f t="shared" si="33"/>
        <v>0.81818181818181823</v>
      </c>
      <c r="X83">
        <f t="shared" si="33"/>
        <v>0.81818181818181823</v>
      </c>
      <c r="Y83">
        <f t="shared" si="33"/>
        <v>0.81818181818181823</v>
      </c>
      <c r="Z83">
        <f t="shared" si="33"/>
        <v>0.81818181818181823</v>
      </c>
      <c r="AA83">
        <f t="shared" si="33"/>
        <v>0.81818181818181823</v>
      </c>
      <c r="AB83">
        <f t="shared" si="33"/>
        <v>0.81818181818181823</v>
      </c>
      <c r="AC83">
        <f t="shared" si="33"/>
        <v>0.81818181818181823</v>
      </c>
      <c r="AD83">
        <f t="shared" si="33"/>
        <v>0.81818181818181823</v>
      </c>
      <c r="AE83">
        <f t="shared" si="33"/>
        <v>0.81818181818181823</v>
      </c>
      <c r="AF83">
        <f t="shared" si="33"/>
        <v>0.81818181818181823</v>
      </c>
      <c r="AG83">
        <f t="shared" si="33"/>
        <v>0.81818181818181823</v>
      </c>
      <c r="AH83">
        <f t="shared" si="33"/>
        <v>0.81818181818181823</v>
      </c>
      <c r="AI83">
        <f t="shared" si="33"/>
        <v>0.81818181818181823</v>
      </c>
      <c r="AJ83">
        <f t="shared" si="33"/>
        <v>0.81818181818181823</v>
      </c>
      <c r="AK83">
        <f t="shared" si="33"/>
        <v>0.81818181818181823</v>
      </c>
      <c r="AL83">
        <f t="shared" si="33"/>
        <v>0.81818181818181823</v>
      </c>
      <c r="AM83">
        <f t="shared" si="33"/>
        <v>0.81818181818181823</v>
      </c>
      <c r="AN83">
        <f t="shared" si="33"/>
        <v>0.81818181818181823</v>
      </c>
      <c r="AO83">
        <f t="shared" si="33"/>
        <v>0.81818181818181823</v>
      </c>
      <c r="AP83">
        <f t="shared" si="33"/>
        <v>0.81818181818181823</v>
      </c>
      <c r="AQ83">
        <f t="shared" si="33"/>
        <v>0.81818181818181823</v>
      </c>
      <c r="AR83">
        <f t="shared" si="33"/>
        <v>0.81818181818181823</v>
      </c>
      <c r="AS83">
        <f t="shared" si="33"/>
        <v>0.81818181818181823</v>
      </c>
      <c r="AT83">
        <f t="shared" si="33"/>
        <v>0.81818181818181823</v>
      </c>
      <c r="AU83">
        <f t="shared" si="33"/>
        <v>0.81818181818181823</v>
      </c>
      <c r="AV83">
        <f t="shared" si="33"/>
        <v>0.81818181818181823</v>
      </c>
      <c r="AW83">
        <f t="shared" si="33"/>
        <v>0.81818181818181823</v>
      </c>
      <c r="AX83">
        <f t="shared" si="33"/>
        <v>0.81818181818181823</v>
      </c>
      <c r="AY83">
        <f t="shared" si="33"/>
        <v>0.81818181818181823</v>
      </c>
      <c r="AZ83">
        <f t="shared" si="33"/>
        <v>0.81818181818181823</v>
      </c>
      <c r="BA83">
        <f t="shared" si="33"/>
        <v>0.81818181818181823</v>
      </c>
      <c r="BB83">
        <f t="shared" si="33"/>
        <v>0.81818181818181823</v>
      </c>
      <c r="BC83">
        <f t="shared" si="33"/>
        <v>0.81818181818181823</v>
      </c>
      <c r="BD83">
        <f t="shared" si="33"/>
        <v>0.81818181818181823</v>
      </c>
      <c r="BE83">
        <f t="shared" si="33"/>
        <v>0.81818181818181823</v>
      </c>
      <c r="BF83">
        <f t="shared" si="33"/>
        <v>0.81818181818181823</v>
      </c>
      <c r="BG83">
        <f t="shared" si="33"/>
        <v>0.81818181818181823</v>
      </c>
      <c r="BH83">
        <f t="shared" si="33"/>
        <v>0.81818181818181823</v>
      </c>
      <c r="BI83">
        <f t="shared" si="33"/>
        <v>0.81818181818181823</v>
      </c>
      <c r="BJ83">
        <f t="shared" si="33"/>
        <v>0.81818181818181823</v>
      </c>
      <c r="BK83">
        <f t="shared" si="33"/>
        <v>0.81818181818181823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">
      <c r="A84">
        <v>84</v>
      </c>
      <c r="B84">
        <v>0.16193999999999997</v>
      </c>
      <c r="C84">
        <f t="shared" si="33"/>
        <v>4.9696969696969697</v>
      </c>
      <c r="D84">
        <f t="shared" si="33"/>
        <v>4.9696969696969697</v>
      </c>
      <c r="E84">
        <f t="shared" si="33"/>
        <v>4.9696969696969697</v>
      </c>
      <c r="F84">
        <f t="shared" si="33"/>
        <v>4.9696969696969697</v>
      </c>
      <c r="G84">
        <f t="shared" si="33"/>
        <v>4.9696969696969697</v>
      </c>
      <c r="H84">
        <f t="shared" si="33"/>
        <v>4.9696969696969697</v>
      </c>
      <c r="I84">
        <f t="shared" si="33"/>
        <v>0.8282828282828284</v>
      </c>
      <c r="J84">
        <f t="shared" si="33"/>
        <v>0.8282828282828284</v>
      </c>
      <c r="K84">
        <f t="shared" si="33"/>
        <v>0.8282828282828284</v>
      </c>
      <c r="L84">
        <f t="shared" si="33"/>
        <v>0.8282828282828284</v>
      </c>
      <c r="M84">
        <f t="shared" si="33"/>
        <v>0.8282828282828284</v>
      </c>
      <c r="N84">
        <f t="shared" si="33"/>
        <v>0.8282828282828284</v>
      </c>
      <c r="O84">
        <f t="shared" si="33"/>
        <v>0.8282828282828284</v>
      </c>
      <c r="P84">
        <f t="shared" si="33"/>
        <v>0.8282828282828284</v>
      </c>
      <c r="Q84">
        <f t="shared" si="33"/>
        <v>0.8282828282828284</v>
      </c>
      <c r="R84">
        <f t="shared" si="33"/>
        <v>0.8282828282828284</v>
      </c>
      <c r="S84">
        <f t="shared" si="33"/>
        <v>0.8282828282828284</v>
      </c>
      <c r="T84">
        <f t="shared" si="33"/>
        <v>0.8282828282828284</v>
      </c>
      <c r="U84">
        <f t="shared" si="33"/>
        <v>0.8282828282828284</v>
      </c>
      <c r="V84">
        <f t="shared" si="33"/>
        <v>0.8282828282828284</v>
      </c>
      <c r="W84">
        <f t="shared" si="33"/>
        <v>0.8282828282828284</v>
      </c>
      <c r="X84">
        <f t="shared" si="33"/>
        <v>0.8282828282828284</v>
      </c>
      <c r="Y84">
        <f t="shared" si="33"/>
        <v>0.8282828282828284</v>
      </c>
      <c r="Z84">
        <f t="shared" si="33"/>
        <v>0.8282828282828284</v>
      </c>
      <c r="AA84">
        <f t="shared" si="33"/>
        <v>0.8282828282828284</v>
      </c>
      <c r="AB84">
        <f t="shared" si="33"/>
        <v>0.8282828282828284</v>
      </c>
      <c r="AC84">
        <f t="shared" si="33"/>
        <v>0.8282828282828284</v>
      </c>
      <c r="AD84">
        <f t="shared" si="33"/>
        <v>0.8282828282828284</v>
      </c>
      <c r="AE84">
        <f t="shared" si="33"/>
        <v>0.8282828282828284</v>
      </c>
      <c r="AF84">
        <f t="shared" si="33"/>
        <v>0.8282828282828284</v>
      </c>
      <c r="AG84">
        <f t="shared" si="33"/>
        <v>0.8282828282828284</v>
      </c>
      <c r="AH84">
        <f t="shared" si="33"/>
        <v>0.8282828282828284</v>
      </c>
      <c r="AI84">
        <f t="shared" si="33"/>
        <v>0.8282828282828284</v>
      </c>
      <c r="AJ84">
        <f t="shared" si="33"/>
        <v>0.8282828282828284</v>
      </c>
      <c r="AK84">
        <f t="shared" si="33"/>
        <v>0.8282828282828284</v>
      </c>
      <c r="AL84">
        <f t="shared" si="33"/>
        <v>0.8282828282828284</v>
      </c>
      <c r="AM84">
        <f t="shared" si="33"/>
        <v>0.8282828282828284</v>
      </c>
      <c r="AN84">
        <f t="shared" si="33"/>
        <v>0.8282828282828284</v>
      </c>
      <c r="AO84">
        <f t="shared" si="33"/>
        <v>0.8282828282828284</v>
      </c>
      <c r="AP84">
        <f t="shared" si="33"/>
        <v>0.8282828282828284</v>
      </c>
      <c r="AQ84">
        <f t="shared" si="33"/>
        <v>0.8282828282828284</v>
      </c>
      <c r="AR84">
        <f t="shared" si="33"/>
        <v>0.8282828282828284</v>
      </c>
      <c r="AS84">
        <f t="shared" si="33"/>
        <v>0.8282828282828284</v>
      </c>
      <c r="AT84">
        <f t="shared" si="33"/>
        <v>0.8282828282828284</v>
      </c>
      <c r="AU84">
        <f t="shared" si="33"/>
        <v>0.8282828282828284</v>
      </c>
      <c r="AV84">
        <f t="shared" si="33"/>
        <v>0.8282828282828284</v>
      </c>
      <c r="AW84">
        <f t="shared" si="33"/>
        <v>0.8282828282828284</v>
      </c>
      <c r="AX84">
        <f t="shared" si="33"/>
        <v>0.8282828282828284</v>
      </c>
      <c r="AY84">
        <f t="shared" si="33"/>
        <v>0.8282828282828284</v>
      </c>
      <c r="AZ84">
        <f t="shared" si="33"/>
        <v>0.8282828282828284</v>
      </c>
      <c r="BA84">
        <f t="shared" si="33"/>
        <v>0.8282828282828284</v>
      </c>
      <c r="BB84">
        <f t="shared" si="33"/>
        <v>0.8282828282828284</v>
      </c>
      <c r="BC84">
        <f t="shared" si="33"/>
        <v>0.8282828282828284</v>
      </c>
      <c r="BD84">
        <f t="shared" si="33"/>
        <v>0.8282828282828284</v>
      </c>
      <c r="BE84">
        <f t="shared" si="33"/>
        <v>0.8282828282828284</v>
      </c>
      <c r="BF84">
        <f t="shared" si="33"/>
        <v>0.8282828282828284</v>
      </c>
      <c r="BG84">
        <f t="shared" si="33"/>
        <v>0.8282828282828284</v>
      </c>
      <c r="BH84">
        <f t="shared" si="33"/>
        <v>0.8282828282828284</v>
      </c>
      <c r="BI84">
        <f t="shared" si="33"/>
        <v>0.8282828282828284</v>
      </c>
      <c r="BJ84">
        <f t="shared" si="33"/>
        <v>0.8282828282828284</v>
      </c>
      <c r="BK84">
        <f t="shared" si="33"/>
        <v>0.8282828282828284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3">
      <c r="A85">
        <v>85</v>
      </c>
      <c r="B85">
        <v>0.16193999999999997</v>
      </c>
      <c r="C85">
        <f t="shared" si="33"/>
        <v>5.0303030303030303</v>
      </c>
      <c r="D85">
        <f t="shared" si="33"/>
        <v>5.0303030303030303</v>
      </c>
      <c r="E85">
        <f t="shared" si="33"/>
        <v>5.0303030303030303</v>
      </c>
      <c r="F85">
        <f t="shared" si="33"/>
        <v>5.0303030303030303</v>
      </c>
      <c r="G85">
        <f t="shared" si="33"/>
        <v>5.0303030303030303</v>
      </c>
      <c r="H85">
        <f t="shared" si="33"/>
        <v>5.0303030303030303</v>
      </c>
      <c r="I85">
        <f t="shared" si="33"/>
        <v>0.83838383838383845</v>
      </c>
      <c r="J85">
        <f t="shared" si="33"/>
        <v>0.83838383838383845</v>
      </c>
      <c r="K85">
        <f t="shared" si="33"/>
        <v>0.83838383838383845</v>
      </c>
      <c r="L85">
        <f t="shared" si="33"/>
        <v>0.83838383838383845</v>
      </c>
      <c r="M85">
        <f t="shared" si="33"/>
        <v>0.83838383838383845</v>
      </c>
      <c r="N85">
        <f t="shared" si="33"/>
        <v>0.83838383838383845</v>
      </c>
      <c r="O85">
        <f t="shared" si="33"/>
        <v>0.83838383838383845</v>
      </c>
      <c r="P85">
        <f t="shared" si="33"/>
        <v>0.83838383838383845</v>
      </c>
      <c r="Q85">
        <f t="shared" si="33"/>
        <v>0.83838383838383845</v>
      </c>
      <c r="R85">
        <f t="shared" si="33"/>
        <v>0.83838383838383845</v>
      </c>
      <c r="S85">
        <f t="shared" si="33"/>
        <v>0.83838383838383845</v>
      </c>
      <c r="T85">
        <f t="shared" si="33"/>
        <v>0.83838383838383845</v>
      </c>
      <c r="U85">
        <f t="shared" si="33"/>
        <v>0.83838383838383845</v>
      </c>
      <c r="V85">
        <f t="shared" si="33"/>
        <v>0.83838383838383845</v>
      </c>
      <c r="W85">
        <f t="shared" si="33"/>
        <v>0.83838383838383845</v>
      </c>
      <c r="X85">
        <f t="shared" si="33"/>
        <v>0.83838383838383845</v>
      </c>
      <c r="Y85">
        <f t="shared" si="33"/>
        <v>0.83838383838383845</v>
      </c>
      <c r="Z85">
        <f t="shared" si="33"/>
        <v>0.83838383838383845</v>
      </c>
      <c r="AA85">
        <f t="shared" si="33"/>
        <v>0.83838383838383845</v>
      </c>
      <c r="AB85">
        <f t="shared" si="33"/>
        <v>0.83838383838383845</v>
      </c>
      <c r="AC85">
        <f t="shared" si="33"/>
        <v>0.83838383838383845</v>
      </c>
      <c r="AD85">
        <f t="shared" si="33"/>
        <v>0.83838383838383845</v>
      </c>
      <c r="AE85">
        <f t="shared" si="33"/>
        <v>0.83838383838383845</v>
      </c>
      <c r="AF85">
        <f t="shared" si="33"/>
        <v>0.83838383838383845</v>
      </c>
      <c r="AG85">
        <f t="shared" si="33"/>
        <v>0.83838383838383845</v>
      </c>
      <c r="AH85">
        <f t="shared" si="33"/>
        <v>0.83838383838383845</v>
      </c>
      <c r="AI85">
        <f t="shared" si="33"/>
        <v>0.83838383838383845</v>
      </c>
      <c r="AJ85">
        <f t="shared" si="33"/>
        <v>0.83838383838383845</v>
      </c>
      <c r="AK85">
        <f t="shared" si="33"/>
        <v>0.83838383838383845</v>
      </c>
      <c r="AL85">
        <f t="shared" si="33"/>
        <v>0.83838383838383845</v>
      </c>
      <c r="AM85">
        <f t="shared" si="33"/>
        <v>0.83838383838383845</v>
      </c>
      <c r="AN85">
        <f t="shared" si="33"/>
        <v>0.83838383838383845</v>
      </c>
      <c r="AO85">
        <f t="shared" si="33"/>
        <v>0.83838383838383845</v>
      </c>
      <c r="AP85">
        <f t="shared" si="33"/>
        <v>0.83838383838383845</v>
      </c>
      <c r="AQ85">
        <f t="shared" si="33"/>
        <v>0.83838383838383845</v>
      </c>
      <c r="AR85">
        <f t="shared" si="33"/>
        <v>0.83838383838383845</v>
      </c>
      <c r="AS85">
        <f t="shared" si="33"/>
        <v>0.83838383838383845</v>
      </c>
      <c r="AT85">
        <f t="shared" si="33"/>
        <v>0.83838383838383845</v>
      </c>
      <c r="AU85">
        <f t="shared" si="33"/>
        <v>0.83838383838383845</v>
      </c>
      <c r="AV85">
        <f t="shared" si="33"/>
        <v>0.83838383838383845</v>
      </c>
      <c r="AW85">
        <f t="shared" si="33"/>
        <v>0.83838383838383845</v>
      </c>
      <c r="AX85">
        <f t="shared" si="33"/>
        <v>0.83838383838383845</v>
      </c>
      <c r="AY85">
        <f t="shared" si="33"/>
        <v>0.83838383838383845</v>
      </c>
      <c r="AZ85">
        <f t="shared" si="33"/>
        <v>0.83838383838383845</v>
      </c>
      <c r="BA85">
        <f t="shared" si="33"/>
        <v>0.83838383838383845</v>
      </c>
      <c r="BB85">
        <f t="shared" si="33"/>
        <v>0.83838383838383845</v>
      </c>
      <c r="BC85">
        <f t="shared" si="33"/>
        <v>0.83838383838383845</v>
      </c>
      <c r="BD85">
        <f t="shared" si="33"/>
        <v>0.83838383838383845</v>
      </c>
      <c r="BE85">
        <f t="shared" si="33"/>
        <v>0.83838383838383845</v>
      </c>
      <c r="BF85">
        <f t="shared" si="33"/>
        <v>0.83838383838383845</v>
      </c>
      <c r="BG85">
        <f t="shared" si="33"/>
        <v>0.83838383838383845</v>
      </c>
      <c r="BH85">
        <f t="shared" si="33"/>
        <v>0.83838383838383845</v>
      </c>
      <c r="BI85">
        <f t="shared" si="33"/>
        <v>0.83838383838383845</v>
      </c>
      <c r="BJ85">
        <f t="shared" si="33"/>
        <v>0.83838383838383845</v>
      </c>
      <c r="BK85">
        <f t="shared" si="33"/>
        <v>0.83838383838383845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">
      <c r="A86">
        <v>86</v>
      </c>
      <c r="B86">
        <v>0.16193999999999997</v>
      </c>
      <c r="C86">
        <f t="shared" si="33"/>
        <v>5.0909090909090908</v>
      </c>
      <c r="D86">
        <f t="shared" si="33"/>
        <v>5.0909090909090908</v>
      </c>
      <c r="E86">
        <f t="shared" si="33"/>
        <v>5.0909090909090908</v>
      </c>
      <c r="F86">
        <f t="shared" si="33"/>
        <v>5.0909090909090908</v>
      </c>
      <c r="G86">
        <f t="shared" si="33"/>
        <v>5.0909090909090908</v>
      </c>
      <c r="H86">
        <f t="shared" si="33"/>
        <v>5.0909090909090908</v>
      </c>
      <c r="I86">
        <f t="shared" si="33"/>
        <v>0.84848484848484851</v>
      </c>
      <c r="J86">
        <f t="shared" si="33"/>
        <v>0.84848484848484851</v>
      </c>
      <c r="K86">
        <f t="shared" si="33"/>
        <v>0.84848484848484851</v>
      </c>
      <c r="L86">
        <f t="shared" si="33"/>
        <v>0.84848484848484851</v>
      </c>
      <c r="M86">
        <f t="shared" si="33"/>
        <v>0.84848484848484851</v>
      </c>
      <c r="N86">
        <f t="shared" ref="N86:BK86" si="34">N$101/($A$101-$A$2) *($A86 -$A$2)</f>
        <v>0.84848484848484851</v>
      </c>
      <c r="O86">
        <f t="shared" si="34"/>
        <v>0.84848484848484851</v>
      </c>
      <c r="P86">
        <f t="shared" si="34"/>
        <v>0.84848484848484851</v>
      </c>
      <c r="Q86">
        <f t="shared" si="34"/>
        <v>0.84848484848484851</v>
      </c>
      <c r="R86">
        <f t="shared" si="34"/>
        <v>0.84848484848484851</v>
      </c>
      <c r="S86">
        <f t="shared" si="34"/>
        <v>0.84848484848484851</v>
      </c>
      <c r="T86">
        <f t="shared" si="34"/>
        <v>0.84848484848484851</v>
      </c>
      <c r="U86">
        <f t="shared" si="34"/>
        <v>0.84848484848484851</v>
      </c>
      <c r="V86">
        <f t="shared" si="34"/>
        <v>0.84848484848484851</v>
      </c>
      <c r="W86">
        <f t="shared" si="34"/>
        <v>0.84848484848484851</v>
      </c>
      <c r="X86">
        <f t="shared" si="34"/>
        <v>0.84848484848484851</v>
      </c>
      <c r="Y86">
        <f t="shared" si="34"/>
        <v>0.84848484848484851</v>
      </c>
      <c r="Z86">
        <f t="shared" si="34"/>
        <v>0.84848484848484851</v>
      </c>
      <c r="AA86">
        <f t="shared" si="34"/>
        <v>0.84848484848484851</v>
      </c>
      <c r="AB86">
        <f t="shared" si="34"/>
        <v>0.84848484848484851</v>
      </c>
      <c r="AC86">
        <f t="shared" si="34"/>
        <v>0.84848484848484851</v>
      </c>
      <c r="AD86">
        <f t="shared" si="34"/>
        <v>0.84848484848484851</v>
      </c>
      <c r="AE86">
        <f t="shared" si="34"/>
        <v>0.84848484848484851</v>
      </c>
      <c r="AF86">
        <f t="shared" si="34"/>
        <v>0.84848484848484851</v>
      </c>
      <c r="AG86">
        <f t="shared" si="34"/>
        <v>0.84848484848484851</v>
      </c>
      <c r="AH86">
        <f t="shared" si="34"/>
        <v>0.84848484848484851</v>
      </c>
      <c r="AI86">
        <f t="shared" si="34"/>
        <v>0.84848484848484851</v>
      </c>
      <c r="AJ86">
        <f t="shared" si="34"/>
        <v>0.84848484848484851</v>
      </c>
      <c r="AK86">
        <f t="shared" si="34"/>
        <v>0.84848484848484851</v>
      </c>
      <c r="AL86">
        <f t="shared" si="34"/>
        <v>0.84848484848484851</v>
      </c>
      <c r="AM86">
        <f t="shared" si="34"/>
        <v>0.84848484848484851</v>
      </c>
      <c r="AN86">
        <f t="shared" si="34"/>
        <v>0.84848484848484851</v>
      </c>
      <c r="AO86">
        <f t="shared" si="34"/>
        <v>0.84848484848484851</v>
      </c>
      <c r="AP86">
        <f t="shared" si="34"/>
        <v>0.84848484848484851</v>
      </c>
      <c r="AQ86">
        <f t="shared" si="34"/>
        <v>0.84848484848484851</v>
      </c>
      <c r="AR86">
        <f t="shared" si="34"/>
        <v>0.84848484848484851</v>
      </c>
      <c r="AS86">
        <f t="shared" si="34"/>
        <v>0.84848484848484851</v>
      </c>
      <c r="AT86">
        <f t="shared" si="34"/>
        <v>0.84848484848484851</v>
      </c>
      <c r="AU86">
        <f t="shared" si="34"/>
        <v>0.84848484848484851</v>
      </c>
      <c r="AV86">
        <f t="shared" si="34"/>
        <v>0.84848484848484851</v>
      </c>
      <c r="AW86">
        <f t="shared" si="34"/>
        <v>0.84848484848484851</v>
      </c>
      <c r="AX86">
        <f t="shared" si="34"/>
        <v>0.84848484848484851</v>
      </c>
      <c r="AY86">
        <f t="shared" si="34"/>
        <v>0.84848484848484851</v>
      </c>
      <c r="AZ86">
        <f t="shared" si="34"/>
        <v>0.84848484848484851</v>
      </c>
      <c r="BA86">
        <f t="shared" si="34"/>
        <v>0.84848484848484851</v>
      </c>
      <c r="BB86">
        <f t="shared" si="34"/>
        <v>0.84848484848484851</v>
      </c>
      <c r="BC86">
        <f t="shared" si="34"/>
        <v>0.84848484848484851</v>
      </c>
      <c r="BD86">
        <f t="shared" si="34"/>
        <v>0.84848484848484851</v>
      </c>
      <c r="BE86">
        <f t="shared" si="34"/>
        <v>0.84848484848484851</v>
      </c>
      <c r="BF86">
        <f t="shared" si="34"/>
        <v>0.84848484848484851</v>
      </c>
      <c r="BG86">
        <f t="shared" si="34"/>
        <v>0.84848484848484851</v>
      </c>
      <c r="BH86">
        <f t="shared" si="34"/>
        <v>0.84848484848484851</v>
      </c>
      <c r="BI86">
        <f t="shared" si="34"/>
        <v>0.84848484848484851</v>
      </c>
      <c r="BJ86">
        <f t="shared" si="34"/>
        <v>0.84848484848484851</v>
      </c>
      <c r="BK86">
        <f t="shared" si="34"/>
        <v>0.84848484848484851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3">
      <c r="A87">
        <v>87</v>
      </c>
      <c r="B87">
        <v>0.16193999999999997</v>
      </c>
      <c r="C87">
        <f t="shared" ref="C87:BK91" si="35">C$101/($A$101-$A$2) *($A87 -$A$2)</f>
        <v>5.1515151515151514</v>
      </c>
      <c r="D87">
        <f t="shared" si="35"/>
        <v>5.1515151515151514</v>
      </c>
      <c r="E87">
        <f t="shared" si="35"/>
        <v>5.1515151515151514</v>
      </c>
      <c r="F87">
        <f t="shared" si="35"/>
        <v>5.1515151515151514</v>
      </c>
      <c r="G87">
        <f t="shared" si="35"/>
        <v>5.1515151515151514</v>
      </c>
      <c r="H87">
        <f t="shared" si="35"/>
        <v>5.1515151515151514</v>
      </c>
      <c r="I87">
        <f t="shared" si="35"/>
        <v>0.85858585858585867</v>
      </c>
      <c r="J87">
        <f t="shared" si="35"/>
        <v>0.85858585858585867</v>
      </c>
      <c r="K87">
        <f t="shared" si="35"/>
        <v>0.85858585858585867</v>
      </c>
      <c r="L87">
        <f t="shared" si="35"/>
        <v>0.85858585858585867</v>
      </c>
      <c r="M87">
        <f t="shared" si="35"/>
        <v>0.85858585858585867</v>
      </c>
      <c r="N87">
        <f t="shared" si="35"/>
        <v>0.85858585858585867</v>
      </c>
      <c r="O87">
        <f t="shared" si="35"/>
        <v>0.85858585858585867</v>
      </c>
      <c r="P87">
        <f t="shared" si="35"/>
        <v>0.85858585858585867</v>
      </c>
      <c r="Q87">
        <f t="shared" si="35"/>
        <v>0.85858585858585867</v>
      </c>
      <c r="R87">
        <f t="shared" si="35"/>
        <v>0.85858585858585867</v>
      </c>
      <c r="S87">
        <f t="shared" si="35"/>
        <v>0.85858585858585867</v>
      </c>
      <c r="T87">
        <f t="shared" si="35"/>
        <v>0.85858585858585867</v>
      </c>
      <c r="U87">
        <f t="shared" si="35"/>
        <v>0.85858585858585867</v>
      </c>
      <c r="V87">
        <f t="shared" si="35"/>
        <v>0.85858585858585867</v>
      </c>
      <c r="W87">
        <f t="shared" si="35"/>
        <v>0.85858585858585867</v>
      </c>
      <c r="X87">
        <f t="shared" si="35"/>
        <v>0.85858585858585867</v>
      </c>
      <c r="Y87">
        <f t="shared" si="35"/>
        <v>0.85858585858585867</v>
      </c>
      <c r="Z87">
        <f t="shared" si="35"/>
        <v>0.85858585858585867</v>
      </c>
      <c r="AA87">
        <f t="shared" si="35"/>
        <v>0.85858585858585867</v>
      </c>
      <c r="AB87">
        <f t="shared" si="35"/>
        <v>0.85858585858585867</v>
      </c>
      <c r="AC87">
        <f t="shared" si="35"/>
        <v>0.85858585858585867</v>
      </c>
      <c r="AD87">
        <f t="shared" si="35"/>
        <v>0.85858585858585867</v>
      </c>
      <c r="AE87">
        <f t="shared" si="35"/>
        <v>0.85858585858585867</v>
      </c>
      <c r="AF87">
        <f t="shared" si="35"/>
        <v>0.85858585858585867</v>
      </c>
      <c r="AG87">
        <f t="shared" si="35"/>
        <v>0.85858585858585867</v>
      </c>
      <c r="AH87">
        <f t="shared" si="35"/>
        <v>0.85858585858585867</v>
      </c>
      <c r="AI87">
        <f t="shared" si="35"/>
        <v>0.85858585858585867</v>
      </c>
      <c r="AJ87">
        <f t="shared" si="35"/>
        <v>0.85858585858585867</v>
      </c>
      <c r="AK87">
        <f t="shared" si="35"/>
        <v>0.85858585858585867</v>
      </c>
      <c r="AL87">
        <f t="shared" si="35"/>
        <v>0.85858585858585867</v>
      </c>
      <c r="AM87">
        <f t="shared" si="35"/>
        <v>0.85858585858585867</v>
      </c>
      <c r="AN87">
        <f t="shared" si="35"/>
        <v>0.85858585858585867</v>
      </c>
      <c r="AO87">
        <f t="shared" si="35"/>
        <v>0.85858585858585867</v>
      </c>
      <c r="AP87">
        <f t="shared" si="35"/>
        <v>0.85858585858585867</v>
      </c>
      <c r="AQ87">
        <f t="shared" si="35"/>
        <v>0.85858585858585867</v>
      </c>
      <c r="AR87">
        <f t="shared" si="35"/>
        <v>0.85858585858585867</v>
      </c>
      <c r="AS87">
        <f t="shared" si="35"/>
        <v>0.85858585858585867</v>
      </c>
      <c r="AT87">
        <f t="shared" si="35"/>
        <v>0.85858585858585867</v>
      </c>
      <c r="AU87">
        <f t="shared" si="35"/>
        <v>0.85858585858585867</v>
      </c>
      <c r="AV87">
        <f t="shared" si="35"/>
        <v>0.85858585858585867</v>
      </c>
      <c r="AW87">
        <f t="shared" si="35"/>
        <v>0.85858585858585867</v>
      </c>
      <c r="AX87">
        <f t="shared" si="35"/>
        <v>0.85858585858585867</v>
      </c>
      <c r="AY87">
        <f t="shared" si="35"/>
        <v>0.85858585858585867</v>
      </c>
      <c r="AZ87">
        <f t="shared" si="35"/>
        <v>0.85858585858585867</v>
      </c>
      <c r="BA87">
        <f t="shared" si="35"/>
        <v>0.85858585858585867</v>
      </c>
      <c r="BB87">
        <f t="shared" si="35"/>
        <v>0.85858585858585867</v>
      </c>
      <c r="BC87">
        <f t="shared" si="35"/>
        <v>0.85858585858585867</v>
      </c>
      <c r="BD87">
        <f t="shared" si="35"/>
        <v>0.85858585858585867</v>
      </c>
      <c r="BE87">
        <f t="shared" si="35"/>
        <v>0.85858585858585867</v>
      </c>
      <c r="BF87">
        <f t="shared" si="35"/>
        <v>0.85858585858585867</v>
      </c>
      <c r="BG87">
        <f t="shared" si="35"/>
        <v>0.85858585858585867</v>
      </c>
      <c r="BH87">
        <f t="shared" si="35"/>
        <v>0.85858585858585867</v>
      </c>
      <c r="BI87">
        <f t="shared" si="35"/>
        <v>0.85858585858585867</v>
      </c>
      <c r="BJ87">
        <f t="shared" si="35"/>
        <v>0.85858585858585867</v>
      </c>
      <c r="BK87">
        <f t="shared" si="35"/>
        <v>0.85858585858585867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 x14ac:dyDescent="0.3">
      <c r="A88">
        <v>88</v>
      </c>
      <c r="B88">
        <v>0.16193999999999997</v>
      </c>
      <c r="C88">
        <f t="shared" si="35"/>
        <v>5.2121212121212119</v>
      </c>
      <c r="D88">
        <f t="shared" si="35"/>
        <v>5.2121212121212119</v>
      </c>
      <c r="E88">
        <f t="shared" si="35"/>
        <v>5.2121212121212119</v>
      </c>
      <c r="F88">
        <f t="shared" si="35"/>
        <v>5.2121212121212119</v>
      </c>
      <c r="G88">
        <f t="shared" si="35"/>
        <v>5.2121212121212119</v>
      </c>
      <c r="H88">
        <f t="shared" si="35"/>
        <v>5.2121212121212119</v>
      </c>
      <c r="I88">
        <f t="shared" si="35"/>
        <v>0.86868686868686873</v>
      </c>
      <c r="J88">
        <f t="shared" si="35"/>
        <v>0.86868686868686873</v>
      </c>
      <c r="K88">
        <f t="shared" si="35"/>
        <v>0.86868686868686873</v>
      </c>
      <c r="L88">
        <f t="shared" si="35"/>
        <v>0.86868686868686873</v>
      </c>
      <c r="M88">
        <f t="shared" si="35"/>
        <v>0.86868686868686873</v>
      </c>
      <c r="N88">
        <f t="shared" si="35"/>
        <v>0.86868686868686873</v>
      </c>
      <c r="O88">
        <f t="shared" si="35"/>
        <v>0.86868686868686873</v>
      </c>
      <c r="P88">
        <f t="shared" si="35"/>
        <v>0.86868686868686873</v>
      </c>
      <c r="Q88">
        <f t="shared" si="35"/>
        <v>0.86868686868686873</v>
      </c>
      <c r="R88">
        <f t="shared" si="35"/>
        <v>0.86868686868686873</v>
      </c>
      <c r="S88">
        <f t="shared" si="35"/>
        <v>0.86868686868686873</v>
      </c>
      <c r="T88">
        <f t="shared" si="35"/>
        <v>0.86868686868686873</v>
      </c>
      <c r="U88">
        <f t="shared" si="35"/>
        <v>0.86868686868686873</v>
      </c>
      <c r="V88">
        <f t="shared" si="35"/>
        <v>0.86868686868686873</v>
      </c>
      <c r="W88">
        <f t="shared" si="35"/>
        <v>0.86868686868686873</v>
      </c>
      <c r="X88">
        <f t="shared" si="35"/>
        <v>0.86868686868686873</v>
      </c>
      <c r="Y88">
        <f t="shared" si="35"/>
        <v>0.86868686868686873</v>
      </c>
      <c r="Z88">
        <f t="shared" si="35"/>
        <v>0.86868686868686873</v>
      </c>
      <c r="AA88">
        <f t="shared" si="35"/>
        <v>0.86868686868686873</v>
      </c>
      <c r="AB88">
        <f t="shared" si="35"/>
        <v>0.86868686868686873</v>
      </c>
      <c r="AC88">
        <f t="shared" si="35"/>
        <v>0.86868686868686873</v>
      </c>
      <c r="AD88">
        <f t="shared" si="35"/>
        <v>0.86868686868686873</v>
      </c>
      <c r="AE88">
        <f t="shared" si="35"/>
        <v>0.86868686868686873</v>
      </c>
      <c r="AF88">
        <f t="shared" si="35"/>
        <v>0.86868686868686873</v>
      </c>
      <c r="AG88">
        <f t="shared" si="35"/>
        <v>0.86868686868686873</v>
      </c>
      <c r="AH88">
        <f t="shared" si="35"/>
        <v>0.86868686868686873</v>
      </c>
      <c r="AI88">
        <f t="shared" si="35"/>
        <v>0.86868686868686873</v>
      </c>
      <c r="AJ88">
        <f t="shared" si="35"/>
        <v>0.86868686868686873</v>
      </c>
      <c r="AK88">
        <f t="shared" si="35"/>
        <v>0.86868686868686873</v>
      </c>
      <c r="AL88">
        <f t="shared" si="35"/>
        <v>0.86868686868686873</v>
      </c>
      <c r="AM88">
        <f t="shared" si="35"/>
        <v>0.86868686868686873</v>
      </c>
      <c r="AN88">
        <f t="shared" si="35"/>
        <v>0.86868686868686873</v>
      </c>
      <c r="AO88">
        <f t="shared" si="35"/>
        <v>0.86868686868686873</v>
      </c>
      <c r="AP88">
        <f t="shared" si="35"/>
        <v>0.86868686868686873</v>
      </c>
      <c r="AQ88">
        <f t="shared" si="35"/>
        <v>0.86868686868686873</v>
      </c>
      <c r="AR88">
        <f t="shared" si="35"/>
        <v>0.86868686868686873</v>
      </c>
      <c r="AS88">
        <f t="shared" si="35"/>
        <v>0.86868686868686873</v>
      </c>
      <c r="AT88">
        <f t="shared" si="35"/>
        <v>0.86868686868686873</v>
      </c>
      <c r="AU88">
        <f t="shared" si="35"/>
        <v>0.86868686868686873</v>
      </c>
      <c r="AV88">
        <f t="shared" si="35"/>
        <v>0.86868686868686873</v>
      </c>
      <c r="AW88">
        <f t="shared" si="35"/>
        <v>0.86868686868686873</v>
      </c>
      <c r="AX88">
        <f t="shared" si="35"/>
        <v>0.86868686868686873</v>
      </c>
      <c r="AY88">
        <f t="shared" si="35"/>
        <v>0.86868686868686873</v>
      </c>
      <c r="AZ88">
        <f t="shared" si="35"/>
        <v>0.86868686868686873</v>
      </c>
      <c r="BA88">
        <f t="shared" si="35"/>
        <v>0.86868686868686873</v>
      </c>
      <c r="BB88">
        <f t="shared" si="35"/>
        <v>0.86868686868686873</v>
      </c>
      <c r="BC88">
        <f t="shared" si="35"/>
        <v>0.86868686868686873</v>
      </c>
      <c r="BD88">
        <f t="shared" si="35"/>
        <v>0.86868686868686873</v>
      </c>
      <c r="BE88">
        <f t="shared" si="35"/>
        <v>0.86868686868686873</v>
      </c>
      <c r="BF88">
        <f t="shared" si="35"/>
        <v>0.86868686868686873</v>
      </c>
      <c r="BG88">
        <f t="shared" si="35"/>
        <v>0.86868686868686873</v>
      </c>
      <c r="BH88">
        <f t="shared" si="35"/>
        <v>0.86868686868686873</v>
      </c>
      <c r="BI88">
        <f t="shared" si="35"/>
        <v>0.86868686868686873</v>
      </c>
      <c r="BJ88">
        <f t="shared" si="35"/>
        <v>0.86868686868686873</v>
      </c>
      <c r="BK88">
        <f t="shared" si="35"/>
        <v>0.86868686868686873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">
      <c r="A89">
        <v>89</v>
      </c>
      <c r="B89">
        <v>0.16193999999999997</v>
      </c>
      <c r="C89">
        <f t="shared" si="35"/>
        <v>5.2727272727272725</v>
      </c>
      <c r="D89">
        <f t="shared" si="35"/>
        <v>5.2727272727272725</v>
      </c>
      <c r="E89">
        <f t="shared" si="35"/>
        <v>5.2727272727272725</v>
      </c>
      <c r="F89">
        <f t="shared" si="35"/>
        <v>5.2727272727272725</v>
      </c>
      <c r="G89">
        <f t="shared" si="35"/>
        <v>5.2727272727272725</v>
      </c>
      <c r="H89">
        <f t="shared" si="35"/>
        <v>5.2727272727272725</v>
      </c>
      <c r="I89">
        <f t="shared" si="35"/>
        <v>0.8787878787878789</v>
      </c>
      <c r="J89">
        <f t="shared" si="35"/>
        <v>0.8787878787878789</v>
      </c>
      <c r="K89">
        <f t="shared" si="35"/>
        <v>0.8787878787878789</v>
      </c>
      <c r="L89">
        <f t="shared" si="35"/>
        <v>0.8787878787878789</v>
      </c>
      <c r="M89">
        <f t="shared" si="35"/>
        <v>0.8787878787878789</v>
      </c>
      <c r="N89">
        <f t="shared" si="35"/>
        <v>0.8787878787878789</v>
      </c>
      <c r="O89">
        <f t="shared" si="35"/>
        <v>0.8787878787878789</v>
      </c>
      <c r="P89">
        <f t="shared" si="35"/>
        <v>0.8787878787878789</v>
      </c>
      <c r="Q89">
        <f t="shared" si="35"/>
        <v>0.8787878787878789</v>
      </c>
      <c r="R89">
        <f t="shared" si="35"/>
        <v>0.8787878787878789</v>
      </c>
      <c r="S89">
        <f t="shared" si="35"/>
        <v>0.8787878787878789</v>
      </c>
      <c r="T89">
        <f t="shared" si="35"/>
        <v>0.8787878787878789</v>
      </c>
      <c r="U89">
        <f t="shared" si="35"/>
        <v>0.8787878787878789</v>
      </c>
      <c r="V89">
        <f t="shared" si="35"/>
        <v>0.8787878787878789</v>
      </c>
      <c r="W89">
        <f t="shared" si="35"/>
        <v>0.8787878787878789</v>
      </c>
      <c r="X89">
        <f t="shared" si="35"/>
        <v>0.8787878787878789</v>
      </c>
      <c r="Y89">
        <f t="shared" si="35"/>
        <v>0.8787878787878789</v>
      </c>
      <c r="Z89">
        <f t="shared" si="35"/>
        <v>0.8787878787878789</v>
      </c>
      <c r="AA89">
        <f t="shared" si="35"/>
        <v>0.8787878787878789</v>
      </c>
      <c r="AB89">
        <f t="shared" si="35"/>
        <v>0.8787878787878789</v>
      </c>
      <c r="AC89">
        <f t="shared" si="35"/>
        <v>0.8787878787878789</v>
      </c>
      <c r="AD89">
        <f t="shared" si="35"/>
        <v>0.8787878787878789</v>
      </c>
      <c r="AE89">
        <f t="shared" si="35"/>
        <v>0.8787878787878789</v>
      </c>
      <c r="AF89">
        <f t="shared" si="35"/>
        <v>0.8787878787878789</v>
      </c>
      <c r="AG89">
        <f t="shared" si="35"/>
        <v>0.8787878787878789</v>
      </c>
      <c r="AH89">
        <f t="shared" si="35"/>
        <v>0.8787878787878789</v>
      </c>
      <c r="AI89">
        <f t="shared" si="35"/>
        <v>0.8787878787878789</v>
      </c>
      <c r="AJ89">
        <f t="shared" si="35"/>
        <v>0.8787878787878789</v>
      </c>
      <c r="AK89">
        <f t="shared" si="35"/>
        <v>0.8787878787878789</v>
      </c>
      <c r="AL89">
        <f t="shared" si="35"/>
        <v>0.8787878787878789</v>
      </c>
      <c r="AM89">
        <f t="shared" si="35"/>
        <v>0.8787878787878789</v>
      </c>
      <c r="AN89">
        <f t="shared" si="35"/>
        <v>0.8787878787878789</v>
      </c>
      <c r="AO89">
        <f t="shared" si="35"/>
        <v>0.8787878787878789</v>
      </c>
      <c r="AP89">
        <f t="shared" si="35"/>
        <v>0.8787878787878789</v>
      </c>
      <c r="AQ89">
        <f t="shared" si="35"/>
        <v>0.8787878787878789</v>
      </c>
      <c r="AR89">
        <f t="shared" si="35"/>
        <v>0.8787878787878789</v>
      </c>
      <c r="AS89">
        <f t="shared" si="35"/>
        <v>0.8787878787878789</v>
      </c>
      <c r="AT89">
        <f t="shared" si="35"/>
        <v>0.8787878787878789</v>
      </c>
      <c r="AU89">
        <f t="shared" si="35"/>
        <v>0.8787878787878789</v>
      </c>
      <c r="AV89">
        <f t="shared" si="35"/>
        <v>0.8787878787878789</v>
      </c>
      <c r="AW89">
        <f t="shared" si="35"/>
        <v>0.8787878787878789</v>
      </c>
      <c r="AX89">
        <f t="shared" si="35"/>
        <v>0.8787878787878789</v>
      </c>
      <c r="AY89">
        <f t="shared" si="35"/>
        <v>0.8787878787878789</v>
      </c>
      <c r="AZ89">
        <f t="shared" si="35"/>
        <v>0.8787878787878789</v>
      </c>
      <c r="BA89">
        <f t="shared" si="35"/>
        <v>0.8787878787878789</v>
      </c>
      <c r="BB89">
        <f t="shared" si="35"/>
        <v>0.8787878787878789</v>
      </c>
      <c r="BC89">
        <f t="shared" si="35"/>
        <v>0.8787878787878789</v>
      </c>
      <c r="BD89">
        <f t="shared" si="35"/>
        <v>0.8787878787878789</v>
      </c>
      <c r="BE89">
        <f t="shared" si="35"/>
        <v>0.8787878787878789</v>
      </c>
      <c r="BF89">
        <f t="shared" si="35"/>
        <v>0.8787878787878789</v>
      </c>
      <c r="BG89">
        <f t="shared" si="35"/>
        <v>0.8787878787878789</v>
      </c>
      <c r="BH89">
        <f t="shared" si="35"/>
        <v>0.8787878787878789</v>
      </c>
      <c r="BI89">
        <f t="shared" si="35"/>
        <v>0.8787878787878789</v>
      </c>
      <c r="BJ89">
        <f t="shared" si="35"/>
        <v>0.8787878787878789</v>
      </c>
      <c r="BK89">
        <f t="shared" si="35"/>
        <v>0.8787878787878789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3">
      <c r="A90">
        <v>90</v>
      </c>
      <c r="B90">
        <v>0.16193999999999997</v>
      </c>
      <c r="C90">
        <f t="shared" si="35"/>
        <v>5.3333333333333339</v>
      </c>
      <c r="D90">
        <f t="shared" si="35"/>
        <v>5.3333333333333339</v>
      </c>
      <c r="E90">
        <f t="shared" si="35"/>
        <v>5.3333333333333339</v>
      </c>
      <c r="F90">
        <f t="shared" si="35"/>
        <v>5.3333333333333339</v>
      </c>
      <c r="G90">
        <f t="shared" si="35"/>
        <v>5.3333333333333339</v>
      </c>
      <c r="H90">
        <f t="shared" si="35"/>
        <v>5.3333333333333339</v>
      </c>
      <c r="I90">
        <f t="shared" si="35"/>
        <v>0.88888888888888895</v>
      </c>
      <c r="J90">
        <f t="shared" si="35"/>
        <v>0.88888888888888895</v>
      </c>
      <c r="K90">
        <f t="shared" si="35"/>
        <v>0.88888888888888895</v>
      </c>
      <c r="L90">
        <f t="shared" si="35"/>
        <v>0.88888888888888895</v>
      </c>
      <c r="M90">
        <f t="shared" si="35"/>
        <v>0.88888888888888895</v>
      </c>
      <c r="N90">
        <f t="shared" si="35"/>
        <v>0.88888888888888895</v>
      </c>
      <c r="O90">
        <f t="shared" si="35"/>
        <v>0.88888888888888895</v>
      </c>
      <c r="P90">
        <f t="shared" si="35"/>
        <v>0.88888888888888895</v>
      </c>
      <c r="Q90">
        <f t="shared" si="35"/>
        <v>0.88888888888888895</v>
      </c>
      <c r="R90">
        <f t="shared" si="35"/>
        <v>0.88888888888888895</v>
      </c>
      <c r="S90">
        <f t="shared" si="35"/>
        <v>0.88888888888888895</v>
      </c>
      <c r="T90">
        <f t="shared" si="35"/>
        <v>0.88888888888888895</v>
      </c>
      <c r="U90">
        <f t="shared" si="35"/>
        <v>0.88888888888888895</v>
      </c>
      <c r="V90">
        <f t="shared" si="35"/>
        <v>0.88888888888888895</v>
      </c>
      <c r="W90">
        <f t="shared" si="35"/>
        <v>0.88888888888888895</v>
      </c>
      <c r="X90">
        <f t="shared" si="35"/>
        <v>0.88888888888888895</v>
      </c>
      <c r="Y90">
        <f t="shared" si="35"/>
        <v>0.88888888888888895</v>
      </c>
      <c r="Z90">
        <f t="shared" si="35"/>
        <v>0.88888888888888895</v>
      </c>
      <c r="AA90">
        <f t="shared" si="35"/>
        <v>0.88888888888888895</v>
      </c>
      <c r="AB90">
        <f t="shared" si="35"/>
        <v>0.88888888888888895</v>
      </c>
      <c r="AC90">
        <f t="shared" si="35"/>
        <v>0.88888888888888895</v>
      </c>
      <c r="AD90">
        <f t="shared" si="35"/>
        <v>0.88888888888888895</v>
      </c>
      <c r="AE90">
        <f t="shared" si="35"/>
        <v>0.88888888888888895</v>
      </c>
      <c r="AF90">
        <f t="shared" si="35"/>
        <v>0.88888888888888895</v>
      </c>
      <c r="AG90">
        <f t="shared" si="35"/>
        <v>0.88888888888888895</v>
      </c>
      <c r="AH90">
        <f t="shared" si="35"/>
        <v>0.88888888888888895</v>
      </c>
      <c r="AI90">
        <f t="shared" si="35"/>
        <v>0.88888888888888895</v>
      </c>
      <c r="AJ90">
        <f t="shared" si="35"/>
        <v>0.88888888888888895</v>
      </c>
      <c r="AK90">
        <f t="shared" si="35"/>
        <v>0.88888888888888895</v>
      </c>
      <c r="AL90">
        <f t="shared" si="35"/>
        <v>0.88888888888888895</v>
      </c>
      <c r="AM90">
        <f t="shared" si="35"/>
        <v>0.88888888888888895</v>
      </c>
      <c r="AN90">
        <f t="shared" si="35"/>
        <v>0.88888888888888895</v>
      </c>
      <c r="AO90">
        <f t="shared" si="35"/>
        <v>0.88888888888888895</v>
      </c>
      <c r="AP90">
        <f t="shared" si="35"/>
        <v>0.88888888888888895</v>
      </c>
      <c r="AQ90">
        <f t="shared" si="35"/>
        <v>0.88888888888888895</v>
      </c>
      <c r="AR90">
        <f t="shared" si="35"/>
        <v>0.88888888888888895</v>
      </c>
      <c r="AS90">
        <f t="shared" si="35"/>
        <v>0.88888888888888895</v>
      </c>
      <c r="AT90">
        <f t="shared" si="35"/>
        <v>0.88888888888888895</v>
      </c>
      <c r="AU90">
        <f t="shared" si="35"/>
        <v>0.88888888888888895</v>
      </c>
      <c r="AV90">
        <f t="shared" si="35"/>
        <v>0.88888888888888895</v>
      </c>
      <c r="AW90">
        <f t="shared" si="35"/>
        <v>0.88888888888888895</v>
      </c>
      <c r="AX90">
        <f t="shared" si="35"/>
        <v>0.88888888888888895</v>
      </c>
      <c r="AY90">
        <f t="shared" si="35"/>
        <v>0.88888888888888895</v>
      </c>
      <c r="AZ90">
        <f t="shared" si="35"/>
        <v>0.88888888888888895</v>
      </c>
      <c r="BA90">
        <f t="shared" si="35"/>
        <v>0.88888888888888895</v>
      </c>
      <c r="BB90">
        <f t="shared" si="35"/>
        <v>0.88888888888888895</v>
      </c>
      <c r="BC90">
        <f t="shared" si="35"/>
        <v>0.88888888888888895</v>
      </c>
      <c r="BD90">
        <f t="shared" si="35"/>
        <v>0.88888888888888895</v>
      </c>
      <c r="BE90">
        <f t="shared" si="35"/>
        <v>0.88888888888888895</v>
      </c>
      <c r="BF90">
        <f t="shared" si="35"/>
        <v>0.88888888888888895</v>
      </c>
      <c r="BG90">
        <f t="shared" si="35"/>
        <v>0.88888888888888895</v>
      </c>
      <c r="BH90">
        <f t="shared" si="35"/>
        <v>0.88888888888888895</v>
      </c>
      <c r="BI90">
        <f t="shared" si="35"/>
        <v>0.88888888888888895</v>
      </c>
      <c r="BJ90">
        <f t="shared" si="35"/>
        <v>0.88888888888888895</v>
      </c>
      <c r="BK90">
        <f t="shared" si="35"/>
        <v>0.88888888888888895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</row>
    <row r="91" spans="1:75" x14ac:dyDescent="0.3">
      <c r="A91">
        <v>91</v>
      </c>
      <c r="B91">
        <v>0.16193999999999997</v>
      </c>
      <c r="C91">
        <f t="shared" si="35"/>
        <v>5.3939393939393945</v>
      </c>
      <c r="D91">
        <f t="shared" si="35"/>
        <v>5.3939393939393945</v>
      </c>
      <c r="E91">
        <f t="shared" si="35"/>
        <v>5.3939393939393945</v>
      </c>
      <c r="F91">
        <f t="shared" si="35"/>
        <v>5.3939393939393945</v>
      </c>
      <c r="G91">
        <f t="shared" si="35"/>
        <v>5.3939393939393945</v>
      </c>
      <c r="H91">
        <f t="shared" si="35"/>
        <v>5.3939393939393945</v>
      </c>
      <c r="I91">
        <f t="shared" si="35"/>
        <v>0.89898989898989912</v>
      </c>
      <c r="J91">
        <f t="shared" si="35"/>
        <v>0.89898989898989912</v>
      </c>
      <c r="K91">
        <f t="shared" si="35"/>
        <v>0.89898989898989912</v>
      </c>
      <c r="L91">
        <f t="shared" si="35"/>
        <v>0.89898989898989912</v>
      </c>
      <c r="M91">
        <f t="shared" si="35"/>
        <v>0.89898989898989912</v>
      </c>
      <c r="N91">
        <f t="shared" ref="N91:BK91" si="36">N$101/($A$101-$A$2) *($A91 -$A$2)</f>
        <v>0.89898989898989912</v>
      </c>
      <c r="O91">
        <f t="shared" si="36"/>
        <v>0.89898989898989912</v>
      </c>
      <c r="P91">
        <f t="shared" si="36"/>
        <v>0.89898989898989912</v>
      </c>
      <c r="Q91">
        <f t="shared" si="36"/>
        <v>0.89898989898989912</v>
      </c>
      <c r="R91">
        <f t="shared" si="36"/>
        <v>0.89898989898989912</v>
      </c>
      <c r="S91">
        <f t="shared" si="36"/>
        <v>0.89898989898989912</v>
      </c>
      <c r="T91">
        <f t="shared" si="36"/>
        <v>0.89898989898989912</v>
      </c>
      <c r="U91">
        <f t="shared" si="36"/>
        <v>0.89898989898989912</v>
      </c>
      <c r="V91">
        <f t="shared" si="36"/>
        <v>0.89898989898989912</v>
      </c>
      <c r="W91">
        <f t="shared" si="36"/>
        <v>0.89898989898989912</v>
      </c>
      <c r="X91">
        <f t="shared" si="36"/>
        <v>0.89898989898989912</v>
      </c>
      <c r="Y91">
        <f t="shared" si="36"/>
        <v>0.89898989898989912</v>
      </c>
      <c r="Z91">
        <f t="shared" si="36"/>
        <v>0.89898989898989912</v>
      </c>
      <c r="AA91">
        <f t="shared" si="36"/>
        <v>0.89898989898989912</v>
      </c>
      <c r="AB91">
        <f t="shared" si="36"/>
        <v>0.89898989898989912</v>
      </c>
      <c r="AC91">
        <f t="shared" si="36"/>
        <v>0.89898989898989912</v>
      </c>
      <c r="AD91">
        <f t="shared" si="36"/>
        <v>0.89898989898989912</v>
      </c>
      <c r="AE91">
        <f t="shared" si="36"/>
        <v>0.89898989898989912</v>
      </c>
      <c r="AF91">
        <f t="shared" si="36"/>
        <v>0.89898989898989912</v>
      </c>
      <c r="AG91">
        <f t="shared" si="36"/>
        <v>0.89898989898989912</v>
      </c>
      <c r="AH91">
        <f t="shared" si="36"/>
        <v>0.89898989898989912</v>
      </c>
      <c r="AI91">
        <f t="shared" si="36"/>
        <v>0.89898989898989912</v>
      </c>
      <c r="AJ91">
        <f t="shared" si="36"/>
        <v>0.89898989898989912</v>
      </c>
      <c r="AK91">
        <f t="shared" si="36"/>
        <v>0.89898989898989912</v>
      </c>
      <c r="AL91">
        <f t="shared" si="36"/>
        <v>0.89898989898989912</v>
      </c>
      <c r="AM91">
        <f t="shared" si="36"/>
        <v>0.89898989898989912</v>
      </c>
      <c r="AN91">
        <f t="shared" si="36"/>
        <v>0.89898989898989912</v>
      </c>
      <c r="AO91">
        <f t="shared" si="36"/>
        <v>0.89898989898989912</v>
      </c>
      <c r="AP91">
        <f t="shared" si="36"/>
        <v>0.89898989898989912</v>
      </c>
      <c r="AQ91">
        <f t="shared" si="36"/>
        <v>0.89898989898989912</v>
      </c>
      <c r="AR91">
        <f t="shared" si="36"/>
        <v>0.89898989898989912</v>
      </c>
      <c r="AS91">
        <f t="shared" si="36"/>
        <v>0.89898989898989912</v>
      </c>
      <c r="AT91">
        <f t="shared" si="36"/>
        <v>0.89898989898989912</v>
      </c>
      <c r="AU91">
        <f t="shared" si="36"/>
        <v>0.89898989898989912</v>
      </c>
      <c r="AV91">
        <f t="shared" si="36"/>
        <v>0.89898989898989912</v>
      </c>
      <c r="AW91">
        <f t="shared" si="36"/>
        <v>0.89898989898989912</v>
      </c>
      <c r="AX91">
        <f t="shared" si="36"/>
        <v>0.89898989898989912</v>
      </c>
      <c r="AY91">
        <f t="shared" si="36"/>
        <v>0.89898989898989912</v>
      </c>
      <c r="AZ91">
        <f t="shared" si="36"/>
        <v>0.89898989898989912</v>
      </c>
      <c r="BA91">
        <f t="shared" si="36"/>
        <v>0.89898989898989912</v>
      </c>
      <c r="BB91">
        <f t="shared" si="36"/>
        <v>0.89898989898989912</v>
      </c>
      <c r="BC91">
        <f t="shared" si="36"/>
        <v>0.89898989898989912</v>
      </c>
      <c r="BD91">
        <f t="shared" si="36"/>
        <v>0.89898989898989912</v>
      </c>
      <c r="BE91">
        <f t="shared" si="36"/>
        <v>0.89898989898989912</v>
      </c>
      <c r="BF91">
        <f t="shared" si="36"/>
        <v>0.89898989898989912</v>
      </c>
      <c r="BG91">
        <f t="shared" si="36"/>
        <v>0.89898989898989912</v>
      </c>
      <c r="BH91">
        <f t="shared" si="36"/>
        <v>0.89898989898989912</v>
      </c>
      <c r="BI91">
        <f t="shared" si="36"/>
        <v>0.89898989898989912</v>
      </c>
      <c r="BJ91">
        <f t="shared" si="36"/>
        <v>0.89898989898989912</v>
      </c>
      <c r="BK91">
        <f t="shared" si="36"/>
        <v>0.89898989898989912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">
      <c r="A92">
        <v>92</v>
      </c>
      <c r="B92">
        <v>0.16193999999999997</v>
      </c>
      <c r="C92">
        <f t="shared" ref="C92:BK96" si="37">C$101/($A$101-$A$2) *($A92 -$A$2)</f>
        <v>5.454545454545455</v>
      </c>
      <c r="D92">
        <f t="shared" si="37"/>
        <v>5.454545454545455</v>
      </c>
      <c r="E92">
        <f t="shared" si="37"/>
        <v>5.454545454545455</v>
      </c>
      <c r="F92">
        <f t="shared" si="37"/>
        <v>5.454545454545455</v>
      </c>
      <c r="G92">
        <f t="shared" si="37"/>
        <v>5.454545454545455</v>
      </c>
      <c r="H92">
        <f t="shared" si="37"/>
        <v>5.454545454545455</v>
      </c>
      <c r="I92">
        <f t="shared" si="37"/>
        <v>0.90909090909090917</v>
      </c>
      <c r="J92">
        <f t="shared" si="37"/>
        <v>0.90909090909090917</v>
      </c>
      <c r="K92">
        <f t="shared" si="37"/>
        <v>0.90909090909090917</v>
      </c>
      <c r="L92">
        <f t="shared" si="37"/>
        <v>0.90909090909090917</v>
      </c>
      <c r="M92">
        <f t="shared" si="37"/>
        <v>0.90909090909090917</v>
      </c>
      <c r="N92">
        <f t="shared" si="37"/>
        <v>0.90909090909090917</v>
      </c>
      <c r="O92">
        <f t="shared" si="37"/>
        <v>0.90909090909090917</v>
      </c>
      <c r="P92">
        <f t="shared" si="37"/>
        <v>0.90909090909090917</v>
      </c>
      <c r="Q92">
        <f t="shared" si="37"/>
        <v>0.90909090909090917</v>
      </c>
      <c r="R92">
        <f t="shared" si="37"/>
        <v>0.90909090909090917</v>
      </c>
      <c r="S92">
        <f t="shared" si="37"/>
        <v>0.90909090909090917</v>
      </c>
      <c r="T92">
        <f t="shared" si="37"/>
        <v>0.90909090909090917</v>
      </c>
      <c r="U92">
        <f t="shared" si="37"/>
        <v>0.90909090909090917</v>
      </c>
      <c r="V92">
        <f t="shared" si="37"/>
        <v>0.90909090909090917</v>
      </c>
      <c r="W92">
        <f t="shared" si="37"/>
        <v>0.90909090909090917</v>
      </c>
      <c r="X92">
        <f t="shared" si="37"/>
        <v>0.90909090909090917</v>
      </c>
      <c r="Y92">
        <f t="shared" si="37"/>
        <v>0.90909090909090917</v>
      </c>
      <c r="Z92">
        <f t="shared" si="37"/>
        <v>0.90909090909090917</v>
      </c>
      <c r="AA92">
        <f t="shared" si="37"/>
        <v>0.90909090909090917</v>
      </c>
      <c r="AB92">
        <f t="shared" si="37"/>
        <v>0.90909090909090917</v>
      </c>
      <c r="AC92">
        <f t="shared" si="37"/>
        <v>0.90909090909090917</v>
      </c>
      <c r="AD92">
        <f t="shared" si="37"/>
        <v>0.90909090909090917</v>
      </c>
      <c r="AE92">
        <f t="shared" si="37"/>
        <v>0.90909090909090917</v>
      </c>
      <c r="AF92">
        <f t="shared" si="37"/>
        <v>0.90909090909090917</v>
      </c>
      <c r="AG92">
        <f t="shared" si="37"/>
        <v>0.90909090909090917</v>
      </c>
      <c r="AH92">
        <f t="shared" si="37"/>
        <v>0.90909090909090917</v>
      </c>
      <c r="AI92">
        <f t="shared" si="37"/>
        <v>0.90909090909090917</v>
      </c>
      <c r="AJ92">
        <f t="shared" si="37"/>
        <v>0.90909090909090917</v>
      </c>
      <c r="AK92">
        <f t="shared" si="37"/>
        <v>0.90909090909090917</v>
      </c>
      <c r="AL92">
        <f t="shared" si="37"/>
        <v>0.90909090909090917</v>
      </c>
      <c r="AM92">
        <f t="shared" si="37"/>
        <v>0.90909090909090917</v>
      </c>
      <c r="AN92">
        <f t="shared" si="37"/>
        <v>0.90909090909090917</v>
      </c>
      <c r="AO92">
        <f t="shared" si="37"/>
        <v>0.90909090909090917</v>
      </c>
      <c r="AP92">
        <f t="shared" si="37"/>
        <v>0.90909090909090917</v>
      </c>
      <c r="AQ92">
        <f t="shared" si="37"/>
        <v>0.90909090909090917</v>
      </c>
      <c r="AR92">
        <f t="shared" si="37"/>
        <v>0.90909090909090917</v>
      </c>
      <c r="AS92">
        <f t="shared" si="37"/>
        <v>0.90909090909090917</v>
      </c>
      <c r="AT92">
        <f t="shared" si="37"/>
        <v>0.90909090909090917</v>
      </c>
      <c r="AU92">
        <f t="shared" si="37"/>
        <v>0.90909090909090917</v>
      </c>
      <c r="AV92">
        <f t="shared" si="37"/>
        <v>0.90909090909090917</v>
      </c>
      <c r="AW92">
        <f t="shared" si="37"/>
        <v>0.90909090909090917</v>
      </c>
      <c r="AX92">
        <f t="shared" si="37"/>
        <v>0.90909090909090917</v>
      </c>
      <c r="AY92">
        <f t="shared" si="37"/>
        <v>0.90909090909090917</v>
      </c>
      <c r="AZ92">
        <f t="shared" si="37"/>
        <v>0.90909090909090917</v>
      </c>
      <c r="BA92">
        <f t="shared" si="37"/>
        <v>0.90909090909090917</v>
      </c>
      <c r="BB92">
        <f t="shared" si="37"/>
        <v>0.90909090909090917</v>
      </c>
      <c r="BC92">
        <f t="shared" si="37"/>
        <v>0.90909090909090917</v>
      </c>
      <c r="BD92">
        <f t="shared" si="37"/>
        <v>0.90909090909090917</v>
      </c>
      <c r="BE92">
        <f t="shared" si="37"/>
        <v>0.90909090909090917</v>
      </c>
      <c r="BF92">
        <f t="shared" si="37"/>
        <v>0.90909090909090917</v>
      </c>
      <c r="BG92">
        <f t="shared" si="37"/>
        <v>0.90909090909090917</v>
      </c>
      <c r="BH92">
        <f t="shared" si="37"/>
        <v>0.90909090909090917</v>
      </c>
      <c r="BI92">
        <f t="shared" si="37"/>
        <v>0.90909090909090917</v>
      </c>
      <c r="BJ92">
        <f t="shared" si="37"/>
        <v>0.90909090909090917</v>
      </c>
      <c r="BK92">
        <f t="shared" si="37"/>
        <v>0.90909090909090917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">
      <c r="A93">
        <v>93</v>
      </c>
      <c r="B93">
        <v>0.16193999999999997</v>
      </c>
      <c r="C93">
        <f t="shared" si="37"/>
        <v>5.5151515151515156</v>
      </c>
      <c r="D93">
        <f t="shared" si="37"/>
        <v>5.5151515151515156</v>
      </c>
      <c r="E93">
        <f t="shared" si="37"/>
        <v>5.5151515151515156</v>
      </c>
      <c r="F93">
        <f t="shared" si="37"/>
        <v>5.5151515151515156</v>
      </c>
      <c r="G93">
        <f t="shared" si="37"/>
        <v>5.5151515151515156</v>
      </c>
      <c r="H93">
        <f t="shared" si="37"/>
        <v>5.5151515151515156</v>
      </c>
      <c r="I93">
        <f t="shared" si="37"/>
        <v>0.91919191919191923</v>
      </c>
      <c r="J93">
        <f t="shared" si="37"/>
        <v>0.91919191919191923</v>
      </c>
      <c r="K93">
        <f t="shared" si="37"/>
        <v>0.91919191919191923</v>
      </c>
      <c r="L93">
        <f t="shared" si="37"/>
        <v>0.91919191919191923</v>
      </c>
      <c r="M93">
        <f t="shared" si="37"/>
        <v>0.91919191919191923</v>
      </c>
      <c r="N93">
        <f t="shared" si="37"/>
        <v>0.91919191919191923</v>
      </c>
      <c r="O93">
        <f t="shared" si="37"/>
        <v>0.91919191919191923</v>
      </c>
      <c r="P93">
        <f t="shared" si="37"/>
        <v>0.91919191919191923</v>
      </c>
      <c r="Q93">
        <f t="shared" si="37"/>
        <v>0.91919191919191923</v>
      </c>
      <c r="R93">
        <f t="shared" si="37"/>
        <v>0.91919191919191923</v>
      </c>
      <c r="S93">
        <f t="shared" si="37"/>
        <v>0.91919191919191923</v>
      </c>
      <c r="T93">
        <f t="shared" si="37"/>
        <v>0.91919191919191923</v>
      </c>
      <c r="U93">
        <f t="shared" si="37"/>
        <v>0.91919191919191923</v>
      </c>
      <c r="V93">
        <f t="shared" si="37"/>
        <v>0.91919191919191923</v>
      </c>
      <c r="W93">
        <f t="shared" si="37"/>
        <v>0.91919191919191923</v>
      </c>
      <c r="X93">
        <f t="shared" si="37"/>
        <v>0.91919191919191923</v>
      </c>
      <c r="Y93">
        <f t="shared" si="37"/>
        <v>0.91919191919191923</v>
      </c>
      <c r="Z93">
        <f t="shared" si="37"/>
        <v>0.91919191919191923</v>
      </c>
      <c r="AA93">
        <f t="shared" si="37"/>
        <v>0.91919191919191923</v>
      </c>
      <c r="AB93">
        <f t="shared" si="37"/>
        <v>0.91919191919191923</v>
      </c>
      <c r="AC93">
        <f t="shared" si="37"/>
        <v>0.91919191919191923</v>
      </c>
      <c r="AD93">
        <f t="shared" si="37"/>
        <v>0.91919191919191923</v>
      </c>
      <c r="AE93">
        <f t="shared" si="37"/>
        <v>0.91919191919191923</v>
      </c>
      <c r="AF93">
        <f t="shared" si="37"/>
        <v>0.91919191919191923</v>
      </c>
      <c r="AG93">
        <f t="shared" si="37"/>
        <v>0.91919191919191923</v>
      </c>
      <c r="AH93">
        <f t="shared" si="37"/>
        <v>0.91919191919191923</v>
      </c>
      <c r="AI93">
        <f t="shared" si="37"/>
        <v>0.91919191919191923</v>
      </c>
      <c r="AJ93">
        <f t="shared" si="37"/>
        <v>0.91919191919191923</v>
      </c>
      <c r="AK93">
        <f t="shared" si="37"/>
        <v>0.91919191919191923</v>
      </c>
      <c r="AL93">
        <f t="shared" si="37"/>
        <v>0.91919191919191923</v>
      </c>
      <c r="AM93">
        <f t="shared" si="37"/>
        <v>0.91919191919191923</v>
      </c>
      <c r="AN93">
        <f t="shared" si="37"/>
        <v>0.91919191919191923</v>
      </c>
      <c r="AO93">
        <f t="shared" si="37"/>
        <v>0.91919191919191923</v>
      </c>
      <c r="AP93">
        <f t="shared" si="37"/>
        <v>0.91919191919191923</v>
      </c>
      <c r="AQ93">
        <f t="shared" si="37"/>
        <v>0.91919191919191923</v>
      </c>
      <c r="AR93">
        <f t="shared" si="37"/>
        <v>0.91919191919191923</v>
      </c>
      <c r="AS93">
        <f t="shared" si="37"/>
        <v>0.91919191919191923</v>
      </c>
      <c r="AT93">
        <f t="shared" si="37"/>
        <v>0.91919191919191923</v>
      </c>
      <c r="AU93">
        <f t="shared" si="37"/>
        <v>0.91919191919191923</v>
      </c>
      <c r="AV93">
        <f t="shared" si="37"/>
        <v>0.91919191919191923</v>
      </c>
      <c r="AW93">
        <f t="shared" si="37"/>
        <v>0.91919191919191923</v>
      </c>
      <c r="AX93">
        <f t="shared" si="37"/>
        <v>0.91919191919191923</v>
      </c>
      <c r="AY93">
        <f t="shared" si="37"/>
        <v>0.91919191919191923</v>
      </c>
      <c r="AZ93">
        <f t="shared" si="37"/>
        <v>0.91919191919191923</v>
      </c>
      <c r="BA93">
        <f t="shared" si="37"/>
        <v>0.91919191919191923</v>
      </c>
      <c r="BB93">
        <f t="shared" si="37"/>
        <v>0.91919191919191923</v>
      </c>
      <c r="BC93">
        <f t="shared" si="37"/>
        <v>0.91919191919191923</v>
      </c>
      <c r="BD93">
        <f t="shared" si="37"/>
        <v>0.91919191919191923</v>
      </c>
      <c r="BE93">
        <f t="shared" si="37"/>
        <v>0.91919191919191923</v>
      </c>
      <c r="BF93">
        <f t="shared" si="37"/>
        <v>0.91919191919191923</v>
      </c>
      <c r="BG93">
        <f t="shared" si="37"/>
        <v>0.91919191919191923</v>
      </c>
      <c r="BH93">
        <f t="shared" si="37"/>
        <v>0.91919191919191923</v>
      </c>
      <c r="BI93">
        <f t="shared" si="37"/>
        <v>0.91919191919191923</v>
      </c>
      <c r="BJ93">
        <f t="shared" si="37"/>
        <v>0.91919191919191923</v>
      </c>
      <c r="BK93">
        <f t="shared" si="37"/>
        <v>0.91919191919191923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">
      <c r="A94">
        <v>94</v>
      </c>
      <c r="B94">
        <v>0.16193999999999997</v>
      </c>
      <c r="C94">
        <f t="shared" si="37"/>
        <v>5.5757575757575761</v>
      </c>
      <c r="D94">
        <f t="shared" si="37"/>
        <v>5.5757575757575761</v>
      </c>
      <c r="E94">
        <f t="shared" si="37"/>
        <v>5.5757575757575761</v>
      </c>
      <c r="F94">
        <f t="shared" si="37"/>
        <v>5.5757575757575761</v>
      </c>
      <c r="G94">
        <f t="shared" si="37"/>
        <v>5.5757575757575761</v>
      </c>
      <c r="H94">
        <f t="shared" si="37"/>
        <v>5.5757575757575761</v>
      </c>
      <c r="I94">
        <f t="shared" si="37"/>
        <v>0.92929292929292939</v>
      </c>
      <c r="J94">
        <f t="shared" si="37"/>
        <v>0.92929292929292939</v>
      </c>
      <c r="K94">
        <f t="shared" si="37"/>
        <v>0.92929292929292939</v>
      </c>
      <c r="L94">
        <f t="shared" si="37"/>
        <v>0.92929292929292939</v>
      </c>
      <c r="M94">
        <f t="shared" si="37"/>
        <v>0.92929292929292939</v>
      </c>
      <c r="N94">
        <f t="shared" si="37"/>
        <v>0.92929292929292939</v>
      </c>
      <c r="O94">
        <f t="shared" si="37"/>
        <v>0.92929292929292939</v>
      </c>
      <c r="P94">
        <f t="shared" si="37"/>
        <v>0.92929292929292939</v>
      </c>
      <c r="Q94">
        <f t="shared" si="37"/>
        <v>0.92929292929292939</v>
      </c>
      <c r="R94">
        <f t="shared" si="37"/>
        <v>0.92929292929292939</v>
      </c>
      <c r="S94">
        <f t="shared" si="37"/>
        <v>0.92929292929292939</v>
      </c>
      <c r="T94">
        <f t="shared" si="37"/>
        <v>0.92929292929292939</v>
      </c>
      <c r="U94">
        <f t="shared" si="37"/>
        <v>0.92929292929292939</v>
      </c>
      <c r="V94">
        <f t="shared" si="37"/>
        <v>0.92929292929292939</v>
      </c>
      <c r="W94">
        <f t="shared" si="37"/>
        <v>0.92929292929292939</v>
      </c>
      <c r="X94">
        <f t="shared" si="37"/>
        <v>0.92929292929292939</v>
      </c>
      <c r="Y94">
        <f t="shared" si="37"/>
        <v>0.92929292929292939</v>
      </c>
      <c r="Z94">
        <f t="shared" si="37"/>
        <v>0.92929292929292939</v>
      </c>
      <c r="AA94">
        <f t="shared" si="37"/>
        <v>0.92929292929292939</v>
      </c>
      <c r="AB94">
        <f t="shared" si="37"/>
        <v>0.92929292929292939</v>
      </c>
      <c r="AC94">
        <f t="shared" si="37"/>
        <v>0.92929292929292939</v>
      </c>
      <c r="AD94">
        <f t="shared" si="37"/>
        <v>0.92929292929292939</v>
      </c>
      <c r="AE94">
        <f t="shared" si="37"/>
        <v>0.92929292929292939</v>
      </c>
      <c r="AF94">
        <f t="shared" si="37"/>
        <v>0.92929292929292939</v>
      </c>
      <c r="AG94">
        <f t="shared" si="37"/>
        <v>0.92929292929292939</v>
      </c>
      <c r="AH94">
        <f t="shared" si="37"/>
        <v>0.92929292929292939</v>
      </c>
      <c r="AI94">
        <f t="shared" si="37"/>
        <v>0.92929292929292939</v>
      </c>
      <c r="AJ94">
        <f t="shared" si="37"/>
        <v>0.92929292929292939</v>
      </c>
      <c r="AK94">
        <f t="shared" si="37"/>
        <v>0.92929292929292939</v>
      </c>
      <c r="AL94">
        <f t="shared" si="37"/>
        <v>0.92929292929292939</v>
      </c>
      <c r="AM94">
        <f t="shared" si="37"/>
        <v>0.92929292929292939</v>
      </c>
      <c r="AN94">
        <f t="shared" si="37"/>
        <v>0.92929292929292939</v>
      </c>
      <c r="AO94">
        <f t="shared" si="37"/>
        <v>0.92929292929292939</v>
      </c>
      <c r="AP94">
        <f t="shared" si="37"/>
        <v>0.92929292929292939</v>
      </c>
      <c r="AQ94">
        <f t="shared" si="37"/>
        <v>0.92929292929292939</v>
      </c>
      <c r="AR94">
        <f t="shared" si="37"/>
        <v>0.92929292929292939</v>
      </c>
      <c r="AS94">
        <f t="shared" si="37"/>
        <v>0.92929292929292939</v>
      </c>
      <c r="AT94">
        <f t="shared" si="37"/>
        <v>0.92929292929292939</v>
      </c>
      <c r="AU94">
        <f t="shared" si="37"/>
        <v>0.92929292929292939</v>
      </c>
      <c r="AV94">
        <f t="shared" si="37"/>
        <v>0.92929292929292939</v>
      </c>
      <c r="AW94">
        <f t="shared" si="37"/>
        <v>0.92929292929292939</v>
      </c>
      <c r="AX94">
        <f t="shared" si="37"/>
        <v>0.92929292929292939</v>
      </c>
      <c r="AY94">
        <f t="shared" si="37"/>
        <v>0.92929292929292939</v>
      </c>
      <c r="AZ94">
        <f t="shared" si="37"/>
        <v>0.92929292929292939</v>
      </c>
      <c r="BA94">
        <f t="shared" si="37"/>
        <v>0.92929292929292939</v>
      </c>
      <c r="BB94">
        <f t="shared" si="37"/>
        <v>0.92929292929292939</v>
      </c>
      <c r="BC94">
        <f t="shared" si="37"/>
        <v>0.92929292929292939</v>
      </c>
      <c r="BD94">
        <f t="shared" si="37"/>
        <v>0.92929292929292939</v>
      </c>
      <c r="BE94">
        <f t="shared" si="37"/>
        <v>0.92929292929292939</v>
      </c>
      <c r="BF94">
        <f t="shared" si="37"/>
        <v>0.92929292929292939</v>
      </c>
      <c r="BG94">
        <f t="shared" si="37"/>
        <v>0.92929292929292939</v>
      </c>
      <c r="BH94">
        <f t="shared" si="37"/>
        <v>0.92929292929292939</v>
      </c>
      <c r="BI94">
        <f t="shared" si="37"/>
        <v>0.92929292929292939</v>
      </c>
      <c r="BJ94">
        <f t="shared" si="37"/>
        <v>0.92929292929292939</v>
      </c>
      <c r="BK94">
        <f t="shared" si="37"/>
        <v>0.92929292929292939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3">
      <c r="A95">
        <v>95</v>
      </c>
      <c r="B95">
        <v>0.16193999999999997</v>
      </c>
      <c r="C95">
        <f t="shared" si="37"/>
        <v>5.6363636363636367</v>
      </c>
      <c r="D95">
        <f t="shared" si="37"/>
        <v>5.6363636363636367</v>
      </c>
      <c r="E95">
        <f t="shared" si="37"/>
        <v>5.6363636363636367</v>
      </c>
      <c r="F95">
        <f t="shared" si="37"/>
        <v>5.6363636363636367</v>
      </c>
      <c r="G95">
        <f t="shared" si="37"/>
        <v>5.6363636363636367</v>
      </c>
      <c r="H95">
        <f t="shared" si="37"/>
        <v>5.6363636363636367</v>
      </c>
      <c r="I95">
        <f t="shared" si="37"/>
        <v>0.93939393939393945</v>
      </c>
      <c r="J95">
        <f t="shared" si="37"/>
        <v>0.93939393939393945</v>
      </c>
      <c r="K95">
        <f t="shared" si="37"/>
        <v>0.93939393939393945</v>
      </c>
      <c r="L95">
        <f t="shared" si="37"/>
        <v>0.93939393939393945</v>
      </c>
      <c r="M95">
        <f t="shared" si="37"/>
        <v>0.93939393939393945</v>
      </c>
      <c r="N95">
        <f t="shared" si="37"/>
        <v>0.93939393939393945</v>
      </c>
      <c r="O95">
        <f t="shared" si="37"/>
        <v>0.93939393939393945</v>
      </c>
      <c r="P95">
        <f t="shared" si="37"/>
        <v>0.93939393939393945</v>
      </c>
      <c r="Q95">
        <f t="shared" si="37"/>
        <v>0.93939393939393945</v>
      </c>
      <c r="R95">
        <f t="shared" si="37"/>
        <v>0.93939393939393945</v>
      </c>
      <c r="S95">
        <f t="shared" si="37"/>
        <v>0.93939393939393945</v>
      </c>
      <c r="T95">
        <f t="shared" si="37"/>
        <v>0.93939393939393945</v>
      </c>
      <c r="U95">
        <f t="shared" si="37"/>
        <v>0.93939393939393945</v>
      </c>
      <c r="V95">
        <f t="shared" si="37"/>
        <v>0.93939393939393945</v>
      </c>
      <c r="W95">
        <f t="shared" si="37"/>
        <v>0.93939393939393945</v>
      </c>
      <c r="X95">
        <f t="shared" si="37"/>
        <v>0.93939393939393945</v>
      </c>
      <c r="Y95">
        <f t="shared" si="37"/>
        <v>0.93939393939393945</v>
      </c>
      <c r="Z95">
        <f t="shared" si="37"/>
        <v>0.93939393939393945</v>
      </c>
      <c r="AA95">
        <f t="shared" si="37"/>
        <v>0.93939393939393945</v>
      </c>
      <c r="AB95">
        <f t="shared" si="37"/>
        <v>0.93939393939393945</v>
      </c>
      <c r="AC95">
        <f t="shared" si="37"/>
        <v>0.93939393939393945</v>
      </c>
      <c r="AD95">
        <f t="shared" si="37"/>
        <v>0.93939393939393945</v>
      </c>
      <c r="AE95">
        <f t="shared" si="37"/>
        <v>0.93939393939393945</v>
      </c>
      <c r="AF95">
        <f t="shared" si="37"/>
        <v>0.93939393939393945</v>
      </c>
      <c r="AG95">
        <f t="shared" si="37"/>
        <v>0.93939393939393945</v>
      </c>
      <c r="AH95">
        <f t="shared" si="37"/>
        <v>0.93939393939393945</v>
      </c>
      <c r="AI95">
        <f t="shared" si="37"/>
        <v>0.93939393939393945</v>
      </c>
      <c r="AJ95">
        <f t="shared" si="37"/>
        <v>0.93939393939393945</v>
      </c>
      <c r="AK95">
        <f t="shared" si="37"/>
        <v>0.93939393939393945</v>
      </c>
      <c r="AL95">
        <f t="shared" si="37"/>
        <v>0.93939393939393945</v>
      </c>
      <c r="AM95">
        <f t="shared" si="37"/>
        <v>0.93939393939393945</v>
      </c>
      <c r="AN95">
        <f t="shared" si="37"/>
        <v>0.93939393939393945</v>
      </c>
      <c r="AO95">
        <f t="shared" si="37"/>
        <v>0.93939393939393945</v>
      </c>
      <c r="AP95">
        <f t="shared" si="37"/>
        <v>0.93939393939393945</v>
      </c>
      <c r="AQ95">
        <f t="shared" si="37"/>
        <v>0.93939393939393945</v>
      </c>
      <c r="AR95">
        <f t="shared" si="37"/>
        <v>0.93939393939393945</v>
      </c>
      <c r="AS95">
        <f t="shared" si="37"/>
        <v>0.93939393939393945</v>
      </c>
      <c r="AT95">
        <f t="shared" si="37"/>
        <v>0.93939393939393945</v>
      </c>
      <c r="AU95">
        <f t="shared" si="37"/>
        <v>0.93939393939393945</v>
      </c>
      <c r="AV95">
        <f t="shared" si="37"/>
        <v>0.93939393939393945</v>
      </c>
      <c r="AW95">
        <f t="shared" si="37"/>
        <v>0.93939393939393945</v>
      </c>
      <c r="AX95">
        <f t="shared" si="37"/>
        <v>0.93939393939393945</v>
      </c>
      <c r="AY95">
        <f t="shared" si="37"/>
        <v>0.93939393939393945</v>
      </c>
      <c r="AZ95">
        <f t="shared" si="37"/>
        <v>0.93939393939393945</v>
      </c>
      <c r="BA95">
        <f t="shared" si="37"/>
        <v>0.93939393939393945</v>
      </c>
      <c r="BB95">
        <f t="shared" si="37"/>
        <v>0.93939393939393945</v>
      </c>
      <c r="BC95">
        <f t="shared" si="37"/>
        <v>0.93939393939393945</v>
      </c>
      <c r="BD95">
        <f t="shared" si="37"/>
        <v>0.93939393939393945</v>
      </c>
      <c r="BE95">
        <f t="shared" si="37"/>
        <v>0.93939393939393945</v>
      </c>
      <c r="BF95">
        <f t="shared" si="37"/>
        <v>0.93939393939393945</v>
      </c>
      <c r="BG95">
        <f t="shared" si="37"/>
        <v>0.93939393939393945</v>
      </c>
      <c r="BH95">
        <f t="shared" si="37"/>
        <v>0.93939393939393945</v>
      </c>
      <c r="BI95">
        <f t="shared" si="37"/>
        <v>0.93939393939393945</v>
      </c>
      <c r="BJ95">
        <f t="shared" si="37"/>
        <v>0.93939393939393945</v>
      </c>
      <c r="BK95">
        <f t="shared" si="37"/>
        <v>0.93939393939393945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">
      <c r="A96">
        <v>96</v>
      </c>
      <c r="B96">
        <v>0.16193999999999997</v>
      </c>
      <c r="C96">
        <f t="shared" si="37"/>
        <v>5.6969696969696972</v>
      </c>
      <c r="D96">
        <f t="shared" si="37"/>
        <v>5.6969696969696972</v>
      </c>
      <c r="E96">
        <f t="shared" si="37"/>
        <v>5.6969696969696972</v>
      </c>
      <c r="F96">
        <f t="shared" si="37"/>
        <v>5.6969696969696972</v>
      </c>
      <c r="G96">
        <f t="shared" si="37"/>
        <v>5.6969696969696972</v>
      </c>
      <c r="H96">
        <f t="shared" si="37"/>
        <v>5.6969696969696972</v>
      </c>
      <c r="I96">
        <f t="shared" si="37"/>
        <v>0.94949494949494961</v>
      </c>
      <c r="J96">
        <f t="shared" si="37"/>
        <v>0.94949494949494961</v>
      </c>
      <c r="K96">
        <f t="shared" si="37"/>
        <v>0.94949494949494961</v>
      </c>
      <c r="L96">
        <f t="shared" si="37"/>
        <v>0.94949494949494961</v>
      </c>
      <c r="M96">
        <f t="shared" si="37"/>
        <v>0.94949494949494961</v>
      </c>
      <c r="N96">
        <f t="shared" ref="N96:BK96" si="38">N$101/($A$101-$A$2) *($A96 -$A$2)</f>
        <v>0.94949494949494961</v>
      </c>
      <c r="O96">
        <f t="shared" si="38"/>
        <v>0.94949494949494961</v>
      </c>
      <c r="P96">
        <f t="shared" si="38"/>
        <v>0.94949494949494961</v>
      </c>
      <c r="Q96">
        <f t="shared" si="38"/>
        <v>0.94949494949494961</v>
      </c>
      <c r="R96">
        <f t="shared" si="38"/>
        <v>0.94949494949494961</v>
      </c>
      <c r="S96">
        <f t="shared" si="38"/>
        <v>0.94949494949494961</v>
      </c>
      <c r="T96">
        <f t="shared" si="38"/>
        <v>0.94949494949494961</v>
      </c>
      <c r="U96">
        <f t="shared" si="38"/>
        <v>0.94949494949494961</v>
      </c>
      <c r="V96">
        <f t="shared" si="38"/>
        <v>0.94949494949494961</v>
      </c>
      <c r="W96">
        <f t="shared" si="38"/>
        <v>0.94949494949494961</v>
      </c>
      <c r="X96">
        <f t="shared" si="38"/>
        <v>0.94949494949494961</v>
      </c>
      <c r="Y96">
        <f t="shared" si="38"/>
        <v>0.94949494949494961</v>
      </c>
      <c r="Z96">
        <f t="shared" si="38"/>
        <v>0.94949494949494961</v>
      </c>
      <c r="AA96">
        <f t="shared" si="38"/>
        <v>0.94949494949494961</v>
      </c>
      <c r="AB96">
        <f t="shared" si="38"/>
        <v>0.94949494949494961</v>
      </c>
      <c r="AC96">
        <f t="shared" si="38"/>
        <v>0.94949494949494961</v>
      </c>
      <c r="AD96">
        <f t="shared" si="38"/>
        <v>0.94949494949494961</v>
      </c>
      <c r="AE96">
        <f t="shared" si="38"/>
        <v>0.94949494949494961</v>
      </c>
      <c r="AF96">
        <f t="shared" si="38"/>
        <v>0.94949494949494961</v>
      </c>
      <c r="AG96">
        <f t="shared" si="38"/>
        <v>0.94949494949494961</v>
      </c>
      <c r="AH96">
        <f t="shared" si="38"/>
        <v>0.94949494949494961</v>
      </c>
      <c r="AI96">
        <f t="shared" si="38"/>
        <v>0.94949494949494961</v>
      </c>
      <c r="AJ96">
        <f t="shared" si="38"/>
        <v>0.94949494949494961</v>
      </c>
      <c r="AK96">
        <f t="shared" si="38"/>
        <v>0.94949494949494961</v>
      </c>
      <c r="AL96">
        <f t="shared" si="38"/>
        <v>0.94949494949494961</v>
      </c>
      <c r="AM96">
        <f t="shared" si="38"/>
        <v>0.94949494949494961</v>
      </c>
      <c r="AN96">
        <f t="shared" si="38"/>
        <v>0.94949494949494961</v>
      </c>
      <c r="AO96">
        <f t="shared" si="38"/>
        <v>0.94949494949494961</v>
      </c>
      <c r="AP96">
        <f t="shared" si="38"/>
        <v>0.94949494949494961</v>
      </c>
      <c r="AQ96">
        <f t="shared" si="38"/>
        <v>0.94949494949494961</v>
      </c>
      <c r="AR96">
        <f t="shared" si="38"/>
        <v>0.94949494949494961</v>
      </c>
      <c r="AS96">
        <f t="shared" si="38"/>
        <v>0.94949494949494961</v>
      </c>
      <c r="AT96">
        <f t="shared" si="38"/>
        <v>0.94949494949494961</v>
      </c>
      <c r="AU96">
        <f t="shared" si="38"/>
        <v>0.94949494949494961</v>
      </c>
      <c r="AV96">
        <f t="shared" si="38"/>
        <v>0.94949494949494961</v>
      </c>
      <c r="AW96">
        <f t="shared" si="38"/>
        <v>0.94949494949494961</v>
      </c>
      <c r="AX96">
        <f t="shared" si="38"/>
        <v>0.94949494949494961</v>
      </c>
      <c r="AY96">
        <f t="shared" si="38"/>
        <v>0.94949494949494961</v>
      </c>
      <c r="AZ96">
        <f t="shared" si="38"/>
        <v>0.94949494949494961</v>
      </c>
      <c r="BA96">
        <f t="shared" si="38"/>
        <v>0.94949494949494961</v>
      </c>
      <c r="BB96">
        <f t="shared" si="38"/>
        <v>0.94949494949494961</v>
      </c>
      <c r="BC96">
        <f t="shared" si="38"/>
        <v>0.94949494949494961</v>
      </c>
      <c r="BD96">
        <f t="shared" si="38"/>
        <v>0.94949494949494961</v>
      </c>
      <c r="BE96">
        <f t="shared" si="38"/>
        <v>0.94949494949494961</v>
      </c>
      <c r="BF96">
        <f t="shared" si="38"/>
        <v>0.94949494949494961</v>
      </c>
      <c r="BG96">
        <f t="shared" si="38"/>
        <v>0.94949494949494961</v>
      </c>
      <c r="BH96">
        <f t="shared" si="38"/>
        <v>0.94949494949494961</v>
      </c>
      <c r="BI96">
        <f t="shared" si="38"/>
        <v>0.94949494949494961</v>
      </c>
      <c r="BJ96">
        <f t="shared" si="38"/>
        <v>0.94949494949494961</v>
      </c>
      <c r="BK96">
        <f t="shared" si="38"/>
        <v>0.94949494949494961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3">
      <c r="A97">
        <v>97</v>
      </c>
      <c r="B97">
        <v>0.16193999999999997</v>
      </c>
      <c r="C97">
        <f t="shared" ref="C97:BK100" si="39">C$101/($A$101-$A$2) *($A97 -$A$2)</f>
        <v>5.7575757575757578</v>
      </c>
      <c r="D97">
        <f t="shared" si="39"/>
        <v>5.7575757575757578</v>
      </c>
      <c r="E97">
        <f t="shared" si="39"/>
        <v>5.7575757575757578</v>
      </c>
      <c r="F97">
        <f t="shared" si="39"/>
        <v>5.7575757575757578</v>
      </c>
      <c r="G97">
        <f t="shared" si="39"/>
        <v>5.7575757575757578</v>
      </c>
      <c r="H97">
        <f t="shared" si="39"/>
        <v>5.7575757575757578</v>
      </c>
      <c r="I97">
        <f t="shared" si="39"/>
        <v>0.95959595959595967</v>
      </c>
      <c r="J97">
        <f t="shared" si="39"/>
        <v>0.95959595959595967</v>
      </c>
      <c r="K97">
        <f t="shared" si="39"/>
        <v>0.95959595959595967</v>
      </c>
      <c r="L97">
        <f t="shared" si="39"/>
        <v>0.95959595959595967</v>
      </c>
      <c r="M97">
        <f t="shared" si="39"/>
        <v>0.95959595959595967</v>
      </c>
      <c r="N97">
        <f t="shared" si="39"/>
        <v>0.95959595959595967</v>
      </c>
      <c r="O97">
        <f t="shared" si="39"/>
        <v>0.95959595959595967</v>
      </c>
      <c r="P97">
        <f t="shared" si="39"/>
        <v>0.95959595959595967</v>
      </c>
      <c r="Q97">
        <f t="shared" si="39"/>
        <v>0.95959595959595967</v>
      </c>
      <c r="R97">
        <f t="shared" si="39"/>
        <v>0.95959595959595967</v>
      </c>
      <c r="S97">
        <f t="shared" si="39"/>
        <v>0.95959595959595967</v>
      </c>
      <c r="T97">
        <f t="shared" si="39"/>
        <v>0.95959595959595967</v>
      </c>
      <c r="U97">
        <f t="shared" si="39"/>
        <v>0.95959595959595967</v>
      </c>
      <c r="V97">
        <f t="shared" si="39"/>
        <v>0.95959595959595967</v>
      </c>
      <c r="W97">
        <f t="shared" si="39"/>
        <v>0.95959595959595967</v>
      </c>
      <c r="X97">
        <f t="shared" si="39"/>
        <v>0.95959595959595967</v>
      </c>
      <c r="Y97">
        <f t="shared" si="39"/>
        <v>0.95959595959595967</v>
      </c>
      <c r="Z97">
        <f t="shared" si="39"/>
        <v>0.95959595959595967</v>
      </c>
      <c r="AA97">
        <f t="shared" si="39"/>
        <v>0.95959595959595967</v>
      </c>
      <c r="AB97">
        <f t="shared" si="39"/>
        <v>0.95959595959595967</v>
      </c>
      <c r="AC97">
        <f t="shared" si="39"/>
        <v>0.95959595959595967</v>
      </c>
      <c r="AD97">
        <f t="shared" si="39"/>
        <v>0.95959595959595967</v>
      </c>
      <c r="AE97">
        <f t="shared" si="39"/>
        <v>0.95959595959595967</v>
      </c>
      <c r="AF97">
        <f t="shared" si="39"/>
        <v>0.95959595959595967</v>
      </c>
      <c r="AG97">
        <f t="shared" si="39"/>
        <v>0.95959595959595967</v>
      </c>
      <c r="AH97">
        <f t="shared" si="39"/>
        <v>0.95959595959595967</v>
      </c>
      <c r="AI97">
        <f t="shared" si="39"/>
        <v>0.95959595959595967</v>
      </c>
      <c r="AJ97">
        <f t="shared" si="39"/>
        <v>0.95959595959595967</v>
      </c>
      <c r="AK97">
        <f t="shared" si="39"/>
        <v>0.95959595959595967</v>
      </c>
      <c r="AL97">
        <f t="shared" si="39"/>
        <v>0.95959595959595967</v>
      </c>
      <c r="AM97">
        <f t="shared" si="39"/>
        <v>0.95959595959595967</v>
      </c>
      <c r="AN97">
        <f t="shared" si="39"/>
        <v>0.95959595959595967</v>
      </c>
      <c r="AO97">
        <f t="shared" si="39"/>
        <v>0.95959595959595967</v>
      </c>
      <c r="AP97">
        <f t="shared" si="39"/>
        <v>0.95959595959595967</v>
      </c>
      <c r="AQ97">
        <f t="shared" si="39"/>
        <v>0.95959595959595967</v>
      </c>
      <c r="AR97">
        <f t="shared" si="39"/>
        <v>0.95959595959595967</v>
      </c>
      <c r="AS97">
        <f t="shared" si="39"/>
        <v>0.95959595959595967</v>
      </c>
      <c r="AT97">
        <f t="shared" si="39"/>
        <v>0.95959595959595967</v>
      </c>
      <c r="AU97">
        <f t="shared" si="39"/>
        <v>0.95959595959595967</v>
      </c>
      <c r="AV97">
        <f t="shared" si="39"/>
        <v>0.95959595959595967</v>
      </c>
      <c r="AW97">
        <f t="shared" si="39"/>
        <v>0.95959595959595967</v>
      </c>
      <c r="AX97">
        <f t="shared" si="39"/>
        <v>0.95959595959595967</v>
      </c>
      <c r="AY97">
        <f t="shared" si="39"/>
        <v>0.95959595959595967</v>
      </c>
      <c r="AZ97">
        <f t="shared" si="39"/>
        <v>0.95959595959595967</v>
      </c>
      <c r="BA97">
        <f t="shared" si="39"/>
        <v>0.95959595959595967</v>
      </c>
      <c r="BB97">
        <f t="shared" si="39"/>
        <v>0.95959595959595967</v>
      </c>
      <c r="BC97">
        <f t="shared" si="39"/>
        <v>0.95959595959595967</v>
      </c>
      <c r="BD97">
        <f t="shared" si="39"/>
        <v>0.95959595959595967</v>
      </c>
      <c r="BE97">
        <f t="shared" si="39"/>
        <v>0.95959595959595967</v>
      </c>
      <c r="BF97">
        <f t="shared" si="39"/>
        <v>0.95959595959595967</v>
      </c>
      <c r="BG97">
        <f t="shared" si="39"/>
        <v>0.95959595959595967</v>
      </c>
      <c r="BH97">
        <f t="shared" si="39"/>
        <v>0.95959595959595967</v>
      </c>
      <c r="BI97">
        <f t="shared" si="39"/>
        <v>0.95959595959595967</v>
      </c>
      <c r="BJ97">
        <f t="shared" si="39"/>
        <v>0.95959595959595967</v>
      </c>
      <c r="BK97">
        <f t="shared" si="39"/>
        <v>0.95959595959595967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">
      <c r="A98">
        <v>98</v>
      </c>
      <c r="B98">
        <v>0.16193999999999997</v>
      </c>
      <c r="C98">
        <f t="shared" si="39"/>
        <v>5.8181818181818183</v>
      </c>
      <c r="D98">
        <f t="shared" si="39"/>
        <v>5.8181818181818183</v>
      </c>
      <c r="E98">
        <f t="shared" si="39"/>
        <v>5.8181818181818183</v>
      </c>
      <c r="F98">
        <f t="shared" si="39"/>
        <v>5.8181818181818183</v>
      </c>
      <c r="G98">
        <f t="shared" si="39"/>
        <v>5.8181818181818183</v>
      </c>
      <c r="H98">
        <f t="shared" si="39"/>
        <v>5.8181818181818183</v>
      </c>
      <c r="I98">
        <f t="shared" si="39"/>
        <v>0.96969696969696972</v>
      </c>
      <c r="J98">
        <f t="shared" si="39"/>
        <v>0.96969696969696972</v>
      </c>
      <c r="K98">
        <f t="shared" si="39"/>
        <v>0.96969696969696972</v>
      </c>
      <c r="L98">
        <f t="shared" si="39"/>
        <v>0.96969696969696972</v>
      </c>
      <c r="M98">
        <f t="shared" si="39"/>
        <v>0.96969696969696972</v>
      </c>
      <c r="N98">
        <f t="shared" si="39"/>
        <v>0.96969696969696972</v>
      </c>
      <c r="O98">
        <f t="shared" si="39"/>
        <v>0.96969696969696972</v>
      </c>
      <c r="P98">
        <f t="shared" si="39"/>
        <v>0.96969696969696972</v>
      </c>
      <c r="Q98">
        <f t="shared" si="39"/>
        <v>0.96969696969696972</v>
      </c>
      <c r="R98">
        <f t="shared" si="39"/>
        <v>0.96969696969696972</v>
      </c>
      <c r="S98">
        <f t="shared" si="39"/>
        <v>0.96969696969696972</v>
      </c>
      <c r="T98">
        <f t="shared" si="39"/>
        <v>0.96969696969696972</v>
      </c>
      <c r="U98">
        <f t="shared" si="39"/>
        <v>0.96969696969696972</v>
      </c>
      <c r="V98">
        <f t="shared" si="39"/>
        <v>0.96969696969696972</v>
      </c>
      <c r="W98">
        <f t="shared" si="39"/>
        <v>0.96969696969696972</v>
      </c>
      <c r="X98">
        <f t="shared" si="39"/>
        <v>0.96969696969696972</v>
      </c>
      <c r="Y98">
        <f t="shared" si="39"/>
        <v>0.96969696969696972</v>
      </c>
      <c r="Z98">
        <f t="shared" si="39"/>
        <v>0.96969696969696972</v>
      </c>
      <c r="AA98">
        <f t="shared" si="39"/>
        <v>0.96969696969696972</v>
      </c>
      <c r="AB98">
        <f t="shared" si="39"/>
        <v>0.96969696969696972</v>
      </c>
      <c r="AC98">
        <f t="shared" si="39"/>
        <v>0.96969696969696972</v>
      </c>
      <c r="AD98">
        <f t="shared" si="39"/>
        <v>0.96969696969696972</v>
      </c>
      <c r="AE98">
        <f t="shared" si="39"/>
        <v>0.96969696969696972</v>
      </c>
      <c r="AF98">
        <f t="shared" si="39"/>
        <v>0.96969696969696972</v>
      </c>
      <c r="AG98">
        <f t="shared" si="39"/>
        <v>0.96969696969696972</v>
      </c>
      <c r="AH98">
        <f t="shared" si="39"/>
        <v>0.96969696969696972</v>
      </c>
      <c r="AI98">
        <f t="shared" si="39"/>
        <v>0.96969696969696972</v>
      </c>
      <c r="AJ98">
        <f t="shared" si="39"/>
        <v>0.96969696969696972</v>
      </c>
      <c r="AK98">
        <f t="shared" si="39"/>
        <v>0.96969696969696972</v>
      </c>
      <c r="AL98">
        <f t="shared" si="39"/>
        <v>0.96969696969696972</v>
      </c>
      <c r="AM98">
        <f t="shared" si="39"/>
        <v>0.96969696969696972</v>
      </c>
      <c r="AN98">
        <f t="shared" si="39"/>
        <v>0.96969696969696972</v>
      </c>
      <c r="AO98">
        <f t="shared" si="39"/>
        <v>0.96969696969696972</v>
      </c>
      <c r="AP98">
        <f t="shared" si="39"/>
        <v>0.96969696969696972</v>
      </c>
      <c r="AQ98">
        <f t="shared" si="39"/>
        <v>0.96969696969696972</v>
      </c>
      <c r="AR98">
        <f t="shared" si="39"/>
        <v>0.96969696969696972</v>
      </c>
      <c r="AS98">
        <f t="shared" si="39"/>
        <v>0.96969696969696972</v>
      </c>
      <c r="AT98">
        <f t="shared" si="39"/>
        <v>0.96969696969696972</v>
      </c>
      <c r="AU98">
        <f t="shared" si="39"/>
        <v>0.96969696969696972</v>
      </c>
      <c r="AV98">
        <f t="shared" si="39"/>
        <v>0.96969696969696972</v>
      </c>
      <c r="AW98">
        <f t="shared" si="39"/>
        <v>0.96969696969696972</v>
      </c>
      <c r="AX98">
        <f t="shared" si="39"/>
        <v>0.96969696969696972</v>
      </c>
      <c r="AY98">
        <f t="shared" si="39"/>
        <v>0.96969696969696972</v>
      </c>
      <c r="AZ98">
        <f t="shared" si="39"/>
        <v>0.96969696969696972</v>
      </c>
      <c r="BA98">
        <f t="shared" si="39"/>
        <v>0.96969696969696972</v>
      </c>
      <c r="BB98">
        <f t="shared" si="39"/>
        <v>0.96969696969696972</v>
      </c>
      <c r="BC98">
        <f t="shared" si="39"/>
        <v>0.96969696969696972</v>
      </c>
      <c r="BD98">
        <f t="shared" si="39"/>
        <v>0.96969696969696972</v>
      </c>
      <c r="BE98">
        <f t="shared" si="39"/>
        <v>0.96969696969696972</v>
      </c>
      <c r="BF98">
        <f t="shared" si="39"/>
        <v>0.96969696969696972</v>
      </c>
      <c r="BG98">
        <f t="shared" si="39"/>
        <v>0.96969696969696972</v>
      </c>
      <c r="BH98">
        <f t="shared" si="39"/>
        <v>0.96969696969696972</v>
      </c>
      <c r="BI98">
        <f t="shared" si="39"/>
        <v>0.96969696969696972</v>
      </c>
      <c r="BJ98">
        <f t="shared" si="39"/>
        <v>0.96969696969696972</v>
      </c>
      <c r="BK98">
        <f t="shared" si="39"/>
        <v>0.96969696969696972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">
      <c r="A99">
        <v>99</v>
      </c>
      <c r="B99">
        <v>0.16193999999999997</v>
      </c>
      <c r="C99">
        <f t="shared" si="39"/>
        <v>5.8787878787878789</v>
      </c>
      <c r="D99">
        <f t="shared" si="39"/>
        <v>5.8787878787878789</v>
      </c>
      <c r="E99">
        <f t="shared" si="39"/>
        <v>5.8787878787878789</v>
      </c>
      <c r="F99">
        <f t="shared" si="39"/>
        <v>5.8787878787878789</v>
      </c>
      <c r="G99">
        <f t="shared" si="39"/>
        <v>5.8787878787878789</v>
      </c>
      <c r="H99">
        <f t="shared" si="39"/>
        <v>5.8787878787878789</v>
      </c>
      <c r="I99">
        <f t="shared" si="39"/>
        <v>0.97979797979797989</v>
      </c>
      <c r="J99">
        <f t="shared" si="39"/>
        <v>0.97979797979797989</v>
      </c>
      <c r="K99">
        <f t="shared" si="39"/>
        <v>0.97979797979797989</v>
      </c>
      <c r="L99">
        <f t="shared" si="39"/>
        <v>0.97979797979797989</v>
      </c>
      <c r="M99">
        <f t="shared" si="39"/>
        <v>0.97979797979797989</v>
      </c>
      <c r="N99">
        <f t="shared" si="39"/>
        <v>0.97979797979797989</v>
      </c>
      <c r="O99">
        <f t="shared" si="39"/>
        <v>0.97979797979797989</v>
      </c>
      <c r="P99">
        <f t="shared" si="39"/>
        <v>0.97979797979797989</v>
      </c>
      <c r="Q99">
        <f t="shared" si="39"/>
        <v>0.97979797979797989</v>
      </c>
      <c r="R99">
        <f t="shared" si="39"/>
        <v>0.97979797979797989</v>
      </c>
      <c r="S99">
        <f t="shared" si="39"/>
        <v>0.97979797979797989</v>
      </c>
      <c r="T99">
        <f t="shared" si="39"/>
        <v>0.97979797979797989</v>
      </c>
      <c r="U99">
        <f t="shared" si="39"/>
        <v>0.97979797979797989</v>
      </c>
      <c r="V99">
        <f t="shared" si="39"/>
        <v>0.97979797979797989</v>
      </c>
      <c r="W99">
        <f t="shared" si="39"/>
        <v>0.97979797979797989</v>
      </c>
      <c r="X99">
        <f t="shared" si="39"/>
        <v>0.97979797979797989</v>
      </c>
      <c r="Y99">
        <f t="shared" si="39"/>
        <v>0.97979797979797989</v>
      </c>
      <c r="Z99">
        <f t="shared" si="39"/>
        <v>0.97979797979797989</v>
      </c>
      <c r="AA99">
        <f t="shared" si="39"/>
        <v>0.97979797979797989</v>
      </c>
      <c r="AB99">
        <f t="shared" si="39"/>
        <v>0.97979797979797989</v>
      </c>
      <c r="AC99">
        <f t="shared" si="39"/>
        <v>0.97979797979797989</v>
      </c>
      <c r="AD99">
        <f t="shared" si="39"/>
        <v>0.97979797979797989</v>
      </c>
      <c r="AE99">
        <f t="shared" si="39"/>
        <v>0.97979797979797989</v>
      </c>
      <c r="AF99">
        <f t="shared" si="39"/>
        <v>0.97979797979797989</v>
      </c>
      <c r="AG99">
        <f t="shared" si="39"/>
        <v>0.97979797979797989</v>
      </c>
      <c r="AH99">
        <f t="shared" si="39"/>
        <v>0.97979797979797989</v>
      </c>
      <c r="AI99">
        <f t="shared" si="39"/>
        <v>0.97979797979797989</v>
      </c>
      <c r="AJ99">
        <f t="shared" si="39"/>
        <v>0.97979797979797989</v>
      </c>
      <c r="AK99">
        <f t="shared" si="39"/>
        <v>0.97979797979797989</v>
      </c>
      <c r="AL99">
        <f t="shared" si="39"/>
        <v>0.97979797979797989</v>
      </c>
      <c r="AM99">
        <f t="shared" si="39"/>
        <v>0.97979797979797989</v>
      </c>
      <c r="AN99">
        <f t="shared" si="39"/>
        <v>0.97979797979797989</v>
      </c>
      <c r="AO99">
        <f t="shared" si="39"/>
        <v>0.97979797979797989</v>
      </c>
      <c r="AP99">
        <f t="shared" si="39"/>
        <v>0.97979797979797989</v>
      </c>
      <c r="AQ99">
        <f t="shared" si="39"/>
        <v>0.97979797979797989</v>
      </c>
      <c r="AR99">
        <f t="shared" si="39"/>
        <v>0.97979797979797989</v>
      </c>
      <c r="AS99">
        <f t="shared" si="39"/>
        <v>0.97979797979797989</v>
      </c>
      <c r="AT99">
        <f t="shared" si="39"/>
        <v>0.97979797979797989</v>
      </c>
      <c r="AU99">
        <f t="shared" si="39"/>
        <v>0.97979797979797989</v>
      </c>
      <c r="AV99">
        <f t="shared" si="39"/>
        <v>0.97979797979797989</v>
      </c>
      <c r="AW99">
        <f t="shared" si="39"/>
        <v>0.97979797979797989</v>
      </c>
      <c r="AX99">
        <f t="shared" si="39"/>
        <v>0.97979797979797989</v>
      </c>
      <c r="AY99">
        <f t="shared" si="39"/>
        <v>0.97979797979797989</v>
      </c>
      <c r="AZ99">
        <f t="shared" si="39"/>
        <v>0.97979797979797989</v>
      </c>
      <c r="BA99">
        <f t="shared" si="39"/>
        <v>0.97979797979797989</v>
      </c>
      <c r="BB99">
        <f t="shared" si="39"/>
        <v>0.97979797979797989</v>
      </c>
      <c r="BC99">
        <f t="shared" si="39"/>
        <v>0.97979797979797989</v>
      </c>
      <c r="BD99">
        <f t="shared" si="39"/>
        <v>0.97979797979797989</v>
      </c>
      <c r="BE99">
        <f t="shared" si="39"/>
        <v>0.97979797979797989</v>
      </c>
      <c r="BF99">
        <f t="shared" si="39"/>
        <v>0.97979797979797989</v>
      </c>
      <c r="BG99">
        <f t="shared" si="39"/>
        <v>0.97979797979797989</v>
      </c>
      <c r="BH99">
        <f t="shared" si="39"/>
        <v>0.97979797979797989</v>
      </c>
      <c r="BI99">
        <f t="shared" si="39"/>
        <v>0.97979797979797989</v>
      </c>
      <c r="BJ99">
        <f t="shared" si="39"/>
        <v>0.97979797979797989</v>
      </c>
      <c r="BK99">
        <f t="shared" si="39"/>
        <v>0.97979797979797989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">
      <c r="A100">
        <v>100</v>
      </c>
      <c r="B100">
        <v>0.16193999999999997</v>
      </c>
      <c r="C100">
        <f t="shared" si="39"/>
        <v>5.9393939393939394</v>
      </c>
      <c r="D100">
        <f t="shared" si="39"/>
        <v>5.9393939393939394</v>
      </c>
      <c r="E100">
        <f t="shared" si="39"/>
        <v>5.9393939393939394</v>
      </c>
      <c r="F100">
        <f t="shared" si="39"/>
        <v>5.9393939393939394</v>
      </c>
      <c r="G100">
        <f t="shared" si="39"/>
        <v>5.9393939393939394</v>
      </c>
      <c r="H100">
        <f t="shared" si="39"/>
        <v>5.9393939393939394</v>
      </c>
      <c r="I100">
        <f t="shared" si="39"/>
        <v>0.98989898989898994</v>
      </c>
      <c r="J100">
        <f t="shared" si="39"/>
        <v>0.98989898989898994</v>
      </c>
      <c r="K100">
        <f t="shared" si="39"/>
        <v>0.98989898989898994</v>
      </c>
      <c r="L100">
        <f t="shared" si="39"/>
        <v>0.98989898989898994</v>
      </c>
      <c r="M100">
        <f t="shared" si="39"/>
        <v>0.98989898989898994</v>
      </c>
      <c r="N100">
        <f t="shared" si="39"/>
        <v>0.98989898989898994</v>
      </c>
      <c r="O100">
        <f t="shared" si="39"/>
        <v>0.98989898989898994</v>
      </c>
      <c r="P100">
        <f t="shared" si="39"/>
        <v>0.98989898989898994</v>
      </c>
      <c r="Q100">
        <f t="shared" si="39"/>
        <v>0.98989898989898994</v>
      </c>
      <c r="R100">
        <f t="shared" si="39"/>
        <v>0.98989898989898994</v>
      </c>
      <c r="S100">
        <f t="shared" si="39"/>
        <v>0.98989898989898994</v>
      </c>
      <c r="T100">
        <f t="shared" si="39"/>
        <v>0.98989898989898994</v>
      </c>
      <c r="U100">
        <f t="shared" si="39"/>
        <v>0.98989898989898994</v>
      </c>
      <c r="V100">
        <f t="shared" si="39"/>
        <v>0.98989898989898994</v>
      </c>
      <c r="W100">
        <f t="shared" si="39"/>
        <v>0.98989898989898994</v>
      </c>
      <c r="X100">
        <f t="shared" si="39"/>
        <v>0.98989898989898994</v>
      </c>
      <c r="Y100">
        <f t="shared" si="39"/>
        <v>0.98989898989898994</v>
      </c>
      <c r="Z100">
        <f t="shared" si="39"/>
        <v>0.98989898989898994</v>
      </c>
      <c r="AA100">
        <f t="shared" si="39"/>
        <v>0.98989898989898994</v>
      </c>
      <c r="AB100">
        <f t="shared" si="39"/>
        <v>0.98989898989898994</v>
      </c>
      <c r="AC100">
        <f t="shared" si="39"/>
        <v>0.98989898989898994</v>
      </c>
      <c r="AD100">
        <f t="shared" si="39"/>
        <v>0.98989898989898994</v>
      </c>
      <c r="AE100">
        <f t="shared" si="39"/>
        <v>0.98989898989898994</v>
      </c>
      <c r="AF100">
        <f t="shared" si="39"/>
        <v>0.98989898989898994</v>
      </c>
      <c r="AG100">
        <f t="shared" si="39"/>
        <v>0.98989898989898994</v>
      </c>
      <c r="AH100">
        <f t="shared" si="39"/>
        <v>0.98989898989898994</v>
      </c>
      <c r="AI100">
        <f t="shared" si="39"/>
        <v>0.98989898989898994</v>
      </c>
      <c r="AJ100">
        <f t="shared" si="39"/>
        <v>0.98989898989898994</v>
      </c>
      <c r="AK100">
        <f t="shared" si="39"/>
        <v>0.98989898989898994</v>
      </c>
      <c r="AL100">
        <f t="shared" si="39"/>
        <v>0.98989898989898994</v>
      </c>
      <c r="AM100">
        <f t="shared" si="39"/>
        <v>0.98989898989898994</v>
      </c>
      <c r="AN100">
        <f t="shared" si="39"/>
        <v>0.98989898989898994</v>
      </c>
      <c r="AO100">
        <f t="shared" si="39"/>
        <v>0.98989898989898994</v>
      </c>
      <c r="AP100">
        <f t="shared" si="39"/>
        <v>0.98989898989898994</v>
      </c>
      <c r="AQ100">
        <f t="shared" si="39"/>
        <v>0.98989898989898994</v>
      </c>
      <c r="AR100">
        <f t="shared" si="39"/>
        <v>0.98989898989898994</v>
      </c>
      <c r="AS100">
        <f t="shared" si="39"/>
        <v>0.98989898989898994</v>
      </c>
      <c r="AT100">
        <f t="shared" si="39"/>
        <v>0.98989898989898994</v>
      </c>
      <c r="AU100">
        <f t="shared" si="39"/>
        <v>0.98989898989898994</v>
      </c>
      <c r="AV100">
        <f t="shared" si="39"/>
        <v>0.98989898989898994</v>
      </c>
      <c r="AW100">
        <f t="shared" si="39"/>
        <v>0.98989898989898994</v>
      </c>
      <c r="AX100">
        <f t="shared" si="39"/>
        <v>0.98989898989898994</v>
      </c>
      <c r="AY100">
        <f t="shared" si="39"/>
        <v>0.98989898989898994</v>
      </c>
      <c r="AZ100">
        <f t="shared" si="39"/>
        <v>0.98989898989898994</v>
      </c>
      <c r="BA100">
        <f t="shared" si="39"/>
        <v>0.98989898989898994</v>
      </c>
      <c r="BB100">
        <f t="shared" si="39"/>
        <v>0.98989898989898994</v>
      </c>
      <c r="BC100">
        <f t="shared" si="39"/>
        <v>0.98989898989898994</v>
      </c>
      <c r="BD100">
        <f t="shared" si="39"/>
        <v>0.98989898989898994</v>
      </c>
      <c r="BE100">
        <f t="shared" si="39"/>
        <v>0.98989898989898994</v>
      </c>
      <c r="BF100">
        <f t="shared" si="39"/>
        <v>0.98989898989898994</v>
      </c>
      <c r="BG100">
        <f t="shared" si="39"/>
        <v>0.98989898989898994</v>
      </c>
      <c r="BH100">
        <f t="shared" si="39"/>
        <v>0.98989898989898994</v>
      </c>
      <c r="BI100">
        <f t="shared" si="39"/>
        <v>0.98989898989898994</v>
      </c>
      <c r="BJ100">
        <f t="shared" si="39"/>
        <v>0.98989898989898994</v>
      </c>
      <c r="BK100">
        <f t="shared" si="39"/>
        <v>0.98989898989898994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</row>
    <row r="101" spans="1:75" x14ac:dyDescent="0.3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opLeftCell="C49" workbookViewId="0">
      <selection activeCell="F73" sqref="F73"/>
    </sheetView>
  </sheetViews>
  <sheetFormatPr baseColWidth="10" defaultRowHeight="14.4" x14ac:dyDescent="0.3"/>
  <cols>
    <col min="1" max="1" width="10.33203125" customWidth="1"/>
    <col min="2" max="2" width="12" bestFit="1" customWidth="1"/>
    <col min="3" max="3" width="59.33203125" bestFit="1" customWidth="1"/>
    <col min="4" max="4" width="12.6640625" bestFit="1" customWidth="1"/>
    <col min="5" max="5" width="6.33203125" bestFit="1" customWidth="1"/>
    <col min="6" max="6" width="6.88671875" bestFit="1" customWidth="1"/>
    <col min="7" max="7" width="8.33203125" bestFit="1" customWidth="1"/>
    <col min="8" max="8" width="4" bestFit="1" customWidth="1"/>
    <col min="9" max="9" width="8.33203125" bestFit="1" customWidth="1"/>
  </cols>
  <sheetData>
    <row r="1" spans="1:9" x14ac:dyDescent="0.3">
      <c r="A1" s="39" t="s">
        <v>0</v>
      </c>
      <c r="B1" s="39" t="s">
        <v>1</v>
      </c>
      <c r="C1" s="39" t="s">
        <v>2</v>
      </c>
    </row>
    <row r="2" spans="1:9" x14ac:dyDescent="0.3">
      <c r="A2" t="s">
        <v>30</v>
      </c>
      <c r="B2" s="38">
        <v>0.95</v>
      </c>
      <c r="C2" t="s">
        <v>51</v>
      </c>
    </row>
    <row r="3" spans="1:9" x14ac:dyDescent="0.3">
      <c r="A3" t="s">
        <v>31</v>
      </c>
      <c r="B3" s="38">
        <f>D3/E3</f>
        <v>8.666666666666667E-2</v>
      </c>
      <c r="C3" t="s">
        <v>70</v>
      </c>
      <c r="D3">
        <v>0.26</v>
      </c>
      <c r="E3">
        <v>3</v>
      </c>
      <c r="F3" s="6"/>
    </row>
    <row r="4" spans="1:9" x14ac:dyDescent="0.3">
      <c r="A4" t="s">
        <v>36</v>
      </c>
      <c r="B4" s="38">
        <v>0</v>
      </c>
      <c r="C4" t="s">
        <v>37</v>
      </c>
    </row>
    <row r="5" spans="1:9" x14ac:dyDescent="0.3">
      <c r="A5" t="s">
        <v>40</v>
      </c>
      <c r="B5" s="38">
        <v>0.7</v>
      </c>
      <c r="C5" t="s">
        <v>39</v>
      </c>
      <c r="G5" s="5">
        <v>0.01</v>
      </c>
      <c r="H5">
        <v>0.1</v>
      </c>
      <c r="I5" s="5">
        <f>(G5/H5)^(1/50)</f>
        <v>0.954992586021436</v>
      </c>
    </row>
    <row r="6" spans="1:9" x14ac:dyDescent="0.3">
      <c r="A6" t="s">
        <v>41</v>
      </c>
      <c r="B6" s="38">
        <v>0</v>
      </c>
      <c r="C6" t="s">
        <v>42</v>
      </c>
    </row>
    <row r="7" spans="1:9" x14ac:dyDescent="0.3">
      <c r="A7" t="s">
        <v>43</v>
      </c>
      <c r="B7" s="38">
        <v>0.95</v>
      </c>
      <c r="C7" t="s">
        <v>49</v>
      </c>
    </row>
    <row r="8" spans="1:9" x14ac:dyDescent="0.3">
      <c r="A8" t="s">
        <v>47</v>
      </c>
      <c r="B8" s="38">
        <v>0</v>
      </c>
      <c r="C8" t="s">
        <v>50</v>
      </c>
    </row>
    <row r="9" spans="1:9" x14ac:dyDescent="0.3">
      <c r="A9" t="s">
        <v>46</v>
      </c>
      <c r="B9" s="38">
        <v>1</v>
      </c>
      <c r="C9" t="s">
        <v>48</v>
      </c>
    </row>
    <row r="10" spans="1:9" x14ac:dyDescent="0.3">
      <c r="A10" t="s">
        <v>44</v>
      </c>
      <c r="B10" s="38">
        <v>10</v>
      </c>
      <c r="C10" t="s">
        <v>45</v>
      </c>
    </row>
    <row r="11" spans="1:9" x14ac:dyDescent="0.3">
      <c r="A11" s="47" t="s">
        <v>155</v>
      </c>
      <c r="B11" s="47"/>
      <c r="C11" s="47"/>
      <c r="D11" s="39"/>
      <c r="E11" s="39" t="s">
        <v>125</v>
      </c>
      <c r="F11" s="39" t="s">
        <v>126</v>
      </c>
    </row>
    <row r="12" spans="1:9" x14ac:dyDescent="0.3">
      <c r="A12" t="str">
        <f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 s="40">
        <v>3.1676343132168293E-2</v>
      </c>
      <c r="E12">
        <v>1</v>
      </c>
      <c r="F12">
        <v>1</v>
      </c>
    </row>
    <row r="13" spans="1:9" x14ac:dyDescent="0.3">
      <c r="A13" t="str">
        <f>"gY0_" &amp; E13 &amp; "_" &amp; F13 &amp; "_p"</f>
        <v>gY0_1_2_p</v>
      </c>
      <c r="B13">
        <f t="shared" ref="B13:B65" si="0">1+D13</f>
        <v>1.0316763431321683</v>
      </c>
      <c r="C13" t="str">
        <f t="shared" ref="C13:C65" si="1">CONCATENATE(E$11," ",E13," ",F$11, " ",F13)</f>
        <v>Sector 1 Region 2</v>
      </c>
      <c r="D13" s="40">
        <v>3.1676343132168293E-2</v>
      </c>
      <c r="E13">
        <v>1</v>
      </c>
      <c r="F13">
        <v>2</v>
      </c>
    </row>
    <row r="14" spans="1:9" x14ac:dyDescent="0.3">
      <c r="A14" t="str">
        <f t="shared" ref="A14:A17" si="2">"gY0_" &amp; E14 &amp; "_" &amp; F14 &amp; "_p"</f>
        <v>gY0_1_3_p</v>
      </c>
      <c r="B14">
        <f t="shared" si="0"/>
        <v>1.0316763431321683</v>
      </c>
      <c r="C14" t="str">
        <f t="shared" si="1"/>
        <v>Sector 1 Region 3</v>
      </c>
      <c r="D14" s="40">
        <v>3.1676343132168293E-2</v>
      </c>
      <c r="E14">
        <v>1</v>
      </c>
      <c r="F14">
        <v>3</v>
      </c>
    </row>
    <row r="15" spans="1:9" x14ac:dyDescent="0.3">
      <c r="A15" t="str">
        <f t="shared" si="2"/>
        <v>gY0_1_4_p</v>
      </c>
      <c r="B15">
        <f t="shared" si="0"/>
        <v>1.0316763431321683</v>
      </c>
      <c r="C15" t="str">
        <f t="shared" si="1"/>
        <v>Sector 1 Region 4</v>
      </c>
      <c r="D15" s="40">
        <v>3.1676343132168293E-2</v>
      </c>
      <c r="E15">
        <v>1</v>
      </c>
      <c r="F15">
        <v>4</v>
      </c>
    </row>
    <row r="16" spans="1:9" x14ac:dyDescent="0.3">
      <c r="A16" t="str">
        <f t="shared" si="2"/>
        <v>gY0_1_5_p</v>
      </c>
      <c r="B16">
        <f t="shared" si="0"/>
        <v>1.0316763431321683</v>
      </c>
      <c r="C16" t="str">
        <f t="shared" si="1"/>
        <v>Sector 1 Region 5</v>
      </c>
      <c r="D16" s="40">
        <v>3.1676343132168293E-2</v>
      </c>
      <c r="E16">
        <v>1</v>
      </c>
      <c r="F16">
        <v>5</v>
      </c>
    </row>
    <row r="17" spans="1:6" x14ac:dyDescent="0.3">
      <c r="A17" t="str">
        <f t="shared" si="2"/>
        <v>gY0_1_6_p</v>
      </c>
      <c r="B17">
        <f t="shared" si="0"/>
        <v>1.0316763431321683</v>
      </c>
      <c r="C17" t="str">
        <f t="shared" si="1"/>
        <v>Sector 1 Region 6</v>
      </c>
      <c r="D17" s="40">
        <v>3.1676343132168293E-2</v>
      </c>
      <c r="E17">
        <v>1</v>
      </c>
      <c r="F17">
        <v>6</v>
      </c>
    </row>
    <row r="18" spans="1:6" x14ac:dyDescent="0.3">
      <c r="A18" t="str">
        <f>"gY0_" &amp; E18 &amp; "_" &amp; F18 &amp; "_p"</f>
        <v>gY0_2_1_p</v>
      </c>
      <c r="B18">
        <f t="shared" si="0"/>
        <v>1.0317506064458093</v>
      </c>
      <c r="C18" t="str">
        <f t="shared" si="1"/>
        <v>Sector 2 Region 1</v>
      </c>
      <c r="D18" s="40">
        <v>3.175060644580921E-2</v>
      </c>
      <c r="E18">
        <v>2</v>
      </c>
      <c r="F18">
        <v>1</v>
      </c>
    </row>
    <row r="19" spans="1:6" x14ac:dyDescent="0.3">
      <c r="A19" t="str">
        <f>"gY0_" &amp; E19 &amp; "_" &amp; F19 &amp; "_p"</f>
        <v>gY0_2_2_p</v>
      </c>
      <c r="B19">
        <f t="shared" si="0"/>
        <v>1.0317506064458093</v>
      </c>
      <c r="C19" t="str">
        <f t="shared" si="1"/>
        <v>Sector 2 Region 2</v>
      </c>
      <c r="D19" s="40">
        <v>3.175060644580921E-2</v>
      </c>
      <c r="E19">
        <v>2</v>
      </c>
      <c r="F19">
        <v>2</v>
      </c>
    </row>
    <row r="20" spans="1:6" x14ac:dyDescent="0.3">
      <c r="A20" t="str">
        <f>"gY0_" &amp; E20 &amp; "_" &amp; F20 &amp; "_p"</f>
        <v>gY0_2_3_p</v>
      </c>
      <c r="B20">
        <f t="shared" si="0"/>
        <v>1.0317506064458093</v>
      </c>
      <c r="C20" t="str">
        <f t="shared" si="1"/>
        <v>Sector 2 Region 3</v>
      </c>
      <c r="D20" s="40">
        <v>3.175060644580921E-2</v>
      </c>
      <c r="E20">
        <v>2</v>
      </c>
      <c r="F20">
        <v>3</v>
      </c>
    </row>
    <row r="21" spans="1:6" x14ac:dyDescent="0.3">
      <c r="A21" t="str">
        <f>"gY0_" &amp; E21 &amp; "_" &amp; F21 &amp; "_p"</f>
        <v>gY0_2_4_p</v>
      </c>
      <c r="B21">
        <f t="shared" si="0"/>
        <v>1.0317506064458093</v>
      </c>
      <c r="C21" t="str">
        <f t="shared" si="1"/>
        <v>Sector 2 Region 4</v>
      </c>
      <c r="D21" s="40">
        <v>3.175060644580921E-2</v>
      </c>
      <c r="E21">
        <v>2</v>
      </c>
      <c r="F21">
        <v>4</v>
      </c>
    </row>
    <row r="22" spans="1:6" x14ac:dyDescent="0.3">
      <c r="A22" t="str">
        <f t="shared" ref="A22:A23" si="3">"gY0_" &amp; E22 &amp; "_" &amp; F22 &amp; "_p"</f>
        <v>gY0_2_5_p</v>
      </c>
      <c r="B22">
        <f t="shared" si="0"/>
        <v>1.0317506064458093</v>
      </c>
      <c r="C22" t="str">
        <f t="shared" si="1"/>
        <v>Sector 2 Region 5</v>
      </c>
      <c r="D22" s="40">
        <v>3.175060644580921E-2</v>
      </c>
      <c r="E22">
        <v>2</v>
      </c>
      <c r="F22">
        <v>5</v>
      </c>
    </row>
    <row r="23" spans="1:6" x14ac:dyDescent="0.3">
      <c r="A23" t="str">
        <f t="shared" si="3"/>
        <v>gY0_2_6_p</v>
      </c>
      <c r="B23">
        <f t="shared" si="0"/>
        <v>1.0317506064458093</v>
      </c>
      <c r="C23" t="str">
        <f t="shared" si="1"/>
        <v>Sector 2 Region 6</v>
      </c>
      <c r="D23" s="40">
        <v>3.175060644580921E-2</v>
      </c>
      <c r="E23">
        <v>2</v>
      </c>
      <c r="F23">
        <v>6</v>
      </c>
    </row>
    <row r="24" spans="1:6" x14ac:dyDescent="0.3">
      <c r="A24" t="str">
        <f>"gY0_" &amp; E24 &amp; "_" &amp; F24 &amp; "_p"</f>
        <v>gY0_3_1_p</v>
      </c>
      <c r="B24">
        <f t="shared" si="0"/>
        <v>1.1049224598589624</v>
      </c>
      <c r="C24" t="str">
        <f t="shared" si="1"/>
        <v>Sector 3 Region 1</v>
      </c>
      <c r="D24" s="40">
        <v>0.10492245985896242</v>
      </c>
      <c r="E24">
        <v>3</v>
      </c>
      <c r="F24">
        <v>1</v>
      </c>
    </row>
    <row r="25" spans="1:6" x14ac:dyDescent="0.3">
      <c r="A25" t="str">
        <f>"gY0_" &amp; E25 &amp; "_" &amp; F25 &amp; "_p"</f>
        <v>gY0_3_2_p</v>
      </c>
      <c r="B25">
        <f t="shared" si="0"/>
        <v>1.1049224598589624</v>
      </c>
      <c r="C25" t="str">
        <f t="shared" si="1"/>
        <v>Sector 3 Region 2</v>
      </c>
      <c r="D25" s="40">
        <v>0.10492245985896242</v>
      </c>
      <c r="E25">
        <v>3</v>
      </c>
      <c r="F25">
        <v>2</v>
      </c>
    </row>
    <row r="26" spans="1:6" x14ac:dyDescent="0.3">
      <c r="A26" t="str">
        <f>"gY0_" &amp; E26 &amp; "_" &amp; F26 &amp; "_p"</f>
        <v>gY0_3_3_p</v>
      </c>
      <c r="B26">
        <f t="shared" si="0"/>
        <v>1.1049224598589624</v>
      </c>
      <c r="C26" t="str">
        <f t="shared" si="1"/>
        <v>Sector 3 Region 3</v>
      </c>
      <c r="D26" s="40">
        <v>0.10492245985896242</v>
      </c>
      <c r="E26">
        <v>3</v>
      </c>
      <c r="F26">
        <v>3</v>
      </c>
    </row>
    <row r="27" spans="1:6" x14ac:dyDescent="0.3">
      <c r="A27" t="str">
        <f>"gY0_" &amp; E27 &amp; "_" &amp; F27 &amp; "_p"</f>
        <v>gY0_3_4_p</v>
      </c>
      <c r="B27">
        <f t="shared" si="0"/>
        <v>1.1049224598589624</v>
      </c>
      <c r="C27" t="str">
        <f t="shared" si="1"/>
        <v>Sector 3 Region 4</v>
      </c>
      <c r="D27" s="40">
        <v>0.10492245985896242</v>
      </c>
      <c r="E27">
        <v>3</v>
      </c>
      <c r="F27">
        <v>4</v>
      </c>
    </row>
    <row r="28" spans="1:6" x14ac:dyDescent="0.3">
      <c r="A28" t="str">
        <f t="shared" ref="A28:A31" si="4">"gY0_" &amp; E28 &amp; "_" &amp; F28 &amp; "_p"</f>
        <v>gY0_3_5_p</v>
      </c>
      <c r="B28">
        <f t="shared" si="0"/>
        <v>1.1049224598589624</v>
      </c>
      <c r="C28" t="str">
        <f t="shared" si="1"/>
        <v>Sector 3 Region 5</v>
      </c>
      <c r="D28" s="40">
        <v>0.10492245985896242</v>
      </c>
      <c r="E28">
        <v>3</v>
      </c>
      <c r="F28">
        <v>5</v>
      </c>
    </row>
    <row r="29" spans="1:6" x14ac:dyDescent="0.3">
      <c r="A29" t="str">
        <f t="shared" si="4"/>
        <v>gY0_3_6_p</v>
      </c>
      <c r="B29">
        <f t="shared" si="0"/>
        <v>1.1049224598589624</v>
      </c>
      <c r="C29" t="str">
        <f t="shared" si="1"/>
        <v>Sector 3 Region 6</v>
      </c>
      <c r="D29" s="40">
        <v>0.10492245985896242</v>
      </c>
      <c r="E29">
        <v>3</v>
      </c>
      <c r="F29">
        <v>6</v>
      </c>
    </row>
    <row r="30" spans="1:6" x14ac:dyDescent="0.3">
      <c r="A30" t="str">
        <f t="shared" si="4"/>
        <v>gY0_4_1_p</v>
      </c>
      <c r="B30">
        <f t="shared" si="0"/>
        <v>1.0741862074084496</v>
      </c>
      <c r="C30" t="str">
        <f t="shared" si="1"/>
        <v>Sector 4 Region 1</v>
      </c>
      <c r="D30" s="40">
        <v>7.4186207408449653E-2</v>
      </c>
      <c r="E30">
        <v>4</v>
      </c>
      <c r="F30">
        <v>1</v>
      </c>
    </row>
    <row r="31" spans="1:6" x14ac:dyDescent="0.3">
      <c r="A31" t="str">
        <f t="shared" si="4"/>
        <v>gY0_4_2_p</v>
      </c>
      <c r="B31">
        <f t="shared" si="0"/>
        <v>1.0741862074084496</v>
      </c>
      <c r="C31" t="str">
        <f t="shared" si="1"/>
        <v>Sector 4 Region 2</v>
      </c>
      <c r="D31" s="40">
        <v>7.4186207408449653E-2</v>
      </c>
      <c r="E31">
        <v>4</v>
      </c>
      <c r="F31">
        <v>2</v>
      </c>
    </row>
    <row r="32" spans="1:6" x14ac:dyDescent="0.3">
      <c r="A32" t="str">
        <f t="shared" ref="A32:A39" si="5">"gY0_" &amp; E32 &amp; "_" &amp; F32 &amp; "_p"</f>
        <v>gY0_4_3_p</v>
      </c>
      <c r="B32">
        <f t="shared" si="0"/>
        <v>1.0741862074084496</v>
      </c>
      <c r="C32" t="str">
        <f t="shared" si="1"/>
        <v>Sector 4 Region 3</v>
      </c>
      <c r="D32" s="40">
        <v>7.4186207408449653E-2</v>
      </c>
      <c r="E32">
        <v>4</v>
      </c>
      <c r="F32">
        <v>3</v>
      </c>
    </row>
    <row r="33" spans="1:6" x14ac:dyDescent="0.3">
      <c r="A33" t="str">
        <f t="shared" si="5"/>
        <v>gY0_4_4_p</v>
      </c>
      <c r="B33">
        <f t="shared" si="0"/>
        <v>1.0741862074084496</v>
      </c>
      <c r="C33" t="str">
        <f t="shared" si="1"/>
        <v>Sector 4 Region 4</v>
      </c>
      <c r="D33" s="40">
        <v>7.4186207408449653E-2</v>
      </c>
      <c r="E33">
        <v>4</v>
      </c>
      <c r="F33">
        <v>4</v>
      </c>
    </row>
    <row r="34" spans="1:6" x14ac:dyDescent="0.3">
      <c r="A34" t="str">
        <f t="shared" si="5"/>
        <v>gY0_4_5_p</v>
      </c>
      <c r="B34">
        <f t="shared" si="0"/>
        <v>1.0741862074084496</v>
      </c>
      <c r="C34" t="str">
        <f t="shared" si="1"/>
        <v>Sector 4 Region 5</v>
      </c>
      <c r="D34" s="40">
        <v>7.4186207408449653E-2</v>
      </c>
      <c r="E34">
        <v>4</v>
      </c>
      <c r="F34">
        <v>5</v>
      </c>
    </row>
    <row r="35" spans="1:6" x14ac:dyDescent="0.3">
      <c r="A35" t="str">
        <f t="shared" si="5"/>
        <v>gY0_4_6_p</v>
      </c>
      <c r="B35">
        <f t="shared" si="0"/>
        <v>1.0741862074084496</v>
      </c>
      <c r="C35" t="str">
        <f t="shared" si="1"/>
        <v>Sector 4 Region 6</v>
      </c>
      <c r="D35" s="40">
        <v>7.4186207408449653E-2</v>
      </c>
      <c r="E35">
        <v>4</v>
      </c>
      <c r="F35">
        <v>6</v>
      </c>
    </row>
    <row r="36" spans="1:6" x14ac:dyDescent="0.3">
      <c r="A36" t="str">
        <f t="shared" si="5"/>
        <v>gY0_5_1_p</v>
      </c>
      <c r="B36">
        <f t="shared" si="0"/>
        <v>1.0705081752244041</v>
      </c>
      <c r="C36" t="str">
        <f t="shared" si="1"/>
        <v>Sector 5 Region 1</v>
      </c>
      <c r="D36" s="40">
        <v>7.0508175224404043E-2</v>
      </c>
      <c r="E36">
        <v>5</v>
      </c>
      <c r="F36">
        <v>1</v>
      </c>
    </row>
    <row r="37" spans="1:6" x14ac:dyDescent="0.3">
      <c r="A37" t="str">
        <f t="shared" si="5"/>
        <v>gY0_5_2_p</v>
      </c>
      <c r="B37">
        <f t="shared" si="0"/>
        <v>1.0705081752244041</v>
      </c>
      <c r="C37" t="str">
        <f t="shared" si="1"/>
        <v>Sector 5 Region 2</v>
      </c>
      <c r="D37" s="40">
        <v>7.0508175224404043E-2</v>
      </c>
      <c r="E37">
        <v>5</v>
      </c>
      <c r="F37">
        <v>2</v>
      </c>
    </row>
    <row r="38" spans="1:6" x14ac:dyDescent="0.3">
      <c r="A38" t="str">
        <f t="shared" si="5"/>
        <v>gY0_5_3_p</v>
      </c>
      <c r="B38">
        <f t="shared" si="0"/>
        <v>1.0705081752244041</v>
      </c>
      <c r="C38" t="str">
        <f t="shared" si="1"/>
        <v>Sector 5 Region 3</v>
      </c>
      <c r="D38" s="40">
        <v>7.0508175224404043E-2</v>
      </c>
      <c r="E38">
        <v>5</v>
      </c>
      <c r="F38">
        <v>3</v>
      </c>
    </row>
    <row r="39" spans="1:6" x14ac:dyDescent="0.3">
      <c r="A39" t="str">
        <f t="shared" si="5"/>
        <v>gY0_5_4_p</v>
      </c>
      <c r="B39">
        <f t="shared" si="0"/>
        <v>1.0705081752244041</v>
      </c>
      <c r="C39" t="str">
        <f t="shared" si="1"/>
        <v>Sector 5 Region 4</v>
      </c>
      <c r="D39" s="40">
        <v>7.0508175224404043E-2</v>
      </c>
      <c r="E39">
        <v>5</v>
      </c>
      <c r="F39">
        <v>4</v>
      </c>
    </row>
    <row r="40" spans="1:6" x14ac:dyDescent="0.3">
      <c r="A40" t="str">
        <f t="shared" ref="A40:A41" si="6">"gY0_" &amp; E40 &amp; "_" &amp; F40 &amp; "_p"</f>
        <v>gY0_5_5_p</v>
      </c>
      <c r="B40">
        <f t="shared" si="0"/>
        <v>1.0705081752244041</v>
      </c>
      <c r="C40" t="str">
        <f t="shared" si="1"/>
        <v>Sector 5 Region 5</v>
      </c>
      <c r="D40" s="40">
        <v>7.0508175224404043E-2</v>
      </c>
      <c r="E40">
        <v>5</v>
      </c>
      <c r="F40">
        <v>5</v>
      </c>
    </row>
    <row r="41" spans="1:6" x14ac:dyDescent="0.3">
      <c r="A41" t="str">
        <f t="shared" si="6"/>
        <v>gY0_5_6_p</v>
      </c>
      <c r="B41">
        <f t="shared" si="0"/>
        <v>1.0705081752244041</v>
      </c>
      <c r="C41" t="str">
        <f t="shared" si="1"/>
        <v>Sector 5 Region 6</v>
      </c>
      <c r="D41" s="40">
        <v>7.0508175224404043E-2</v>
      </c>
      <c r="E41">
        <v>5</v>
      </c>
      <c r="F41">
        <v>6</v>
      </c>
    </row>
    <row r="42" spans="1:6" x14ac:dyDescent="0.3">
      <c r="A42" t="str">
        <f>"gY0_" &amp; E42 &amp; "_" &amp; F42 &amp; "_p"</f>
        <v>gY0_6_1_p</v>
      </c>
      <c r="B42">
        <f t="shared" si="0"/>
        <v>1.0779881829376636</v>
      </c>
      <c r="C42" t="str">
        <f t="shared" si="1"/>
        <v>Sector 6 Region 1</v>
      </c>
      <c r="D42" s="40">
        <v>7.7988182937663617E-2</v>
      </c>
      <c r="E42">
        <v>6</v>
      </c>
      <c r="F42">
        <v>1</v>
      </c>
    </row>
    <row r="43" spans="1:6" x14ac:dyDescent="0.3">
      <c r="A43" t="str">
        <f>"gY0_" &amp; E43 &amp; "_" &amp; F43 &amp; "_p"</f>
        <v>gY0_6_2_p</v>
      </c>
      <c r="B43">
        <f t="shared" si="0"/>
        <v>1.0779881829376636</v>
      </c>
      <c r="C43" t="str">
        <f t="shared" si="1"/>
        <v>Sector 6 Region 2</v>
      </c>
      <c r="D43" s="40">
        <v>7.7988182937663617E-2</v>
      </c>
      <c r="E43">
        <v>6</v>
      </c>
      <c r="F43">
        <v>2</v>
      </c>
    </row>
    <row r="44" spans="1:6" x14ac:dyDescent="0.3">
      <c r="A44" t="str">
        <f t="shared" ref="A44:A47" si="7">"gY0_" &amp; E44 &amp; "_" &amp; F44 &amp; "_p"</f>
        <v>gY0_6_3_p</v>
      </c>
      <c r="B44">
        <f t="shared" si="0"/>
        <v>1.0779881829376636</v>
      </c>
      <c r="C44" t="str">
        <f t="shared" si="1"/>
        <v>Sector 6 Region 3</v>
      </c>
      <c r="D44" s="40">
        <v>7.7988182937663617E-2</v>
      </c>
      <c r="E44">
        <v>6</v>
      </c>
      <c r="F44">
        <v>3</v>
      </c>
    </row>
    <row r="45" spans="1:6" x14ac:dyDescent="0.3">
      <c r="A45" t="str">
        <f t="shared" si="7"/>
        <v>gY0_6_4_p</v>
      </c>
      <c r="B45">
        <f t="shared" si="0"/>
        <v>1.0779881829376636</v>
      </c>
      <c r="C45" t="str">
        <f t="shared" si="1"/>
        <v>Sector 6 Region 4</v>
      </c>
      <c r="D45" s="40">
        <v>7.7988182937663617E-2</v>
      </c>
      <c r="E45">
        <v>6</v>
      </c>
      <c r="F45">
        <v>4</v>
      </c>
    </row>
    <row r="46" spans="1:6" x14ac:dyDescent="0.3">
      <c r="A46" t="str">
        <f t="shared" si="7"/>
        <v>gY0_6_5_p</v>
      </c>
      <c r="B46">
        <f t="shared" si="0"/>
        <v>1.0779881829376636</v>
      </c>
      <c r="C46" t="str">
        <f t="shared" si="1"/>
        <v>Sector 6 Region 5</v>
      </c>
      <c r="D46" s="40">
        <v>7.7988182937663617E-2</v>
      </c>
      <c r="E46">
        <v>6</v>
      </c>
      <c r="F46">
        <v>5</v>
      </c>
    </row>
    <row r="47" spans="1:6" x14ac:dyDescent="0.3">
      <c r="A47" t="str">
        <f t="shared" si="7"/>
        <v>gY0_6_6_p</v>
      </c>
      <c r="B47">
        <f t="shared" si="0"/>
        <v>1.0779881829376636</v>
      </c>
      <c r="C47" t="str">
        <f t="shared" si="1"/>
        <v>Sector 6 Region 6</v>
      </c>
      <c r="D47" s="40">
        <v>7.7988182937663617E-2</v>
      </c>
      <c r="E47">
        <v>6</v>
      </c>
      <c r="F47">
        <v>6</v>
      </c>
    </row>
    <row r="48" spans="1:6" x14ac:dyDescent="0.3">
      <c r="A48" t="str">
        <f>"gY0_" &amp; E48 &amp; "_" &amp; F48 &amp; "_p"</f>
        <v>gY0_7_1_p</v>
      </c>
      <c r="B48">
        <f t="shared" si="0"/>
        <v>1.0755096119161764</v>
      </c>
      <c r="C48" t="str">
        <f t="shared" si="1"/>
        <v>Sector 7 Region 1</v>
      </c>
      <c r="D48" s="40">
        <v>7.5509611916176445E-2</v>
      </c>
      <c r="E48">
        <v>7</v>
      </c>
      <c r="F48">
        <v>1</v>
      </c>
    </row>
    <row r="49" spans="1:6" x14ac:dyDescent="0.3">
      <c r="A49" t="str">
        <f>"gY0_" &amp; E49 &amp; "_" &amp; F49 &amp; "_p"</f>
        <v>gY0_7_2_p</v>
      </c>
      <c r="B49">
        <f t="shared" si="0"/>
        <v>1.0755096119161764</v>
      </c>
      <c r="C49" t="str">
        <f t="shared" si="1"/>
        <v>Sector 7 Region 2</v>
      </c>
      <c r="D49" s="40">
        <v>7.5509611916176445E-2</v>
      </c>
      <c r="E49">
        <v>7</v>
      </c>
      <c r="F49">
        <v>2</v>
      </c>
    </row>
    <row r="50" spans="1:6" x14ac:dyDescent="0.3">
      <c r="A50" t="str">
        <f>"gY0_" &amp; E50 &amp; "_" &amp; F50 &amp; "_p"</f>
        <v>gY0_7_3_p</v>
      </c>
      <c r="B50">
        <f t="shared" si="0"/>
        <v>1.0755096119161764</v>
      </c>
      <c r="C50" t="str">
        <f t="shared" si="1"/>
        <v>Sector 7 Region 3</v>
      </c>
      <c r="D50" s="40">
        <v>7.5509611916176445E-2</v>
      </c>
      <c r="E50">
        <v>7</v>
      </c>
      <c r="F50">
        <v>3</v>
      </c>
    </row>
    <row r="51" spans="1:6" x14ac:dyDescent="0.3">
      <c r="A51" t="str">
        <f>"gY0_" &amp; E51 &amp; "_" &amp; F51 &amp; "_p"</f>
        <v>gY0_7_4_p</v>
      </c>
      <c r="B51">
        <f t="shared" si="0"/>
        <v>1.0755096119161764</v>
      </c>
      <c r="C51" t="str">
        <f t="shared" si="1"/>
        <v>Sector 7 Region 4</v>
      </c>
      <c r="D51" s="40">
        <v>7.5509611916176445E-2</v>
      </c>
      <c r="E51">
        <v>7</v>
      </c>
      <c r="F51">
        <v>4</v>
      </c>
    </row>
    <row r="52" spans="1:6" x14ac:dyDescent="0.3">
      <c r="A52" t="str">
        <f t="shared" ref="A52:A65" si="8">"gY0_" &amp; E52 &amp; "_" &amp; F52 &amp; "_p"</f>
        <v>gY0_7_5_p</v>
      </c>
      <c r="B52">
        <f t="shared" si="0"/>
        <v>1.0755096119161764</v>
      </c>
      <c r="C52" t="str">
        <f t="shared" si="1"/>
        <v>Sector 7 Region 5</v>
      </c>
      <c r="D52" s="40">
        <v>7.5509611916176445E-2</v>
      </c>
      <c r="E52">
        <v>7</v>
      </c>
      <c r="F52">
        <v>5</v>
      </c>
    </row>
    <row r="53" spans="1:6" x14ac:dyDescent="0.3">
      <c r="A53" t="str">
        <f t="shared" si="8"/>
        <v>gY0_7_6_p</v>
      </c>
      <c r="B53">
        <f t="shared" si="0"/>
        <v>1.0755096119161764</v>
      </c>
      <c r="C53" t="str">
        <f t="shared" si="1"/>
        <v>Sector 7 Region 6</v>
      </c>
      <c r="D53" s="40">
        <v>7.5509611916176445E-2</v>
      </c>
      <c r="E53">
        <v>7</v>
      </c>
      <c r="F53">
        <v>6</v>
      </c>
    </row>
    <row r="54" spans="1:6" x14ac:dyDescent="0.3">
      <c r="A54" t="str">
        <f t="shared" si="8"/>
        <v>gY0_8_1_p</v>
      </c>
      <c r="B54">
        <f t="shared" si="0"/>
        <v>1.0658667042413226</v>
      </c>
      <c r="C54" t="str">
        <f t="shared" si="1"/>
        <v>Sector 8 Region 1</v>
      </c>
      <c r="D54" s="40">
        <v>6.5866704241322516E-2</v>
      </c>
      <c r="E54">
        <v>8</v>
      </c>
      <c r="F54">
        <v>1</v>
      </c>
    </row>
    <row r="55" spans="1:6" x14ac:dyDescent="0.3">
      <c r="A55" t="str">
        <f t="shared" si="8"/>
        <v>gY0_8_2_p</v>
      </c>
      <c r="B55">
        <f t="shared" si="0"/>
        <v>1.0658667042413226</v>
      </c>
      <c r="C55" t="str">
        <f t="shared" si="1"/>
        <v>Sector 8 Region 2</v>
      </c>
      <c r="D55" s="40">
        <v>6.5866704241322516E-2</v>
      </c>
      <c r="E55">
        <v>8</v>
      </c>
      <c r="F55">
        <v>2</v>
      </c>
    </row>
    <row r="56" spans="1:6" x14ac:dyDescent="0.3">
      <c r="A56" t="str">
        <f t="shared" si="8"/>
        <v>gY0_8_3_p</v>
      </c>
      <c r="B56">
        <f t="shared" si="0"/>
        <v>1.0658667042413226</v>
      </c>
      <c r="C56" t="str">
        <f t="shared" si="1"/>
        <v>Sector 8 Region 3</v>
      </c>
      <c r="D56" s="40">
        <v>6.5866704241322516E-2</v>
      </c>
      <c r="E56">
        <v>8</v>
      </c>
      <c r="F56">
        <v>3</v>
      </c>
    </row>
    <row r="57" spans="1:6" x14ac:dyDescent="0.3">
      <c r="A57" t="str">
        <f t="shared" si="8"/>
        <v>gY0_8_4_p</v>
      </c>
      <c r="B57">
        <f t="shared" si="0"/>
        <v>1.0658667042413226</v>
      </c>
      <c r="C57" t="str">
        <f t="shared" si="1"/>
        <v>Sector 8 Region 4</v>
      </c>
      <c r="D57" s="40">
        <v>6.5866704241322516E-2</v>
      </c>
      <c r="E57">
        <v>8</v>
      </c>
      <c r="F57">
        <v>4</v>
      </c>
    </row>
    <row r="58" spans="1:6" x14ac:dyDescent="0.3">
      <c r="A58" t="str">
        <f t="shared" si="8"/>
        <v>gY0_8_5_p</v>
      </c>
      <c r="B58">
        <f t="shared" si="0"/>
        <v>1.0658667042413226</v>
      </c>
      <c r="C58" t="str">
        <f t="shared" si="1"/>
        <v>Sector 8 Region 5</v>
      </c>
      <c r="D58" s="40">
        <v>6.5866704241322516E-2</v>
      </c>
      <c r="E58">
        <v>8</v>
      </c>
      <c r="F58">
        <v>5</v>
      </c>
    </row>
    <row r="59" spans="1:6" x14ac:dyDescent="0.3">
      <c r="A59" t="str">
        <f t="shared" si="8"/>
        <v>gY0_8_6_p</v>
      </c>
      <c r="B59">
        <f t="shared" si="0"/>
        <v>1.0658667042413226</v>
      </c>
      <c r="C59" t="str">
        <f t="shared" si="1"/>
        <v>Sector 8 Region 6</v>
      </c>
      <c r="D59" s="40">
        <v>6.5866704241322516E-2</v>
      </c>
      <c r="E59">
        <v>8</v>
      </c>
      <c r="F59">
        <v>6</v>
      </c>
    </row>
    <row r="60" spans="1:6" x14ac:dyDescent="0.3">
      <c r="A60" t="str">
        <f t="shared" si="8"/>
        <v>gY0_9_1_p</v>
      </c>
      <c r="B60">
        <f t="shared" si="0"/>
        <v>1.0623652462009812</v>
      </c>
      <c r="C60" t="str">
        <f t="shared" si="1"/>
        <v>Sector 9 Region 1</v>
      </c>
      <c r="D60" s="40">
        <v>6.2365246200981085E-2</v>
      </c>
      <c r="E60">
        <v>9</v>
      </c>
      <c r="F60">
        <v>1</v>
      </c>
    </row>
    <row r="61" spans="1:6" x14ac:dyDescent="0.3">
      <c r="A61" t="str">
        <f t="shared" si="8"/>
        <v>gY0_9_2_p</v>
      </c>
      <c r="B61">
        <f t="shared" si="0"/>
        <v>1.0623652462009812</v>
      </c>
      <c r="C61" t="str">
        <f t="shared" si="1"/>
        <v>Sector 9 Region 2</v>
      </c>
      <c r="D61" s="40">
        <v>6.2365246200981085E-2</v>
      </c>
      <c r="E61">
        <v>9</v>
      </c>
      <c r="F61">
        <v>2</v>
      </c>
    </row>
    <row r="62" spans="1:6" x14ac:dyDescent="0.3">
      <c r="A62" t="str">
        <f t="shared" si="8"/>
        <v>gY0_9_3_p</v>
      </c>
      <c r="B62">
        <f t="shared" si="0"/>
        <v>1.0623652462009812</v>
      </c>
      <c r="C62" t="str">
        <f t="shared" si="1"/>
        <v>Sector 9 Region 3</v>
      </c>
      <c r="D62" s="40">
        <v>6.2365246200981085E-2</v>
      </c>
      <c r="E62">
        <v>9</v>
      </c>
      <c r="F62">
        <v>3</v>
      </c>
    </row>
    <row r="63" spans="1:6" x14ac:dyDescent="0.3">
      <c r="A63" t="str">
        <f t="shared" si="8"/>
        <v>gY0_9_4_p</v>
      </c>
      <c r="B63">
        <f t="shared" si="0"/>
        <v>1.0623652462009812</v>
      </c>
      <c r="C63" t="str">
        <f t="shared" si="1"/>
        <v>Sector 9 Region 4</v>
      </c>
      <c r="D63" s="40">
        <v>6.2365246200981085E-2</v>
      </c>
      <c r="E63">
        <v>9</v>
      </c>
      <c r="F63">
        <v>4</v>
      </c>
    </row>
    <row r="64" spans="1:6" x14ac:dyDescent="0.3">
      <c r="A64" t="str">
        <f t="shared" si="8"/>
        <v>gY0_9_5_p</v>
      </c>
      <c r="B64">
        <f t="shared" si="0"/>
        <v>1.0623652462009812</v>
      </c>
      <c r="C64" t="str">
        <f t="shared" si="1"/>
        <v>Sector 9 Region 5</v>
      </c>
      <c r="D64" s="40">
        <v>6.2365246200981085E-2</v>
      </c>
      <c r="E64">
        <v>9</v>
      </c>
      <c r="F64">
        <v>5</v>
      </c>
    </row>
    <row r="65" spans="1:6" x14ac:dyDescent="0.3">
      <c r="A65" t="str">
        <f t="shared" si="8"/>
        <v>gY0_9_6_p</v>
      </c>
      <c r="B65">
        <f t="shared" si="0"/>
        <v>1.0623652462009812</v>
      </c>
      <c r="C65" t="str">
        <f t="shared" si="1"/>
        <v>Sector 9 Region 6</v>
      </c>
      <c r="D65" s="40">
        <v>6.2365246200981085E-2</v>
      </c>
      <c r="E65">
        <v>9</v>
      </c>
      <c r="F65">
        <v>6</v>
      </c>
    </row>
    <row r="66" spans="1:6" x14ac:dyDescent="0.3">
      <c r="A66" s="47" t="s">
        <v>504</v>
      </c>
      <c r="B66" s="47"/>
      <c r="C66" s="47"/>
      <c r="D66" s="39"/>
      <c r="E66" s="39" t="s">
        <v>125</v>
      </c>
      <c r="F66" s="39" t="s">
        <v>126</v>
      </c>
    </row>
    <row r="67" spans="1:6" x14ac:dyDescent="0.3">
      <c r="A67" t="str">
        <f t="shared" ref="A67:A98" si="9">"gN0_" &amp; E67 &amp; "_" &amp; F67 &amp; "_p"</f>
        <v>gN0_1_1_p</v>
      </c>
      <c r="B67">
        <f>1+D67</f>
        <v>0.96908470998685992</v>
      </c>
      <c r="C67" t="str">
        <f>CONCATENATE(E$11," ",E67," ",F$11, " ",F67)</f>
        <v>Sector 1 Region 1</v>
      </c>
      <c r="D67" s="40">
        <v>-3.0915290013140102E-2</v>
      </c>
      <c r="E67">
        <v>1</v>
      </c>
      <c r="F67">
        <v>1</v>
      </c>
    </row>
    <row r="68" spans="1:6" x14ac:dyDescent="0.3">
      <c r="A68" t="str">
        <f t="shared" si="9"/>
        <v>gN0_1_2_p</v>
      </c>
      <c r="B68">
        <f t="shared" ref="B68:B120" si="10">1+D68</f>
        <v>0.96908470998685992</v>
      </c>
      <c r="C68" t="str">
        <f t="shared" ref="C68:C120" si="11">CONCATENATE(E$11," ",E68," ",F$11, " ",F68)</f>
        <v>Sector 1 Region 2</v>
      </c>
      <c r="D68" s="40">
        <v>-3.0915290013140102E-2</v>
      </c>
      <c r="E68">
        <v>1</v>
      </c>
      <c r="F68">
        <v>2</v>
      </c>
    </row>
    <row r="69" spans="1:6" x14ac:dyDescent="0.3">
      <c r="A69" t="str">
        <f t="shared" si="9"/>
        <v>gN0_1_3_p</v>
      </c>
      <c r="B69">
        <f t="shared" si="10"/>
        <v>0.96908470998685992</v>
      </c>
      <c r="C69" t="str">
        <f t="shared" si="11"/>
        <v>Sector 1 Region 3</v>
      </c>
      <c r="D69" s="40">
        <v>-3.0915290013140102E-2</v>
      </c>
      <c r="E69">
        <v>1</v>
      </c>
      <c r="F69">
        <v>3</v>
      </c>
    </row>
    <row r="70" spans="1:6" x14ac:dyDescent="0.3">
      <c r="A70" t="str">
        <f t="shared" si="9"/>
        <v>gN0_1_4_p</v>
      </c>
      <c r="B70">
        <f t="shared" si="10"/>
        <v>0.96908470998685992</v>
      </c>
      <c r="C70" t="str">
        <f t="shared" si="11"/>
        <v>Sector 1 Region 4</v>
      </c>
      <c r="D70" s="40">
        <v>-3.0915290013140102E-2</v>
      </c>
      <c r="E70">
        <v>1</v>
      </c>
      <c r="F70">
        <v>4</v>
      </c>
    </row>
    <row r="71" spans="1:6" x14ac:dyDescent="0.3">
      <c r="A71" t="str">
        <f t="shared" si="9"/>
        <v>gN0_1_5_p</v>
      </c>
      <c r="B71">
        <f t="shared" si="10"/>
        <v>0.96908470998685992</v>
      </c>
      <c r="C71" t="str">
        <f t="shared" si="11"/>
        <v>Sector 1 Region 5</v>
      </c>
      <c r="D71" s="40">
        <v>-3.0915290013140102E-2</v>
      </c>
      <c r="E71">
        <v>1</v>
      </c>
      <c r="F71">
        <v>5</v>
      </c>
    </row>
    <row r="72" spans="1:6" x14ac:dyDescent="0.3">
      <c r="A72" t="str">
        <f t="shared" si="9"/>
        <v>gN0_1_6_p</v>
      </c>
      <c r="B72">
        <f t="shared" si="10"/>
        <v>0.96908470998685992</v>
      </c>
      <c r="C72" t="str">
        <f t="shared" si="11"/>
        <v>Sector 1 Region 6</v>
      </c>
      <c r="D72" s="40">
        <v>-3.0915290013140102E-2</v>
      </c>
      <c r="E72">
        <v>1</v>
      </c>
      <c r="F72">
        <v>6</v>
      </c>
    </row>
    <row r="73" spans="1:6" x14ac:dyDescent="0.3">
      <c r="A73" t="str">
        <f t="shared" si="9"/>
        <v>gN0_2_1_p</v>
      </c>
      <c r="B73">
        <f t="shared" si="10"/>
        <v>0.97810638564492614</v>
      </c>
      <c r="C73" t="str">
        <f t="shared" si="11"/>
        <v>Sector 2 Region 1</v>
      </c>
      <c r="D73" s="40">
        <v>-2.1893614355073875E-2</v>
      </c>
      <c r="E73">
        <v>2</v>
      </c>
      <c r="F73">
        <v>1</v>
      </c>
    </row>
    <row r="74" spans="1:6" x14ac:dyDescent="0.3">
      <c r="A74" t="str">
        <f t="shared" si="9"/>
        <v>gN0_2_2_p</v>
      </c>
      <c r="B74">
        <f t="shared" si="10"/>
        <v>0.97810638564492614</v>
      </c>
      <c r="C74" t="str">
        <f t="shared" si="11"/>
        <v>Sector 2 Region 2</v>
      </c>
      <c r="D74" s="40">
        <v>-2.1893614355073875E-2</v>
      </c>
      <c r="E74">
        <v>2</v>
      </c>
      <c r="F74">
        <v>2</v>
      </c>
    </row>
    <row r="75" spans="1:6" x14ac:dyDescent="0.3">
      <c r="A75" t="str">
        <f t="shared" si="9"/>
        <v>gN0_2_3_p</v>
      </c>
      <c r="B75">
        <f t="shared" si="10"/>
        <v>0.97810638564492614</v>
      </c>
      <c r="C75" t="str">
        <f t="shared" si="11"/>
        <v>Sector 2 Region 3</v>
      </c>
      <c r="D75" s="40">
        <v>-2.1893614355073875E-2</v>
      </c>
      <c r="E75">
        <v>2</v>
      </c>
      <c r="F75">
        <v>3</v>
      </c>
    </row>
    <row r="76" spans="1:6" x14ac:dyDescent="0.3">
      <c r="A76" t="str">
        <f t="shared" si="9"/>
        <v>gN0_2_4_p</v>
      </c>
      <c r="B76">
        <f t="shared" si="10"/>
        <v>0.97810638564492614</v>
      </c>
      <c r="C76" t="str">
        <f t="shared" si="11"/>
        <v>Sector 2 Region 4</v>
      </c>
      <c r="D76" s="40">
        <v>-2.1893614355073875E-2</v>
      </c>
      <c r="E76">
        <v>2</v>
      </c>
      <c r="F76">
        <v>4</v>
      </c>
    </row>
    <row r="77" spans="1:6" x14ac:dyDescent="0.3">
      <c r="A77" t="str">
        <f t="shared" si="9"/>
        <v>gN0_2_5_p</v>
      </c>
      <c r="B77">
        <f t="shared" si="10"/>
        <v>0.97810638564492614</v>
      </c>
      <c r="C77" t="str">
        <f t="shared" si="11"/>
        <v>Sector 2 Region 5</v>
      </c>
      <c r="D77" s="40">
        <v>-2.1893614355073875E-2</v>
      </c>
      <c r="E77">
        <v>2</v>
      </c>
      <c r="F77">
        <v>5</v>
      </c>
    </row>
    <row r="78" spans="1:6" x14ac:dyDescent="0.3">
      <c r="A78" t="str">
        <f t="shared" si="9"/>
        <v>gN0_2_6_p</v>
      </c>
      <c r="B78">
        <f t="shared" si="10"/>
        <v>0.97810638564492614</v>
      </c>
      <c r="C78" t="str">
        <f t="shared" si="11"/>
        <v>Sector 2 Region 6</v>
      </c>
      <c r="D78" s="40">
        <v>-2.1893614355073875E-2</v>
      </c>
      <c r="E78">
        <v>2</v>
      </c>
      <c r="F78">
        <v>6</v>
      </c>
    </row>
    <row r="79" spans="1:6" x14ac:dyDescent="0.3">
      <c r="A79" t="str">
        <f t="shared" si="9"/>
        <v>gN0_3_1_p</v>
      </c>
      <c r="B79">
        <f t="shared" si="10"/>
        <v>1.0360979763397375</v>
      </c>
      <c r="C79" t="str">
        <f t="shared" si="11"/>
        <v>Sector 3 Region 1</v>
      </c>
      <c r="D79" s="40">
        <v>3.6097976339737624E-2</v>
      </c>
      <c r="E79">
        <v>3</v>
      </c>
      <c r="F79">
        <v>1</v>
      </c>
    </row>
    <row r="80" spans="1:6" x14ac:dyDescent="0.3">
      <c r="A80" t="str">
        <f t="shared" si="9"/>
        <v>gN0_3_2_p</v>
      </c>
      <c r="B80">
        <f t="shared" si="10"/>
        <v>1.0360979763397375</v>
      </c>
      <c r="C80" t="str">
        <f t="shared" si="11"/>
        <v>Sector 3 Region 2</v>
      </c>
      <c r="D80" s="40">
        <v>3.6097976339737624E-2</v>
      </c>
      <c r="E80">
        <v>3</v>
      </c>
      <c r="F80">
        <v>2</v>
      </c>
    </row>
    <row r="81" spans="1:6" x14ac:dyDescent="0.3">
      <c r="A81" t="str">
        <f t="shared" si="9"/>
        <v>gN0_3_3_p</v>
      </c>
      <c r="B81">
        <f t="shared" si="10"/>
        <v>1.0360979763397375</v>
      </c>
      <c r="C81" t="str">
        <f t="shared" si="11"/>
        <v>Sector 3 Region 3</v>
      </c>
      <c r="D81" s="40">
        <v>3.6097976339737624E-2</v>
      </c>
      <c r="E81">
        <v>3</v>
      </c>
      <c r="F81">
        <v>3</v>
      </c>
    </row>
    <row r="82" spans="1:6" x14ac:dyDescent="0.3">
      <c r="A82" t="str">
        <f t="shared" si="9"/>
        <v>gN0_3_4_p</v>
      </c>
      <c r="B82">
        <f t="shared" si="10"/>
        <v>1.0360979763397375</v>
      </c>
      <c r="C82" t="str">
        <f t="shared" si="11"/>
        <v>Sector 3 Region 4</v>
      </c>
      <c r="D82" s="40">
        <v>3.6097976339737624E-2</v>
      </c>
      <c r="E82">
        <v>3</v>
      </c>
      <c r="F82">
        <v>4</v>
      </c>
    </row>
    <row r="83" spans="1:6" x14ac:dyDescent="0.3">
      <c r="A83" t="str">
        <f t="shared" si="9"/>
        <v>gN0_3_5_p</v>
      </c>
      <c r="B83">
        <f t="shared" si="10"/>
        <v>1.0360979763397375</v>
      </c>
      <c r="C83" t="str">
        <f t="shared" si="11"/>
        <v>Sector 3 Region 5</v>
      </c>
      <c r="D83" s="40">
        <v>3.6097976339737624E-2</v>
      </c>
      <c r="E83">
        <v>3</v>
      </c>
      <c r="F83">
        <v>5</v>
      </c>
    </row>
    <row r="84" spans="1:6" x14ac:dyDescent="0.3">
      <c r="A84" t="str">
        <f t="shared" si="9"/>
        <v>gN0_3_6_p</v>
      </c>
      <c r="B84">
        <f t="shared" si="10"/>
        <v>1.0360979763397375</v>
      </c>
      <c r="C84" t="str">
        <f t="shared" si="11"/>
        <v>Sector 3 Region 6</v>
      </c>
      <c r="D84" s="40">
        <v>3.6097976339737624E-2</v>
      </c>
      <c r="E84">
        <v>3</v>
      </c>
      <c r="F84">
        <v>6</v>
      </c>
    </row>
    <row r="85" spans="1:6" x14ac:dyDescent="0.3">
      <c r="A85" t="str">
        <f t="shared" si="9"/>
        <v>gN0_4_1_p</v>
      </c>
      <c r="B85">
        <f t="shared" si="10"/>
        <v>1.0466965118805973</v>
      </c>
      <c r="C85" t="str">
        <f t="shared" si="11"/>
        <v>Sector 4 Region 1</v>
      </c>
      <c r="D85" s="40">
        <v>4.6696511880597313E-2</v>
      </c>
      <c r="E85">
        <v>4</v>
      </c>
      <c r="F85">
        <v>1</v>
      </c>
    </row>
    <row r="86" spans="1:6" x14ac:dyDescent="0.3">
      <c r="A86" t="str">
        <f t="shared" si="9"/>
        <v>gN0_4_2_p</v>
      </c>
      <c r="B86">
        <f t="shared" si="10"/>
        <v>1.0466965118805973</v>
      </c>
      <c r="C86" t="str">
        <f t="shared" si="11"/>
        <v>Sector 4 Region 2</v>
      </c>
      <c r="D86" s="40">
        <v>4.6696511880597313E-2</v>
      </c>
      <c r="E86">
        <v>4</v>
      </c>
      <c r="F86">
        <v>2</v>
      </c>
    </row>
    <row r="87" spans="1:6" x14ac:dyDescent="0.3">
      <c r="A87" t="str">
        <f t="shared" si="9"/>
        <v>gN0_4_3_p</v>
      </c>
      <c r="B87">
        <f t="shared" si="10"/>
        <v>1.0466965118805973</v>
      </c>
      <c r="C87" t="str">
        <f t="shared" si="11"/>
        <v>Sector 4 Region 3</v>
      </c>
      <c r="D87" s="40">
        <v>4.6696511880597313E-2</v>
      </c>
      <c r="E87">
        <v>4</v>
      </c>
      <c r="F87">
        <v>3</v>
      </c>
    </row>
    <row r="88" spans="1:6" x14ac:dyDescent="0.3">
      <c r="A88" t="str">
        <f t="shared" si="9"/>
        <v>gN0_4_4_p</v>
      </c>
      <c r="B88">
        <f t="shared" si="10"/>
        <v>1.0466965118805973</v>
      </c>
      <c r="C88" t="str">
        <f t="shared" si="11"/>
        <v>Sector 4 Region 4</v>
      </c>
      <c r="D88" s="40">
        <v>4.6696511880597313E-2</v>
      </c>
      <c r="E88">
        <v>4</v>
      </c>
      <c r="F88">
        <v>4</v>
      </c>
    </row>
    <row r="89" spans="1:6" x14ac:dyDescent="0.3">
      <c r="A89" t="str">
        <f t="shared" si="9"/>
        <v>gN0_4_5_p</v>
      </c>
      <c r="B89">
        <f t="shared" si="10"/>
        <v>1.0466965118805973</v>
      </c>
      <c r="C89" t="str">
        <f t="shared" si="11"/>
        <v>Sector 4 Region 5</v>
      </c>
      <c r="D89" s="40">
        <v>4.6696511880597313E-2</v>
      </c>
      <c r="E89">
        <v>4</v>
      </c>
      <c r="F89">
        <v>5</v>
      </c>
    </row>
    <row r="90" spans="1:6" x14ac:dyDescent="0.3">
      <c r="A90" t="str">
        <f t="shared" si="9"/>
        <v>gN0_4_6_p</v>
      </c>
      <c r="B90">
        <f t="shared" si="10"/>
        <v>1.0466965118805973</v>
      </c>
      <c r="C90" t="str">
        <f t="shared" si="11"/>
        <v>Sector 4 Region 6</v>
      </c>
      <c r="D90" s="40">
        <v>4.6696511880597313E-2</v>
      </c>
      <c r="E90">
        <v>4</v>
      </c>
      <c r="F90">
        <v>6</v>
      </c>
    </row>
    <row r="91" spans="1:6" x14ac:dyDescent="0.3">
      <c r="A91" t="str">
        <f t="shared" si="9"/>
        <v>gN0_5_1_p</v>
      </c>
      <c r="B91">
        <f t="shared" si="10"/>
        <v>1.0269408483989775</v>
      </c>
      <c r="C91" t="str">
        <f t="shared" si="11"/>
        <v>Sector 5 Region 1</v>
      </c>
      <c r="D91" s="40">
        <v>2.6940848398977552E-2</v>
      </c>
      <c r="E91">
        <v>5</v>
      </c>
      <c r="F91">
        <v>1</v>
      </c>
    </row>
    <row r="92" spans="1:6" x14ac:dyDescent="0.3">
      <c r="A92" t="str">
        <f t="shared" si="9"/>
        <v>gN0_5_2_p</v>
      </c>
      <c r="B92">
        <f t="shared" si="10"/>
        <v>1.0269408483989775</v>
      </c>
      <c r="C92" t="str">
        <f t="shared" si="11"/>
        <v>Sector 5 Region 2</v>
      </c>
      <c r="D92" s="40">
        <v>2.6940848398977552E-2</v>
      </c>
      <c r="E92">
        <v>5</v>
      </c>
      <c r="F92">
        <v>2</v>
      </c>
    </row>
    <row r="93" spans="1:6" x14ac:dyDescent="0.3">
      <c r="A93" t="str">
        <f t="shared" si="9"/>
        <v>gN0_5_3_p</v>
      </c>
      <c r="B93">
        <f t="shared" si="10"/>
        <v>1.0269408483989775</v>
      </c>
      <c r="C93" t="str">
        <f t="shared" si="11"/>
        <v>Sector 5 Region 3</v>
      </c>
      <c r="D93" s="40">
        <v>2.6940848398977552E-2</v>
      </c>
      <c r="E93">
        <v>5</v>
      </c>
      <c r="F93">
        <v>3</v>
      </c>
    </row>
    <row r="94" spans="1:6" x14ac:dyDescent="0.3">
      <c r="A94" t="str">
        <f t="shared" si="9"/>
        <v>gN0_5_4_p</v>
      </c>
      <c r="B94">
        <f t="shared" si="10"/>
        <v>1.0269408483989775</v>
      </c>
      <c r="C94" t="str">
        <f t="shared" si="11"/>
        <v>Sector 5 Region 4</v>
      </c>
      <c r="D94" s="40">
        <v>2.6940848398977552E-2</v>
      </c>
      <c r="E94">
        <v>5</v>
      </c>
      <c r="F94">
        <v>4</v>
      </c>
    </row>
    <row r="95" spans="1:6" x14ac:dyDescent="0.3">
      <c r="A95" t="str">
        <f t="shared" si="9"/>
        <v>gN0_5_5_p</v>
      </c>
      <c r="B95">
        <f t="shared" si="10"/>
        <v>1.0269408483989775</v>
      </c>
      <c r="C95" t="str">
        <f t="shared" si="11"/>
        <v>Sector 5 Region 5</v>
      </c>
      <c r="D95" s="40">
        <v>2.6940848398977552E-2</v>
      </c>
      <c r="E95">
        <v>5</v>
      </c>
      <c r="F95">
        <v>5</v>
      </c>
    </row>
    <row r="96" spans="1:6" x14ac:dyDescent="0.3">
      <c r="A96" t="str">
        <f t="shared" si="9"/>
        <v>gN0_5_6_p</v>
      </c>
      <c r="B96">
        <f t="shared" si="10"/>
        <v>1.0269408483989775</v>
      </c>
      <c r="C96" t="str">
        <f t="shared" si="11"/>
        <v>Sector 5 Region 6</v>
      </c>
      <c r="D96" s="40">
        <v>2.6940848398977552E-2</v>
      </c>
      <c r="E96">
        <v>5</v>
      </c>
      <c r="F96">
        <v>6</v>
      </c>
    </row>
    <row r="97" spans="1:6" x14ac:dyDescent="0.3">
      <c r="A97" t="str">
        <f t="shared" si="9"/>
        <v>gN0_6_1_p</v>
      </c>
      <c r="B97">
        <f t="shared" si="10"/>
        <v>1.0072799140924988</v>
      </c>
      <c r="C97" t="str">
        <f t="shared" si="11"/>
        <v>Sector 6 Region 1</v>
      </c>
      <c r="D97" s="40">
        <v>7.2799140924987753E-3</v>
      </c>
      <c r="E97">
        <v>6</v>
      </c>
      <c r="F97">
        <v>1</v>
      </c>
    </row>
    <row r="98" spans="1:6" x14ac:dyDescent="0.3">
      <c r="A98" t="str">
        <f t="shared" si="9"/>
        <v>gN0_6_2_p</v>
      </c>
      <c r="B98">
        <f t="shared" si="10"/>
        <v>1.0072799140924988</v>
      </c>
      <c r="C98" t="str">
        <f t="shared" si="11"/>
        <v>Sector 6 Region 2</v>
      </c>
      <c r="D98" s="40">
        <v>7.2799140924987753E-3</v>
      </c>
      <c r="E98">
        <v>6</v>
      </c>
      <c r="F98">
        <v>2</v>
      </c>
    </row>
    <row r="99" spans="1:6" x14ac:dyDescent="0.3">
      <c r="A99" t="str">
        <f t="shared" ref="A99:A120" si="12">"gN0_" &amp; E99 &amp; "_" &amp; F99 &amp; "_p"</f>
        <v>gN0_6_3_p</v>
      </c>
      <c r="B99">
        <f t="shared" si="10"/>
        <v>1.0072799140924988</v>
      </c>
      <c r="C99" t="str">
        <f t="shared" si="11"/>
        <v>Sector 6 Region 3</v>
      </c>
      <c r="D99" s="40">
        <v>7.2799140924987753E-3</v>
      </c>
      <c r="E99">
        <v>6</v>
      </c>
      <c r="F99">
        <v>3</v>
      </c>
    </row>
    <row r="100" spans="1:6" x14ac:dyDescent="0.3">
      <c r="A100" t="str">
        <f t="shared" si="12"/>
        <v>gN0_6_4_p</v>
      </c>
      <c r="B100">
        <f t="shared" si="10"/>
        <v>1.0072799140924988</v>
      </c>
      <c r="C100" t="str">
        <f t="shared" si="11"/>
        <v>Sector 6 Region 4</v>
      </c>
      <c r="D100" s="40">
        <v>7.2799140924987753E-3</v>
      </c>
      <c r="E100">
        <v>6</v>
      </c>
      <c r="F100">
        <v>4</v>
      </c>
    </row>
    <row r="101" spans="1:6" x14ac:dyDescent="0.3">
      <c r="A101" t="str">
        <f t="shared" si="12"/>
        <v>gN0_6_5_p</v>
      </c>
      <c r="B101">
        <f t="shared" si="10"/>
        <v>1.0072799140924988</v>
      </c>
      <c r="C101" t="str">
        <f t="shared" si="11"/>
        <v>Sector 6 Region 5</v>
      </c>
      <c r="D101" s="40">
        <v>7.2799140924987753E-3</v>
      </c>
      <c r="E101">
        <v>6</v>
      </c>
      <c r="F101">
        <v>5</v>
      </c>
    </row>
    <row r="102" spans="1:6" x14ac:dyDescent="0.3">
      <c r="A102" t="str">
        <f t="shared" si="12"/>
        <v>gN0_6_6_p</v>
      </c>
      <c r="B102">
        <f t="shared" si="10"/>
        <v>1.0072799140924988</v>
      </c>
      <c r="C102" t="str">
        <f t="shared" si="11"/>
        <v>Sector 6 Region 6</v>
      </c>
      <c r="D102" s="40">
        <v>7.2799140924987753E-3</v>
      </c>
      <c r="E102">
        <v>6</v>
      </c>
      <c r="F102">
        <v>6</v>
      </c>
    </row>
    <row r="103" spans="1:6" x14ac:dyDescent="0.3">
      <c r="A103" t="str">
        <f t="shared" si="12"/>
        <v>gN0_7_1_p</v>
      </c>
      <c r="B103">
        <f t="shared" si="10"/>
        <v>1.0865957531841288</v>
      </c>
      <c r="C103" t="str">
        <f t="shared" si="11"/>
        <v>Sector 7 Region 1</v>
      </c>
      <c r="D103" s="40">
        <v>8.659575318412889E-2</v>
      </c>
      <c r="E103">
        <v>7</v>
      </c>
      <c r="F103">
        <v>1</v>
      </c>
    </row>
    <row r="104" spans="1:6" x14ac:dyDescent="0.3">
      <c r="A104" t="str">
        <f t="shared" si="12"/>
        <v>gN0_7_2_p</v>
      </c>
      <c r="B104">
        <f t="shared" si="10"/>
        <v>1.0865957531841288</v>
      </c>
      <c r="C104" t="str">
        <f t="shared" si="11"/>
        <v>Sector 7 Region 2</v>
      </c>
      <c r="D104" s="40">
        <v>8.659575318412889E-2</v>
      </c>
      <c r="E104">
        <v>7</v>
      </c>
      <c r="F104">
        <v>2</v>
      </c>
    </row>
    <row r="105" spans="1:6" x14ac:dyDescent="0.3">
      <c r="A105" t="str">
        <f t="shared" si="12"/>
        <v>gN0_7_3_p</v>
      </c>
      <c r="B105">
        <f t="shared" si="10"/>
        <v>1.0865957531841288</v>
      </c>
      <c r="C105" t="str">
        <f t="shared" si="11"/>
        <v>Sector 7 Region 3</v>
      </c>
      <c r="D105" s="40">
        <v>8.659575318412889E-2</v>
      </c>
      <c r="E105">
        <v>7</v>
      </c>
      <c r="F105">
        <v>3</v>
      </c>
    </row>
    <row r="106" spans="1:6" x14ac:dyDescent="0.3">
      <c r="A106" t="str">
        <f t="shared" si="12"/>
        <v>gN0_7_4_p</v>
      </c>
      <c r="B106">
        <f t="shared" si="10"/>
        <v>1.0865957531841288</v>
      </c>
      <c r="C106" t="str">
        <f t="shared" si="11"/>
        <v>Sector 7 Region 4</v>
      </c>
      <c r="D106" s="40">
        <v>8.659575318412889E-2</v>
      </c>
      <c r="E106">
        <v>7</v>
      </c>
      <c r="F106">
        <v>4</v>
      </c>
    </row>
    <row r="107" spans="1:6" x14ac:dyDescent="0.3">
      <c r="A107" t="str">
        <f t="shared" si="12"/>
        <v>gN0_7_5_p</v>
      </c>
      <c r="B107">
        <f t="shared" si="10"/>
        <v>1.0865957531841288</v>
      </c>
      <c r="C107" t="str">
        <f t="shared" si="11"/>
        <v>Sector 7 Region 5</v>
      </c>
      <c r="D107" s="40">
        <v>8.659575318412889E-2</v>
      </c>
      <c r="E107">
        <v>7</v>
      </c>
      <c r="F107">
        <v>5</v>
      </c>
    </row>
    <row r="108" spans="1:6" x14ac:dyDescent="0.3">
      <c r="A108" t="str">
        <f t="shared" si="12"/>
        <v>gN0_7_6_p</v>
      </c>
      <c r="B108">
        <f t="shared" si="10"/>
        <v>1.0865957531841288</v>
      </c>
      <c r="C108" t="str">
        <f t="shared" si="11"/>
        <v>Sector 7 Region 6</v>
      </c>
      <c r="D108" s="40">
        <v>8.659575318412889E-2</v>
      </c>
      <c r="E108">
        <v>7</v>
      </c>
      <c r="F108">
        <v>6</v>
      </c>
    </row>
    <row r="109" spans="1:6" x14ac:dyDescent="0.3">
      <c r="A109" t="str">
        <f t="shared" si="12"/>
        <v>gN0_8_1_p</v>
      </c>
      <c r="B109">
        <f t="shared" si="10"/>
        <v>1.0046343986983877</v>
      </c>
      <c r="C109" t="str">
        <f t="shared" si="11"/>
        <v>Sector 8 Region 1</v>
      </c>
      <c r="D109" s="40">
        <v>4.6343986983877665E-3</v>
      </c>
      <c r="E109">
        <v>8</v>
      </c>
      <c r="F109">
        <v>1</v>
      </c>
    </row>
    <row r="110" spans="1:6" x14ac:dyDescent="0.3">
      <c r="A110" t="str">
        <f t="shared" si="12"/>
        <v>gN0_8_2_p</v>
      </c>
      <c r="B110">
        <f t="shared" si="10"/>
        <v>1.0046343986983877</v>
      </c>
      <c r="C110" t="str">
        <f t="shared" si="11"/>
        <v>Sector 8 Region 2</v>
      </c>
      <c r="D110" s="40">
        <v>4.6343986983877665E-3</v>
      </c>
      <c r="E110">
        <v>8</v>
      </c>
      <c r="F110">
        <v>2</v>
      </c>
    </row>
    <row r="111" spans="1:6" x14ac:dyDescent="0.3">
      <c r="A111" t="str">
        <f t="shared" si="12"/>
        <v>gN0_8_3_p</v>
      </c>
      <c r="B111">
        <f t="shared" si="10"/>
        <v>1.0046343986983877</v>
      </c>
      <c r="C111" t="str">
        <f t="shared" si="11"/>
        <v>Sector 8 Region 3</v>
      </c>
      <c r="D111" s="40">
        <v>4.6343986983877665E-3</v>
      </c>
      <c r="E111">
        <v>8</v>
      </c>
      <c r="F111">
        <v>3</v>
      </c>
    </row>
    <row r="112" spans="1:6" x14ac:dyDescent="0.3">
      <c r="A112" t="str">
        <f t="shared" si="12"/>
        <v>gN0_8_4_p</v>
      </c>
      <c r="B112">
        <f t="shared" si="10"/>
        <v>1.0046343986983877</v>
      </c>
      <c r="C112" t="str">
        <f t="shared" si="11"/>
        <v>Sector 8 Region 4</v>
      </c>
      <c r="D112" s="40">
        <v>4.6343986983877665E-3</v>
      </c>
      <c r="E112">
        <v>8</v>
      </c>
      <c r="F112">
        <v>4</v>
      </c>
    </row>
    <row r="113" spans="1:6" x14ac:dyDescent="0.3">
      <c r="A113" t="str">
        <f t="shared" si="12"/>
        <v>gN0_8_5_p</v>
      </c>
      <c r="B113">
        <f t="shared" si="10"/>
        <v>1.0046343986983877</v>
      </c>
      <c r="C113" t="str">
        <f t="shared" si="11"/>
        <v>Sector 8 Region 5</v>
      </c>
      <c r="D113" s="40">
        <v>4.6343986983877665E-3</v>
      </c>
      <c r="E113">
        <v>8</v>
      </c>
      <c r="F113">
        <v>5</v>
      </c>
    </row>
    <row r="114" spans="1:6" x14ac:dyDescent="0.3">
      <c r="A114" t="str">
        <f t="shared" si="12"/>
        <v>gN0_8_6_p</v>
      </c>
      <c r="B114">
        <f t="shared" si="10"/>
        <v>1.0046343986983877</v>
      </c>
      <c r="C114" t="str">
        <f t="shared" si="11"/>
        <v>Sector 8 Region 6</v>
      </c>
      <c r="D114" s="40">
        <v>4.6343986983877665E-3</v>
      </c>
      <c r="E114">
        <v>8</v>
      </c>
      <c r="F114">
        <v>6</v>
      </c>
    </row>
    <row r="115" spans="1:6" x14ac:dyDescent="0.3">
      <c r="A115" t="str">
        <f t="shared" si="12"/>
        <v>gN0_9_1_p</v>
      </c>
      <c r="B115">
        <f t="shared" si="10"/>
        <v>0.99520516359972955</v>
      </c>
      <c r="C115" t="str">
        <f t="shared" si="11"/>
        <v>Sector 9 Region 1</v>
      </c>
      <c r="D115" s="40">
        <v>-4.794836400270462E-3</v>
      </c>
      <c r="E115">
        <v>9</v>
      </c>
      <c r="F115">
        <v>1</v>
      </c>
    </row>
    <row r="116" spans="1:6" x14ac:dyDescent="0.3">
      <c r="A116" t="str">
        <f t="shared" si="12"/>
        <v>gN0_9_2_p</v>
      </c>
      <c r="B116">
        <f t="shared" si="10"/>
        <v>0.99520516359972955</v>
      </c>
      <c r="C116" t="str">
        <f t="shared" si="11"/>
        <v>Sector 9 Region 2</v>
      </c>
      <c r="D116" s="40">
        <v>-4.794836400270462E-3</v>
      </c>
      <c r="E116">
        <v>9</v>
      </c>
      <c r="F116">
        <v>2</v>
      </c>
    </row>
    <row r="117" spans="1:6" x14ac:dyDescent="0.3">
      <c r="A117" t="str">
        <f t="shared" si="12"/>
        <v>gN0_9_3_p</v>
      </c>
      <c r="B117">
        <f t="shared" si="10"/>
        <v>0.99520516359972955</v>
      </c>
      <c r="C117" t="str">
        <f t="shared" si="11"/>
        <v>Sector 9 Region 3</v>
      </c>
      <c r="D117" s="40">
        <v>-4.794836400270462E-3</v>
      </c>
      <c r="E117">
        <v>9</v>
      </c>
      <c r="F117">
        <v>3</v>
      </c>
    </row>
    <row r="118" spans="1:6" x14ac:dyDescent="0.3">
      <c r="A118" t="str">
        <f t="shared" si="12"/>
        <v>gN0_9_4_p</v>
      </c>
      <c r="B118">
        <f t="shared" si="10"/>
        <v>0.99520516359972955</v>
      </c>
      <c r="C118" t="str">
        <f t="shared" si="11"/>
        <v>Sector 9 Region 4</v>
      </c>
      <c r="D118" s="40">
        <v>-4.794836400270462E-3</v>
      </c>
      <c r="E118">
        <v>9</v>
      </c>
      <c r="F118">
        <v>4</v>
      </c>
    </row>
    <row r="119" spans="1:6" x14ac:dyDescent="0.3">
      <c r="A119" t="str">
        <f t="shared" si="12"/>
        <v>gN0_9_5_p</v>
      </c>
      <c r="B119">
        <f t="shared" si="10"/>
        <v>0.99520516359972955</v>
      </c>
      <c r="C119" t="str">
        <f t="shared" si="11"/>
        <v>Sector 9 Region 5</v>
      </c>
      <c r="D119" s="40">
        <v>-4.794836400270462E-3</v>
      </c>
      <c r="E119">
        <v>9</v>
      </c>
      <c r="F119">
        <v>5</v>
      </c>
    </row>
    <row r="120" spans="1:6" x14ac:dyDescent="0.3">
      <c r="A120" t="str">
        <f t="shared" si="12"/>
        <v>gN0_9_6_p</v>
      </c>
      <c r="B120">
        <f t="shared" si="10"/>
        <v>0.99520516359972955</v>
      </c>
      <c r="C120" t="str">
        <f t="shared" si="11"/>
        <v>Sector 9 Region 6</v>
      </c>
      <c r="D120" s="40">
        <v>-4.794836400270462E-3</v>
      </c>
      <c r="E120">
        <v>9</v>
      </c>
      <c r="F120">
        <v>6</v>
      </c>
    </row>
  </sheetData>
  <mergeCells count="2">
    <mergeCell ref="A11:C11"/>
    <mergeCell ref="A66:C66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topLeftCell="A28" workbookViewId="0">
      <selection activeCell="C51" sqref="C51"/>
    </sheetView>
  </sheetViews>
  <sheetFormatPr baseColWidth="10" defaultRowHeight="14.4" x14ac:dyDescent="0.3"/>
  <cols>
    <col min="3" max="3" width="62.33203125" bestFit="1" customWidth="1"/>
  </cols>
  <sheetData>
    <row r="1" spans="1:11" x14ac:dyDescent="0.3">
      <c r="A1" s="39" t="s">
        <v>0</v>
      </c>
      <c r="B1" s="39" t="s">
        <v>1</v>
      </c>
      <c r="C1" s="39" t="s">
        <v>2</v>
      </c>
    </row>
    <row r="2" spans="1:11" x14ac:dyDescent="0.3">
      <c r="A2" t="s">
        <v>32</v>
      </c>
      <c r="B2">
        <v>0.5</v>
      </c>
      <c r="C2" t="s">
        <v>33</v>
      </c>
    </row>
    <row r="3" spans="1:11" x14ac:dyDescent="0.3">
      <c r="A3" t="s">
        <v>35</v>
      </c>
      <c r="B3">
        <v>1</v>
      </c>
      <c r="C3" t="s">
        <v>34</v>
      </c>
    </row>
    <row r="4" spans="1:11" x14ac:dyDescent="0.3">
      <c r="A4" t="s">
        <v>177</v>
      </c>
      <c r="B4">
        <v>9</v>
      </c>
      <c r="C4" t="s">
        <v>52</v>
      </c>
      <c r="D4">
        <v>0.81120000000000003</v>
      </c>
      <c r="J4" t="s">
        <v>125</v>
      </c>
      <c r="K4" t="s">
        <v>126</v>
      </c>
    </row>
    <row r="5" spans="1:11" x14ac:dyDescent="0.3">
      <c r="A5" t="s">
        <v>53</v>
      </c>
      <c r="B5">
        <v>0.1</v>
      </c>
      <c r="C5" t="s">
        <v>54</v>
      </c>
      <c r="I5">
        <v>-3.0915290013140102E-2</v>
      </c>
      <c r="J5">
        <v>1</v>
      </c>
      <c r="K5">
        <v>1</v>
      </c>
    </row>
    <row r="6" spans="1:11" x14ac:dyDescent="0.3">
      <c r="A6" t="s">
        <v>55</v>
      </c>
      <c r="B6">
        <v>0</v>
      </c>
      <c r="C6" t="s">
        <v>56</v>
      </c>
      <c r="I6">
        <v>-3.0915290013140102E-2</v>
      </c>
      <c r="J6">
        <v>1</v>
      </c>
      <c r="K6">
        <v>2</v>
      </c>
    </row>
    <row r="7" spans="1:11" x14ac:dyDescent="0.3">
      <c r="A7" t="s">
        <v>57</v>
      </c>
      <c r="B7">
        <v>0</v>
      </c>
      <c r="C7" t="s">
        <v>58</v>
      </c>
      <c r="I7">
        <v>-3.0915290013140102E-2</v>
      </c>
      <c r="J7">
        <v>1</v>
      </c>
      <c r="K7">
        <v>3</v>
      </c>
    </row>
    <row r="8" spans="1:11" x14ac:dyDescent="0.3">
      <c r="A8" t="s">
        <v>178</v>
      </c>
      <c r="B8">
        <v>1.01</v>
      </c>
      <c r="C8" t="s">
        <v>505</v>
      </c>
      <c r="I8">
        <v>-3.0915290013140102E-2</v>
      </c>
      <c r="J8">
        <v>1</v>
      </c>
      <c r="K8">
        <v>4</v>
      </c>
    </row>
    <row r="9" spans="1:11" x14ac:dyDescent="0.3">
      <c r="A9" t="s">
        <v>179</v>
      </c>
      <c r="B9">
        <v>1.01</v>
      </c>
      <c r="C9" t="s">
        <v>506</v>
      </c>
      <c r="I9">
        <v>-3.0915290013140102E-2</v>
      </c>
      <c r="J9">
        <v>1</v>
      </c>
      <c r="K9">
        <v>5</v>
      </c>
    </row>
    <row r="10" spans="1:11" x14ac:dyDescent="0.3">
      <c r="A10" t="s">
        <v>180</v>
      </c>
      <c r="B10">
        <v>1.01</v>
      </c>
      <c r="C10" t="s">
        <v>507</v>
      </c>
      <c r="I10">
        <v>-3.0915290013140102E-2</v>
      </c>
      <c r="J10">
        <v>1</v>
      </c>
      <c r="K10">
        <v>6</v>
      </c>
    </row>
    <row r="11" spans="1:11" x14ac:dyDescent="0.3">
      <c r="A11" t="s">
        <v>181</v>
      </c>
      <c r="B11">
        <v>1.01</v>
      </c>
      <c r="C11" t="s">
        <v>508</v>
      </c>
      <c r="I11">
        <v>-2.1893614355073875E-2</v>
      </c>
      <c r="J11">
        <v>2</v>
      </c>
      <c r="K11">
        <v>1</v>
      </c>
    </row>
    <row r="12" spans="1:11" x14ac:dyDescent="0.3">
      <c r="A12" t="s">
        <v>182</v>
      </c>
      <c r="B12">
        <v>1.01</v>
      </c>
      <c r="C12" t="s">
        <v>509</v>
      </c>
      <c r="I12">
        <v>-2.1893614355073875E-2</v>
      </c>
      <c r="J12">
        <v>2</v>
      </c>
      <c r="K12">
        <v>2</v>
      </c>
    </row>
    <row r="13" spans="1:11" x14ac:dyDescent="0.3">
      <c r="A13" t="s">
        <v>183</v>
      </c>
      <c r="B13">
        <v>1.01</v>
      </c>
      <c r="C13" t="s">
        <v>510</v>
      </c>
      <c r="I13">
        <v>-2.1893614355073875E-2</v>
      </c>
      <c r="J13">
        <v>2</v>
      </c>
      <c r="K13">
        <v>3</v>
      </c>
    </row>
    <row r="14" spans="1:11" x14ac:dyDescent="0.3">
      <c r="A14" t="s">
        <v>184</v>
      </c>
      <c r="B14">
        <v>1.01</v>
      </c>
      <c r="C14" t="s">
        <v>511</v>
      </c>
      <c r="I14">
        <v>-2.1893614355073875E-2</v>
      </c>
      <c r="J14">
        <v>2</v>
      </c>
      <c r="K14">
        <v>4</v>
      </c>
    </row>
    <row r="15" spans="1:11" x14ac:dyDescent="0.3">
      <c r="A15" t="s">
        <v>185</v>
      </c>
      <c r="B15">
        <v>1.01</v>
      </c>
      <c r="C15" t="s">
        <v>512</v>
      </c>
      <c r="I15">
        <v>-2.1893614355073875E-2</v>
      </c>
      <c r="J15">
        <v>2</v>
      </c>
      <c r="K15">
        <v>5</v>
      </c>
    </row>
    <row r="16" spans="1:11" x14ac:dyDescent="0.3">
      <c r="A16" t="s">
        <v>186</v>
      </c>
      <c r="B16">
        <v>1.01</v>
      </c>
      <c r="C16" t="s">
        <v>513</v>
      </c>
      <c r="I16">
        <v>-2.1893614355073875E-2</v>
      </c>
      <c r="J16">
        <v>2</v>
      </c>
      <c r="K16">
        <v>6</v>
      </c>
    </row>
    <row r="17" spans="1:11" s="41" customFormat="1" x14ac:dyDescent="0.3">
      <c r="A17" s="39" t="s">
        <v>156</v>
      </c>
      <c r="B17" s="39"/>
      <c r="C17" s="39"/>
      <c r="D17" s="39" t="s">
        <v>125</v>
      </c>
      <c r="E17" s="39" t="s">
        <v>126</v>
      </c>
      <c r="I17" s="41">
        <v>3.6097976339737624E-2</v>
      </c>
      <c r="J17" s="41">
        <v>3</v>
      </c>
      <c r="K17" s="41">
        <v>1</v>
      </c>
    </row>
    <row r="18" spans="1:11" x14ac:dyDescent="0.3">
      <c r="A18" t="str">
        <f>"etaNK_" &amp; D18 &amp; "_" &amp; E18 &amp; "_p"</f>
        <v>etaNK_1_1_p</v>
      </c>
      <c r="B18">
        <v>0.99</v>
      </c>
      <c r="C18" t="str">
        <f>CONCATENATE(D$17," ",D18," ",E$17, " ",E18)</f>
        <v>Sector 1 Region 1</v>
      </c>
      <c r="D18">
        <v>1</v>
      </c>
      <c r="E18">
        <v>1</v>
      </c>
      <c r="I18">
        <v>3.6097976339737624E-2</v>
      </c>
      <c r="J18">
        <v>3</v>
      </c>
      <c r="K18">
        <v>2</v>
      </c>
    </row>
    <row r="19" spans="1:11" x14ac:dyDescent="0.3">
      <c r="A19" t="str">
        <f t="shared" ref="A19:A71" si="0">"etaNK_" &amp; D19 &amp; "_" &amp; E19 &amp; "_p"</f>
        <v>etaNK_1_2_p</v>
      </c>
      <c r="B19">
        <v>0.99</v>
      </c>
      <c r="C19" t="str">
        <f t="shared" ref="C19:C71" si="1">CONCATENATE(D$17," ",D19," ",E$17, " ",E19)</f>
        <v>Sector 1 Region 2</v>
      </c>
      <c r="D19">
        <v>1</v>
      </c>
      <c r="E19">
        <v>2</v>
      </c>
      <c r="I19">
        <v>3.6097976339737624E-2</v>
      </c>
      <c r="J19">
        <v>3</v>
      </c>
      <c r="K19">
        <v>3</v>
      </c>
    </row>
    <row r="20" spans="1:11" x14ac:dyDescent="0.3">
      <c r="A20" t="str">
        <f t="shared" si="0"/>
        <v>etaNK_1_3_p</v>
      </c>
      <c r="B20">
        <v>0.99</v>
      </c>
      <c r="C20" t="str">
        <f t="shared" si="1"/>
        <v>Sector 1 Region 3</v>
      </c>
      <c r="D20">
        <v>1</v>
      </c>
      <c r="E20">
        <v>3</v>
      </c>
      <c r="I20">
        <v>3.6097976339737624E-2</v>
      </c>
      <c r="J20">
        <v>3</v>
      </c>
      <c r="K20">
        <v>4</v>
      </c>
    </row>
    <row r="21" spans="1:11" x14ac:dyDescent="0.3">
      <c r="A21" t="str">
        <f t="shared" si="0"/>
        <v>etaNK_1_4_p</v>
      </c>
      <c r="B21">
        <v>0.99</v>
      </c>
      <c r="C21" t="str">
        <f t="shared" si="1"/>
        <v>Sector 1 Region 4</v>
      </c>
      <c r="D21">
        <v>1</v>
      </c>
      <c r="E21">
        <v>4</v>
      </c>
      <c r="I21">
        <v>3.6097976339737624E-2</v>
      </c>
      <c r="J21">
        <v>3</v>
      </c>
      <c r="K21">
        <v>5</v>
      </c>
    </row>
    <row r="22" spans="1:11" x14ac:dyDescent="0.3">
      <c r="A22" t="str">
        <f t="shared" si="0"/>
        <v>etaNK_1_5_p</v>
      </c>
      <c r="B22">
        <v>0.99</v>
      </c>
      <c r="C22" t="str">
        <f t="shared" si="1"/>
        <v>Sector 1 Region 5</v>
      </c>
      <c r="D22">
        <v>1</v>
      </c>
      <c r="E22">
        <v>5</v>
      </c>
      <c r="I22">
        <v>3.6097976339737624E-2</v>
      </c>
      <c r="J22">
        <v>3</v>
      </c>
      <c r="K22">
        <v>6</v>
      </c>
    </row>
    <row r="23" spans="1:11" x14ac:dyDescent="0.3">
      <c r="A23" t="str">
        <f t="shared" si="0"/>
        <v>etaNK_1_6_p</v>
      </c>
      <c r="B23">
        <v>0.99</v>
      </c>
      <c r="C23" t="str">
        <f t="shared" si="1"/>
        <v>Sector 1 Region 6</v>
      </c>
      <c r="D23">
        <v>1</v>
      </c>
      <c r="E23">
        <v>6</v>
      </c>
      <c r="I23">
        <v>4.6696511880597313E-2</v>
      </c>
      <c r="J23">
        <v>4</v>
      </c>
      <c r="K23">
        <v>1</v>
      </c>
    </row>
    <row r="24" spans="1:11" x14ac:dyDescent="0.3">
      <c r="A24" t="str">
        <f t="shared" si="0"/>
        <v>etaNK_2_1_p</v>
      </c>
      <c r="B24">
        <v>0.99</v>
      </c>
      <c r="C24" t="str">
        <f t="shared" si="1"/>
        <v>Sector 2 Region 1</v>
      </c>
      <c r="D24">
        <v>2</v>
      </c>
      <c r="E24">
        <v>1</v>
      </c>
      <c r="I24">
        <v>4.6696511880597313E-2</v>
      </c>
      <c r="J24">
        <v>4</v>
      </c>
      <c r="K24">
        <v>2</v>
      </c>
    </row>
    <row r="25" spans="1:11" x14ac:dyDescent="0.3">
      <c r="A25" t="str">
        <f t="shared" si="0"/>
        <v>etaNK_2_2_p</v>
      </c>
      <c r="B25">
        <v>0.99</v>
      </c>
      <c r="C25" t="str">
        <f t="shared" si="1"/>
        <v>Sector 2 Region 2</v>
      </c>
      <c r="D25">
        <v>2</v>
      </c>
      <c r="E25">
        <v>2</v>
      </c>
      <c r="I25">
        <v>4.6696511880597313E-2</v>
      </c>
      <c r="J25">
        <v>4</v>
      </c>
      <c r="K25">
        <v>3</v>
      </c>
    </row>
    <row r="26" spans="1:11" x14ac:dyDescent="0.3">
      <c r="A26" t="str">
        <f t="shared" si="0"/>
        <v>etaNK_2_3_p</v>
      </c>
      <c r="B26">
        <v>0.99</v>
      </c>
      <c r="C26" t="str">
        <f t="shared" si="1"/>
        <v>Sector 2 Region 3</v>
      </c>
      <c r="D26">
        <v>2</v>
      </c>
      <c r="E26">
        <v>3</v>
      </c>
      <c r="I26">
        <v>4.6696511880597313E-2</v>
      </c>
      <c r="J26">
        <v>4</v>
      </c>
      <c r="K26">
        <v>4</v>
      </c>
    </row>
    <row r="27" spans="1:11" x14ac:dyDescent="0.3">
      <c r="A27" t="str">
        <f t="shared" si="0"/>
        <v>etaNK_2_4_p</v>
      </c>
      <c r="B27">
        <v>0.99</v>
      </c>
      <c r="C27" t="str">
        <f t="shared" si="1"/>
        <v>Sector 2 Region 4</v>
      </c>
      <c r="D27">
        <v>2</v>
      </c>
      <c r="E27">
        <v>4</v>
      </c>
      <c r="I27">
        <v>4.6696511880597313E-2</v>
      </c>
      <c r="J27">
        <v>4</v>
      </c>
      <c r="K27">
        <v>5</v>
      </c>
    </row>
    <row r="28" spans="1:11" x14ac:dyDescent="0.3">
      <c r="A28" t="str">
        <f t="shared" si="0"/>
        <v>etaNK_2_5_p</v>
      </c>
      <c r="B28">
        <v>0.99</v>
      </c>
      <c r="C28" t="str">
        <f t="shared" si="1"/>
        <v>Sector 2 Region 5</v>
      </c>
      <c r="D28">
        <v>2</v>
      </c>
      <c r="E28">
        <v>5</v>
      </c>
      <c r="I28">
        <v>4.6696511880597313E-2</v>
      </c>
      <c r="J28">
        <v>4</v>
      </c>
      <c r="K28">
        <v>6</v>
      </c>
    </row>
    <row r="29" spans="1:11" x14ac:dyDescent="0.3">
      <c r="A29" t="str">
        <f t="shared" si="0"/>
        <v>etaNK_2_6_p</v>
      </c>
      <c r="B29">
        <v>0.99</v>
      </c>
      <c r="C29" t="str">
        <f t="shared" si="1"/>
        <v>Sector 2 Region 6</v>
      </c>
      <c r="D29">
        <v>2</v>
      </c>
      <c r="E29">
        <v>6</v>
      </c>
      <c r="I29">
        <v>2.6940848398977552E-2</v>
      </c>
      <c r="J29">
        <v>5</v>
      </c>
      <c r="K29">
        <v>1</v>
      </c>
    </row>
    <row r="30" spans="1:11" x14ac:dyDescent="0.3">
      <c r="A30" t="str">
        <f t="shared" si="0"/>
        <v>etaNK_3_1_p</v>
      </c>
      <c r="B30">
        <v>0.99</v>
      </c>
      <c r="C30" t="str">
        <f t="shared" si="1"/>
        <v>Sector 3 Region 1</v>
      </c>
      <c r="D30">
        <v>3</v>
      </c>
      <c r="E30">
        <v>1</v>
      </c>
      <c r="I30">
        <v>2.6940848398977552E-2</v>
      </c>
      <c r="J30">
        <v>5</v>
      </c>
      <c r="K30">
        <v>2</v>
      </c>
    </row>
    <row r="31" spans="1:11" x14ac:dyDescent="0.3">
      <c r="A31" t="str">
        <f t="shared" si="0"/>
        <v>etaNK_3_2_p</v>
      </c>
      <c r="B31">
        <v>0.99</v>
      </c>
      <c r="C31" t="str">
        <f t="shared" si="1"/>
        <v>Sector 3 Region 2</v>
      </c>
      <c r="D31">
        <v>3</v>
      </c>
      <c r="E31">
        <v>2</v>
      </c>
      <c r="I31">
        <v>2.6940848398977552E-2</v>
      </c>
      <c r="J31">
        <v>5</v>
      </c>
      <c r="K31">
        <v>3</v>
      </c>
    </row>
    <row r="32" spans="1:11" x14ac:dyDescent="0.3">
      <c r="A32" t="str">
        <f t="shared" si="0"/>
        <v>etaNK_3_3_p</v>
      </c>
      <c r="B32">
        <v>0.99</v>
      </c>
      <c r="C32" t="str">
        <f t="shared" si="1"/>
        <v>Sector 3 Region 3</v>
      </c>
      <c r="D32">
        <v>3</v>
      </c>
      <c r="E32">
        <v>3</v>
      </c>
      <c r="I32">
        <v>2.6940848398977552E-2</v>
      </c>
      <c r="J32">
        <v>5</v>
      </c>
      <c r="K32">
        <v>4</v>
      </c>
    </row>
    <row r="33" spans="1:11" x14ac:dyDescent="0.3">
      <c r="A33" t="str">
        <f t="shared" si="0"/>
        <v>etaNK_3_4_p</v>
      </c>
      <c r="B33">
        <v>0.99</v>
      </c>
      <c r="C33" t="str">
        <f t="shared" si="1"/>
        <v>Sector 3 Region 4</v>
      </c>
      <c r="D33">
        <v>3</v>
      </c>
      <c r="E33">
        <v>4</v>
      </c>
      <c r="I33">
        <v>2.6940848398977552E-2</v>
      </c>
      <c r="J33">
        <v>5</v>
      </c>
      <c r="K33">
        <v>5</v>
      </c>
    </row>
    <row r="34" spans="1:11" x14ac:dyDescent="0.3">
      <c r="A34" t="str">
        <f t="shared" si="0"/>
        <v>etaNK_3_5_p</v>
      </c>
      <c r="B34">
        <v>0.99</v>
      </c>
      <c r="C34" t="str">
        <f t="shared" si="1"/>
        <v>Sector 3 Region 5</v>
      </c>
      <c r="D34">
        <v>3</v>
      </c>
      <c r="E34">
        <v>5</v>
      </c>
      <c r="I34">
        <v>2.6940848398977552E-2</v>
      </c>
      <c r="J34">
        <v>5</v>
      </c>
      <c r="K34">
        <v>6</v>
      </c>
    </row>
    <row r="35" spans="1:11" x14ac:dyDescent="0.3">
      <c r="A35" t="str">
        <f t="shared" si="0"/>
        <v>etaNK_3_6_p</v>
      </c>
      <c r="B35">
        <v>0.99</v>
      </c>
      <c r="C35" t="str">
        <f t="shared" si="1"/>
        <v>Sector 3 Region 6</v>
      </c>
      <c r="D35">
        <v>3</v>
      </c>
      <c r="E35">
        <v>6</v>
      </c>
      <c r="I35">
        <v>7.2799140924987753E-3</v>
      </c>
      <c r="J35">
        <v>6</v>
      </c>
      <c r="K35">
        <v>1</v>
      </c>
    </row>
    <row r="36" spans="1:11" x14ac:dyDescent="0.3">
      <c r="A36" t="str">
        <f t="shared" si="0"/>
        <v>etaNK_4_1_p</v>
      </c>
      <c r="B36">
        <v>0.99</v>
      </c>
      <c r="C36" t="str">
        <f t="shared" si="1"/>
        <v>Sector 4 Region 1</v>
      </c>
      <c r="D36">
        <v>4</v>
      </c>
      <c r="E36">
        <v>1</v>
      </c>
      <c r="I36">
        <v>7.2799140924987753E-3</v>
      </c>
      <c r="J36">
        <v>6</v>
      </c>
      <c r="K36">
        <v>2</v>
      </c>
    </row>
    <row r="37" spans="1:11" x14ac:dyDescent="0.3">
      <c r="A37" t="str">
        <f t="shared" si="0"/>
        <v>etaNK_4_2_p</v>
      </c>
      <c r="B37">
        <v>0.99</v>
      </c>
      <c r="C37" t="str">
        <f t="shared" si="1"/>
        <v>Sector 4 Region 2</v>
      </c>
      <c r="D37">
        <v>4</v>
      </c>
      <c r="E37">
        <v>2</v>
      </c>
      <c r="I37">
        <v>7.2799140924987753E-3</v>
      </c>
      <c r="J37">
        <v>6</v>
      </c>
      <c r="K37">
        <v>3</v>
      </c>
    </row>
    <row r="38" spans="1:11" x14ac:dyDescent="0.3">
      <c r="A38" t="str">
        <f t="shared" si="0"/>
        <v>etaNK_4_3_p</v>
      </c>
      <c r="B38">
        <v>0.99</v>
      </c>
      <c r="C38" t="str">
        <f t="shared" si="1"/>
        <v>Sector 4 Region 3</v>
      </c>
      <c r="D38">
        <v>4</v>
      </c>
      <c r="E38">
        <v>3</v>
      </c>
      <c r="I38">
        <v>7.2799140924987753E-3</v>
      </c>
      <c r="J38">
        <v>6</v>
      </c>
      <c r="K38">
        <v>4</v>
      </c>
    </row>
    <row r="39" spans="1:11" x14ac:dyDescent="0.3">
      <c r="A39" t="str">
        <f t="shared" si="0"/>
        <v>etaNK_4_4_p</v>
      </c>
      <c r="B39">
        <v>0.99</v>
      </c>
      <c r="C39" t="str">
        <f t="shared" si="1"/>
        <v>Sector 4 Region 4</v>
      </c>
      <c r="D39">
        <v>4</v>
      </c>
      <c r="E39">
        <v>4</v>
      </c>
      <c r="I39">
        <v>7.2799140924987753E-3</v>
      </c>
      <c r="J39">
        <v>6</v>
      </c>
      <c r="K39">
        <v>5</v>
      </c>
    </row>
    <row r="40" spans="1:11" x14ac:dyDescent="0.3">
      <c r="A40" t="str">
        <f t="shared" si="0"/>
        <v>etaNK_4_5_p</v>
      </c>
      <c r="B40">
        <v>0.99</v>
      </c>
      <c r="C40" t="str">
        <f t="shared" si="1"/>
        <v>Sector 4 Region 5</v>
      </c>
      <c r="D40">
        <v>4</v>
      </c>
      <c r="E40">
        <v>5</v>
      </c>
      <c r="I40">
        <v>7.2799140924987753E-3</v>
      </c>
      <c r="J40">
        <v>6</v>
      </c>
      <c r="K40">
        <v>6</v>
      </c>
    </row>
    <row r="41" spans="1:11" x14ac:dyDescent="0.3">
      <c r="A41" t="str">
        <f t="shared" si="0"/>
        <v>etaNK_4_6_p</v>
      </c>
      <c r="B41">
        <v>0.99</v>
      </c>
      <c r="C41" t="str">
        <f t="shared" si="1"/>
        <v>Sector 4 Region 6</v>
      </c>
      <c r="D41">
        <v>4</v>
      </c>
      <c r="E41">
        <v>6</v>
      </c>
      <c r="I41">
        <v>8.659575318412889E-2</v>
      </c>
      <c r="J41">
        <v>7</v>
      </c>
      <c r="K41">
        <v>1</v>
      </c>
    </row>
    <row r="42" spans="1:11" x14ac:dyDescent="0.3">
      <c r="A42" t="str">
        <f t="shared" si="0"/>
        <v>etaNK_5_1_p</v>
      </c>
      <c r="B42">
        <v>0.99</v>
      </c>
      <c r="C42" t="str">
        <f t="shared" si="1"/>
        <v>Sector 5 Region 1</v>
      </c>
      <c r="D42">
        <v>5</v>
      </c>
      <c r="E42">
        <v>1</v>
      </c>
      <c r="I42">
        <v>8.659575318412889E-2</v>
      </c>
      <c r="J42">
        <v>7</v>
      </c>
      <c r="K42">
        <v>2</v>
      </c>
    </row>
    <row r="43" spans="1:11" x14ac:dyDescent="0.3">
      <c r="A43" t="str">
        <f t="shared" si="0"/>
        <v>etaNK_5_2_p</v>
      </c>
      <c r="B43">
        <v>0.99</v>
      </c>
      <c r="C43" t="str">
        <f t="shared" si="1"/>
        <v>Sector 5 Region 2</v>
      </c>
      <c r="D43">
        <v>5</v>
      </c>
      <c r="E43">
        <v>2</v>
      </c>
      <c r="I43">
        <v>8.659575318412889E-2</v>
      </c>
      <c r="J43">
        <v>7</v>
      </c>
      <c r="K43">
        <v>3</v>
      </c>
    </row>
    <row r="44" spans="1:11" x14ac:dyDescent="0.3">
      <c r="A44" t="str">
        <f t="shared" si="0"/>
        <v>etaNK_5_3_p</v>
      </c>
      <c r="B44">
        <v>0.99</v>
      </c>
      <c r="C44" t="str">
        <f t="shared" si="1"/>
        <v>Sector 5 Region 3</v>
      </c>
      <c r="D44">
        <v>5</v>
      </c>
      <c r="E44">
        <v>3</v>
      </c>
      <c r="I44">
        <v>8.659575318412889E-2</v>
      </c>
      <c r="J44">
        <v>7</v>
      </c>
      <c r="K44">
        <v>4</v>
      </c>
    </row>
    <row r="45" spans="1:11" x14ac:dyDescent="0.3">
      <c r="A45" t="str">
        <f t="shared" si="0"/>
        <v>etaNK_5_4_p</v>
      </c>
      <c r="B45">
        <v>0.99</v>
      </c>
      <c r="C45" t="str">
        <f t="shared" si="1"/>
        <v>Sector 5 Region 4</v>
      </c>
      <c r="D45">
        <v>5</v>
      </c>
      <c r="E45">
        <v>4</v>
      </c>
      <c r="I45">
        <v>8.659575318412889E-2</v>
      </c>
      <c r="J45">
        <v>7</v>
      </c>
      <c r="K45">
        <v>5</v>
      </c>
    </row>
    <row r="46" spans="1:11" x14ac:dyDescent="0.3">
      <c r="A46" t="str">
        <f t="shared" si="0"/>
        <v>etaNK_5_5_p</v>
      </c>
      <c r="B46">
        <v>0.99</v>
      </c>
      <c r="C46" t="str">
        <f t="shared" si="1"/>
        <v>Sector 5 Region 5</v>
      </c>
      <c r="D46">
        <v>5</v>
      </c>
      <c r="E46">
        <v>5</v>
      </c>
      <c r="I46">
        <v>8.659575318412889E-2</v>
      </c>
      <c r="J46">
        <v>7</v>
      </c>
      <c r="K46">
        <v>6</v>
      </c>
    </row>
    <row r="47" spans="1:11" x14ac:dyDescent="0.3">
      <c r="A47" t="str">
        <f t="shared" si="0"/>
        <v>etaNK_5_6_p</v>
      </c>
      <c r="B47">
        <v>0.99</v>
      </c>
      <c r="C47" t="str">
        <f t="shared" si="1"/>
        <v>Sector 5 Region 6</v>
      </c>
      <c r="D47">
        <v>5</v>
      </c>
      <c r="E47">
        <v>6</v>
      </c>
      <c r="I47">
        <v>4.6343986983877665E-3</v>
      </c>
      <c r="J47">
        <v>8</v>
      </c>
      <c r="K47">
        <v>1</v>
      </c>
    </row>
    <row r="48" spans="1:11" x14ac:dyDescent="0.3">
      <c r="A48" t="str">
        <f t="shared" si="0"/>
        <v>etaNK_6_1_p</v>
      </c>
      <c r="B48">
        <v>0.99</v>
      </c>
      <c r="C48" t="str">
        <f t="shared" si="1"/>
        <v>Sector 6 Region 1</v>
      </c>
      <c r="D48">
        <v>6</v>
      </c>
      <c r="E48">
        <v>1</v>
      </c>
      <c r="I48">
        <v>4.6343986983877665E-3</v>
      </c>
      <c r="J48">
        <v>8</v>
      </c>
      <c r="K48">
        <v>2</v>
      </c>
    </row>
    <row r="49" spans="1:11" x14ac:dyDescent="0.3">
      <c r="A49" t="str">
        <f t="shared" si="0"/>
        <v>etaNK_6_2_p</v>
      </c>
      <c r="B49">
        <v>0.99</v>
      </c>
      <c r="C49" t="str">
        <f t="shared" si="1"/>
        <v>Sector 6 Region 2</v>
      </c>
      <c r="D49">
        <v>6</v>
      </c>
      <c r="E49">
        <v>2</v>
      </c>
      <c r="I49">
        <v>4.6343986983877665E-3</v>
      </c>
      <c r="J49">
        <v>8</v>
      </c>
      <c r="K49">
        <v>3</v>
      </c>
    </row>
    <row r="50" spans="1:11" x14ac:dyDescent="0.3">
      <c r="A50" t="str">
        <f t="shared" si="0"/>
        <v>etaNK_6_3_p</v>
      </c>
      <c r="B50">
        <v>0.99</v>
      </c>
      <c r="C50" t="str">
        <f t="shared" si="1"/>
        <v>Sector 6 Region 3</v>
      </c>
      <c r="D50">
        <v>6</v>
      </c>
      <c r="E50">
        <v>3</v>
      </c>
      <c r="I50">
        <v>4.6343986983877665E-3</v>
      </c>
      <c r="J50">
        <v>8</v>
      </c>
      <c r="K50">
        <v>4</v>
      </c>
    </row>
    <row r="51" spans="1:11" x14ac:dyDescent="0.3">
      <c r="A51" t="str">
        <f t="shared" si="0"/>
        <v>etaNK_6_4_p</v>
      </c>
      <c r="B51">
        <v>0.99</v>
      </c>
      <c r="C51" t="str">
        <f t="shared" si="1"/>
        <v>Sector 6 Region 4</v>
      </c>
      <c r="D51">
        <v>6</v>
      </c>
      <c r="E51">
        <v>4</v>
      </c>
      <c r="I51">
        <v>4.6343986983877665E-3</v>
      </c>
      <c r="J51">
        <v>8</v>
      </c>
      <c r="K51">
        <v>5</v>
      </c>
    </row>
    <row r="52" spans="1:11" x14ac:dyDescent="0.3">
      <c r="A52" t="str">
        <f t="shared" si="0"/>
        <v>etaNK_6_5_p</v>
      </c>
      <c r="B52">
        <v>0.99</v>
      </c>
      <c r="C52" t="str">
        <f t="shared" si="1"/>
        <v>Sector 6 Region 5</v>
      </c>
      <c r="D52">
        <v>6</v>
      </c>
      <c r="E52">
        <v>5</v>
      </c>
      <c r="I52">
        <v>4.6343986983877665E-3</v>
      </c>
      <c r="J52">
        <v>8</v>
      </c>
      <c r="K52">
        <v>6</v>
      </c>
    </row>
    <row r="53" spans="1:11" x14ac:dyDescent="0.3">
      <c r="A53" t="str">
        <f t="shared" si="0"/>
        <v>etaNK_6_6_p</v>
      </c>
      <c r="B53">
        <v>0.99</v>
      </c>
      <c r="C53" t="str">
        <f t="shared" si="1"/>
        <v>Sector 6 Region 6</v>
      </c>
      <c r="D53">
        <v>6</v>
      </c>
      <c r="E53">
        <v>6</v>
      </c>
      <c r="I53">
        <v>-4.794836400270462E-3</v>
      </c>
      <c r="J53">
        <v>9</v>
      </c>
      <c r="K53">
        <v>1</v>
      </c>
    </row>
    <row r="54" spans="1:11" x14ac:dyDescent="0.3">
      <c r="A54" t="str">
        <f t="shared" si="0"/>
        <v>etaNK_7_1_p</v>
      </c>
      <c r="B54">
        <v>0.99</v>
      </c>
      <c r="C54" t="str">
        <f t="shared" si="1"/>
        <v>Sector 7 Region 1</v>
      </c>
      <c r="D54">
        <v>7</v>
      </c>
      <c r="E54">
        <v>1</v>
      </c>
      <c r="I54">
        <v>-4.794836400270462E-3</v>
      </c>
      <c r="J54">
        <v>9</v>
      </c>
      <c r="K54">
        <v>2</v>
      </c>
    </row>
    <row r="55" spans="1:11" x14ac:dyDescent="0.3">
      <c r="A55" t="str">
        <f t="shared" si="0"/>
        <v>etaNK_7_2_p</v>
      </c>
      <c r="B55">
        <v>0.99</v>
      </c>
      <c r="C55" t="str">
        <f t="shared" si="1"/>
        <v>Sector 7 Region 2</v>
      </c>
      <c r="D55">
        <v>7</v>
      </c>
      <c r="E55">
        <v>2</v>
      </c>
      <c r="I55">
        <v>-4.794836400270462E-3</v>
      </c>
      <c r="J55">
        <v>9</v>
      </c>
      <c r="K55">
        <v>3</v>
      </c>
    </row>
    <row r="56" spans="1:11" x14ac:dyDescent="0.3">
      <c r="A56" t="str">
        <f t="shared" si="0"/>
        <v>etaNK_7_3_p</v>
      </c>
      <c r="B56">
        <v>0.99</v>
      </c>
      <c r="C56" t="str">
        <f t="shared" si="1"/>
        <v>Sector 7 Region 3</v>
      </c>
      <c r="D56">
        <v>7</v>
      </c>
      <c r="E56">
        <v>3</v>
      </c>
      <c r="I56">
        <v>-4.794836400270462E-3</v>
      </c>
      <c r="J56">
        <v>9</v>
      </c>
      <c r="K56">
        <v>4</v>
      </c>
    </row>
    <row r="57" spans="1:11" x14ac:dyDescent="0.3">
      <c r="A57" t="str">
        <f t="shared" si="0"/>
        <v>etaNK_7_4_p</v>
      </c>
      <c r="B57">
        <v>0.99</v>
      </c>
      <c r="C57" t="str">
        <f t="shared" si="1"/>
        <v>Sector 7 Region 4</v>
      </c>
      <c r="D57">
        <v>7</v>
      </c>
      <c r="E57">
        <v>4</v>
      </c>
      <c r="I57">
        <v>-4.794836400270462E-3</v>
      </c>
      <c r="J57">
        <v>9</v>
      </c>
      <c r="K57">
        <v>5</v>
      </c>
    </row>
    <row r="58" spans="1:11" x14ac:dyDescent="0.3">
      <c r="A58" t="str">
        <f t="shared" si="0"/>
        <v>etaNK_7_5_p</v>
      </c>
      <c r="B58">
        <v>0.99</v>
      </c>
      <c r="C58" t="str">
        <f t="shared" si="1"/>
        <v>Sector 7 Region 5</v>
      </c>
      <c r="D58">
        <v>7</v>
      </c>
      <c r="E58">
        <v>5</v>
      </c>
      <c r="I58">
        <v>-4.794836400270462E-3</v>
      </c>
      <c r="J58">
        <v>9</v>
      </c>
      <c r="K58">
        <v>6</v>
      </c>
    </row>
    <row r="59" spans="1:11" x14ac:dyDescent="0.3">
      <c r="A59" t="str">
        <f t="shared" si="0"/>
        <v>etaNK_7_6_p</v>
      </c>
      <c r="B59">
        <v>0.99</v>
      </c>
      <c r="C59" t="str">
        <f t="shared" si="1"/>
        <v>Sector 7 Region 6</v>
      </c>
      <c r="D59">
        <v>7</v>
      </c>
      <c r="E59">
        <v>6</v>
      </c>
    </row>
    <row r="60" spans="1:11" x14ac:dyDescent="0.3">
      <c r="A60" t="str">
        <f t="shared" si="0"/>
        <v>etaNK_8_1_p</v>
      </c>
      <c r="B60">
        <v>0.99</v>
      </c>
      <c r="C60" t="str">
        <f t="shared" si="1"/>
        <v>Sector 8 Region 1</v>
      </c>
      <c r="D60">
        <v>8</v>
      </c>
      <c r="E60">
        <v>1</v>
      </c>
    </row>
    <row r="61" spans="1:11" x14ac:dyDescent="0.3">
      <c r="A61" t="str">
        <f t="shared" si="0"/>
        <v>etaNK_8_2_p</v>
      </c>
      <c r="B61">
        <v>0.99</v>
      </c>
      <c r="C61" t="str">
        <f t="shared" si="1"/>
        <v>Sector 8 Region 2</v>
      </c>
      <c r="D61">
        <v>8</v>
      </c>
      <c r="E61">
        <v>2</v>
      </c>
    </row>
    <row r="62" spans="1:11" x14ac:dyDescent="0.3">
      <c r="A62" t="str">
        <f t="shared" si="0"/>
        <v>etaNK_8_3_p</v>
      </c>
      <c r="B62">
        <v>0.99</v>
      </c>
      <c r="C62" t="str">
        <f t="shared" si="1"/>
        <v>Sector 8 Region 3</v>
      </c>
      <c r="D62">
        <v>8</v>
      </c>
      <c r="E62">
        <v>3</v>
      </c>
    </row>
    <row r="63" spans="1:11" x14ac:dyDescent="0.3">
      <c r="A63" t="str">
        <f t="shared" si="0"/>
        <v>etaNK_8_4_p</v>
      </c>
      <c r="B63">
        <v>0.99</v>
      </c>
      <c r="C63" t="str">
        <f t="shared" si="1"/>
        <v>Sector 8 Region 4</v>
      </c>
      <c r="D63">
        <v>8</v>
      </c>
      <c r="E63">
        <v>4</v>
      </c>
    </row>
    <row r="64" spans="1:11" x14ac:dyDescent="0.3">
      <c r="A64" t="str">
        <f t="shared" si="0"/>
        <v>etaNK_8_5_p</v>
      </c>
      <c r="B64">
        <v>0.99</v>
      </c>
      <c r="C64" t="str">
        <f t="shared" si="1"/>
        <v>Sector 8 Region 5</v>
      </c>
      <c r="D64">
        <v>8</v>
      </c>
      <c r="E64">
        <v>5</v>
      </c>
    </row>
    <row r="65" spans="1:6" x14ac:dyDescent="0.3">
      <c r="A65" t="str">
        <f t="shared" si="0"/>
        <v>etaNK_8_6_p</v>
      </c>
      <c r="B65">
        <v>0.99</v>
      </c>
      <c r="C65" t="str">
        <f t="shared" si="1"/>
        <v>Sector 8 Region 6</v>
      </c>
      <c r="D65">
        <v>8</v>
      </c>
      <c r="E65">
        <v>6</v>
      </c>
    </row>
    <row r="66" spans="1:6" x14ac:dyDescent="0.3">
      <c r="A66" t="str">
        <f t="shared" si="0"/>
        <v>etaNK_9_1_p</v>
      </c>
      <c r="B66">
        <v>0.99</v>
      </c>
      <c r="C66" t="str">
        <f t="shared" si="1"/>
        <v>Sector 9 Region 1</v>
      </c>
      <c r="D66">
        <v>9</v>
      </c>
      <c r="E66">
        <v>1</v>
      </c>
    </row>
    <row r="67" spans="1:6" x14ac:dyDescent="0.3">
      <c r="A67" t="str">
        <f t="shared" si="0"/>
        <v>etaNK_9_2_p</v>
      </c>
      <c r="B67">
        <v>0.99</v>
      </c>
      <c r="C67" t="str">
        <f t="shared" si="1"/>
        <v>Sector 9 Region 2</v>
      </c>
      <c r="D67">
        <v>9</v>
      </c>
      <c r="E67">
        <v>2</v>
      </c>
    </row>
    <row r="68" spans="1:6" x14ac:dyDescent="0.3">
      <c r="A68" t="str">
        <f t="shared" si="0"/>
        <v>etaNK_9_3_p</v>
      </c>
      <c r="B68">
        <v>0.99</v>
      </c>
      <c r="C68" t="str">
        <f t="shared" si="1"/>
        <v>Sector 9 Region 3</v>
      </c>
      <c r="D68">
        <v>9</v>
      </c>
      <c r="E68">
        <v>3</v>
      </c>
    </row>
    <row r="69" spans="1:6" x14ac:dyDescent="0.3">
      <c r="A69" t="str">
        <f t="shared" si="0"/>
        <v>etaNK_9_4_p</v>
      </c>
      <c r="B69">
        <v>0.99</v>
      </c>
      <c r="C69" t="str">
        <f t="shared" si="1"/>
        <v>Sector 9 Region 4</v>
      </c>
      <c r="D69">
        <v>9</v>
      </c>
      <c r="E69">
        <v>4</v>
      </c>
    </row>
    <row r="70" spans="1:6" x14ac:dyDescent="0.3">
      <c r="A70" t="str">
        <f t="shared" si="0"/>
        <v>etaNK_9_5_p</v>
      </c>
      <c r="B70">
        <v>0.99</v>
      </c>
      <c r="C70" t="str">
        <f t="shared" si="1"/>
        <v>Sector 9 Region 5</v>
      </c>
      <c r="D70">
        <v>9</v>
      </c>
      <c r="E70">
        <v>5</v>
      </c>
    </row>
    <row r="71" spans="1:6" x14ac:dyDescent="0.3">
      <c r="A71" t="str">
        <f t="shared" si="0"/>
        <v>etaNK_9_6_p</v>
      </c>
      <c r="B71">
        <v>0.99</v>
      </c>
      <c r="C71" t="str">
        <f t="shared" si="1"/>
        <v>Sector 9 Region 6</v>
      </c>
      <c r="D71">
        <v>9</v>
      </c>
      <c r="E71">
        <v>6</v>
      </c>
    </row>
    <row r="72" spans="1:6" x14ac:dyDescent="0.3">
      <c r="A72" s="47" t="s">
        <v>157</v>
      </c>
      <c r="B72" s="47"/>
      <c r="C72" s="47"/>
      <c r="D72" s="39" t="s">
        <v>125</v>
      </c>
      <c r="E72" s="39" t="s">
        <v>126</v>
      </c>
      <c r="F72" s="39"/>
    </row>
    <row r="73" spans="1:6" x14ac:dyDescent="0.3">
      <c r="A73" t="str">
        <f>"phiGA_" &amp; D73 &amp; "_" &amp; E73 &amp; "_p"</f>
        <v>phiGA_1_1_p</v>
      </c>
      <c r="B73">
        <v>1</v>
      </c>
      <c r="C73" t="str">
        <f>CONCATENATE(D$17," ",D73," ",E$17, " ",E73)</f>
        <v>Sector 1 Region 1</v>
      </c>
      <c r="D73">
        <v>1</v>
      </c>
      <c r="E73">
        <v>1</v>
      </c>
    </row>
    <row r="74" spans="1:6" x14ac:dyDescent="0.3">
      <c r="A74" t="str">
        <f t="shared" ref="A74:A126" si="2">"phiGA_" &amp; D74 &amp; "_" &amp; E74 &amp; "_p"</f>
        <v>phiGA_1_2_p</v>
      </c>
      <c r="B74">
        <v>1</v>
      </c>
      <c r="C74" t="str">
        <f t="shared" ref="C74:C126" si="3">CONCATENATE(D$17," ",D74," ",E$17, " ",E74)</f>
        <v>Sector 1 Region 2</v>
      </c>
      <c r="D74">
        <v>1</v>
      </c>
      <c r="E74">
        <v>2</v>
      </c>
    </row>
    <row r="75" spans="1:6" x14ac:dyDescent="0.3">
      <c r="A75" t="str">
        <f t="shared" si="2"/>
        <v>phiGA_1_3_p</v>
      </c>
      <c r="B75">
        <v>1</v>
      </c>
      <c r="C75" t="str">
        <f t="shared" si="3"/>
        <v>Sector 1 Region 3</v>
      </c>
      <c r="D75">
        <v>1</v>
      </c>
      <c r="E75">
        <v>3</v>
      </c>
    </row>
    <row r="76" spans="1:6" x14ac:dyDescent="0.3">
      <c r="A76" t="str">
        <f t="shared" si="2"/>
        <v>phiGA_1_4_p</v>
      </c>
      <c r="B76">
        <v>1</v>
      </c>
      <c r="C76" t="str">
        <f t="shared" si="3"/>
        <v>Sector 1 Region 4</v>
      </c>
      <c r="D76">
        <v>1</v>
      </c>
      <c r="E76">
        <v>4</v>
      </c>
    </row>
    <row r="77" spans="1:6" x14ac:dyDescent="0.3">
      <c r="A77" t="str">
        <f t="shared" si="2"/>
        <v>phiGA_1_5_p</v>
      </c>
      <c r="B77">
        <v>1</v>
      </c>
      <c r="C77" t="str">
        <f t="shared" si="3"/>
        <v>Sector 1 Region 5</v>
      </c>
      <c r="D77">
        <v>1</v>
      </c>
      <c r="E77">
        <v>5</v>
      </c>
    </row>
    <row r="78" spans="1:6" x14ac:dyDescent="0.3">
      <c r="A78" t="str">
        <f t="shared" si="2"/>
        <v>phiGA_1_6_p</v>
      </c>
      <c r="B78">
        <v>1</v>
      </c>
      <c r="C78" t="str">
        <f t="shared" si="3"/>
        <v>Sector 1 Region 6</v>
      </c>
      <c r="D78">
        <v>1</v>
      </c>
      <c r="E78">
        <v>6</v>
      </c>
    </row>
    <row r="79" spans="1:6" x14ac:dyDescent="0.3">
      <c r="A79" t="str">
        <f t="shared" si="2"/>
        <v>phiGA_2_1_p</v>
      </c>
      <c r="B79">
        <v>1</v>
      </c>
      <c r="C79" t="str">
        <f t="shared" si="3"/>
        <v>Sector 2 Region 1</v>
      </c>
      <c r="D79">
        <v>2</v>
      </c>
      <c r="E79">
        <v>1</v>
      </c>
    </row>
    <row r="80" spans="1:6" x14ac:dyDescent="0.3">
      <c r="A80" t="str">
        <f t="shared" si="2"/>
        <v>phiGA_2_2_p</v>
      </c>
      <c r="B80">
        <v>1</v>
      </c>
      <c r="C80" t="str">
        <f t="shared" si="3"/>
        <v>Sector 2 Region 2</v>
      </c>
      <c r="D80">
        <v>2</v>
      </c>
      <c r="E80">
        <v>2</v>
      </c>
    </row>
    <row r="81" spans="1:5" x14ac:dyDescent="0.3">
      <c r="A81" t="str">
        <f t="shared" si="2"/>
        <v>phiGA_2_3_p</v>
      </c>
      <c r="B81">
        <v>1</v>
      </c>
      <c r="C81" t="str">
        <f t="shared" si="3"/>
        <v>Sector 2 Region 3</v>
      </c>
      <c r="D81">
        <v>2</v>
      </c>
      <c r="E81">
        <v>3</v>
      </c>
    </row>
    <row r="82" spans="1:5" x14ac:dyDescent="0.3">
      <c r="A82" t="str">
        <f t="shared" si="2"/>
        <v>phiGA_2_4_p</v>
      </c>
      <c r="B82">
        <v>1</v>
      </c>
      <c r="C82" t="str">
        <f t="shared" si="3"/>
        <v>Sector 2 Region 4</v>
      </c>
      <c r="D82">
        <v>2</v>
      </c>
      <c r="E82">
        <v>4</v>
      </c>
    </row>
    <row r="83" spans="1:5" x14ac:dyDescent="0.3">
      <c r="A83" t="str">
        <f t="shared" si="2"/>
        <v>phiGA_2_5_p</v>
      </c>
      <c r="B83">
        <v>1</v>
      </c>
      <c r="C83" t="str">
        <f t="shared" si="3"/>
        <v>Sector 2 Region 5</v>
      </c>
      <c r="D83">
        <v>2</v>
      </c>
      <c r="E83">
        <v>5</v>
      </c>
    </row>
    <row r="84" spans="1:5" x14ac:dyDescent="0.3">
      <c r="A84" t="str">
        <f t="shared" si="2"/>
        <v>phiGA_2_6_p</v>
      </c>
      <c r="B84">
        <v>1</v>
      </c>
      <c r="C84" t="str">
        <f t="shared" si="3"/>
        <v>Sector 2 Region 6</v>
      </c>
      <c r="D84">
        <v>2</v>
      </c>
      <c r="E84">
        <v>6</v>
      </c>
    </row>
    <row r="85" spans="1:5" x14ac:dyDescent="0.3">
      <c r="A85" t="str">
        <f t="shared" si="2"/>
        <v>phiGA_3_1_p</v>
      </c>
      <c r="B85">
        <v>1</v>
      </c>
      <c r="C85" t="str">
        <f t="shared" si="3"/>
        <v>Sector 3 Region 1</v>
      </c>
      <c r="D85">
        <v>3</v>
      </c>
      <c r="E85">
        <v>1</v>
      </c>
    </row>
    <row r="86" spans="1:5" x14ac:dyDescent="0.3">
      <c r="A86" t="str">
        <f t="shared" si="2"/>
        <v>phiGA_3_2_p</v>
      </c>
      <c r="B86">
        <v>1</v>
      </c>
      <c r="C86" t="str">
        <f t="shared" si="3"/>
        <v>Sector 3 Region 2</v>
      </c>
      <c r="D86">
        <v>3</v>
      </c>
      <c r="E86">
        <v>2</v>
      </c>
    </row>
    <row r="87" spans="1:5" x14ac:dyDescent="0.3">
      <c r="A87" t="str">
        <f t="shared" si="2"/>
        <v>phiGA_3_3_p</v>
      </c>
      <c r="B87">
        <v>1</v>
      </c>
      <c r="C87" t="str">
        <f t="shared" si="3"/>
        <v>Sector 3 Region 3</v>
      </c>
      <c r="D87">
        <v>3</v>
      </c>
      <c r="E87">
        <v>3</v>
      </c>
    </row>
    <row r="88" spans="1:5" x14ac:dyDescent="0.3">
      <c r="A88" t="str">
        <f t="shared" si="2"/>
        <v>phiGA_3_4_p</v>
      </c>
      <c r="B88">
        <v>1</v>
      </c>
      <c r="C88" t="str">
        <f t="shared" si="3"/>
        <v>Sector 3 Region 4</v>
      </c>
      <c r="D88">
        <v>3</v>
      </c>
      <c r="E88">
        <v>4</v>
      </c>
    </row>
    <row r="89" spans="1:5" x14ac:dyDescent="0.3">
      <c r="A89" t="str">
        <f t="shared" si="2"/>
        <v>phiGA_3_5_p</v>
      </c>
      <c r="B89">
        <v>1</v>
      </c>
      <c r="C89" t="str">
        <f t="shared" si="3"/>
        <v>Sector 3 Region 5</v>
      </c>
      <c r="D89">
        <v>3</v>
      </c>
      <c r="E89">
        <v>5</v>
      </c>
    </row>
    <row r="90" spans="1:5" x14ac:dyDescent="0.3">
      <c r="A90" t="str">
        <f t="shared" si="2"/>
        <v>phiGA_3_6_p</v>
      </c>
      <c r="B90">
        <v>1</v>
      </c>
      <c r="C90" t="str">
        <f t="shared" si="3"/>
        <v>Sector 3 Region 6</v>
      </c>
      <c r="D90">
        <v>3</v>
      </c>
      <c r="E90">
        <v>6</v>
      </c>
    </row>
    <row r="91" spans="1:5" x14ac:dyDescent="0.3">
      <c r="A91" t="str">
        <f t="shared" si="2"/>
        <v>phiGA_4_1_p</v>
      </c>
      <c r="B91">
        <v>1</v>
      </c>
      <c r="C91" t="str">
        <f t="shared" si="3"/>
        <v>Sector 4 Region 1</v>
      </c>
      <c r="D91">
        <v>4</v>
      </c>
      <c r="E91">
        <v>1</v>
      </c>
    </row>
    <row r="92" spans="1:5" x14ac:dyDescent="0.3">
      <c r="A92" t="str">
        <f t="shared" si="2"/>
        <v>phiGA_4_2_p</v>
      </c>
      <c r="B92">
        <v>1</v>
      </c>
      <c r="C92" t="str">
        <f t="shared" si="3"/>
        <v>Sector 4 Region 2</v>
      </c>
      <c r="D92">
        <v>4</v>
      </c>
      <c r="E92">
        <v>2</v>
      </c>
    </row>
    <row r="93" spans="1:5" x14ac:dyDescent="0.3">
      <c r="A93" t="str">
        <f t="shared" si="2"/>
        <v>phiGA_4_3_p</v>
      </c>
      <c r="B93">
        <v>1</v>
      </c>
      <c r="C93" t="str">
        <f t="shared" si="3"/>
        <v>Sector 4 Region 3</v>
      </c>
      <c r="D93">
        <v>4</v>
      </c>
      <c r="E93">
        <v>3</v>
      </c>
    </row>
    <row r="94" spans="1:5" x14ac:dyDescent="0.3">
      <c r="A94" t="str">
        <f t="shared" si="2"/>
        <v>phiGA_4_4_p</v>
      </c>
      <c r="B94">
        <v>1</v>
      </c>
      <c r="C94" t="str">
        <f t="shared" si="3"/>
        <v>Sector 4 Region 4</v>
      </c>
      <c r="D94">
        <v>4</v>
      </c>
      <c r="E94">
        <v>4</v>
      </c>
    </row>
    <row r="95" spans="1:5" x14ac:dyDescent="0.3">
      <c r="A95" t="str">
        <f t="shared" si="2"/>
        <v>phiGA_4_5_p</v>
      </c>
      <c r="B95">
        <v>1</v>
      </c>
      <c r="C95" t="str">
        <f t="shared" si="3"/>
        <v>Sector 4 Region 5</v>
      </c>
      <c r="D95">
        <v>4</v>
      </c>
      <c r="E95">
        <v>5</v>
      </c>
    </row>
    <row r="96" spans="1:5" x14ac:dyDescent="0.3">
      <c r="A96" t="str">
        <f t="shared" si="2"/>
        <v>phiGA_4_6_p</v>
      </c>
      <c r="B96">
        <v>1</v>
      </c>
      <c r="C96" t="str">
        <f t="shared" si="3"/>
        <v>Sector 4 Region 6</v>
      </c>
      <c r="D96">
        <v>4</v>
      </c>
      <c r="E96">
        <v>6</v>
      </c>
    </row>
    <row r="97" spans="1:5" x14ac:dyDescent="0.3">
      <c r="A97" t="str">
        <f t="shared" si="2"/>
        <v>phiGA_5_1_p</v>
      </c>
      <c r="B97">
        <v>1</v>
      </c>
      <c r="C97" t="str">
        <f t="shared" si="3"/>
        <v>Sector 5 Region 1</v>
      </c>
      <c r="D97">
        <v>5</v>
      </c>
      <c r="E97">
        <v>1</v>
      </c>
    </row>
    <row r="98" spans="1:5" x14ac:dyDescent="0.3">
      <c r="A98" t="str">
        <f t="shared" si="2"/>
        <v>phiGA_5_2_p</v>
      </c>
      <c r="B98">
        <v>1</v>
      </c>
      <c r="C98" t="str">
        <f t="shared" si="3"/>
        <v>Sector 5 Region 2</v>
      </c>
      <c r="D98">
        <v>5</v>
      </c>
      <c r="E98">
        <v>2</v>
      </c>
    </row>
    <row r="99" spans="1:5" x14ac:dyDescent="0.3">
      <c r="A99" t="str">
        <f t="shared" si="2"/>
        <v>phiGA_5_3_p</v>
      </c>
      <c r="B99">
        <v>1</v>
      </c>
      <c r="C99" t="str">
        <f t="shared" si="3"/>
        <v>Sector 5 Region 3</v>
      </c>
      <c r="D99">
        <v>5</v>
      </c>
      <c r="E99">
        <v>3</v>
      </c>
    </row>
    <row r="100" spans="1:5" x14ac:dyDescent="0.3">
      <c r="A100" t="str">
        <f t="shared" si="2"/>
        <v>phiGA_5_4_p</v>
      </c>
      <c r="B100">
        <v>1</v>
      </c>
      <c r="C100" t="str">
        <f t="shared" si="3"/>
        <v>Sector 5 Region 4</v>
      </c>
      <c r="D100">
        <v>5</v>
      </c>
      <c r="E100">
        <v>4</v>
      </c>
    </row>
    <row r="101" spans="1:5" x14ac:dyDescent="0.3">
      <c r="A101" t="str">
        <f t="shared" si="2"/>
        <v>phiGA_5_5_p</v>
      </c>
      <c r="B101">
        <v>1</v>
      </c>
      <c r="C101" t="str">
        <f t="shared" si="3"/>
        <v>Sector 5 Region 5</v>
      </c>
      <c r="D101">
        <v>5</v>
      </c>
      <c r="E101">
        <v>5</v>
      </c>
    </row>
    <row r="102" spans="1:5" x14ac:dyDescent="0.3">
      <c r="A102" t="str">
        <f t="shared" si="2"/>
        <v>phiGA_5_6_p</v>
      </c>
      <c r="B102">
        <v>1</v>
      </c>
      <c r="C102" t="str">
        <f t="shared" si="3"/>
        <v>Sector 5 Region 6</v>
      </c>
      <c r="D102">
        <v>5</v>
      </c>
      <c r="E102">
        <v>6</v>
      </c>
    </row>
    <row r="103" spans="1:5" x14ac:dyDescent="0.3">
      <c r="A103" t="str">
        <f t="shared" si="2"/>
        <v>phiGA_6_1_p</v>
      </c>
      <c r="B103">
        <v>1</v>
      </c>
      <c r="C103" t="str">
        <f t="shared" si="3"/>
        <v>Sector 6 Region 1</v>
      </c>
      <c r="D103">
        <v>6</v>
      </c>
      <c r="E103">
        <v>1</v>
      </c>
    </row>
    <row r="104" spans="1:5" x14ac:dyDescent="0.3">
      <c r="A104" t="str">
        <f t="shared" si="2"/>
        <v>phiGA_6_2_p</v>
      </c>
      <c r="B104">
        <v>1</v>
      </c>
      <c r="C104" t="str">
        <f t="shared" si="3"/>
        <v>Sector 6 Region 2</v>
      </c>
      <c r="D104">
        <v>6</v>
      </c>
      <c r="E104">
        <v>2</v>
      </c>
    </row>
    <row r="105" spans="1:5" x14ac:dyDescent="0.3">
      <c r="A105" t="str">
        <f t="shared" si="2"/>
        <v>phiGA_6_3_p</v>
      </c>
      <c r="B105">
        <v>1</v>
      </c>
      <c r="C105" t="str">
        <f t="shared" si="3"/>
        <v>Sector 6 Region 3</v>
      </c>
      <c r="D105">
        <v>6</v>
      </c>
      <c r="E105">
        <v>3</v>
      </c>
    </row>
    <row r="106" spans="1:5" x14ac:dyDescent="0.3">
      <c r="A106" t="str">
        <f t="shared" si="2"/>
        <v>phiGA_6_4_p</v>
      </c>
      <c r="B106">
        <v>1</v>
      </c>
      <c r="C106" t="str">
        <f t="shared" si="3"/>
        <v>Sector 6 Region 4</v>
      </c>
      <c r="D106">
        <v>6</v>
      </c>
      <c r="E106">
        <v>4</v>
      </c>
    </row>
    <row r="107" spans="1:5" x14ac:dyDescent="0.3">
      <c r="A107" t="str">
        <f t="shared" si="2"/>
        <v>phiGA_6_5_p</v>
      </c>
      <c r="B107">
        <v>1</v>
      </c>
      <c r="C107" t="str">
        <f t="shared" si="3"/>
        <v>Sector 6 Region 5</v>
      </c>
      <c r="D107">
        <v>6</v>
      </c>
      <c r="E107">
        <v>5</v>
      </c>
    </row>
    <row r="108" spans="1:5" x14ac:dyDescent="0.3">
      <c r="A108" t="str">
        <f t="shared" si="2"/>
        <v>phiGA_6_6_p</v>
      </c>
      <c r="B108">
        <v>1</v>
      </c>
      <c r="C108" t="str">
        <f t="shared" si="3"/>
        <v>Sector 6 Region 6</v>
      </c>
      <c r="D108">
        <v>6</v>
      </c>
      <c r="E108">
        <v>6</v>
      </c>
    </row>
    <row r="109" spans="1:5" x14ac:dyDescent="0.3">
      <c r="A109" t="str">
        <f t="shared" si="2"/>
        <v>phiGA_7_1_p</v>
      </c>
      <c r="B109">
        <v>1</v>
      </c>
      <c r="C109" t="str">
        <f t="shared" si="3"/>
        <v>Sector 7 Region 1</v>
      </c>
      <c r="D109">
        <v>7</v>
      </c>
      <c r="E109">
        <v>1</v>
      </c>
    </row>
    <row r="110" spans="1:5" x14ac:dyDescent="0.3">
      <c r="A110" t="str">
        <f t="shared" si="2"/>
        <v>phiGA_7_2_p</v>
      </c>
      <c r="B110">
        <v>1</v>
      </c>
      <c r="C110" t="str">
        <f t="shared" si="3"/>
        <v>Sector 7 Region 2</v>
      </c>
      <c r="D110">
        <v>7</v>
      </c>
      <c r="E110">
        <v>2</v>
      </c>
    </row>
    <row r="111" spans="1:5" x14ac:dyDescent="0.3">
      <c r="A111" t="str">
        <f t="shared" si="2"/>
        <v>phiGA_7_3_p</v>
      </c>
      <c r="B111">
        <v>1</v>
      </c>
      <c r="C111" t="str">
        <f t="shared" si="3"/>
        <v>Sector 7 Region 3</v>
      </c>
      <c r="D111">
        <v>7</v>
      </c>
      <c r="E111">
        <v>3</v>
      </c>
    </row>
    <row r="112" spans="1:5" x14ac:dyDescent="0.3">
      <c r="A112" t="str">
        <f t="shared" si="2"/>
        <v>phiGA_7_4_p</v>
      </c>
      <c r="B112">
        <v>1</v>
      </c>
      <c r="C112" t="str">
        <f t="shared" si="3"/>
        <v>Sector 7 Region 4</v>
      </c>
      <c r="D112">
        <v>7</v>
      </c>
      <c r="E112">
        <v>4</v>
      </c>
    </row>
    <row r="113" spans="1:6" x14ac:dyDescent="0.3">
      <c r="A113" t="str">
        <f t="shared" si="2"/>
        <v>phiGA_7_5_p</v>
      </c>
      <c r="B113">
        <v>1</v>
      </c>
      <c r="C113" t="str">
        <f t="shared" si="3"/>
        <v>Sector 7 Region 5</v>
      </c>
      <c r="D113">
        <v>7</v>
      </c>
      <c r="E113">
        <v>5</v>
      </c>
    </row>
    <row r="114" spans="1:6" x14ac:dyDescent="0.3">
      <c r="A114" t="str">
        <f t="shared" si="2"/>
        <v>phiGA_7_6_p</v>
      </c>
      <c r="B114">
        <v>1</v>
      </c>
      <c r="C114" t="str">
        <f t="shared" si="3"/>
        <v>Sector 7 Region 6</v>
      </c>
      <c r="D114">
        <v>7</v>
      </c>
      <c r="E114">
        <v>6</v>
      </c>
    </row>
    <row r="115" spans="1:6" x14ac:dyDescent="0.3">
      <c r="A115" t="str">
        <f t="shared" si="2"/>
        <v>phiGA_8_1_p</v>
      </c>
      <c r="B115">
        <v>1</v>
      </c>
      <c r="C115" t="str">
        <f t="shared" si="3"/>
        <v>Sector 8 Region 1</v>
      </c>
      <c r="D115">
        <v>8</v>
      </c>
      <c r="E115">
        <v>1</v>
      </c>
    </row>
    <row r="116" spans="1:6" x14ac:dyDescent="0.3">
      <c r="A116" t="str">
        <f t="shared" si="2"/>
        <v>phiGA_8_2_p</v>
      </c>
      <c r="B116">
        <v>1</v>
      </c>
      <c r="C116" t="str">
        <f t="shared" si="3"/>
        <v>Sector 8 Region 2</v>
      </c>
      <c r="D116">
        <v>8</v>
      </c>
      <c r="E116">
        <v>2</v>
      </c>
    </row>
    <row r="117" spans="1:6" x14ac:dyDescent="0.3">
      <c r="A117" t="str">
        <f t="shared" si="2"/>
        <v>phiGA_8_3_p</v>
      </c>
      <c r="B117">
        <v>1</v>
      </c>
      <c r="C117" t="str">
        <f t="shared" si="3"/>
        <v>Sector 8 Region 3</v>
      </c>
      <c r="D117">
        <v>8</v>
      </c>
      <c r="E117">
        <v>3</v>
      </c>
    </row>
    <row r="118" spans="1:6" x14ac:dyDescent="0.3">
      <c r="A118" t="str">
        <f t="shared" si="2"/>
        <v>phiGA_8_4_p</v>
      </c>
      <c r="B118">
        <v>1</v>
      </c>
      <c r="C118" t="str">
        <f t="shared" si="3"/>
        <v>Sector 8 Region 4</v>
      </c>
      <c r="D118">
        <v>8</v>
      </c>
      <c r="E118">
        <v>4</v>
      </c>
    </row>
    <row r="119" spans="1:6" x14ac:dyDescent="0.3">
      <c r="A119" t="str">
        <f t="shared" si="2"/>
        <v>phiGA_8_5_p</v>
      </c>
      <c r="B119">
        <v>1</v>
      </c>
      <c r="C119" t="str">
        <f t="shared" si="3"/>
        <v>Sector 8 Region 5</v>
      </c>
      <c r="D119">
        <v>8</v>
      </c>
      <c r="E119">
        <v>5</v>
      </c>
    </row>
    <row r="120" spans="1:6" x14ac:dyDescent="0.3">
      <c r="A120" t="str">
        <f t="shared" si="2"/>
        <v>phiGA_8_6_p</v>
      </c>
      <c r="B120">
        <v>1</v>
      </c>
      <c r="C120" t="str">
        <f t="shared" si="3"/>
        <v>Sector 8 Region 6</v>
      </c>
      <c r="D120">
        <v>8</v>
      </c>
      <c r="E120">
        <v>6</v>
      </c>
    </row>
    <row r="121" spans="1:6" x14ac:dyDescent="0.3">
      <c r="A121" t="str">
        <f t="shared" si="2"/>
        <v>phiGA_9_1_p</v>
      </c>
      <c r="B121">
        <v>1</v>
      </c>
      <c r="C121" t="str">
        <f t="shared" si="3"/>
        <v>Sector 9 Region 1</v>
      </c>
      <c r="D121">
        <v>9</v>
      </c>
      <c r="E121">
        <v>1</v>
      </c>
    </row>
    <row r="122" spans="1:6" x14ac:dyDescent="0.3">
      <c r="A122" t="str">
        <f t="shared" si="2"/>
        <v>phiGA_9_2_p</v>
      </c>
      <c r="B122">
        <v>1</v>
      </c>
      <c r="C122" t="str">
        <f t="shared" si="3"/>
        <v>Sector 9 Region 2</v>
      </c>
      <c r="D122">
        <v>9</v>
      </c>
      <c r="E122">
        <v>2</v>
      </c>
    </row>
    <row r="123" spans="1:6" x14ac:dyDescent="0.3">
      <c r="A123" t="str">
        <f t="shared" si="2"/>
        <v>phiGA_9_3_p</v>
      </c>
      <c r="B123">
        <v>1</v>
      </c>
      <c r="C123" t="str">
        <f t="shared" si="3"/>
        <v>Sector 9 Region 3</v>
      </c>
      <c r="D123">
        <v>9</v>
      </c>
      <c r="E123">
        <v>3</v>
      </c>
    </row>
    <row r="124" spans="1:6" x14ac:dyDescent="0.3">
      <c r="A124" t="str">
        <f t="shared" si="2"/>
        <v>phiGA_9_4_p</v>
      </c>
      <c r="B124">
        <v>1</v>
      </c>
      <c r="C124" t="str">
        <f t="shared" si="3"/>
        <v>Sector 9 Region 4</v>
      </c>
      <c r="D124">
        <v>9</v>
      </c>
      <c r="E124">
        <v>4</v>
      </c>
    </row>
    <row r="125" spans="1:6" x14ac:dyDescent="0.3">
      <c r="A125" t="str">
        <f t="shared" si="2"/>
        <v>phiGA_9_5_p</v>
      </c>
      <c r="B125">
        <v>1</v>
      </c>
      <c r="C125" t="str">
        <f t="shared" si="3"/>
        <v>Sector 9 Region 5</v>
      </c>
      <c r="D125">
        <v>9</v>
      </c>
      <c r="E125">
        <v>5</v>
      </c>
    </row>
    <row r="126" spans="1:6" x14ac:dyDescent="0.3">
      <c r="A126" t="str">
        <f t="shared" si="2"/>
        <v>phiGA_9_6_p</v>
      </c>
      <c r="B126">
        <v>1</v>
      </c>
      <c r="C126" t="str">
        <f t="shared" si="3"/>
        <v>Sector 9 Region 6</v>
      </c>
      <c r="D126">
        <v>9</v>
      </c>
      <c r="E126">
        <v>6</v>
      </c>
    </row>
    <row r="127" spans="1:6" x14ac:dyDescent="0.3">
      <c r="A127" s="47" t="s">
        <v>195</v>
      </c>
      <c r="B127" s="47"/>
      <c r="C127" s="47"/>
      <c r="D127" s="39" t="s">
        <v>125</v>
      </c>
      <c r="E127" s="39" t="s">
        <v>126</v>
      </c>
      <c r="F127" s="39"/>
    </row>
    <row r="128" spans="1:6" x14ac:dyDescent="0.3">
      <c r="A128" t="str">
        <f t="shared" ref="A128:A159" si="4">"tauK_" &amp; D128 &amp; "_" &amp; E128 &amp; "_p"</f>
        <v>tauK_1_1_p</v>
      </c>
      <c r="B128">
        <v>0.2</v>
      </c>
      <c r="C128" t="str">
        <f>CONCATENATE(D$17," ",D128," ",E$17, " ",E128)</f>
        <v>Sector 1 Region 1</v>
      </c>
      <c r="D128">
        <v>1</v>
      </c>
      <c r="E128">
        <v>1</v>
      </c>
    </row>
    <row r="129" spans="1:5" x14ac:dyDescent="0.3">
      <c r="A129" t="str">
        <f t="shared" si="4"/>
        <v>tauK_1_2_p</v>
      </c>
      <c r="B129">
        <v>0.2</v>
      </c>
      <c r="C129" t="str">
        <f t="shared" ref="C129:C181" si="5">CONCATENATE(D$17," ",D129," ",E$17, " ",E129)</f>
        <v>Sector 1 Region 2</v>
      </c>
      <c r="D129">
        <v>1</v>
      </c>
      <c r="E129">
        <v>2</v>
      </c>
    </row>
    <row r="130" spans="1:5" x14ac:dyDescent="0.3">
      <c r="A130" t="str">
        <f t="shared" si="4"/>
        <v>tauK_1_3_p</v>
      </c>
      <c r="B130">
        <v>0.2</v>
      </c>
      <c r="C130" t="str">
        <f t="shared" si="5"/>
        <v>Sector 1 Region 3</v>
      </c>
      <c r="D130">
        <v>1</v>
      </c>
      <c r="E130">
        <v>3</v>
      </c>
    </row>
    <row r="131" spans="1:5" x14ac:dyDescent="0.3">
      <c r="A131" t="str">
        <f t="shared" si="4"/>
        <v>tauK_1_4_p</v>
      </c>
      <c r="B131">
        <v>0.2</v>
      </c>
      <c r="C131" t="str">
        <f t="shared" si="5"/>
        <v>Sector 1 Region 4</v>
      </c>
      <c r="D131">
        <v>1</v>
      </c>
      <c r="E131">
        <v>4</v>
      </c>
    </row>
    <row r="132" spans="1:5" x14ac:dyDescent="0.3">
      <c r="A132" t="str">
        <f t="shared" si="4"/>
        <v>tauK_1_5_p</v>
      </c>
      <c r="B132">
        <v>0.2</v>
      </c>
      <c r="C132" t="str">
        <f t="shared" si="5"/>
        <v>Sector 1 Region 5</v>
      </c>
      <c r="D132">
        <v>1</v>
      </c>
      <c r="E132">
        <v>5</v>
      </c>
    </row>
    <row r="133" spans="1:5" x14ac:dyDescent="0.3">
      <c r="A133" t="str">
        <f t="shared" si="4"/>
        <v>tauK_1_6_p</v>
      </c>
      <c r="B133">
        <v>0.2</v>
      </c>
      <c r="C133" t="str">
        <f t="shared" si="5"/>
        <v>Sector 1 Region 6</v>
      </c>
      <c r="D133">
        <v>1</v>
      </c>
      <c r="E133">
        <v>6</v>
      </c>
    </row>
    <row r="134" spans="1:5" x14ac:dyDescent="0.3">
      <c r="A134" t="str">
        <f t="shared" si="4"/>
        <v>tauK_2_1_p</v>
      </c>
      <c r="B134">
        <v>0.2</v>
      </c>
      <c r="C134" t="str">
        <f t="shared" si="5"/>
        <v>Sector 2 Region 1</v>
      </c>
      <c r="D134">
        <v>2</v>
      </c>
      <c r="E134">
        <v>1</v>
      </c>
    </row>
    <row r="135" spans="1:5" x14ac:dyDescent="0.3">
      <c r="A135" t="str">
        <f t="shared" si="4"/>
        <v>tauK_2_2_p</v>
      </c>
      <c r="B135">
        <v>0.2</v>
      </c>
      <c r="C135" t="str">
        <f t="shared" si="5"/>
        <v>Sector 2 Region 2</v>
      </c>
      <c r="D135">
        <v>2</v>
      </c>
      <c r="E135">
        <v>2</v>
      </c>
    </row>
    <row r="136" spans="1:5" x14ac:dyDescent="0.3">
      <c r="A136" t="str">
        <f t="shared" si="4"/>
        <v>tauK_2_3_p</v>
      </c>
      <c r="B136">
        <v>0.2</v>
      </c>
      <c r="C136" t="str">
        <f t="shared" si="5"/>
        <v>Sector 2 Region 3</v>
      </c>
      <c r="D136">
        <v>2</v>
      </c>
      <c r="E136">
        <v>3</v>
      </c>
    </row>
    <row r="137" spans="1:5" x14ac:dyDescent="0.3">
      <c r="A137" t="str">
        <f t="shared" si="4"/>
        <v>tauK_2_4_p</v>
      </c>
      <c r="B137">
        <v>0.2</v>
      </c>
      <c r="C137" t="str">
        <f t="shared" si="5"/>
        <v>Sector 2 Region 4</v>
      </c>
      <c r="D137">
        <v>2</v>
      </c>
      <c r="E137">
        <v>4</v>
      </c>
    </row>
    <row r="138" spans="1:5" x14ac:dyDescent="0.3">
      <c r="A138" t="str">
        <f t="shared" si="4"/>
        <v>tauK_2_5_p</v>
      </c>
      <c r="B138">
        <v>0.2</v>
      </c>
      <c r="C138" t="str">
        <f t="shared" si="5"/>
        <v>Sector 2 Region 5</v>
      </c>
      <c r="D138">
        <v>2</v>
      </c>
      <c r="E138">
        <v>5</v>
      </c>
    </row>
    <row r="139" spans="1:5" x14ac:dyDescent="0.3">
      <c r="A139" t="str">
        <f t="shared" si="4"/>
        <v>tauK_2_6_p</v>
      </c>
      <c r="B139">
        <v>0.2</v>
      </c>
      <c r="C139" t="str">
        <f t="shared" si="5"/>
        <v>Sector 2 Region 6</v>
      </c>
      <c r="D139">
        <v>2</v>
      </c>
      <c r="E139">
        <v>6</v>
      </c>
    </row>
    <row r="140" spans="1:5" x14ac:dyDescent="0.3">
      <c r="A140" t="str">
        <f t="shared" si="4"/>
        <v>tauK_3_1_p</v>
      </c>
      <c r="B140">
        <v>0.2</v>
      </c>
      <c r="C140" t="str">
        <f t="shared" si="5"/>
        <v>Sector 3 Region 1</v>
      </c>
      <c r="D140">
        <v>3</v>
      </c>
      <c r="E140">
        <v>1</v>
      </c>
    </row>
    <row r="141" spans="1:5" x14ac:dyDescent="0.3">
      <c r="A141" t="str">
        <f t="shared" si="4"/>
        <v>tauK_3_2_p</v>
      </c>
      <c r="B141">
        <v>0.2</v>
      </c>
      <c r="C141" t="str">
        <f t="shared" si="5"/>
        <v>Sector 3 Region 2</v>
      </c>
      <c r="D141">
        <v>3</v>
      </c>
      <c r="E141">
        <v>2</v>
      </c>
    </row>
    <row r="142" spans="1:5" x14ac:dyDescent="0.3">
      <c r="A142" t="str">
        <f t="shared" si="4"/>
        <v>tauK_3_3_p</v>
      </c>
      <c r="B142">
        <v>0.2</v>
      </c>
      <c r="C142" t="str">
        <f t="shared" si="5"/>
        <v>Sector 3 Region 3</v>
      </c>
      <c r="D142">
        <v>3</v>
      </c>
      <c r="E142">
        <v>3</v>
      </c>
    </row>
    <row r="143" spans="1:5" x14ac:dyDescent="0.3">
      <c r="A143" t="str">
        <f t="shared" si="4"/>
        <v>tauK_3_4_p</v>
      </c>
      <c r="B143">
        <v>0.2</v>
      </c>
      <c r="C143" t="str">
        <f t="shared" si="5"/>
        <v>Sector 3 Region 4</v>
      </c>
      <c r="D143">
        <v>3</v>
      </c>
      <c r="E143">
        <v>4</v>
      </c>
    </row>
    <row r="144" spans="1:5" x14ac:dyDescent="0.3">
      <c r="A144" t="str">
        <f t="shared" si="4"/>
        <v>tauK_3_5_p</v>
      </c>
      <c r="B144">
        <v>0.2</v>
      </c>
      <c r="C144" t="str">
        <f t="shared" si="5"/>
        <v>Sector 3 Region 5</v>
      </c>
      <c r="D144">
        <v>3</v>
      </c>
      <c r="E144">
        <v>5</v>
      </c>
    </row>
    <row r="145" spans="1:5" x14ac:dyDescent="0.3">
      <c r="A145" t="str">
        <f t="shared" si="4"/>
        <v>tauK_3_6_p</v>
      </c>
      <c r="B145">
        <v>0.2</v>
      </c>
      <c r="C145" t="str">
        <f t="shared" si="5"/>
        <v>Sector 3 Region 6</v>
      </c>
      <c r="D145">
        <v>3</v>
      </c>
      <c r="E145">
        <v>6</v>
      </c>
    </row>
    <row r="146" spans="1:5" x14ac:dyDescent="0.3">
      <c r="A146" t="str">
        <f t="shared" si="4"/>
        <v>tauK_4_1_p</v>
      </c>
      <c r="B146">
        <v>0.2</v>
      </c>
      <c r="C146" t="str">
        <f t="shared" si="5"/>
        <v>Sector 4 Region 1</v>
      </c>
      <c r="D146">
        <v>4</v>
      </c>
      <c r="E146">
        <v>1</v>
      </c>
    </row>
    <row r="147" spans="1:5" x14ac:dyDescent="0.3">
      <c r="A147" t="str">
        <f t="shared" si="4"/>
        <v>tauK_4_2_p</v>
      </c>
      <c r="B147">
        <v>0.2</v>
      </c>
      <c r="C147" t="str">
        <f t="shared" si="5"/>
        <v>Sector 4 Region 2</v>
      </c>
      <c r="D147">
        <v>4</v>
      </c>
      <c r="E147">
        <v>2</v>
      </c>
    </row>
    <row r="148" spans="1:5" x14ac:dyDescent="0.3">
      <c r="A148" t="str">
        <f t="shared" si="4"/>
        <v>tauK_4_3_p</v>
      </c>
      <c r="B148">
        <v>0.2</v>
      </c>
      <c r="C148" t="str">
        <f t="shared" si="5"/>
        <v>Sector 4 Region 3</v>
      </c>
      <c r="D148">
        <v>4</v>
      </c>
      <c r="E148">
        <v>3</v>
      </c>
    </row>
    <row r="149" spans="1:5" x14ac:dyDescent="0.3">
      <c r="A149" t="str">
        <f t="shared" si="4"/>
        <v>tauK_4_4_p</v>
      </c>
      <c r="B149">
        <v>0.2</v>
      </c>
      <c r="C149" t="str">
        <f t="shared" si="5"/>
        <v>Sector 4 Region 4</v>
      </c>
      <c r="D149">
        <v>4</v>
      </c>
      <c r="E149">
        <v>4</v>
      </c>
    </row>
    <row r="150" spans="1:5" x14ac:dyDescent="0.3">
      <c r="A150" t="str">
        <f t="shared" si="4"/>
        <v>tauK_4_5_p</v>
      </c>
      <c r="B150">
        <v>0.2</v>
      </c>
      <c r="C150" t="str">
        <f t="shared" si="5"/>
        <v>Sector 4 Region 5</v>
      </c>
      <c r="D150">
        <v>4</v>
      </c>
      <c r="E150">
        <v>5</v>
      </c>
    </row>
    <row r="151" spans="1:5" x14ac:dyDescent="0.3">
      <c r="A151" t="str">
        <f t="shared" si="4"/>
        <v>tauK_4_6_p</v>
      </c>
      <c r="B151">
        <v>0.2</v>
      </c>
      <c r="C151" t="str">
        <f t="shared" si="5"/>
        <v>Sector 4 Region 6</v>
      </c>
      <c r="D151">
        <v>4</v>
      </c>
      <c r="E151">
        <v>6</v>
      </c>
    </row>
    <row r="152" spans="1:5" x14ac:dyDescent="0.3">
      <c r="A152" t="str">
        <f t="shared" si="4"/>
        <v>tauK_5_1_p</v>
      </c>
      <c r="B152">
        <v>0.2</v>
      </c>
      <c r="C152" t="str">
        <f t="shared" si="5"/>
        <v>Sector 5 Region 1</v>
      </c>
      <c r="D152">
        <v>5</v>
      </c>
      <c r="E152">
        <v>1</v>
      </c>
    </row>
    <row r="153" spans="1:5" x14ac:dyDescent="0.3">
      <c r="A153" t="str">
        <f t="shared" si="4"/>
        <v>tauK_5_2_p</v>
      </c>
      <c r="B153">
        <v>0.2</v>
      </c>
      <c r="C153" t="str">
        <f t="shared" si="5"/>
        <v>Sector 5 Region 2</v>
      </c>
      <c r="D153">
        <v>5</v>
      </c>
      <c r="E153">
        <v>2</v>
      </c>
    </row>
    <row r="154" spans="1:5" x14ac:dyDescent="0.3">
      <c r="A154" t="str">
        <f t="shared" si="4"/>
        <v>tauK_5_3_p</v>
      </c>
      <c r="B154">
        <v>0.2</v>
      </c>
      <c r="C154" t="str">
        <f t="shared" si="5"/>
        <v>Sector 5 Region 3</v>
      </c>
      <c r="D154">
        <v>5</v>
      </c>
      <c r="E154">
        <v>3</v>
      </c>
    </row>
    <row r="155" spans="1:5" x14ac:dyDescent="0.3">
      <c r="A155" t="str">
        <f t="shared" si="4"/>
        <v>tauK_5_4_p</v>
      </c>
      <c r="B155">
        <v>0.2</v>
      </c>
      <c r="C155" t="str">
        <f t="shared" si="5"/>
        <v>Sector 5 Region 4</v>
      </c>
      <c r="D155">
        <v>5</v>
      </c>
      <c r="E155">
        <v>4</v>
      </c>
    </row>
    <row r="156" spans="1:5" x14ac:dyDescent="0.3">
      <c r="A156" t="str">
        <f t="shared" si="4"/>
        <v>tauK_5_5_p</v>
      </c>
      <c r="B156">
        <v>0.2</v>
      </c>
      <c r="C156" t="str">
        <f t="shared" si="5"/>
        <v>Sector 5 Region 5</v>
      </c>
      <c r="D156">
        <v>5</v>
      </c>
      <c r="E156">
        <v>5</v>
      </c>
    </row>
    <row r="157" spans="1:5" x14ac:dyDescent="0.3">
      <c r="A157" t="str">
        <f t="shared" si="4"/>
        <v>tauK_5_6_p</v>
      </c>
      <c r="B157">
        <v>0.2</v>
      </c>
      <c r="C157" t="str">
        <f t="shared" si="5"/>
        <v>Sector 5 Region 6</v>
      </c>
      <c r="D157">
        <v>5</v>
      </c>
      <c r="E157">
        <v>6</v>
      </c>
    </row>
    <row r="158" spans="1:5" x14ac:dyDescent="0.3">
      <c r="A158" t="str">
        <f t="shared" si="4"/>
        <v>tauK_6_1_p</v>
      </c>
      <c r="B158">
        <v>0.2</v>
      </c>
      <c r="C158" t="str">
        <f t="shared" si="5"/>
        <v>Sector 6 Region 1</v>
      </c>
      <c r="D158">
        <v>6</v>
      </c>
      <c r="E158">
        <v>1</v>
      </c>
    </row>
    <row r="159" spans="1:5" x14ac:dyDescent="0.3">
      <c r="A159" t="str">
        <f t="shared" si="4"/>
        <v>tauK_6_2_p</v>
      </c>
      <c r="B159">
        <v>0.2</v>
      </c>
      <c r="C159" t="str">
        <f t="shared" si="5"/>
        <v>Sector 6 Region 2</v>
      </c>
      <c r="D159">
        <v>6</v>
      </c>
      <c r="E159">
        <v>2</v>
      </c>
    </row>
    <row r="160" spans="1:5" x14ac:dyDescent="0.3">
      <c r="A160" t="str">
        <f t="shared" ref="A160:A181" si="6">"tauK_" &amp; D160 &amp; "_" &amp; E160 &amp; "_p"</f>
        <v>tauK_6_3_p</v>
      </c>
      <c r="B160">
        <v>0.2</v>
      </c>
      <c r="C160" t="str">
        <f t="shared" si="5"/>
        <v>Sector 6 Region 3</v>
      </c>
      <c r="D160">
        <v>6</v>
      </c>
      <c r="E160">
        <v>3</v>
      </c>
    </row>
    <row r="161" spans="1:5" x14ac:dyDescent="0.3">
      <c r="A161" t="str">
        <f t="shared" si="6"/>
        <v>tauK_6_4_p</v>
      </c>
      <c r="B161">
        <v>0.2</v>
      </c>
      <c r="C161" t="str">
        <f t="shared" si="5"/>
        <v>Sector 6 Region 4</v>
      </c>
      <c r="D161">
        <v>6</v>
      </c>
      <c r="E161">
        <v>4</v>
      </c>
    </row>
    <row r="162" spans="1:5" x14ac:dyDescent="0.3">
      <c r="A162" t="str">
        <f t="shared" si="6"/>
        <v>tauK_6_5_p</v>
      </c>
      <c r="B162">
        <v>0.2</v>
      </c>
      <c r="C162" t="str">
        <f t="shared" si="5"/>
        <v>Sector 6 Region 5</v>
      </c>
      <c r="D162">
        <v>6</v>
      </c>
      <c r="E162">
        <v>5</v>
      </c>
    </row>
    <row r="163" spans="1:5" x14ac:dyDescent="0.3">
      <c r="A163" t="str">
        <f t="shared" si="6"/>
        <v>tauK_6_6_p</v>
      </c>
      <c r="B163">
        <v>0.2</v>
      </c>
      <c r="C163" t="str">
        <f t="shared" si="5"/>
        <v>Sector 6 Region 6</v>
      </c>
      <c r="D163">
        <v>6</v>
      </c>
      <c r="E163">
        <v>6</v>
      </c>
    </row>
    <row r="164" spans="1:5" x14ac:dyDescent="0.3">
      <c r="A164" t="str">
        <f t="shared" si="6"/>
        <v>tauK_7_1_p</v>
      </c>
      <c r="B164">
        <v>0.2</v>
      </c>
      <c r="C164" t="str">
        <f t="shared" si="5"/>
        <v>Sector 7 Region 1</v>
      </c>
      <c r="D164">
        <v>7</v>
      </c>
      <c r="E164">
        <v>1</v>
      </c>
    </row>
    <row r="165" spans="1:5" x14ac:dyDescent="0.3">
      <c r="A165" t="str">
        <f t="shared" si="6"/>
        <v>tauK_7_2_p</v>
      </c>
      <c r="B165">
        <v>0.2</v>
      </c>
      <c r="C165" t="str">
        <f t="shared" si="5"/>
        <v>Sector 7 Region 2</v>
      </c>
      <c r="D165">
        <v>7</v>
      </c>
      <c r="E165">
        <v>2</v>
      </c>
    </row>
    <row r="166" spans="1:5" x14ac:dyDescent="0.3">
      <c r="A166" t="str">
        <f t="shared" si="6"/>
        <v>tauK_7_3_p</v>
      </c>
      <c r="B166">
        <v>0.2</v>
      </c>
      <c r="C166" t="str">
        <f t="shared" si="5"/>
        <v>Sector 7 Region 3</v>
      </c>
      <c r="D166">
        <v>7</v>
      </c>
      <c r="E166">
        <v>3</v>
      </c>
    </row>
    <row r="167" spans="1:5" x14ac:dyDescent="0.3">
      <c r="A167" t="str">
        <f t="shared" si="6"/>
        <v>tauK_7_4_p</v>
      </c>
      <c r="B167">
        <v>0.2</v>
      </c>
      <c r="C167" t="str">
        <f t="shared" si="5"/>
        <v>Sector 7 Region 4</v>
      </c>
      <c r="D167">
        <v>7</v>
      </c>
      <c r="E167">
        <v>4</v>
      </c>
    </row>
    <row r="168" spans="1:5" x14ac:dyDescent="0.3">
      <c r="A168" t="str">
        <f t="shared" si="6"/>
        <v>tauK_7_5_p</v>
      </c>
      <c r="B168">
        <v>0.2</v>
      </c>
      <c r="C168" t="str">
        <f t="shared" si="5"/>
        <v>Sector 7 Region 5</v>
      </c>
      <c r="D168">
        <v>7</v>
      </c>
      <c r="E168">
        <v>5</v>
      </c>
    </row>
    <row r="169" spans="1:5" x14ac:dyDescent="0.3">
      <c r="A169" t="str">
        <f t="shared" si="6"/>
        <v>tauK_7_6_p</v>
      </c>
      <c r="B169">
        <v>0.2</v>
      </c>
      <c r="C169" t="str">
        <f t="shared" si="5"/>
        <v>Sector 7 Region 6</v>
      </c>
      <c r="D169">
        <v>7</v>
      </c>
      <c r="E169">
        <v>6</v>
      </c>
    </row>
    <row r="170" spans="1:5" x14ac:dyDescent="0.3">
      <c r="A170" t="str">
        <f t="shared" si="6"/>
        <v>tauK_8_1_p</v>
      </c>
      <c r="B170">
        <v>0.2</v>
      </c>
      <c r="C170" t="str">
        <f t="shared" si="5"/>
        <v>Sector 8 Region 1</v>
      </c>
      <c r="D170">
        <v>8</v>
      </c>
      <c r="E170">
        <v>1</v>
      </c>
    </row>
    <row r="171" spans="1:5" x14ac:dyDescent="0.3">
      <c r="A171" t="str">
        <f t="shared" si="6"/>
        <v>tauK_8_2_p</v>
      </c>
      <c r="B171">
        <v>0.2</v>
      </c>
      <c r="C171" t="str">
        <f t="shared" si="5"/>
        <v>Sector 8 Region 2</v>
      </c>
      <c r="D171">
        <v>8</v>
      </c>
      <c r="E171">
        <v>2</v>
      </c>
    </row>
    <row r="172" spans="1:5" x14ac:dyDescent="0.3">
      <c r="A172" t="str">
        <f t="shared" si="6"/>
        <v>tauK_8_3_p</v>
      </c>
      <c r="B172">
        <v>0.2</v>
      </c>
      <c r="C172" t="str">
        <f t="shared" si="5"/>
        <v>Sector 8 Region 3</v>
      </c>
      <c r="D172">
        <v>8</v>
      </c>
      <c r="E172">
        <v>3</v>
      </c>
    </row>
    <row r="173" spans="1:5" x14ac:dyDescent="0.3">
      <c r="A173" t="str">
        <f t="shared" si="6"/>
        <v>tauK_8_4_p</v>
      </c>
      <c r="B173">
        <v>0.2</v>
      </c>
      <c r="C173" t="str">
        <f t="shared" si="5"/>
        <v>Sector 8 Region 4</v>
      </c>
      <c r="D173">
        <v>8</v>
      </c>
      <c r="E173">
        <v>4</v>
      </c>
    </row>
    <row r="174" spans="1:5" x14ac:dyDescent="0.3">
      <c r="A174" t="str">
        <f t="shared" si="6"/>
        <v>tauK_8_5_p</v>
      </c>
      <c r="B174">
        <v>0.2</v>
      </c>
      <c r="C174" t="str">
        <f t="shared" si="5"/>
        <v>Sector 8 Region 5</v>
      </c>
      <c r="D174">
        <v>8</v>
      </c>
      <c r="E174">
        <v>5</v>
      </c>
    </row>
    <row r="175" spans="1:5" x14ac:dyDescent="0.3">
      <c r="A175" t="str">
        <f t="shared" si="6"/>
        <v>tauK_8_6_p</v>
      </c>
      <c r="B175">
        <v>0.2</v>
      </c>
      <c r="C175" t="str">
        <f t="shared" si="5"/>
        <v>Sector 8 Region 6</v>
      </c>
      <c r="D175">
        <v>8</v>
      </c>
      <c r="E175">
        <v>6</v>
      </c>
    </row>
    <row r="176" spans="1:5" x14ac:dyDescent="0.3">
      <c r="A176" t="str">
        <f t="shared" si="6"/>
        <v>tauK_9_1_p</v>
      </c>
      <c r="B176">
        <v>0.2</v>
      </c>
      <c r="C176" t="str">
        <f t="shared" si="5"/>
        <v>Sector 9 Region 1</v>
      </c>
      <c r="D176">
        <v>9</v>
      </c>
      <c r="E176">
        <v>1</v>
      </c>
    </row>
    <row r="177" spans="1:6" x14ac:dyDescent="0.3">
      <c r="A177" t="str">
        <f t="shared" si="6"/>
        <v>tauK_9_2_p</v>
      </c>
      <c r="B177">
        <v>0.2</v>
      </c>
      <c r="C177" t="str">
        <f t="shared" si="5"/>
        <v>Sector 9 Region 2</v>
      </c>
      <c r="D177">
        <v>9</v>
      </c>
      <c r="E177">
        <v>2</v>
      </c>
    </row>
    <row r="178" spans="1:6" x14ac:dyDescent="0.3">
      <c r="A178" t="str">
        <f t="shared" si="6"/>
        <v>tauK_9_3_p</v>
      </c>
      <c r="B178">
        <v>0.2</v>
      </c>
      <c r="C178" t="str">
        <f t="shared" si="5"/>
        <v>Sector 9 Region 3</v>
      </c>
      <c r="D178">
        <v>9</v>
      </c>
      <c r="E178">
        <v>3</v>
      </c>
    </row>
    <row r="179" spans="1:6" x14ac:dyDescent="0.3">
      <c r="A179" t="str">
        <f t="shared" si="6"/>
        <v>tauK_9_4_p</v>
      </c>
      <c r="B179">
        <v>0.2</v>
      </c>
      <c r="C179" t="str">
        <f t="shared" si="5"/>
        <v>Sector 9 Region 4</v>
      </c>
      <c r="D179">
        <v>9</v>
      </c>
      <c r="E179">
        <v>4</v>
      </c>
    </row>
    <row r="180" spans="1:6" x14ac:dyDescent="0.3">
      <c r="A180" t="str">
        <f t="shared" si="6"/>
        <v>tauK_9_5_p</v>
      </c>
      <c r="B180">
        <v>0.2</v>
      </c>
      <c r="C180" t="str">
        <f t="shared" si="5"/>
        <v>Sector 9 Region 5</v>
      </c>
      <c r="D180">
        <v>9</v>
      </c>
      <c r="E180">
        <v>5</v>
      </c>
    </row>
    <row r="181" spans="1:6" x14ac:dyDescent="0.3">
      <c r="A181" t="str">
        <f t="shared" si="6"/>
        <v>tauK_9_6_p</v>
      </c>
      <c r="B181">
        <v>0.2</v>
      </c>
      <c r="C181" t="str">
        <f t="shared" si="5"/>
        <v>Sector 9 Region 6</v>
      </c>
      <c r="D181">
        <v>9</v>
      </c>
      <c r="E181">
        <v>6</v>
      </c>
    </row>
    <row r="182" spans="1:6" x14ac:dyDescent="0.3">
      <c r="A182" s="47" t="s">
        <v>196</v>
      </c>
      <c r="B182" s="47"/>
      <c r="C182" s="47"/>
      <c r="D182" s="39" t="s">
        <v>125</v>
      </c>
      <c r="E182" s="39" t="s">
        <v>126</v>
      </c>
      <c r="F182" s="39"/>
    </row>
    <row r="183" spans="1:6" x14ac:dyDescent="0.3">
      <c r="A183" t="str">
        <f t="shared" ref="A183:A214" si="7">"tauN_" &amp; D183 &amp; "_" &amp; E183 &amp; "_p"</f>
        <v>tauN_1_1_p</v>
      </c>
      <c r="B183">
        <v>0</v>
      </c>
      <c r="C183" t="str">
        <f>CONCATENATE(D$17," ",D183," ",E$17, " ",E183)</f>
        <v>Sector 1 Region 1</v>
      </c>
      <c r="D183">
        <v>1</v>
      </c>
      <c r="E183">
        <v>1</v>
      </c>
    </row>
    <row r="184" spans="1:6" x14ac:dyDescent="0.3">
      <c r="A184" t="str">
        <f t="shared" si="7"/>
        <v>tauN_1_2_p</v>
      </c>
      <c r="B184">
        <v>0</v>
      </c>
      <c r="C184" t="str">
        <f t="shared" ref="C184:C236" si="8">CONCATENATE(D$17," ",D184," ",E$17, " ",E184)</f>
        <v>Sector 1 Region 2</v>
      </c>
      <c r="D184">
        <v>1</v>
      </c>
      <c r="E184">
        <v>2</v>
      </c>
    </row>
    <row r="185" spans="1:6" x14ac:dyDescent="0.3">
      <c r="A185" t="str">
        <f t="shared" si="7"/>
        <v>tauN_1_3_p</v>
      </c>
      <c r="B185">
        <v>0</v>
      </c>
      <c r="C185" t="str">
        <f t="shared" si="8"/>
        <v>Sector 1 Region 3</v>
      </c>
      <c r="D185">
        <v>1</v>
      </c>
      <c r="E185">
        <v>3</v>
      </c>
    </row>
    <row r="186" spans="1:6" x14ac:dyDescent="0.3">
      <c r="A186" t="str">
        <f t="shared" si="7"/>
        <v>tauN_1_4_p</v>
      </c>
      <c r="B186">
        <v>0</v>
      </c>
      <c r="C186" t="str">
        <f t="shared" si="8"/>
        <v>Sector 1 Region 4</v>
      </c>
      <c r="D186">
        <v>1</v>
      </c>
      <c r="E186">
        <v>4</v>
      </c>
    </row>
    <row r="187" spans="1:6" x14ac:dyDescent="0.3">
      <c r="A187" t="str">
        <f t="shared" si="7"/>
        <v>tauN_1_5_p</v>
      </c>
      <c r="B187">
        <v>0</v>
      </c>
      <c r="C187" t="str">
        <f t="shared" si="8"/>
        <v>Sector 1 Region 5</v>
      </c>
      <c r="D187">
        <v>1</v>
      </c>
      <c r="E187">
        <v>5</v>
      </c>
    </row>
    <row r="188" spans="1:6" x14ac:dyDescent="0.3">
      <c r="A188" t="str">
        <f t="shared" si="7"/>
        <v>tauN_1_6_p</v>
      </c>
      <c r="B188">
        <v>0</v>
      </c>
      <c r="C188" t="str">
        <f t="shared" si="8"/>
        <v>Sector 1 Region 6</v>
      </c>
      <c r="D188">
        <v>1</v>
      </c>
      <c r="E188">
        <v>6</v>
      </c>
    </row>
    <row r="189" spans="1:6" x14ac:dyDescent="0.3">
      <c r="A189" t="str">
        <f t="shared" si="7"/>
        <v>tauN_2_1_p</v>
      </c>
      <c r="B189">
        <v>0</v>
      </c>
      <c r="C189" t="str">
        <f t="shared" si="8"/>
        <v>Sector 2 Region 1</v>
      </c>
      <c r="D189">
        <v>2</v>
      </c>
      <c r="E189">
        <v>1</v>
      </c>
    </row>
    <row r="190" spans="1:6" x14ac:dyDescent="0.3">
      <c r="A190" t="str">
        <f t="shared" si="7"/>
        <v>tauN_2_2_p</v>
      </c>
      <c r="B190">
        <v>0</v>
      </c>
      <c r="C190" t="str">
        <f t="shared" si="8"/>
        <v>Sector 2 Region 2</v>
      </c>
      <c r="D190">
        <v>2</v>
      </c>
      <c r="E190">
        <v>2</v>
      </c>
    </row>
    <row r="191" spans="1:6" x14ac:dyDescent="0.3">
      <c r="A191" t="str">
        <f t="shared" si="7"/>
        <v>tauN_2_3_p</v>
      </c>
      <c r="B191">
        <v>0</v>
      </c>
      <c r="C191" t="str">
        <f t="shared" si="8"/>
        <v>Sector 2 Region 3</v>
      </c>
      <c r="D191">
        <v>2</v>
      </c>
      <c r="E191">
        <v>3</v>
      </c>
    </row>
    <row r="192" spans="1:6" x14ac:dyDescent="0.3">
      <c r="A192" t="str">
        <f t="shared" si="7"/>
        <v>tauN_2_4_p</v>
      </c>
      <c r="B192">
        <v>0</v>
      </c>
      <c r="C192" t="str">
        <f t="shared" si="8"/>
        <v>Sector 2 Region 4</v>
      </c>
      <c r="D192">
        <v>2</v>
      </c>
      <c r="E192">
        <v>4</v>
      </c>
    </row>
    <row r="193" spans="1:5" x14ac:dyDescent="0.3">
      <c r="A193" t="str">
        <f t="shared" si="7"/>
        <v>tauN_2_5_p</v>
      </c>
      <c r="B193">
        <v>0</v>
      </c>
      <c r="C193" t="str">
        <f t="shared" si="8"/>
        <v>Sector 2 Region 5</v>
      </c>
      <c r="D193">
        <v>2</v>
      </c>
      <c r="E193">
        <v>5</v>
      </c>
    </row>
    <row r="194" spans="1:5" x14ac:dyDescent="0.3">
      <c r="A194" t="str">
        <f t="shared" si="7"/>
        <v>tauN_2_6_p</v>
      </c>
      <c r="B194">
        <v>0</v>
      </c>
      <c r="C194" t="str">
        <f t="shared" si="8"/>
        <v>Sector 2 Region 6</v>
      </c>
      <c r="D194">
        <v>2</v>
      </c>
      <c r="E194">
        <v>6</v>
      </c>
    </row>
    <row r="195" spans="1:5" x14ac:dyDescent="0.3">
      <c r="A195" t="str">
        <f t="shared" si="7"/>
        <v>tauN_3_1_p</v>
      </c>
      <c r="B195">
        <v>0</v>
      </c>
      <c r="C195" t="str">
        <f t="shared" si="8"/>
        <v>Sector 3 Region 1</v>
      </c>
      <c r="D195">
        <v>3</v>
      </c>
      <c r="E195">
        <v>1</v>
      </c>
    </row>
    <row r="196" spans="1:5" x14ac:dyDescent="0.3">
      <c r="A196" t="str">
        <f t="shared" si="7"/>
        <v>tauN_3_2_p</v>
      </c>
      <c r="B196">
        <v>0</v>
      </c>
      <c r="C196" t="str">
        <f t="shared" si="8"/>
        <v>Sector 3 Region 2</v>
      </c>
      <c r="D196">
        <v>3</v>
      </c>
      <c r="E196">
        <v>2</v>
      </c>
    </row>
    <row r="197" spans="1:5" x14ac:dyDescent="0.3">
      <c r="A197" t="str">
        <f t="shared" si="7"/>
        <v>tauN_3_3_p</v>
      </c>
      <c r="B197">
        <v>0</v>
      </c>
      <c r="C197" t="str">
        <f t="shared" si="8"/>
        <v>Sector 3 Region 3</v>
      </c>
      <c r="D197">
        <v>3</v>
      </c>
      <c r="E197">
        <v>3</v>
      </c>
    </row>
    <row r="198" spans="1:5" x14ac:dyDescent="0.3">
      <c r="A198" t="str">
        <f t="shared" si="7"/>
        <v>tauN_3_4_p</v>
      </c>
      <c r="B198">
        <v>0</v>
      </c>
      <c r="C198" t="str">
        <f t="shared" si="8"/>
        <v>Sector 3 Region 4</v>
      </c>
      <c r="D198">
        <v>3</v>
      </c>
      <c r="E198">
        <v>4</v>
      </c>
    </row>
    <row r="199" spans="1:5" x14ac:dyDescent="0.3">
      <c r="A199" t="str">
        <f t="shared" si="7"/>
        <v>tauN_3_5_p</v>
      </c>
      <c r="B199">
        <v>0</v>
      </c>
      <c r="C199" t="str">
        <f t="shared" si="8"/>
        <v>Sector 3 Region 5</v>
      </c>
      <c r="D199">
        <v>3</v>
      </c>
      <c r="E199">
        <v>5</v>
      </c>
    </row>
    <row r="200" spans="1:5" x14ac:dyDescent="0.3">
      <c r="A200" t="str">
        <f t="shared" si="7"/>
        <v>tauN_3_6_p</v>
      </c>
      <c r="B200">
        <v>0</v>
      </c>
      <c r="C200" t="str">
        <f t="shared" si="8"/>
        <v>Sector 3 Region 6</v>
      </c>
      <c r="D200">
        <v>3</v>
      </c>
      <c r="E200">
        <v>6</v>
      </c>
    </row>
    <row r="201" spans="1:5" x14ac:dyDescent="0.3">
      <c r="A201" t="str">
        <f t="shared" si="7"/>
        <v>tauN_4_1_p</v>
      </c>
      <c r="B201">
        <v>0</v>
      </c>
      <c r="C201" t="str">
        <f t="shared" si="8"/>
        <v>Sector 4 Region 1</v>
      </c>
      <c r="D201">
        <v>4</v>
      </c>
      <c r="E201">
        <v>1</v>
      </c>
    </row>
    <row r="202" spans="1:5" x14ac:dyDescent="0.3">
      <c r="A202" t="str">
        <f t="shared" si="7"/>
        <v>tauN_4_2_p</v>
      </c>
      <c r="B202">
        <v>0</v>
      </c>
      <c r="C202" t="str">
        <f t="shared" si="8"/>
        <v>Sector 4 Region 2</v>
      </c>
      <c r="D202">
        <v>4</v>
      </c>
      <c r="E202">
        <v>2</v>
      </c>
    </row>
    <row r="203" spans="1:5" x14ac:dyDescent="0.3">
      <c r="A203" t="str">
        <f t="shared" si="7"/>
        <v>tauN_4_3_p</v>
      </c>
      <c r="B203">
        <v>0</v>
      </c>
      <c r="C203" t="str">
        <f t="shared" si="8"/>
        <v>Sector 4 Region 3</v>
      </c>
      <c r="D203">
        <v>4</v>
      </c>
      <c r="E203">
        <v>3</v>
      </c>
    </row>
    <row r="204" spans="1:5" x14ac:dyDescent="0.3">
      <c r="A204" t="str">
        <f t="shared" si="7"/>
        <v>tauN_4_4_p</v>
      </c>
      <c r="B204">
        <v>0</v>
      </c>
      <c r="C204" t="str">
        <f t="shared" si="8"/>
        <v>Sector 4 Region 4</v>
      </c>
      <c r="D204">
        <v>4</v>
      </c>
      <c r="E204">
        <v>4</v>
      </c>
    </row>
    <row r="205" spans="1:5" x14ac:dyDescent="0.3">
      <c r="A205" t="str">
        <f t="shared" si="7"/>
        <v>tauN_4_5_p</v>
      </c>
      <c r="B205">
        <v>0</v>
      </c>
      <c r="C205" t="str">
        <f t="shared" si="8"/>
        <v>Sector 4 Region 5</v>
      </c>
      <c r="D205">
        <v>4</v>
      </c>
      <c r="E205">
        <v>5</v>
      </c>
    </row>
    <row r="206" spans="1:5" x14ac:dyDescent="0.3">
      <c r="A206" t="str">
        <f t="shared" si="7"/>
        <v>tauN_4_6_p</v>
      </c>
      <c r="B206">
        <v>0</v>
      </c>
      <c r="C206" t="str">
        <f t="shared" si="8"/>
        <v>Sector 4 Region 6</v>
      </c>
      <c r="D206">
        <v>4</v>
      </c>
      <c r="E206">
        <v>6</v>
      </c>
    </row>
    <row r="207" spans="1:5" x14ac:dyDescent="0.3">
      <c r="A207" t="str">
        <f t="shared" si="7"/>
        <v>tauN_5_1_p</v>
      </c>
      <c r="B207">
        <v>0</v>
      </c>
      <c r="C207" t="str">
        <f t="shared" si="8"/>
        <v>Sector 5 Region 1</v>
      </c>
      <c r="D207">
        <v>5</v>
      </c>
      <c r="E207">
        <v>1</v>
      </c>
    </row>
    <row r="208" spans="1:5" x14ac:dyDescent="0.3">
      <c r="A208" t="str">
        <f t="shared" si="7"/>
        <v>tauN_5_2_p</v>
      </c>
      <c r="B208">
        <v>0</v>
      </c>
      <c r="C208" t="str">
        <f t="shared" si="8"/>
        <v>Sector 5 Region 2</v>
      </c>
      <c r="D208">
        <v>5</v>
      </c>
      <c r="E208">
        <v>2</v>
      </c>
    </row>
    <row r="209" spans="1:5" x14ac:dyDescent="0.3">
      <c r="A209" t="str">
        <f t="shared" si="7"/>
        <v>tauN_5_3_p</v>
      </c>
      <c r="B209">
        <v>0</v>
      </c>
      <c r="C209" t="str">
        <f t="shared" si="8"/>
        <v>Sector 5 Region 3</v>
      </c>
      <c r="D209">
        <v>5</v>
      </c>
      <c r="E209">
        <v>3</v>
      </c>
    </row>
    <row r="210" spans="1:5" x14ac:dyDescent="0.3">
      <c r="A210" t="str">
        <f t="shared" si="7"/>
        <v>tauN_5_4_p</v>
      </c>
      <c r="B210">
        <v>0</v>
      </c>
      <c r="C210" t="str">
        <f t="shared" si="8"/>
        <v>Sector 5 Region 4</v>
      </c>
      <c r="D210">
        <v>5</v>
      </c>
      <c r="E210">
        <v>4</v>
      </c>
    </row>
    <row r="211" spans="1:5" x14ac:dyDescent="0.3">
      <c r="A211" t="str">
        <f t="shared" si="7"/>
        <v>tauN_5_5_p</v>
      </c>
      <c r="B211">
        <v>0</v>
      </c>
      <c r="C211" t="str">
        <f t="shared" si="8"/>
        <v>Sector 5 Region 5</v>
      </c>
      <c r="D211">
        <v>5</v>
      </c>
      <c r="E211">
        <v>5</v>
      </c>
    </row>
    <row r="212" spans="1:5" x14ac:dyDescent="0.3">
      <c r="A212" t="str">
        <f t="shared" si="7"/>
        <v>tauN_5_6_p</v>
      </c>
      <c r="B212">
        <v>0</v>
      </c>
      <c r="C212" t="str">
        <f t="shared" si="8"/>
        <v>Sector 5 Region 6</v>
      </c>
      <c r="D212">
        <v>5</v>
      </c>
      <c r="E212">
        <v>6</v>
      </c>
    </row>
    <row r="213" spans="1:5" x14ac:dyDescent="0.3">
      <c r="A213" t="str">
        <f t="shared" si="7"/>
        <v>tauN_6_1_p</v>
      </c>
      <c r="B213">
        <v>0</v>
      </c>
      <c r="C213" t="str">
        <f t="shared" si="8"/>
        <v>Sector 6 Region 1</v>
      </c>
      <c r="D213">
        <v>6</v>
      </c>
      <c r="E213">
        <v>1</v>
      </c>
    </row>
    <row r="214" spans="1:5" x14ac:dyDescent="0.3">
      <c r="A214" t="str">
        <f t="shared" si="7"/>
        <v>tauN_6_2_p</v>
      </c>
      <c r="B214">
        <v>0</v>
      </c>
      <c r="C214" t="str">
        <f t="shared" si="8"/>
        <v>Sector 6 Region 2</v>
      </c>
      <c r="D214">
        <v>6</v>
      </c>
      <c r="E214">
        <v>2</v>
      </c>
    </row>
    <row r="215" spans="1:5" x14ac:dyDescent="0.3">
      <c r="A215" t="str">
        <f t="shared" ref="A215:A236" si="9">"tauN_" &amp; D215 &amp; "_" &amp; E215 &amp; "_p"</f>
        <v>tauN_6_3_p</v>
      </c>
      <c r="B215">
        <v>0</v>
      </c>
      <c r="C215" t="str">
        <f t="shared" si="8"/>
        <v>Sector 6 Region 3</v>
      </c>
      <c r="D215">
        <v>6</v>
      </c>
      <c r="E215">
        <v>3</v>
      </c>
    </row>
    <row r="216" spans="1:5" x14ac:dyDescent="0.3">
      <c r="A216" t="str">
        <f t="shared" si="9"/>
        <v>tauN_6_4_p</v>
      </c>
      <c r="B216">
        <v>0</v>
      </c>
      <c r="C216" t="str">
        <f t="shared" si="8"/>
        <v>Sector 6 Region 4</v>
      </c>
      <c r="D216">
        <v>6</v>
      </c>
      <c r="E216">
        <v>4</v>
      </c>
    </row>
    <row r="217" spans="1:5" x14ac:dyDescent="0.3">
      <c r="A217" t="str">
        <f t="shared" si="9"/>
        <v>tauN_6_5_p</v>
      </c>
      <c r="B217">
        <v>0</v>
      </c>
      <c r="C217" t="str">
        <f t="shared" si="8"/>
        <v>Sector 6 Region 5</v>
      </c>
      <c r="D217">
        <v>6</v>
      </c>
      <c r="E217">
        <v>5</v>
      </c>
    </row>
    <row r="218" spans="1:5" x14ac:dyDescent="0.3">
      <c r="A218" t="str">
        <f t="shared" si="9"/>
        <v>tauN_6_6_p</v>
      </c>
      <c r="B218">
        <v>0</v>
      </c>
      <c r="C218" t="str">
        <f t="shared" si="8"/>
        <v>Sector 6 Region 6</v>
      </c>
      <c r="D218">
        <v>6</v>
      </c>
      <c r="E218">
        <v>6</v>
      </c>
    </row>
    <row r="219" spans="1:5" x14ac:dyDescent="0.3">
      <c r="A219" t="str">
        <f t="shared" si="9"/>
        <v>tauN_7_1_p</v>
      </c>
      <c r="B219">
        <v>0</v>
      </c>
      <c r="C219" t="str">
        <f t="shared" si="8"/>
        <v>Sector 7 Region 1</v>
      </c>
      <c r="D219">
        <v>7</v>
      </c>
      <c r="E219">
        <v>1</v>
      </c>
    </row>
    <row r="220" spans="1:5" x14ac:dyDescent="0.3">
      <c r="A220" t="str">
        <f t="shared" si="9"/>
        <v>tauN_7_2_p</v>
      </c>
      <c r="B220">
        <v>0</v>
      </c>
      <c r="C220" t="str">
        <f t="shared" si="8"/>
        <v>Sector 7 Region 2</v>
      </c>
      <c r="D220">
        <v>7</v>
      </c>
      <c r="E220">
        <v>2</v>
      </c>
    </row>
    <row r="221" spans="1:5" x14ac:dyDescent="0.3">
      <c r="A221" t="str">
        <f t="shared" si="9"/>
        <v>tauN_7_3_p</v>
      </c>
      <c r="B221">
        <v>0</v>
      </c>
      <c r="C221" t="str">
        <f t="shared" si="8"/>
        <v>Sector 7 Region 3</v>
      </c>
      <c r="D221">
        <v>7</v>
      </c>
      <c r="E221">
        <v>3</v>
      </c>
    </row>
    <row r="222" spans="1:5" x14ac:dyDescent="0.3">
      <c r="A222" t="str">
        <f t="shared" si="9"/>
        <v>tauN_7_4_p</v>
      </c>
      <c r="B222">
        <v>0</v>
      </c>
      <c r="C222" t="str">
        <f t="shared" si="8"/>
        <v>Sector 7 Region 4</v>
      </c>
      <c r="D222">
        <v>7</v>
      </c>
      <c r="E222">
        <v>4</v>
      </c>
    </row>
    <row r="223" spans="1:5" x14ac:dyDescent="0.3">
      <c r="A223" t="str">
        <f t="shared" si="9"/>
        <v>tauN_7_5_p</v>
      </c>
      <c r="B223">
        <v>0</v>
      </c>
      <c r="C223" t="str">
        <f t="shared" si="8"/>
        <v>Sector 7 Region 5</v>
      </c>
      <c r="D223">
        <v>7</v>
      </c>
      <c r="E223">
        <v>5</v>
      </c>
    </row>
    <row r="224" spans="1:5" x14ac:dyDescent="0.3">
      <c r="A224" t="str">
        <f t="shared" si="9"/>
        <v>tauN_7_6_p</v>
      </c>
      <c r="B224">
        <v>0</v>
      </c>
      <c r="C224" t="str">
        <f t="shared" si="8"/>
        <v>Sector 7 Region 6</v>
      </c>
      <c r="D224">
        <v>7</v>
      </c>
      <c r="E224">
        <v>6</v>
      </c>
    </row>
    <row r="225" spans="1:5" x14ac:dyDescent="0.3">
      <c r="A225" t="str">
        <f t="shared" si="9"/>
        <v>tauN_8_1_p</v>
      </c>
      <c r="B225">
        <v>0</v>
      </c>
      <c r="C225" t="str">
        <f t="shared" si="8"/>
        <v>Sector 8 Region 1</v>
      </c>
      <c r="D225">
        <v>8</v>
      </c>
      <c r="E225">
        <v>1</v>
      </c>
    </row>
    <row r="226" spans="1:5" x14ac:dyDescent="0.3">
      <c r="A226" t="str">
        <f t="shared" si="9"/>
        <v>tauN_8_2_p</v>
      </c>
      <c r="B226">
        <v>0</v>
      </c>
      <c r="C226" t="str">
        <f t="shared" si="8"/>
        <v>Sector 8 Region 2</v>
      </c>
      <c r="D226">
        <v>8</v>
      </c>
      <c r="E226">
        <v>2</v>
      </c>
    </row>
    <row r="227" spans="1:5" x14ac:dyDescent="0.3">
      <c r="A227" t="str">
        <f t="shared" si="9"/>
        <v>tauN_8_3_p</v>
      </c>
      <c r="B227">
        <v>0</v>
      </c>
      <c r="C227" t="str">
        <f t="shared" si="8"/>
        <v>Sector 8 Region 3</v>
      </c>
      <c r="D227">
        <v>8</v>
      </c>
      <c r="E227">
        <v>3</v>
      </c>
    </row>
    <row r="228" spans="1:5" x14ac:dyDescent="0.3">
      <c r="A228" t="str">
        <f t="shared" si="9"/>
        <v>tauN_8_4_p</v>
      </c>
      <c r="B228">
        <v>0</v>
      </c>
      <c r="C228" t="str">
        <f t="shared" si="8"/>
        <v>Sector 8 Region 4</v>
      </c>
      <c r="D228">
        <v>8</v>
      </c>
      <c r="E228">
        <v>4</v>
      </c>
    </row>
    <row r="229" spans="1:5" x14ac:dyDescent="0.3">
      <c r="A229" t="str">
        <f t="shared" si="9"/>
        <v>tauN_8_5_p</v>
      </c>
      <c r="B229">
        <v>0</v>
      </c>
      <c r="C229" t="str">
        <f t="shared" si="8"/>
        <v>Sector 8 Region 5</v>
      </c>
      <c r="D229">
        <v>8</v>
      </c>
      <c r="E229">
        <v>5</v>
      </c>
    </row>
    <row r="230" spans="1:5" x14ac:dyDescent="0.3">
      <c r="A230" t="str">
        <f t="shared" si="9"/>
        <v>tauN_8_6_p</v>
      </c>
      <c r="B230">
        <v>0</v>
      </c>
      <c r="C230" t="str">
        <f t="shared" si="8"/>
        <v>Sector 8 Region 6</v>
      </c>
      <c r="D230">
        <v>8</v>
      </c>
      <c r="E230">
        <v>6</v>
      </c>
    </row>
    <row r="231" spans="1:5" x14ac:dyDescent="0.3">
      <c r="A231" t="str">
        <f t="shared" si="9"/>
        <v>tauN_9_1_p</v>
      </c>
      <c r="B231">
        <v>0</v>
      </c>
      <c r="C231" t="str">
        <f t="shared" si="8"/>
        <v>Sector 9 Region 1</v>
      </c>
      <c r="D231">
        <v>9</v>
      </c>
      <c r="E231">
        <v>1</v>
      </c>
    </row>
    <row r="232" spans="1:5" x14ac:dyDescent="0.3">
      <c r="A232" t="str">
        <f t="shared" si="9"/>
        <v>tauN_9_2_p</v>
      </c>
      <c r="B232">
        <v>0</v>
      </c>
      <c r="C232" t="str">
        <f t="shared" si="8"/>
        <v>Sector 9 Region 2</v>
      </c>
      <c r="D232">
        <v>9</v>
      </c>
      <c r="E232">
        <v>2</v>
      </c>
    </row>
    <row r="233" spans="1:5" x14ac:dyDescent="0.3">
      <c r="A233" t="str">
        <f t="shared" si="9"/>
        <v>tauN_9_3_p</v>
      </c>
      <c r="B233">
        <v>0</v>
      </c>
      <c r="C233" t="str">
        <f t="shared" si="8"/>
        <v>Sector 9 Region 3</v>
      </c>
      <c r="D233">
        <v>9</v>
      </c>
      <c r="E233">
        <v>3</v>
      </c>
    </row>
    <row r="234" spans="1:5" x14ac:dyDescent="0.3">
      <c r="A234" t="str">
        <f t="shared" si="9"/>
        <v>tauN_9_4_p</v>
      </c>
      <c r="B234">
        <v>0</v>
      </c>
      <c r="C234" t="str">
        <f t="shared" si="8"/>
        <v>Sector 9 Region 4</v>
      </c>
      <c r="D234">
        <v>9</v>
      </c>
      <c r="E234">
        <v>4</v>
      </c>
    </row>
    <row r="235" spans="1:5" x14ac:dyDescent="0.3">
      <c r="A235" t="str">
        <f t="shared" si="9"/>
        <v>tauN_9_5_p</v>
      </c>
      <c r="B235">
        <v>0</v>
      </c>
      <c r="C235" t="str">
        <f t="shared" si="8"/>
        <v>Sector 9 Region 5</v>
      </c>
      <c r="D235">
        <v>9</v>
      </c>
      <c r="E235">
        <v>5</v>
      </c>
    </row>
    <row r="236" spans="1:5" x14ac:dyDescent="0.3">
      <c r="A236" t="str">
        <f t="shared" si="9"/>
        <v>tauN_9_6_p</v>
      </c>
      <c r="B236">
        <v>0</v>
      </c>
      <c r="C236" t="str">
        <f t="shared" si="8"/>
        <v>Sector 9 Region 6</v>
      </c>
      <c r="D236">
        <v>9</v>
      </c>
      <c r="E236">
        <v>6</v>
      </c>
    </row>
    <row r="302" spans="4:5" x14ac:dyDescent="0.3">
      <c r="D302">
        <v>3</v>
      </c>
      <c r="E302">
        <v>1</v>
      </c>
    </row>
    <row r="327" spans="5:5" x14ac:dyDescent="0.3">
      <c r="E327">
        <v>2</v>
      </c>
    </row>
    <row r="353" spans="5:5" x14ac:dyDescent="0.3">
      <c r="E353">
        <v>3</v>
      </c>
    </row>
    <row r="378" spans="5:5" x14ac:dyDescent="0.3">
      <c r="E378">
        <v>4</v>
      </c>
    </row>
    <row r="403" spans="5:5" x14ac:dyDescent="0.3">
      <c r="E403">
        <v>5</v>
      </c>
    </row>
    <row r="428" spans="5:5" x14ac:dyDescent="0.3">
      <c r="E428">
        <v>6</v>
      </c>
    </row>
  </sheetData>
  <mergeCells count="3">
    <mergeCell ref="A72:C72"/>
    <mergeCell ref="A127:C127"/>
    <mergeCell ref="A182:C182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3"/>
  <sheetViews>
    <sheetView workbookViewId="0">
      <selection activeCell="G13" sqref="G13"/>
    </sheetView>
  </sheetViews>
  <sheetFormatPr baseColWidth="10" defaultRowHeight="14.4" x14ac:dyDescent="0.3"/>
  <cols>
    <col min="1" max="1" width="24.33203125" customWidth="1"/>
  </cols>
  <sheetData>
    <row r="1" spans="1:9" x14ac:dyDescent="0.3">
      <c r="A1" s="42" t="s">
        <v>0</v>
      </c>
      <c r="B1" s="42" t="s">
        <v>1</v>
      </c>
      <c r="C1" s="42" t="s">
        <v>2</v>
      </c>
      <c r="D1" s="42"/>
      <c r="E1" s="39"/>
      <c r="F1" s="39"/>
    </row>
    <row r="2" spans="1:9" x14ac:dyDescent="0.3">
      <c r="A2" s="47" t="str">
        <f xml:space="preserve"> "sector " &amp; D2 &amp; " and region " &amp;E2</f>
        <v>sector 1 and region 1</v>
      </c>
      <c r="B2" s="47"/>
      <c r="C2" s="47"/>
      <c r="D2" s="39">
        <v>1</v>
      </c>
      <c r="E2" s="39">
        <v>1</v>
      </c>
      <c r="F2" s="39" t="str">
        <f>D2 &amp; "_" &amp; E2</f>
        <v>1_1</v>
      </c>
    </row>
    <row r="3" spans="1:9" x14ac:dyDescent="0.3">
      <c r="A3" s="16" t="s">
        <v>59</v>
      </c>
    </row>
    <row r="4" spans="1:9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60</v>
      </c>
    </row>
    <row r="5" spans="1:9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61</v>
      </c>
    </row>
    <row r="6" spans="1:9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62</v>
      </c>
    </row>
    <row r="7" spans="1:9" x14ac:dyDescent="0.3">
      <c r="A7" s="16" t="s">
        <v>64</v>
      </c>
      <c r="I7">
        <f>B5*6^B6</f>
        <v>0</v>
      </c>
    </row>
    <row r="8" spans="1:9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60</v>
      </c>
    </row>
    <row r="9" spans="1:9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61</v>
      </c>
    </row>
    <row r="10" spans="1:9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62</v>
      </c>
    </row>
    <row r="11" spans="1:9" x14ac:dyDescent="0.3">
      <c r="A11" s="16" t="s">
        <v>63</v>
      </c>
      <c r="F11" s="46"/>
      <c r="G11" s="46"/>
      <c r="H11" s="46"/>
    </row>
    <row r="12" spans="1:9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60</v>
      </c>
    </row>
    <row r="13" spans="1:9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61</v>
      </c>
    </row>
    <row r="14" spans="1:9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62</v>
      </c>
    </row>
    <row r="15" spans="1:9" x14ac:dyDescent="0.3">
      <c r="A15" s="16" t="s">
        <v>65</v>
      </c>
      <c r="F15" s="46"/>
      <c r="G15" s="46"/>
      <c r="H15" s="46"/>
    </row>
    <row r="16" spans="1:9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60</v>
      </c>
    </row>
    <row r="17" spans="1:6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61</v>
      </c>
    </row>
    <row r="18" spans="1:6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62</v>
      </c>
    </row>
    <row r="19" spans="1:6" x14ac:dyDescent="0.3">
      <c r="A19" s="16" t="s">
        <v>470</v>
      </c>
    </row>
    <row r="20" spans="1:6" x14ac:dyDescent="0.3">
      <c r="A20" t="str" cm="1">
        <f t="array" aca="1" ref="A20" ca="1" xml:space="preserve"> "aN_DR_1_" &amp; INDIRECT("F" &amp; ROW(C20) - 18) &amp; "_p"</f>
        <v>aN_DR_1_1_1_p</v>
      </c>
      <c r="B20">
        <v>0.01</v>
      </c>
      <c r="C20" t="s">
        <v>60</v>
      </c>
    </row>
    <row r="21" spans="1:6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61</v>
      </c>
    </row>
    <row r="22" spans="1:6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62</v>
      </c>
    </row>
    <row r="23" spans="1:6" x14ac:dyDescent="0.3">
      <c r="A23" s="16" t="s">
        <v>471</v>
      </c>
    </row>
    <row r="24" spans="1:6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60</v>
      </c>
    </row>
    <row r="25" spans="1:6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61</v>
      </c>
    </row>
    <row r="26" spans="1:6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62</v>
      </c>
    </row>
    <row r="27" spans="1:6" x14ac:dyDescent="0.3">
      <c r="A27" s="48" t="str">
        <f xml:space="preserve"> "sector " &amp; D27 &amp; " and region " &amp;E27</f>
        <v>sector 1 and region 2</v>
      </c>
      <c r="B27" s="48"/>
      <c r="C27" s="48"/>
      <c r="D27" s="43">
        <v>1</v>
      </c>
      <c r="E27" s="43">
        <v>2</v>
      </c>
      <c r="F27" s="43" t="str">
        <f>D27 &amp; "_" &amp; E27</f>
        <v>1_2</v>
      </c>
    </row>
    <row r="28" spans="1:6" x14ac:dyDescent="0.3">
      <c r="A28" s="16" t="s">
        <v>59</v>
      </c>
    </row>
    <row r="29" spans="1:6" x14ac:dyDescent="0.3">
      <c r="A29" t="str" cm="1">
        <f t="array" aca="1" ref="A29" ca="1" xml:space="preserve"> "aN_T_1_" &amp; INDIRECT("F" &amp; ROW(C29)-2) &amp; "_p"</f>
        <v>aN_T_1_1_2_p</v>
      </c>
      <c r="B29">
        <v>0</v>
      </c>
      <c r="C29" t="s">
        <v>60</v>
      </c>
    </row>
    <row r="30" spans="1:6" x14ac:dyDescent="0.3">
      <c r="A30" t="str" cm="1">
        <f t="array" aca="1" ref="A30" ca="1" xml:space="preserve"> "aN_T_2_" &amp; INDIRECT("F" &amp; ROW(C30)-3) &amp; "_p"</f>
        <v>aN_T_2_1_2_p</v>
      </c>
      <c r="B30">
        <v>0</v>
      </c>
      <c r="C30" t="s">
        <v>61</v>
      </c>
    </row>
    <row r="31" spans="1:6" x14ac:dyDescent="0.3">
      <c r="A31" t="str" cm="1">
        <f t="array" aca="1" ref="A31" ca="1" xml:space="preserve"> "aN_T_3_" &amp; INDIRECT("F" &amp; ROW(C31)-4) &amp; "_p"</f>
        <v>aN_T_3_1_2_p</v>
      </c>
      <c r="B31">
        <v>1</v>
      </c>
      <c r="C31" t="s">
        <v>62</v>
      </c>
    </row>
    <row r="32" spans="1:6" x14ac:dyDescent="0.3">
      <c r="A32" s="16" t="s">
        <v>64</v>
      </c>
    </row>
    <row r="33" spans="1:8" x14ac:dyDescent="0.3">
      <c r="A33" t="str" cm="1">
        <f t="array" aca="1" ref="A33" ca="1" xml:space="preserve"> "aN_W_1_" &amp; INDIRECT("F" &amp; ROW(C33)-6) &amp; "_p"</f>
        <v>aN_W_1_1_2_p</v>
      </c>
      <c r="B33">
        <v>0</v>
      </c>
      <c r="C33" t="s">
        <v>60</v>
      </c>
    </row>
    <row r="34" spans="1:8" x14ac:dyDescent="0.3">
      <c r="A34" t="str" cm="1">
        <f t="array" aca="1" ref="A34" ca="1" xml:space="preserve"> "aN_W_2_" &amp; INDIRECT("F" &amp; ROW(C34)-7) &amp; "_p"</f>
        <v>aN_W_2_1_2_p</v>
      </c>
      <c r="B34">
        <v>0</v>
      </c>
      <c r="C34" t="s">
        <v>61</v>
      </c>
    </row>
    <row r="35" spans="1:8" x14ac:dyDescent="0.3">
      <c r="A35" t="str" cm="1">
        <f t="array" aca="1" ref="A35" ca="1" xml:space="preserve"> "aN_W_3_" &amp; INDIRECT("F" &amp; ROW(C35)-8) &amp; "_p"</f>
        <v>aN_W_3_1_2_p</v>
      </c>
      <c r="B35">
        <v>2</v>
      </c>
      <c r="C35" t="s">
        <v>62</v>
      </c>
    </row>
    <row r="36" spans="1:8" x14ac:dyDescent="0.3">
      <c r="A36" s="16" t="s">
        <v>63</v>
      </c>
      <c r="F36" s="46"/>
      <c r="G36" s="46"/>
      <c r="H36" s="46"/>
    </row>
    <row r="37" spans="1:8" x14ac:dyDescent="0.3">
      <c r="A37" t="str" cm="1">
        <f t="array" aca="1" ref="A37" ca="1" xml:space="preserve"> "aN_P_1_" &amp; INDIRECT("F" &amp; ROW(C37) - 10) &amp; "_p"</f>
        <v>aN_P_1_1_2_p</v>
      </c>
      <c r="B37">
        <v>0</v>
      </c>
      <c r="C37" t="s">
        <v>60</v>
      </c>
    </row>
    <row r="38" spans="1:8" x14ac:dyDescent="0.3">
      <c r="A38" t="str" cm="1">
        <f t="array" aca="1" ref="A38" ca="1" xml:space="preserve"> "aN_P_2_" &amp; INDIRECT("F" &amp; ROW(C38) - 11) &amp; "_p"</f>
        <v>aN_P_2_1_2_p</v>
      </c>
      <c r="B38">
        <v>0</v>
      </c>
      <c r="C38" t="s">
        <v>61</v>
      </c>
    </row>
    <row r="39" spans="1:8" x14ac:dyDescent="0.3">
      <c r="A39" t="str" cm="1">
        <f t="array" aca="1" ref="A39" ca="1" xml:space="preserve"> "aN_P_3_" &amp; INDIRECT("F" &amp; ROW(C39) - 12) &amp; "_p"</f>
        <v>aN_P_3_1_2_p</v>
      </c>
      <c r="B39">
        <v>2</v>
      </c>
      <c r="C39" t="s">
        <v>62</v>
      </c>
    </row>
    <row r="40" spans="1:8" x14ac:dyDescent="0.3">
      <c r="A40" s="16" t="s">
        <v>65</v>
      </c>
      <c r="F40" s="46"/>
      <c r="G40" s="46"/>
      <c r="H40" s="46"/>
    </row>
    <row r="41" spans="1:8" x14ac:dyDescent="0.3">
      <c r="A41" t="str" cm="1">
        <f t="array" aca="1" ref="A41" ca="1" xml:space="preserve"> "aN_SL_1_" &amp; INDIRECT("F" &amp; ROW(C41) - 14) &amp; "_p"</f>
        <v>aN_SL_1_1_2_p</v>
      </c>
      <c r="B41">
        <v>0</v>
      </c>
      <c r="C41" t="s">
        <v>60</v>
      </c>
    </row>
    <row r="42" spans="1:8" x14ac:dyDescent="0.3">
      <c r="A42" t="str" cm="1">
        <f t="array" aca="1" ref="A42" ca="1" xml:space="preserve"> "aN_SL_2_" &amp; INDIRECT("F" &amp; ROW(C42) - 15) &amp; "_p"</f>
        <v>aN_SL_2_1_2_p</v>
      </c>
      <c r="B42">
        <v>0</v>
      </c>
      <c r="C42" t="s">
        <v>61</v>
      </c>
    </row>
    <row r="43" spans="1:8" x14ac:dyDescent="0.3">
      <c r="A43" t="str" cm="1">
        <f t="array" aca="1" ref="A43" ca="1" xml:space="preserve"> "aN_Sl_3_" &amp; INDIRECT("F" &amp; ROW(C43) - 16) &amp; "_p"</f>
        <v>aN_Sl_3_1_2_p</v>
      </c>
      <c r="B43">
        <v>2</v>
      </c>
      <c r="C43" t="s">
        <v>62</v>
      </c>
    </row>
    <row r="44" spans="1:8" x14ac:dyDescent="0.3">
      <c r="A44" s="16" t="s">
        <v>470</v>
      </c>
    </row>
    <row r="45" spans="1:8" x14ac:dyDescent="0.3">
      <c r="A45" t="str" cm="1">
        <f t="array" aca="1" ref="A45" ca="1" xml:space="preserve"> "aN_DR_1_" &amp; INDIRECT("F" &amp; ROW(C45) - 18) &amp; "_p"</f>
        <v>aN_DR_1_1_2_p</v>
      </c>
      <c r="B45">
        <v>0.01</v>
      </c>
      <c r="C45" t="s">
        <v>60</v>
      </c>
    </row>
    <row r="46" spans="1:8" x14ac:dyDescent="0.3">
      <c r="A46" t="str" cm="1">
        <f t="array" aca="1" ref="A46" ca="1" xml:space="preserve"> "aN_DR_1_" &amp; INDIRECT("F" &amp; ROW(C46) - 19) &amp; "_p"</f>
        <v>aN_DR_1_1_2_p</v>
      </c>
      <c r="B46">
        <v>0</v>
      </c>
      <c r="C46" t="s">
        <v>61</v>
      </c>
    </row>
    <row r="47" spans="1:8" x14ac:dyDescent="0.3">
      <c r="A47" t="str" cm="1">
        <f t="array" aca="1" ref="A47" ca="1" xml:space="preserve"> "aN_DR_1_" &amp; INDIRECT("F" &amp; ROW(C47) - 20) &amp; "_p"</f>
        <v>aN_DR_1_1_2_p</v>
      </c>
      <c r="B47">
        <v>2</v>
      </c>
      <c r="C47" t="s">
        <v>62</v>
      </c>
    </row>
    <row r="48" spans="1:8" x14ac:dyDescent="0.3">
      <c r="A48" s="16" t="s">
        <v>471</v>
      </c>
    </row>
    <row r="49" spans="1:8" x14ac:dyDescent="0.3">
      <c r="A49" t="str" cm="1">
        <f t="array" aca="1" ref="A49" ca="1" xml:space="preserve"> "aN_CY_1_" &amp; INDIRECT("F" &amp; ROW(C49) - 22) &amp; "_p"</f>
        <v>aN_CY_1_1_2_p</v>
      </c>
      <c r="B49">
        <v>0</v>
      </c>
      <c r="C49" t="s">
        <v>60</v>
      </c>
    </row>
    <row r="50" spans="1:8" x14ac:dyDescent="0.3">
      <c r="A50" t="str" cm="1">
        <f t="array" aca="1" ref="A50" ca="1" xml:space="preserve"> "aN_CY_1_" &amp; INDIRECT("F" &amp; ROW(C50) - 23) &amp; "_p"</f>
        <v>aN_CY_1_1_2_p</v>
      </c>
      <c r="B50">
        <v>0</v>
      </c>
      <c r="C50" t="s">
        <v>61</v>
      </c>
    </row>
    <row r="51" spans="1:8" x14ac:dyDescent="0.3">
      <c r="A51" t="str" cm="1">
        <f t="array" aca="1" ref="A51" ca="1" xml:space="preserve"> "aN_CY_1_" &amp; INDIRECT("F" &amp; ROW(C51) - 24) &amp; "_p"</f>
        <v>aN_CY_1_1_2_p</v>
      </c>
      <c r="B51">
        <v>2</v>
      </c>
      <c r="C51" t="s">
        <v>62</v>
      </c>
    </row>
    <row r="52" spans="1:8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62</v>
      </c>
    </row>
    <row r="53" spans="1:8" x14ac:dyDescent="0.3">
      <c r="A53" s="48" t="str">
        <f xml:space="preserve"> "sector " &amp; D53 &amp; " and region " &amp;E53</f>
        <v>sector 1 and region 3</v>
      </c>
      <c r="B53" s="48"/>
      <c r="C53" s="48"/>
      <c r="D53" s="43">
        <v>1</v>
      </c>
      <c r="E53" s="43">
        <v>3</v>
      </c>
      <c r="F53" s="43" t="str">
        <f>D53 &amp; "_" &amp; E53</f>
        <v>1_3</v>
      </c>
    </row>
    <row r="54" spans="1:8" x14ac:dyDescent="0.3">
      <c r="A54" s="16" t="s">
        <v>59</v>
      </c>
    </row>
    <row r="55" spans="1:8" x14ac:dyDescent="0.3">
      <c r="A55" t="str" cm="1">
        <f t="array" aca="1" ref="A55" ca="1" xml:space="preserve"> "aN_T_1_" &amp; INDIRECT("F" &amp; ROW(C55)-2) &amp; "_p"</f>
        <v>aN_T_1_1_3_p</v>
      </c>
      <c r="B55">
        <v>0</v>
      </c>
      <c r="C55" t="s">
        <v>60</v>
      </c>
    </row>
    <row r="56" spans="1:8" x14ac:dyDescent="0.3">
      <c r="A56" t="str" cm="1">
        <f t="array" aca="1" ref="A56" ca="1" xml:space="preserve"> "aN_T_2_" &amp; INDIRECT("F" &amp; ROW(C56)-3) &amp; "_p"</f>
        <v>aN_T_2_1_3_p</v>
      </c>
      <c r="B56">
        <v>0</v>
      </c>
      <c r="C56" t="s">
        <v>61</v>
      </c>
    </row>
    <row r="57" spans="1:8" x14ac:dyDescent="0.3">
      <c r="A57" t="str" cm="1">
        <f t="array" aca="1" ref="A57" ca="1" xml:space="preserve"> "aN_T_3_" &amp; INDIRECT("F" &amp; ROW(C57)-4) &amp; "_p"</f>
        <v>aN_T_3_1_3_p</v>
      </c>
      <c r="B57">
        <v>2</v>
      </c>
      <c r="C57" t="s">
        <v>62</v>
      </c>
    </row>
    <row r="58" spans="1:8" x14ac:dyDescent="0.3">
      <c r="A58" s="16" t="s">
        <v>64</v>
      </c>
    </row>
    <row r="59" spans="1:8" x14ac:dyDescent="0.3">
      <c r="A59" t="str" cm="1">
        <f t="array" aca="1" ref="A59" ca="1" xml:space="preserve"> "aN_W_1_" &amp; INDIRECT("F" &amp; ROW(C59)-6) &amp; "_p"</f>
        <v>aN_W_1_1_3_p</v>
      </c>
      <c r="B59">
        <v>0</v>
      </c>
      <c r="C59" t="s">
        <v>60</v>
      </c>
    </row>
    <row r="60" spans="1:8" x14ac:dyDescent="0.3">
      <c r="A60" t="str" cm="1">
        <f t="array" aca="1" ref="A60" ca="1" xml:space="preserve"> "aN_W_2_" &amp; INDIRECT("F" &amp; ROW(C60)-7) &amp; "_p"</f>
        <v>aN_W_2_1_3_p</v>
      </c>
      <c r="B60">
        <v>0</v>
      </c>
      <c r="C60" t="s">
        <v>61</v>
      </c>
    </row>
    <row r="61" spans="1:8" x14ac:dyDescent="0.3">
      <c r="A61" t="str" cm="1">
        <f t="array" aca="1" ref="A61" ca="1" xml:space="preserve"> "aN_W_3_" &amp; INDIRECT("F" &amp; ROW(C61)-8) &amp; "_p"</f>
        <v>aN_W_3_1_3_p</v>
      </c>
      <c r="B61">
        <v>2</v>
      </c>
      <c r="C61" t="s">
        <v>62</v>
      </c>
    </row>
    <row r="62" spans="1:8" x14ac:dyDescent="0.3">
      <c r="A62" s="16" t="s">
        <v>63</v>
      </c>
      <c r="F62" s="46"/>
      <c r="G62" s="46"/>
      <c r="H62" s="46"/>
    </row>
    <row r="63" spans="1:8" x14ac:dyDescent="0.3">
      <c r="A63" t="str" cm="1">
        <f t="array" aca="1" ref="A63" ca="1" xml:space="preserve"> "aN_P_1_" &amp; INDIRECT("F" &amp; ROW(C63) - 10) &amp; "_p"</f>
        <v>aN_P_1_1_3_p</v>
      </c>
      <c r="B63">
        <v>0</v>
      </c>
      <c r="C63" t="s">
        <v>60</v>
      </c>
    </row>
    <row r="64" spans="1:8" x14ac:dyDescent="0.3">
      <c r="A64" t="str" cm="1">
        <f t="array" aca="1" ref="A64" ca="1" xml:space="preserve"> "aN_P_2_" &amp; INDIRECT("F" &amp; ROW(C64) - 11) &amp; "_p"</f>
        <v>aN_P_2_1_3_p</v>
      </c>
      <c r="B64">
        <v>0</v>
      </c>
      <c r="C64" t="s">
        <v>61</v>
      </c>
    </row>
    <row r="65" spans="1:8" x14ac:dyDescent="0.3">
      <c r="A65" t="str" cm="1">
        <f t="array" aca="1" ref="A65" ca="1" xml:space="preserve"> "aN_P_3_" &amp; INDIRECT("F" &amp; ROW(C65) - 12) &amp; "_p"</f>
        <v>aN_P_3_1_3_p</v>
      </c>
      <c r="B65">
        <v>2</v>
      </c>
      <c r="C65" t="s">
        <v>62</v>
      </c>
    </row>
    <row r="66" spans="1:8" x14ac:dyDescent="0.3">
      <c r="A66" s="16" t="s">
        <v>65</v>
      </c>
      <c r="F66" s="46"/>
      <c r="G66" s="46"/>
      <c r="H66" s="46"/>
    </row>
    <row r="67" spans="1:8" x14ac:dyDescent="0.3">
      <c r="A67" t="str" cm="1">
        <f t="array" aca="1" ref="A67" ca="1" xml:space="preserve"> "aN_SL_1_" &amp; INDIRECT("F" &amp; ROW(C67) - 14) &amp; "_p"</f>
        <v>aN_SL_1_1_3_p</v>
      </c>
      <c r="B67">
        <v>0.125</v>
      </c>
      <c r="C67" t="s">
        <v>60</v>
      </c>
    </row>
    <row r="68" spans="1:8" x14ac:dyDescent="0.3">
      <c r="A68" t="str" cm="1">
        <f t="array" aca="1" ref="A68" ca="1" xml:space="preserve"> "aN_SL_2_" &amp; INDIRECT("F" &amp; ROW(C68) - 15) &amp; "_p"</f>
        <v>aN_SL_2_1_3_p</v>
      </c>
      <c r="B68">
        <v>0</v>
      </c>
      <c r="C68" t="s">
        <v>61</v>
      </c>
    </row>
    <row r="69" spans="1:8" x14ac:dyDescent="0.3">
      <c r="A69" t="str" cm="1">
        <f t="array" aca="1" ref="A69" ca="1" xml:space="preserve"> "aN_Sl_3_" &amp; INDIRECT("F" &amp; ROW(C69) - 16) &amp; "_p"</f>
        <v>aN_Sl_3_1_3_p</v>
      </c>
      <c r="B69">
        <v>2</v>
      </c>
      <c r="C69" t="s">
        <v>62</v>
      </c>
    </row>
    <row r="70" spans="1:8" x14ac:dyDescent="0.3">
      <c r="A70" s="16" t="s">
        <v>470</v>
      </c>
    </row>
    <row r="71" spans="1:8" x14ac:dyDescent="0.3">
      <c r="A71" t="str" cm="1">
        <f t="array" aca="1" ref="A71" ca="1" xml:space="preserve"> "aN_DR_1_" &amp; INDIRECT("F" &amp; ROW(C71) - 18) &amp; "_p"</f>
        <v>aN_DR_1_1_3_p</v>
      </c>
      <c r="B71">
        <v>0</v>
      </c>
      <c r="C71" t="s">
        <v>60</v>
      </c>
    </row>
    <row r="72" spans="1:8" x14ac:dyDescent="0.3">
      <c r="A72" t="str" cm="1">
        <f t="array" aca="1" ref="A72" ca="1" xml:space="preserve"> "aN_DR_1_" &amp; INDIRECT("F" &amp; ROW(C72) - 19) &amp; "_p"</f>
        <v>aN_DR_1_1_3_p</v>
      </c>
      <c r="B72">
        <v>0</v>
      </c>
      <c r="C72" t="s">
        <v>61</v>
      </c>
    </row>
    <row r="73" spans="1:8" x14ac:dyDescent="0.3">
      <c r="A73" t="str" cm="1">
        <f t="array" aca="1" ref="A73" ca="1" xml:space="preserve"> "aN_DR_1_" &amp; INDIRECT("F" &amp; ROW(C73) - 20) &amp; "_p"</f>
        <v>aN_DR_1_1_3_p</v>
      </c>
      <c r="B73">
        <v>0</v>
      </c>
      <c r="C73" t="s">
        <v>62</v>
      </c>
    </row>
    <row r="74" spans="1:8" x14ac:dyDescent="0.3">
      <c r="A74" s="16" t="s">
        <v>471</v>
      </c>
    </row>
    <row r="75" spans="1:8" x14ac:dyDescent="0.3">
      <c r="A75" t="str" cm="1">
        <f t="array" aca="1" ref="A75" ca="1" xml:space="preserve"> "aN_CY_1_" &amp; INDIRECT("F" &amp; ROW(C75) - 22) &amp; "_p"</f>
        <v>aN_CY_1_1_3_p</v>
      </c>
      <c r="B75">
        <v>0</v>
      </c>
      <c r="C75" t="s">
        <v>60</v>
      </c>
    </row>
    <row r="76" spans="1:8" x14ac:dyDescent="0.3">
      <c r="A76" t="str" cm="1">
        <f t="array" aca="1" ref="A76" ca="1" xml:space="preserve"> "aN_CY_1_" &amp; INDIRECT("F" &amp; ROW(C76) - 23) &amp; "_p"</f>
        <v>aN_CY_1_1_3_p</v>
      </c>
      <c r="B76">
        <v>0</v>
      </c>
      <c r="C76" t="s">
        <v>61</v>
      </c>
    </row>
    <row r="77" spans="1:8" x14ac:dyDescent="0.3">
      <c r="A77" t="str" cm="1">
        <f t="array" aca="1" ref="A77" ca="1" xml:space="preserve"> "aN_CY_1_" &amp; INDIRECT("F" &amp; ROW(C77) - 24) &amp; "_p"</f>
        <v>aN_CY_1_1_3_p</v>
      </c>
      <c r="B77">
        <v>2</v>
      </c>
      <c r="C77" t="s">
        <v>62</v>
      </c>
    </row>
    <row r="78" spans="1:8" x14ac:dyDescent="0.3">
      <c r="A78" s="48" t="str">
        <f xml:space="preserve"> "sector " &amp; D78 &amp; " and region " &amp;E78</f>
        <v>sector 1 and region 4</v>
      </c>
      <c r="B78" s="48"/>
      <c r="C78" s="48"/>
      <c r="D78" s="43">
        <v>1</v>
      </c>
      <c r="E78" s="43">
        <v>4</v>
      </c>
      <c r="F78" s="43" t="str">
        <f>D78 &amp; "_" &amp; E78</f>
        <v>1_4</v>
      </c>
    </row>
    <row r="79" spans="1:8" x14ac:dyDescent="0.3">
      <c r="A79" s="16" t="s">
        <v>59</v>
      </c>
    </row>
    <row r="80" spans="1:8" x14ac:dyDescent="0.3">
      <c r="A80" t="str" cm="1">
        <f t="array" aca="1" ref="A80" ca="1" xml:space="preserve"> "aN_T_1_" &amp; INDIRECT("F" &amp; ROW(C80)-2) &amp; "_p"</f>
        <v>aN_T_1_1_4_p</v>
      </c>
      <c r="B80">
        <v>0</v>
      </c>
      <c r="C80" t="s">
        <v>60</v>
      </c>
    </row>
    <row r="81" spans="1:8" x14ac:dyDescent="0.3">
      <c r="A81" t="str" cm="1">
        <f t="array" aca="1" ref="A81" ca="1" xml:space="preserve"> "aN_T_2_" &amp; INDIRECT("F" &amp; ROW(C81)-3) &amp; "_p"</f>
        <v>aN_T_2_1_4_p</v>
      </c>
      <c r="B81">
        <v>0</v>
      </c>
      <c r="C81" t="s">
        <v>61</v>
      </c>
    </row>
    <row r="82" spans="1:8" x14ac:dyDescent="0.3">
      <c r="A82" t="str" cm="1">
        <f t="array" aca="1" ref="A82" ca="1" xml:space="preserve"> "aN_T_3_" &amp; INDIRECT("F" &amp; ROW(C82)-4) &amp; "_p"</f>
        <v>aN_T_3_1_4_p</v>
      </c>
      <c r="B82">
        <v>1</v>
      </c>
      <c r="C82" t="s">
        <v>62</v>
      </c>
    </row>
    <row r="83" spans="1:8" x14ac:dyDescent="0.3">
      <c r="A83" s="16" t="s">
        <v>64</v>
      </c>
    </row>
    <row r="84" spans="1:8" x14ac:dyDescent="0.3">
      <c r="A84" t="str" cm="1">
        <f t="array" aca="1" ref="A84" ca="1" xml:space="preserve"> "aN_W_1_" &amp; INDIRECT("F" &amp; ROW(C84)-6) &amp; "_p"</f>
        <v>aN_W_1_1_4_p</v>
      </c>
      <c r="B84">
        <v>0</v>
      </c>
      <c r="C84" t="s">
        <v>60</v>
      </c>
    </row>
    <row r="85" spans="1:8" x14ac:dyDescent="0.3">
      <c r="A85" t="str" cm="1">
        <f t="array" aca="1" ref="A85" ca="1" xml:space="preserve"> "aN_W_2_" &amp; INDIRECT("F" &amp; ROW(C85)-7) &amp; "_p"</f>
        <v>aN_W_2_1_4_p</v>
      </c>
      <c r="B85">
        <v>0</v>
      </c>
      <c r="C85" t="s">
        <v>61</v>
      </c>
    </row>
    <row r="86" spans="1:8" x14ac:dyDescent="0.3">
      <c r="A86" t="str" cm="1">
        <f t="array" aca="1" ref="A86" ca="1" xml:space="preserve"> "aN_W_3_" &amp; INDIRECT("F" &amp; ROW(C86)-8) &amp; "_p"</f>
        <v>aN_W_3_1_4_p</v>
      </c>
      <c r="B86">
        <v>2</v>
      </c>
      <c r="C86" t="s">
        <v>62</v>
      </c>
    </row>
    <row r="87" spans="1:8" x14ac:dyDescent="0.3">
      <c r="A87" s="16" t="s">
        <v>63</v>
      </c>
      <c r="F87" s="1"/>
      <c r="G87" s="1"/>
      <c r="H87" s="1"/>
    </row>
    <row r="88" spans="1:8" x14ac:dyDescent="0.3">
      <c r="A88" t="str" cm="1">
        <f t="array" aca="1" ref="A88" ca="1" xml:space="preserve"> "aN_P_1_" &amp; INDIRECT("F" &amp; ROW(C88) - 10) &amp; "_p"</f>
        <v>aN_P_1_1_4_p</v>
      </c>
      <c r="B88">
        <v>0</v>
      </c>
      <c r="C88" t="s">
        <v>60</v>
      </c>
    </row>
    <row r="89" spans="1:8" x14ac:dyDescent="0.3">
      <c r="A89" t="str" cm="1">
        <f t="array" aca="1" ref="A89" ca="1" xml:space="preserve"> "aN_P_2_" &amp; INDIRECT("F" &amp; ROW(C89) - 11) &amp; "_p"</f>
        <v>aN_P_2_1_4_p</v>
      </c>
      <c r="B89">
        <v>0</v>
      </c>
      <c r="C89" t="s">
        <v>61</v>
      </c>
    </row>
    <row r="90" spans="1:8" x14ac:dyDescent="0.3">
      <c r="A90" t="str" cm="1">
        <f t="array" aca="1" ref="A90" ca="1" xml:space="preserve"> "aN_P_3_" &amp; INDIRECT("F" &amp; ROW(C90) - 12) &amp; "_p"</f>
        <v>aN_P_3_1_4_p</v>
      </c>
      <c r="B90">
        <v>2</v>
      </c>
      <c r="C90" t="s">
        <v>62</v>
      </c>
    </row>
    <row r="91" spans="1:8" x14ac:dyDescent="0.3">
      <c r="A91" s="16" t="s">
        <v>65</v>
      </c>
      <c r="F91" s="46"/>
      <c r="G91" s="46"/>
      <c r="H91" s="46"/>
    </row>
    <row r="92" spans="1:8" x14ac:dyDescent="0.3">
      <c r="A92" t="str" cm="1">
        <f t="array" aca="1" ref="A92" ca="1" xml:space="preserve"> "aN_SL_1_" &amp; INDIRECT("F" &amp; ROW(C92) - 14) &amp; "_p"</f>
        <v>aN_SL_1_1_4_p</v>
      </c>
      <c r="B92">
        <v>0</v>
      </c>
      <c r="C92" t="s">
        <v>60</v>
      </c>
    </row>
    <row r="93" spans="1:8" x14ac:dyDescent="0.3">
      <c r="A93" t="str" cm="1">
        <f t="array" aca="1" ref="A93" ca="1" xml:space="preserve"> "aN_SL_2_" &amp; INDIRECT("F" &amp; ROW(C93) - 15) &amp; "_p"</f>
        <v>aN_SL_2_1_4_p</v>
      </c>
      <c r="B93">
        <v>0</v>
      </c>
      <c r="C93" t="s">
        <v>61</v>
      </c>
    </row>
    <row r="94" spans="1:8" x14ac:dyDescent="0.3">
      <c r="A94" t="str" cm="1">
        <f t="array" aca="1" ref="A94" ca="1" xml:space="preserve"> "aN_Sl_3_" &amp; INDIRECT("F" &amp; ROW(C94) - 16) &amp; "_p"</f>
        <v>aN_Sl_3_1_4_p</v>
      </c>
      <c r="B94">
        <v>2</v>
      </c>
      <c r="C94" t="s">
        <v>62</v>
      </c>
    </row>
    <row r="95" spans="1:8" x14ac:dyDescent="0.3">
      <c r="A95" s="16" t="s">
        <v>470</v>
      </c>
    </row>
    <row r="96" spans="1:8" x14ac:dyDescent="0.3">
      <c r="A96" t="str" cm="1">
        <f t="array" aca="1" ref="A96" ca="1" xml:space="preserve"> "aN_DR_1_" &amp; INDIRECT("F" &amp; ROW(C96) - 18) &amp; "_p"</f>
        <v>aN_DR_1_1_4_p</v>
      </c>
      <c r="B96">
        <v>0</v>
      </c>
      <c r="C96" t="s">
        <v>60</v>
      </c>
    </row>
    <row r="97" spans="1:8" x14ac:dyDescent="0.3">
      <c r="A97" t="str" cm="1">
        <f t="array" aca="1" ref="A97" ca="1" xml:space="preserve"> "aN_DR_1_" &amp; INDIRECT("F" &amp; ROW(C97) - 19) &amp; "_p"</f>
        <v>aN_DR_1_1_4_p</v>
      </c>
      <c r="B97">
        <v>0</v>
      </c>
      <c r="C97" t="s">
        <v>61</v>
      </c>
    </row>
    <row r="98" spans="1:8" x14ac:dyDescent="0.3">
      <c r="A98" t="str" cm="1">
        <f t="array" aca="1" ref="A98" ca="1" xml:space="preserve"> "aN_DR_1_" &amp; INDIRECT("F" &amp; ROW(C98) - 20) &amp; "_p"</f>
        <v>aN_DR_1_1_4_p</v>
      </c>
      <c r="B98">
        <v>0</v>
      </c>
      <c r="C98" t="s">
        <v>62</v>
      </c>
    </row>
    <row r="99" spans="1:8" x14ac:dyDescent="0.3">
      <c r="A99" s="16" t="s">
        <v>471</v>
      </c>
    </row>
    <row r="100" spans="1:8" x14ac:dyDescent="0.3">
      <c r="A100" t="str" cm="1">
        <f t="array" aca="1" ref="A100" ca="1" xml:space="preserve"> "aN_CY_1_" &amp; INDIRECT("F" &amp; ROW(C100) - 22) &amp; "_p"</f>
        <v>aN_CY_1_1_4_p</v>
      </c>
      <c r="B100">
        <v>0</v>
      </c>
      <c r="C100" t="s">
        <v>60</v>
      </c>
    </row>
    <row r="101" spans="1:8" x14ac:dyDescent="0.3">
      <c r="A101" t="str" cm="1">
        <f t="array" aca="1" ref="A101" ca="1" xml:space="preserve"> "aN_CY_1_" &amp; INDIRECT("F" &amp; ROW(C101) - 23) &amp; "_p"</f>
        <v>aN_CY_1_1_4_p</v>
      </c>
      <c r="B101">
        <v>0</v>
      </c>
      <c r="C101" t="s">
        <v>61</v>
      </c>
    </row>
    <row r="102" spans="1:8" x14ac:dyDescent="0.3">
      <c r="A102" t="str" cm="1">
        <f t="array" aca="1" ref="A102" ca="1" xml:space="preserve"> "aN_CY_1_" &amp; INDIRECT("F" &amp; ROW(C102) - 24) &amp; "_p"</f>
        <v>aN_CY_1_1_4_p</v>
      </c>
      <c r="B102">
        <v>2</v>
      </c>
      <c r="C102" t="s">
        <v>62</v>
      </c>
    </row>
    <row r="103" spans="1:8" x14ac:dyDescent="0.3">
      <c r="A103" s="48" t="str">
        <f xml:space="preserve"> "sector " &amp; D103 &amp; " and region " &amp;E103</f>
        <v>sector 1 and region 5</v>
      </c>
      <c r="B103" s="48"/>
      <c r="C103" s="48"/>
      <c r="D103" s="43">
        <v>1</v>
      </c>
      <c r="E103" s="43">
        <v>5</v>
      </c>
      <c r="F103" s="43" t="str">
        <f>D103 &amp; "_" &amp; E103</f>
        <v>1_5</v>
      </c>
    </row>
    <row r="104" spans="1:8" x14ac:dyDescent="0.3">
      <c r="A104" s="16" t="s">
        <v>59</v>
      </c>
    </row>
    <row r="105" spans="1:8" x14ac:dyDescent="0.3">
      <c r="A105" t="str" cm="1">
        <f t="array" aca="1" ref="A105" ca="1" xml:space="preserve"> "aN_T_1_" &amp; INDIRECT("F" &amp; ROW(C105)-2) &amp; "_p"</f>
        <v>aN_T_1_1_5_p</v>
      </c>
      <c r="B105">
        <v>0</v>
      </c>
      <c r="C105" t="s">
        <v>60</v>
      </c>
    </row>
    <row r="106" spans="1:8" x14ac:dyDescent="0.3">
      <c r="A106" t="str" cm="1">
        <f t="array" aca="1" ref="A106" ca="1" xml:space="preserve"> "aN_T_2_" &amp; INDIRECT("F" &amp; ROW(C106)-3) &amp; "_p"</f>
        <v>aN_T_2_1_5_p</v>
      </c>
      <c r="B106">
        <v>0</v>
      </c>
      <c r="C106" t="s">
        <v>61</v>
      </c>
    </row>
    <row r="107" spans="1:8" x14ac:dyDescent="0.3">
      <c r="A107" t="str" cm="1">
        <f t="array" aca="1" ref="A107" ca="1" xml:space="preserve"> "aN_T_3_" &amp; INDIRECT("F" &amp; ROW(C107)-4) &amp; "_p"</f>
        <v>aN_T_3_1_5_p</v>
      </c>
      <c r="B107">
        <v>1</v>
      </c>
      <c r="C107" t="s">
        <v>62</v>
      </c>
    </row>
    <row r="108" spans="1:8" x14ac:dyDescent="0.3">
      <c r="A108" s="16" t="s">
        <v>64</v>
      </c>
    </row>
    <row r="109" spans="1:8" x14ac:dyDescent="0.3">
      <c r="A109" t="str" cm="1">
        <f t="array" aca="1" ref="A109" ca="1" xml:space="preserve"> "aN_W_1_" &amp; INDIRECT("F" &amp; ROW(C109)-6) &amp; "_p"</f>
        <v>aN_W_1_1_5_p</v>
      </c>
      <c r="B109">
        <v>0</v>
      </c>
      <c r="C109" t="s">
        <v>60</v>
      </c>
    </row>
    <row r="110" spans="1:8" x14ac:dyDescent="0.3">
      <c r="A110" t="str" cm="1">
        <f t="array" aca="1" ref="A110" ca="1" xml:space="preserve"> "aN_W_2_" &amp; INDIRECT("F" &amp; ROW(C110)-7) &amp; "_p"</f>
        <v>aN_W_2_1_5_p</v>
      </c>
      <c r="B110">
        <v>0</v>
      </c>
      <c r="C110" t="s">
        <v>61</v>
      </c>
    </row>
    <row r="111" spans="1:8" x14ac:dyDescent="0.3">
      <c r="A111" t="str" cm="1">
        <f t="array" aca="1" ref="A111" ca="1" xml:space="preserve"> "aN_W_3_" &amp; INDIRECT("F" &amp; ROW(C111)-8) &amp; "_p"</f>
        <v>aN_W_3_1_5_p</v>
      </c>
      <c r="B111">
        <v>2</v>
      </c>
      <c r="C111" t="s">
        <v>62</v>
      </c>
    </row>
    <row r="112" spans="1:8" x14ac:dyDescent="0.3">
      <c r="A112" s="16" t="s">
        <v>63</v>
      </c>
      <c r="F112" s="1"/>
      <c r="G112" s="1"/>
      <c r="H112" s="1"/>
    </row>
    <row r="113" spans="1:8" x14ac:dyDescent="0.3">
      <c r="A113" t="str" cm="1">
        <f t="array" aca="1" ref="A113" ca="1" xml:space="preserve"> "aN_P_1_" &amp; INDIRECT("F" &amp; ROW(C113) - 10) &amp; "_p"</f>
        <v>aN_P_1_1_5_p</v>
      </c>
      <c r="B113">
        <v>0</v>
      </c>
      <c r="C113" t="s">
        <v>60</v>
      </c>
    </row>
    <row r="114" spans="1:8" x14ac:dyDescent="0.3">
      <c r="A114" t="str" cm="1">
        <f t="array" aca="1" ref="A114" ca="1" xml:space="preserve"> "aN_P_2_" &amp; INDIRECT("F" &amp; ROW(C114) - 11) &amp; "_p"</f>
        <v>aN_P_2_1_5_p</v>
      </c>
      <c r="B114">
        <v>0</v>
      </c>
      <c r="C114" t="s">
        <v>61</v>
      </c>
    </row>
    <row r="115" spans="1:8" x14ac:dyDescent="0.3">
      <c r="A115" t="str" cm="1">
        <f t="array" aca="1" ref="A115" ca="1" xml:space="preserve"> "aN_P_3_" &amp; INDIRECT("F" &amp; ROW(C115) - 12) &amp; "_p"</f>
        <v>aN_P_3_1_5_p</v>
      </c>
      <c r="B115">
        <v>2</v>
      </c>
      <c r="C115" t="s">
        <v>62</v>
      </c>
    </row>
    <row r="116" spans="1:8" x14ac:dyDescent="0.3">
      <c r="A116" s="16" t="s">
        <v>65</v>
      </c>
      <c r="F116" s="46"/>
      <c r="G116" s="46"/>
      <c r="H116" s="46"/>
    </row>
    <row r="117" spans="1:8" x14ac:dyDescent="0.3">
      <c r="A117" t="str" cm="1">
        <f t="array" aca="1" ref="A117" ca="1" xml:space="preserve"> "aN_SL_1_" &amp; INDIRECT("F" &amp; ROW(C117) - 14) &amp; "_p"</f>
        <v>aN_SL_1_1_5_p</v>
      </c>
      <c r="B117">
        <v>0</v>
      </c>
      <c r="C117" t="s">
        <v>60</v>
      </c>
    </row>
    <row r="118" spans="1:8" x14ac:dyDescent="0.3">
      <c r="A118" t="str" cm="1">
        <f t="array" aca="1" ref="A118" ca="1" xml:space="preserve"> "aN_SL_2_" &amp; INDIRECT("F" &amp; ROW(C118) - 15) &amp; "_p"</f>
        <v>aN_SL_2_1_5_p</v>
      </c>
      <c r="B118">
        <v>0</v>
      </c>
      <c r="C118" t="s">
        <v>61</v>
      </c>
    </row>
    <row r="119" spans="1:8" x14ac:dyDescent="0.3">
      <c r="A119" t="str" cm="1">
        <f t="array" aca="1" ref="A119" ca="1" xml:space="preserve"> "aN_Sl_3_" &amp; INDIRECT("F" &amp; ROW(C119) - 16) &amp; "_p"</f>
        <v>aN_Sl_3_1_5_p</v>
      </c>
      <c r="B119">
        <v>2</v>
      </c>
      <c r="C119" t="s">
        <v>62</v>
      </c>
    </row>
    <row r="120" spans="1:8" x14ac:dyDescent="0.3">
      <c r="A120" s="16" t="s">
        <v>470</v>
      </c>
    </row>
    <row r="121" spans="1:8" x14ac:dyDescent="0.3">
      <c r="A121" t="str" cm="1">
        <f t="array" aca="1" ref="A121" ca="1" xml:space="preserve"> "aN_DR_1_" &amp; INDIRECT("F" &amp; ROW(C121) - 18) &amp; "_p"</f>
        <v>aN_DR_1_1_5_p</v>
      </c>
      <c r="B121">
        <v>0.01</v>
      </c>
      <c r="C121" t="s">
        <v>60</v>
      </c>
    </row>
    <row r="122" spans="1:8" x14ac:dyDescent="0.3">
      <c r="A122" t="str" cm="1">
        <f t="array" aca="1" ref="A122" ca="1" xml:space="preserve"> "aN_DR_1_" &amp; INDIRECT("F" &amp; ROW(C122) - 19) &amp; "_p"</f>
        <v>aN_DR_1_1_5_p</v>
      </c>
      <c r="B122">
        <v>0</v>
      </c>
      <c r="C122" t="s">
        <v>61</v>
      </c>
    </row>
    <row r="123" spans="1:8" x14ac:dyDescent="0.3">
      <c r="A123" t="str" cm="1">
        <f t="array" aca="1" ref="A123" ca="1" xml:space="preserve"> "aN_DR_1_" &amp; INDIRECT("F" &amp; ROW(C123) - 20) &amp; "_p"</f>
        <v>aN_DR_1_1_5_p</v>
      </c>
      <c r="B123">
        <v>0</v>
      </c>
      <c r="C123" t="s">
        <v>62</v>
      </c>
    </row>
    <row r="124" spans="1:8" x14ac:dyDescent="0.3">
      <c r="A124" s="16" t="s">
        <v>471</v>
      </c>
    </row>
    <row r="125" spans="1:8" x14ac:dyDescent="0.3">
      <c r="A125" t="str" cm="1">
        <f t="array" aca="1" ref="A125" ca="1" xml:space="preserve"> "aN_CY_1_" &amp; INDIRECT("F" &amp; ROW(C125) - 22) &amp; "_p"</f>
        <v>aN_CY_1_1_5_p</v>
      </c>
      <c r="B125">
        <v>0</v>
      </c>
      <c r="C125" t="s">
        <v>60</v>
      </c>
    </row>
    <row r="126" spans="1:8" x14ac:dyDescent="0.3">
      <c r="A126" t="str" cm="1">
        <f t="array" aca="1" ref="A126" ca="1" xml:space="preserve"> "aN_CY_1_" &amp; INDIRECT("F" &amp; ROW(C126) - 23) &amp; "_p"</f>
        <v>aN_CY_1_1_5_p</v>
      </c>
      <c r="B126">
        <v>0</v>
      </c>
      <c r="C126" t="s">
        <v>61</v>
      </c>
    </row>
    <row r="127" spans="1:8" x14ac:dyDescent="0.3">
      <c r="A127" t="str" cm="1">
        <f t="array" aca="1" ref="A127" ca="1" xml:space="preserve"> "aN_CY_1_" &amp; INDIRECT("F" &amp; ROW(C127) - 24) &amp; "_p"</f>
        <v>aN_CY_1_1_5_p</v>
      </c>
      <c r="B127">
        <v>2</v>
      </c>
      <c r="C127" t="s">
        <v>62</v>
      </c>
    </row>
    <row r="128" spans="1:8" x14ac:dyDescent="0.3">
      <c r="A128" s="48" t="str">
        <f xml:space="preserve"> "sector " &amp; D128 &amp; " and region " &amp;E128</f>
        <v>sector 1 and region 6</v>
      </c>
      <c r="B128" s="48"/>
      <c r="C128" s="48"/>
      <c r="D128" s="43">
        <v>1</v>
      </c>
      <c r="E128" s="43">
        <v>6</v>
      </c>
      <c r="F128" s="43" t="str">
        <f>D128 &amp; "_" &amp; E128</f>
        <v>1_6</v>
      </c>
    </row>
    <row r="129" spans="1:8" x14ac:dyDescent="0.3">
      <c r="A129" s="16" t="s">
        <v>59</v>
      </c>
    </row>
    <row r="130" spans="1:8" x14ac:dyDescent="0.3">
      <c r="A130" t="str" cm="1">
        <f t="array" aca="1" ref="A130" ca="1" xml:space="preserve"> "aN_T_1_" &amp; INDIRECT("F" &amp; ROW(C130)-2) &amp; "_p"</f>
        <v>aN_T_1_1_6_p</v>
      </c>
      <c r="B130">
        <v>0</v>
      </c>
      <c r="C130" t="s">
        <v>60</v>
      </c>
    </row>
    <row r="131" spans="1:8" x14ac:dyDescent="0.3">
      <c r="A131" t="str" cm="1">
        <f t="array" aca="1" ref="A131" ca="1" xml:space="preserve"> "aN_T_2_" &amp; INDIRECT("F" &amp; ROW(C131)-3) &amp; "_p"</f>
        <v>aN_T_2_1_6_p</v>
      </c>
      <c r="B131">
        <v>0</v>
      </c>
      <c r="C131" t="s">
        <v>61</v>
      </c>
    </row>
    <row r="132" spans="1:8" x14ac:dyDescent="0.3">
      <c r="A132" t="str" cm="1">
        <f t="array" aca="1" ref="A132" ca="1" xml:space="preserve"> "aN_T_3_" &amp; INDIRECT("F" &amp; ROW(C132)-4) &amp; "_p"</f>
        <v>aN_T_3_1_6_p</v>
      </c>
      <c r="B132">
        <v>1</v>
      </c>
      <c r="C132" t="s">
        <v>62</v>
      </c>
    </row>
    <row r="133" spans="1:8" x14ac:dyDescent="0.3">
      <c r="A133" s="16" t="s">
        <v>64</v>
      </c>
    </row>
    <row r="134" spans="1:8" x14ac:dyDescent="0.3">
      <c r="A134" t="str" cm="1">
        <f t="array" aca="1" ref="A134" ca="1" xml:space="preserve"> "aN_W_1_" &amp; INDIRECT("F" &amp; ROW(C134)-6) &amp; "_p"</f>
        <v>aN_W_1_1_6_p</v>
      </c>
      <c r="B134">
        <v>0</v>
      </c>
      <c r="C134" t="s">
        <v>60</v>
      </c>
    </row>
    <row r="135" spans="1:8" x14ac:dyDescent="0.3">
      <c r="A135" t="str" cm="1">
        <f t="array" aca="1" ref="A135" ca="1" xml:space="preserve"> "aN_W_2_" &amp; INDIRECT("F" &amp; ROW(C135)-7) &amp; "_p"</f>
        <v>aN_W_2_1_6_p</v>
      </c>
      <c r="B135">
        <v>0</v>
      </c>
      <c r="C135" t="s">
        <v>61</v>
      </c>
    </row>
    <row r="136" spans="1:8" x14ac:dyDescent="0.3">
      <c r="A136" t="str" cm="1">
        <f t="array" aca="1" ref="A136" ca="1" xml:space="preserve"> "aN_W_3_" &amp; INDIRECT("F" &amp; ROW(C136)-8) &amp; "_p"</f>
        <v>aN_W_3_1_6_p</v>
      </c>
      <c r="B136">
        <v>2</v>
      </c>
      <c r="C136" t="s">
        <v>62</v>
      </c>
    </row>
    <row r="137" spans="1:8" x14ac:dyDescent="0.3">
      <c r="A137" s="16" t="s">
        <v>63</v>
      </c>
      <c r="F137" s="1"/>
      <c r="G137" s="1"/>
      <c r="H137" s="1"/>
    </row>
    <row r="138" spans="1:8" x14ac:dyDescent="0.3">
      <c r="A138" t="str" cm="1">
        <f t="array" aca="1" ref="A138" ca="1" xml:space="preserve"> "aN_P_1_" &amp; INDIRECT("F" &amp; ROW(C138) - 10) &amp; "_p"</f>
        <v>aN_P_1_1_6_p</v>
      </c>
      <c r="B138">
        <v>0</v>
      </c>
      <c r="C138" t="s">
        <v>60</v>
      </c>
    </row>
    <row r="139" spans="1:8" x14ac:dyDescent="0.3">
      <c r="A139" t="str" cm="1">
        <f t="array" aca="1" ref="A139" ca="1" xml:space="preserve"> "aN_P_2_" &amp; INDIRECT("F" &amp; ROW(C139) - 11) &amp; "_p"</f>
        <v>aN_P_2_1_6_p</v>
      </c>
      <c r="B139">
        <v>0</v>
      </c>
      <c r="C139" t="s">
        <v>61</v>
      </c>
    </row>
    <row r="140" spans="1:8" x14ac:dyDescent="0.3">
      <c r="A140" t="str" cm="1">
        <f t="array" aca="1" ref="A140" ca="1" xml:space="preserve"> "aN_P_3_" &amp; INDIRECT("F" &amp; ROW(C140) - 12) &amp; "_p"</f>
        <v>aN_P_3_1_6_p</v>
      </c>
      <c r="B140">
        <v>2</v>
      </c>
      <c r="C140" t="s">
        <v>62</v>
      </c>
    </row>
    <row r="141" spans="1:8" x14ac:dyDescent="0.3">
      <c r="A141" s="16" t="s">
        <v>65</v>
      </c>
      <c r="F141" s="46"/>
      <c r="G141" s="46"/>
      <c r="H141" s="46"/>
    </row>
    <row r="142" spans="1:8" x14ac:dyDescent="0.3">
      <c r="A142" t="str" cm="1">
        <f t="array" aca="1" ref="A142" ca="1" xml:space="preserve"> "aN_SL_1_" &amp; INDIRECT("F" &amp; ROW(C142) - 14) &amp; "_p"</f>
        <v>aN_SL_1_1_6_p</v>
      </c>
      <c r="B142">
        <v>0</v>
      </c>
      <c r="C142" t="s">
        <v>60</v>
      </c>
    </row>
    <row r="143" spans="1:8" x14ac:dyDescent="0.3">
      <c r="A143" t="str" cm="1">
        <f t="array" aca="1" ref="A143" ca="1" xml:space="preserve"> "aN_SL_2_" &amp; INDIRECT("F" &amp; ROW(C143) - 15) &amp; "_p"</f>
        <v>aN_SL_2_1_6_p</v>
      </c>
      <c r="B143">
        <v>0</v>
      </c>
      <c r="C143" t="s">
        <v>61</v>
      </c>
    </row>
    <row r="144" spans="1:8" x14ac:dyDescent="0.3">
      <c r="A144" t="str" cm="1">
        <f t="array" aca="1" ref="A144" ca="1" xml:space="preserve"> "aN_Sl_3_" &amp; INDIRECT("F" &amp; ROW(C144) - 16) &amp; "_p"</f>
        <v>aN_Sl_3_1_6_p</v>
      </c>
      <c r="B144">
        <v>2</v>
      </c>
      <c r="C144" t="s">
        <v>62</v>
      </c>
    </row>
    <row r="145" spans="1:6" x14ac:dyDescent="0.3">
      <c r="A145" s="16" t="s">
        <v>470</v>
      </c>
    </row>
    <row r="146" spans="1:6" x14ac:dyDescent="0.3">
      <c r="A146" t="str" cm="1">
        <f t="array" aca="1" ref="A146" ca="1" xml:space="preserve"> "aN_DR_1_" &amp; INDIRECT("F" &amp; ROW(C146) - 18) &amp; "_p"</f>
        <v>aN_DR_1_1_6_p</v>
      </c>
      <c r="B146">
        <v>0.01</v>
      </c>
      <c r="C146" t="s">
        <v>60</v>
      </c>
    </row>
    <row r="147" spans="1:6" x14ac:dyDescent="0.3">
      <c r="A147" t="str" cm="1">
        <f t="array" aca="1" ref="A147" ca="1" xml:space="preserve"> "aN_DR_1_" &amp; INDIRECT("F" &amp; ROW(C147) - 19) &amp; "_p"</f>
        <v>aN_DR_1_1_6_p</v>
      </c>
      <c r="B147">
        <v>0</v>
      </c>
      <c r="C147" t="s">
        <v>61</v>
      </c>
    </row>
    <row r="148" spans="1:6" x14ac:dyDescent="0.3">
      <c r="A148" t="str" cm="1">
        <f t="array" aca="1" ref="A148" ca="1" xml:space="preserve"> "aN_DR_1_" &amp; INDIRECT("F" &amp; ROW(C148) - 20) &amp; "_p"</f>
        <v>aN_DR_1_1_6_p</v>
      </c>
      <c r="B148">
        <v>0</v>
      </c>
      <c r="C148" t="s">
        <v>62</v>
      </c>
    </row>
    <row r="149" spans="1:6" x14ac:dyDescent="0.3">
      <c r="A149" s="16" t="s">
        <v>471</v>
      </c>
    </row>
    <row r="150" spans="1:6" x14ac:dyDescent="0.3">
      <c r="A150" t="str" cm="1">
        <f t="array" aca="1" ref="A150" ca="1" xml:space="preserve"> "aN_CY_1_" &amp; INDIRECT("F" &amp; ROW(C150) - 22) &amp; "_p"</f>
        <v>aN_CY_1_1_6_p</v>
      </c>
      <c r="B150">
        <v>0</v>
      </c>
      <c r="C150" t="s">
        <v>60</v>
      </c>
    </row>
    <row r="151" spans="1:6" x14ac:dyDescent="0.3">
      <c r="A151" t="str" cm="1">
        <f t="array" aca="1" ref="A151" ca="1" xml:space="preserve"> "aN_CY_1_" &amp; INDIRECT("F" &amp; ROW(C151) - 23) &amp; "_p"</f>
        <v>aN_CY_1_1_6_p</v>
      </c>
      <c r="B151">
        <v>0</v>
      </c>
      <c r="C151" t="s">
        <v>61</v>
      </c>
    </row>
    <row r="152" spans="1:6" x14ac:dyDescent="0.3">
      <c r="A152" t="str" cm="1">
        <f t="array" aca="1" ref="A152" ca="1" xml:space="preserve"> "aN_CY_1_" &amp; INDIRECT("F" &amp; ROW(C152) - 24) &amp; "_p"</f>
        <v>aN_CY_1_1_6_p</v>
      </c>
      <c r="B152">
        <v>2</v>
      </c>
      <c r="C152" t="s">
        <v>62</v>
      </c>
    </row>
    <row r="153" spans="1:6" x14ac:dyDescent="0.3">
      <c r="A153" s="48" t="str">
        <f xml:space="preserve"> "sector " &amp; D153 &amp; " and region " &amp;E153</f>
        <v>sector 2 and region 1</v>
      </c>
      <c r="B153" s="48"/>
      <c r="C153" s="48"/>
      <c r="D153" s="43">
        <v>2</v>
      </c>
      <c r="E153" s="43">
        <v>1</v>
      </c>
      <c r="F153" s="43" t="str">
        <f>D153 &amp; "_" &amp; E153</f>
        <v>2_1</v>
      </c>
    </row>
    <row r="154" spans="1:6" x14ac:dyDescent="0.3">
      <c r="A154" s="16" t="s">
        <v>59</v>
      </c>
    </row>
    <row r="155" spans="1:6" x14ac:dyDescent="0.3">
      <c r="A155" t="str" cm="1">
        <f t="array" aca="1" ref="A155" ca="1" xml:space="preserve"> "aN_T_1_" &amp; INDIRECT("F" &amp; ROW(C155)-2) &amp; "_p"</f>
        <v>aN_T_1_2_1_p</v>
      </c>
      <c r="B155">
        <v>0</v>
      </c>
      <c r="C155" t="s">
        <v>60</v>
      </c>
    </row>
    <row r="156" spans="1:6" x14ac:dyDescent="0.3">
      <c r="A156" t="str" cm="1">
        <f t="array" aca="1" ref="A156" ca="1" xml:space="preserve"> "aN_T_2_" &amp; INDIRECT("F" &amp; ROW(C156)-3) &amp; "_p"</f>
        <v>aN_T_2_2_1_p</v>
      </c>
      <c r="B156">
        <v>0</v>
      </c>
      <c r="C156" t="s">
        <v>61</v>
      </c>
    </row>
    <row r="157" spans="1:6" x14ac:dyDescent="0.3">
      <c r="A157" t="str" cm="1">
        <f t="array" aca="1" ref="A157" ca="1" xml:space="preserve"> "aN_T_3_" &amp; INDIRECT("F" &amp; ROW(C157)-4) &amp; "_p"</f>
        <v>aN_T_3_2_1_p</v>
      </c>
      <c r="B157">
        <v>2</v>
      </c>
      <c r="C157" t="s">
        <v>62</v>
      </c>
    </row>
    <row r="158" spans="1:6" x14ac:dyDescent="0.3">
      <c r="A158" s="16" t="s">
        <v>64</v>
      </c>
    </row>
    <row r="159" spans="1:6" x14ac:dyDescent="0.3">
      <c r="A159" t="str" cm="1">
        <f t="array" aca="1" ref="A159" ca="1" xml:space="preserve"> "aN_W_1_" &amp; INDIRECT("F" &amp; ROW(C159)-6) &amp; "_p"</f>
        <v>aN_W_1_2_1_p</v>
      </c>
      <c r="B159">
        <v>0</v>
      </c>
      <c r="C159" t="s">
        <v>60</v>
      </c>
    </row>
    <row r="160" spans="1:6" x14ac:dyDescent="0.3">
      <c r="A160" t="str" cm="1">
        <f t="array" aca="1" ref="A160" ca="1" xml:space="preserve"> "aN_W_2_" &amp; INDIRECT("F" &amp; ROW(C160)-7) &amp; "_p"</f>
        <v>aN_W_2_2_1_p</v>
      </c>
      <c r="B160">
        <v>0</v>
      </c>
      <c r="C160" t="s">
        <v>61</v>
      </c>
    </row>
    <row r="161" spans="1:8" x14ac:dyDescent="0.3">
      <c r="A161" t="str" cm="1">
        <f t="array" aca="1" ref="A161" ca="1" xml:space="preserve"> "aN_W_3_" &amp; INDIRECT("F" &amp; ROW(C161)-8) &amp; "_p"</f>
        <v>aN_W_3_2_1_p</v>
      </c>
      <c r="B161">
        <v>2</v>
      </c>
      <c r="C161" t="s">
        <v>62</v>
      </c>
    </row>
    <row r="162" spans="1:8" x14ac:dyDescent="0.3">
      <c r="A162" s="16" t="s">
        <v>63</v>
      </c>
      <c r="F162" s="46"/>
      <c r="G162" s="46"/>
      <c r="H162" s="46"/>
    </row>
    <row r="163" spans="1:8" x14ac:dyDescent="0.3">
      <c r="A163" t="str" cm="1">
        <f t="array" aca="1" ref="A163" ca="1" xml:space="preserve"> "aN_P_1_" &amp; INDIRECT("F" &amp; ROW(C163) - 10) &amp; "_p"</f>
        <v>aN_P_1_2_1_p</v>
      </c>
      <c r="B163">
        <v>0</v>
      </c>
      <c r="C163" t="s">
        <v>60</v>
      </c>
    </row>
    <row r="164" spans="1:8" x14ac:dyDescent="0.3">
      <c r="A164" t="str" cm="1">
        <f t="array" aca="1" ref="A164" ca="1" xml:space="preserve"> "aN_P_2_" &amp; INDIRECT("F" &amp; ROW(C164) - 11) &amp; "_p"</f>
        <v>aN_P_2_2_1_p</v>
      </c>
      <c r="B164">
        <v>0</v>
      </c>
      <c r="C164" t="s">
        <v>61</v>
      </c>
    </row>
    <row r="165" spans="1:8" x14ac:dyDescent="0.3">
      <c r="A165" t="str" cm="1">
        <f t="array" aca="1" ref="A165" ca="1" xml:space="preserve"> "aN_P_3_" &amp; INDIRECT("F" &amp; ROW(C165) - 12) &amp; "_p"</f>
        <v>aN_P_3_2_1_p</v>
      </c>
      <c r="B165">
        <v>2</v>
      </c>
      <c r="C165" t="s">
        <v>62</v>
      </c>
    </row>
    <row r="166" spans="1:8" x14ac:dyDescent="0.3">
      <c r="A166" s="16" t="s">
        <v>65</v>
      </c>
      <c r="F166" s="46"/>
      <c r="G166" s="46"/>
      <c r="H166" s="46"/>
    </row>
    <row r="167" spans="1:8" x14ac:dyDescent="0.3">
      <c r="A167" t="str" cm="1">
        <f t="array" aca="1" ref="A167" ca="1" xml:space="preserve"> "aN_SL_1_" &amp; INDIRECT("F" &amp; ROW(C167) - 14) &amp; "_p"</f>
        <v>aN_SL_1_2_1_p</v>
      </c>
      <c r="B167">
        <v>0</v>
      </c>
      <c r="C167" t="s">
        <v>60</v>
      </c>
    </row>
    <row r="168" spans="1:8" x14ac:dyDescent="0.3">
      <c r="A168" t="str" cm="1">
        <f t="array" aca="1" ref="A168" ca="1" xml:space="preserve"> "aN_SL_2_" &amp; INDIRECT("F" &amp; ROW(C168) - 15) &amp; "_p"</f>
        <v>aN_SL_2_2_1_p</v>
      </c>
      <c r="B168">
        <v>0</v>
      </c>
      <c r="C168" t="s">
        <v>61</v>
      </c>
    </row>
    <row r="169" spans="1:8" x14ac:dyDescent="0.3">
      <c r="A169" t="str" cm="1">
        <f t="array" aca="1" ref="A169" ca="1" xml:space="preserve"> "aN_Sl_3_" &amp; INDIRECT("F" &amp; ROW(C169) - 16) &amp; "_p"</f>
        <v>aN_Sl_3_2_1_p</v>
      </c>
      <c r="B169">
        <v>2</v>
      </c>
      <c r="C169" t="s">
        <v>62</v>
      </c>
    </row>
    <row r="170" spans="1:8" x14ac:dyDescent="0.3">
      <c r="A170" s="16" t="s">
        <v>470</v>
      </c>
    </row>
    <row r="171" spans="1:8" x14ac:dyDescent="0.3">
      <c r="A171" t="str" cm="1">
        <f t="array" aca="1" ref="A171" ca="1" xml:space="preserve"> "aN_DR_1_" &amp; INDIRECT("F" &amp; ROW(C171) - 18) &amp; "_p"</f>
        <v>aN_DR_1_2_1_p</v>
      </c>
      <c r="B171">
        <v>0.01</v>
      </c>
      <c r="C171" t="s">
        <v>60</v>
      </c>
    </row>
    <row r="172" spans="1:8" x14ac:dyDescent="0.3">
      <c r="A172" t="str" cm="1">
        <f t="array" aca="1" ref="A172" ca="1" xml:space="preserve"> "aN_DR_1_" &amp; INDIRECT("F" &amp; ROW(C172) - 19) &amp; "_p"</f>
        <v>aN_DR_1_2_1_p</v>
      </c>
      <c r="B172">
        <v>0</v>
      </c>
      <c r="C172" t="s">
        <v>61</v>
      </c>
    </row>
    <row r="173" spans="1:8" x14ac:dyDescent="0.3">
      <c r="A173" t="str" cm="1">
        <f t="array" aca="1" ref="A173" ca="1" xml:space="preserve"> "aN_DR_1_" &amp; INDIRECT("F" &amp; ROW(C173) - 20) &amp; "_p"</f>
        <v>aN_DR_1_2_1_p</v>
      </c>
      <c r="B173">
        <v>2</v>
      </c>
      <c r="C173" t="s">
        <v>62</v>
      </c>
    </row>
    <row r="174" spans="1:8" x14ac:dyDescent="0.3">
      <c r="A174" s="16" t="s">
        <v>471</v>
      </c>
    </row>
    <row r="175" spans="1:8" x14ac:dyDescent="0.3">
      <c r="A175" t="str" cm="1">
        <f t="array" aca="1" ref="A175" ca="1" xml:space="preserve"> "aN_CY_1_" &amp; INDIRECT("F" &amp; ROW(C175) - 22) &amp; "_p"</f>
        <v>aN_CY_1_2_1_p</v>
      </c>
      <c r="B175">
        <v>0</v>
      </c>
      <c r="C175" t="s">
        <v>60</v>
      </c>
    </row>
    <row r="176" spans="1:8" x14ac:dyDescent="0.3">
      <c r="A176" t="str" cm="1">
        <f t="array" aca="1" ref="A176" ca="1" xml:space="preserve"> "aN_CY_1_" &amp; INDIRECT("F" &amp; ROW(C176) - 23) &amp; "_p"</f>
        <v>aN_CY_1_2_1_p</v>
      </c>
      <c r="B176">
        <v>0</v>
      </c>
      <c r="C176" t="s">
        <v>61</v>
      </c>
    </row>
    <row r="177" spans="1:8" x14ac:dyDescent="0.3">
      <c r="A177" t="str" cm="1">
        <f t="array" aca="1" ref="A177" ca="1" xml:space="preserve"> "aN_CY_1_" &amp; INDIRECT("F" &amp; ROW(C177) - 24) &amp; "_p"</f>
        <v>aN_CY_1_2_1_p</v>
      </c>
      <c r="B177">
        <v>2</v>
      </c>
      <c r="C177" t="s">
        <v>62</v>
      </c>
    </row>
    <row r="178" spans="1:8" x14ac:dyDescent="0.3">
      <c r="A178" s="48" t="str">
        <f xml:space="preserve"> "sector " &amp; D178 &amp; " and region " &amp;E178</f>
        <v>sector 2 and region 2</v>
      </c>
      <c r="B178" s="48"/>
      <c r="C178" s="48"/>
      <c r="D178" s="43">
        <v>2</v>
      </c>
      <c r="E178" s="43">
        <v>2</v>
      </c>
      <c r="F178" s="43" t="str">
        <f>D178 &amp; "_" &amp; E178</f>
        <v>2_2</v>
      </c>
    </row>
    <row r="179" spans="1:8" x14ac:dyDescent="0.3">
      <c r="A179" s="16" t="s">
        <v>59</v>
      </c>
    </row>
    <row r="180" spans="1:8" x14ac:dyDescent="0.3">
      <c r="A180" t="str" cm="1">
        <f t="array" aca="1" ref="A180" ca="1" xml:space="preserve"> "aN_T_1_" &amp; INDIRECT("F" &amp; ROW(C180)-2) &amp; "_p"</f>
        <v>aN_T_1_2_2_p</v>
      </c>
      <c r="B180">
        <v>0</v>
      </c>
      <c r="C180" t="s">
        <v>60</v>
      </c>
    </row>
    <row r="181" spans="1:8" x14ac:dyDescent="0.3">
      <c r="A181" t="str" cm="1">
        <f t="array" aca="1" ref="A181" ca="1" xml:space="preserve"> "aN_T_2_" &amp; INDIRECT("F" &amp; ROW(C181)-3) &amp; "_p"</f>
        <v>aN_T_2_2_2_p</v>
      </c>
      <c r="B181">
        <v>0</v>
      </c>
      <c r="C181" t="s">
        <v>61</v>
      </c>
    </row>
    <row r="182" spans="1:8" x14ac:dyDescent="0.3">
      <c r="A182" t="str" cm="1">
        <f t="array" aca="1" ref="A182" ca="1" xml:space="preserve"> "aN_T_3_" &amp; INDIRECT("F" &amp; ROW(C182)-4) &amp; "_p"</f>
        <v>aN_T_3_2_2_p</v>
      </c>
      <c r="B182">
        <v>2</v>
      </c>
      <c r="C182" t="s">
        <v>62</v>
      </c>
    </row>
    <row r="183" spans="1:8" x14ac:dyDescent="0.3">
      <c r="A183" s="16" t="s">
        <v>64</v>
      </c>
    </row>
    <row r="184" spans="1:8" x14ac:dyDescent="0.3">
      <c r="A184" t="str" cm="1">
        <f t="array" aca="1" ref="A184" ca="1" xml:space="preserve"> "aN_W_1_" &amp; INDIRECT("F" &amp; ROW(C184)-6) &amp; "_p"</f>
        <v>aN_W_1_2_2_p</v>
      </c>
      <c r="B184">
        <v>0</v>
      </c>
      <c r="C184" t="s">
        <v>60</v>
      </c>
    </row>
    <row r="185" spans="1:8" x14ac:dyDescent="0.3">
      <c r="A185" t="str" cm="1">
        <f t="array" aca="1" ref="A185" ca="1" xml:space="preserve"> "aN_W_2_" &amp; INDIRECT("F" &amp; ROW(C185)-7) &amp; "_p"</f>
        <v>aN_W_2_2_2_p</v>
      </c>
      <c r="B185">
        <v>0</v>
      </c>
      <c r="C185" t="s">
        <v>61</v>
      </c>
    </row>
    <row r="186" spans="1:8" x14ac:dyDescent="0.3">
      <c r="A186" t="str" cm="1">
        <f t="array" aca="1" ref="A186" ca="1" xml:space="preserve"> "aN_W_3_" &amp; INDIRECT("F" &amp; ROW(C186)-8) &amp; "_p"</f>
        <v>aN_W_3_2_2_p</v>
      </c>
      <c r="B186">
        <v>2</v>
      </c>
      <c r="C186" t="s">
        <v>62</v>
      </c>
    </row>
    <row r="187" spans="1:8" x14ac:dyDescent="0.3">
      <c r="A187" s="16" t="s">
        <v>63</v>
      </c>
      <c r="F187" s="46"/>
      <c r="G187" s="46"/>
      <c r="H187" s="46"/>
    </row>
    <row r="188" spans="1:8" x14ac:dyDescent="0.3">
      <c r="A188" t="str" cm="1">
        <f t="array" aca="1" ref="A188" ca="1" xml:space="preserve"> "aN_P_1_" &amp; INDIRECT("F" &amp; ROW(C188) - 10) &amp; "_p"</f>
        <v>aN_P_1_2_2_p</v>
      </c>
      <c r="B188">
        <v>0</v>
      </c>
      <c r="C188" t="s">
        <v>60</v>
      </c>
    </row>
    <row r="189" spans="1:8" x14ac:dyDescent="0.3">
      <c r="A189" t="str" cm="1">
        <f t="array" aca="1" ref="A189" ca="1" xml:space="preserve"> "aN_P_2_" &amp; INDIRECT("F" &amp; ROW(C189) - 11) &amp; "_p"</f>
        <v>aN_P_2_2_2_p</v>
      </c>
      <c r="B189">
        <v>0</v>
      </c>
      <c r="C189" t="s">
        <v>61</v>
      </c>
    </row>
    <row r="190" spans="1:8" x14ac:dyDescent="0.3">
      <c r="A190" t="str" cm="1">
        <f t="array" aca="1" ref="A190" ca="1" xml:space="preserve"> "aN_P_3_" &amp; INDIRECT("F" &amp; ROW(C190) - 12) &amp; "_p"</f>
        <v>aN_P_3_2_2_p</v>
      </c>
      <c r="B190">
        <v>2</v>
      </c>
      <c r="C190" t="s">
        <v>62</v>
      </c>
    </row>
    <row r="191" spans="1:8" x14ac:dyDescent="0.3">
      <c r="A191" s="16" t="s">
        <v>65</v>
      </c>
      <c r="F191" s="46"/>
      <c r="G191" s="46"/>
      <c r="H191" s="46"/>
    </row>
    <row r="192" spans="1:8" x14ac:dyDescent="0.3">
      <c r="A192" t="str" cm="1">
        <f t="array" aca="1" ref="A192" ca="1" xml:space="preserve"> "aN_SL_1_" &amp; INDIRECT("F" &amp; ROW(C192) - 14) &amp; "_p"</f>
        <v>aN_SL_1_2_2_p</v>
      </c>
      <c r="B192">
        <v>0</v>
      </c>
      <c r="C192" t="s">
        <v>60</v>
      </c>
    </row>
    <row r="193" spans="1:6" x14ac:dyDescent="0.3">
      <c r="A193" t="str" cm="1">
        <f t="array" aca="1" ref="A193" ca="1" xml:space="preserve"> "aN_SL_2_" &amp; INDIRECT("F" &amp; ROW(C193) - 15) &amp; "_p"</f>
        <v>aN_SL_2_2_2_p</v>
      </c>
      <c r="B193">
        <v>0</v>
      </c>
      <c r="C193" t="s">
        <v>61</v>
      </c>
    </row>
    <row r="194" spans="1:6" x14ac:dyDescent="0.3">
      <c r="A194" t="str" cm="1">
        <f t="array" aca="1" ref="A194" ca="1" xml:space="preserve"> "aN_Sl_3_" &amp; INDIRECT("F" &amp; ROW(C194) - 16) &amp; "_p"</f>
        <v>aN_Sl_3_2_2_p</v>
      </c>
      <c r="B194">
        <v>2</v>
      </c>
      <c r="C194" t="s">
        <v>62</v>
      </c>
    </row>
    <row r="195" spans="1:6" x14ac:dyDescent="0.3">
      <c r="A195" s="16" t="s">
        <v>470</v>
      </c>
    </row>
    <row r="196" spans="1:6" x14ac:dyDescent="0.3">
      <c r="A196" t="str" cm="1">
        <f t="array" aca="1" ref="A196" ca="1" xml:space="preserve"> "aN_DR_1_" &amp; INDIRECT("F" &amp; ROW(C196) - 18) &amp; "_p"</f>
        <v>aN_DR_1_2_2_p</v>
      </c>
      <c r="B196">
        <v>0.01</v>
      </c>
      <c r="C196" t="s">
        <v>60</v>
      </c>
    </row>
    <row r="197" spans="1:6" x14ac:dyDescent="0.3">
      <c r="A197" t="str" cm="1">
        <f t="array" aca="1" ref="A197" ca="1" xml:space="preserve"> "aN_DR_1_" &amp; INDIRECT("F" &amp; ROW(C197) - 19) &amp; "_p"</f>
        <v>aN_DR_1_2_2_p</v>
      </c>
      <c r="B197">
        <v>0</v>
      </c>
      <c r="C197" t="s">
        <v>61</v>
      </c>
    </row>
    <row r="198" spans="1:6" x14ac:dyDescent="0.3">
      <c r="A198" t="str" cm="1">
        <f t="array" aca="1" ref="A198" ca="1" xml:space="preserve"> "aN_DR_1_" &amp; INDIRECT("F" &amp; ROW(C198) - 20) &amp; "_p"</f>
        <v>aN_DR_1_2_2_p</v>
      </c>
      <c r="B198">
        <v>2</v>
      </c>
      <c r="C198" t="s">
        <v>62</v>
      </c>
    </row>
    <row r="199" spans="1:6" x14ac:dyDescent="0.3">
      <c r="A199" s="16" t="s">
        <v>471</v>
      </c>
    </row>
    <row r="200" spans="1:6" x14ac:dyDescent="0.3">
      <c r="A200" t="str" cm="1">
        <f t="array" aca="1" ref="A200" ca="1" xml:space="preserve"> "aN_CY_1_" &amp; INDIRECT("F" &amp; ROW(C200) - 22) &amp; "_p"</f>
        <v>aN_CY_1_2_2_p</v>
      </c>
      <c r="B200">
        <v>0</v>
      </c>
      <c r="C200" t="s">
        <v>60</v>
      </c>
    </row>
    <row r="201" spans="1:6" x14ac:dyDescent="0.3">
      <c r="A201" t="str" cm="1">
        <f t="array" aca="1" ref="A201" ca="1" xml:space="preserve"> "aN_CY_1_" &amp; INDIRECT("F" &amp; ROW(C201) - 23) &amp; "_p"</f>
        <v>aN_CY_1_2_2_p</v>
      </c>
      <c r="B201">
        <v>0</v>
      </c>
      <c r="C201" t="s">
        <v>61</v>
      </c>
    </row>
    <row r="202" spans="1:6" x14ac:dyDescent="0.3">
      <c r="A202" t="str" cm="1">
        <f t="array" aca="1" ref="A202" ca="1" xml:space="preserve"> "aN_CY_1_" &amp; INDIRECT("F" &amp; ROW(C202) - 24) &amp; "_p"</f>
        <v>aN_CY_1_2_2_p</v>
      </c>
      <c r="B202">
        <v>2</v>
      </c>
      <c r="C202" t="s">
        <v>62</v>
      </c>
    </row>
    <row r="203" spans="1:6" x14ac:dyDescent="0.3">
      <c r="A203" s="48" t="str">
        <f xml:space="preserve"> "sector " &amp; D203 &amp; " and region " &amp;E203</f>
        <v>sector 2 and region 3</v>
      </c>
      <c r="B203" s="48"/>
      <c r="C203" s="48"/>
      <c r="D203" s="43">
        <v>2</v>
      </c>
      <c r="E203" s="43">
        <v>3</v>
      </c>
      <c r="F203" s="43" t="str">
        <f>D203 &amp; "_" &amp; E203</f>
        <v>2_3</v>
      </c>
    </row>
    <row r="204" spans="1:6" x14ac:dyDescent="0.3">
      <c r="A204" s="16" t="s">
        <v>59</v>
      </c>
    </row>
    <row r="205" spans="1:6" x14ac:dyDescent="0.3">
      <c r="A205" t="str" cm="1">
        <f t="array" aca="1" ref="A205" ca="1" xml:space="preserve"> "aN_T_1_" &amp; INDIRECT("F" &amp; ROW(C205)-2) &amp; "_p"</f>
        <v>aN_T_1_2_3_p</v>
      </c>
      <c r="B205">
        <v>0</v>
      </c>
      <c r="C205" t="s">
        <v>60</v>
      </c>
    </row>
    <row r="206" spans="1:6" x14ac:dyDescent="0.3">
      <c r="A206" t="str" cm="1">
        <f t="array" aca="1" ref="A206" ca="1" xml:space="preserve"> "aN_T_2_" &amp; INDIRECT("F" &amp; ROW(C206)-3) &amp; "_p"</f>
        <v>aN_T_2_2_3_p</v>
      </c>
      <c r="B206">
        <v>0</v>
      </c>
      <c r="C206" t="s">
        <v>61</v>
      </c>
    </row>
    <row r="207" spans="1:6" x14ac:dyDescent="0.3">
      <c r="A207" t="str" cm="1">
        <f t="array" aca="1" ref="A207" ca="1" xml:space="preserve"> "aN_T_3_" &amp; INDIRECT("F" &amp; ROW(C207)-4) &amp; "_p"</f>
        <v>aN_T_3_2_3_p</v>
      </c>
      <c r="B207">
        <v>2</v>
      </c>
      <c r="C207" t="s">
        <v>62</v>
      </c>
    </row>
    <row r="208" spans="1:6" x14ac:dyDescent="0.3">
      <c r="A208" s="16" t="s">
        <v>64</v>
      </c>
    </row>
    <row r="209" spans="1:8" x14ac:dyDescent="0.3">
      <c r="A209" t="str" cm="1">
        <f t="array" aca="1" ref="A209" ca="1" xml:space="preserve"> "aN_W_1_" &amp; INDIRECT("F" &amp; ROW(C209)-6) &amp; "_p"</f>
        <v>aN_W_1_2_3_p</v>
      </c>
      <c r="B209">
        <v>0</v>
      </c>
      <c r="C209" t="s">
        <v>60</v>
      </c>
    </row>
    <row r="210" spans="1:8" x14ac:dyDescent="0.3">
      <c r="A210" t="str" cm="1">
        <f t="array" aca="1" ref="A210" ca="1" xml:space="preserve"> "aN_W_2_" &amp; INDIRECT("F" &amp; ROW(C210)-7) &amp; "_p"</f>
        <v>aN_W_2_2_3_p</v>
      </c>
      <c r="B210">
        <v>0</v>
      </c>
      <c r="C210" t="s">
        <v>61</v>
      </c>
    </row>
    <row r="211" spans="1:8" x14ac:dyDescent="0.3">
      <c r="A211" t="str" cm="1">
        <f t="array" aca="1" ref="A211" ca="1" xml:space="preserve"> "aN_W_3_" &amp; INDIRECT("F" &amp; ROW(C211)-8) &amp; "_p"</f>
        <v>aN_W_3_2_3_p</v>
      </c>
      <c r="B211">
        <v>2</v>
      </c>
      <c r="C211" t="s">
        <v>62</v>
      </c>
    </row>
    <row r="212" spans="1:8" x14ac:dyDescent="0.3">
      <c r="A212" s="16" t="s">
        <v>63</v>
      </c>
      <c r="F212" s="46"/>
      <c r="G212" s="46"/>
      <c r="H212" s="46"/>
    </row>
    <row r="213" spans="1:8" x14ac:dyDescent="0.3">
      <c r="A213" t="str" cm="1">
        <f t="array" aca="1" ref="A213" ca="1" xml:space="preserve"> "aN_P_1_" &amp; INDIRECT("F" &amp; ROW(C213) - 10) &amp; "_p"</f>
        <v>aN_P_1_2_3_p</v>
      </c>
      <c r="B213">
        <v>0</v>
      </c>
      <c r="C213" t="s">
        <v>60</v>
      </c>
    </row>
    <row r="214" spans="1:8" x14ac:dyDescent="0.3">
      <c r="A214" t="str" cm="1">
        <f t="array" aca="1" ref="A214" ca="1" xml:space="preserve"> "aN_P_2_" &amp; INDIRECT("F" &amp; ROW(C214) - 11) &amp; "_p"</f>
        <v>aN_P_2_2_3_p</v>
      </c>
      <c r="B214">
        <v>0</v>
      </c>
      <c r="C214" t="s">
        <v>61</v>
      </c>
    </row>
    <row r="215" spans="1:8" x14ac:dyDescent="0.3">
      <c r="A215" t="str" cm="1">
        <f t="array" aca="1" ref="A215" ca="1" xml:space="preserve"> "aN_P_3_" &amp; INDIRECT("F" &amp; ROW(C215) - 12) &amp; "_p"</f>
        <v>aN_P_3_2_3_p</v>
      </c>
      <c r="B215">
        <v>2</v>
      </c>
      <c r="C215" t="s">
        <v>62</v>
      </c>
    </row>
    <row r="216" spans="1:8" x14ac:dyDescent="0.3">
      <c r="A216" s="16" t="s">
        <v>65</v>
      </c>
      <c r="F216" s="46"/>
      <c r="G216" s="46"/>
      <c r="H216" s="46"/>
    </row>
    <row r="217" spans="1:8" x14ac:dyDescent="0.3">
      <c r="A217" t="str" cm="1">
        <f t="array" aca="1" ref="A217" ca="1" xml:space="preserve"> "aN_SL_1_" &amp; INDIRECT("F" &amp; ROW(C217) - 14) &amp; "_p"</f>
        <v>aN_SL_1_2_3_p</v>
      </c>
      <c r="B217">
        <v>0</v>
      </c>
      <c r="C217" t="s">
        <v>60</v>
      </c>
    </row>
    <row r="218" spans="1:8" x14ac:dyDescent="0.3">
      <c r="A218" t="str" cm="1">
        <f t="array" aca="1" ref="A218" ca="1" xml:space="preserve"> "aN_SL_2_" &amp; INDIRECT("F" &amp; ROW(C218) - 15) &amp; "_p"</f>
        <v>aN_SL_2_2_3_p</v>
      </c>
      <c r="B218">
        <v>0</v>
      </c>
      <c r="C218" t="s">
        <v>61</v>
      </c>
    </row>
    <row r="219" spans="1:8" x14ac:dyDescent="0.3">
      <c r="A219" t="str" cm="1">
        <f t="array" aca="1" ref="A219" ca="1" xml:space="preserve"> "aN_Sl_3_" &amp; INDIRECT("F" &amp; ROW(C219) - 16) &amp; "_p"</f>
        <v>aN_Sl_3_2_3_p</v>
      </c>
      <c r="B219">
        <v>2</v>
      </c>
      <c r="C219" t="s">
        <v>62</v>
      </c>
    </row>
    <row r="220" spans="1:8" x14ac:dyDescent="0.3">
      <c r="A220" s="16" t="s">
        <v>470</v>
      </c>
    </row>
    <row r="221" spans="1:8" x14ac:dyDescent="0.3">
      <c r="A221" t="str" cm="1">
        <f t="array" aca="1" ref="A221" ca="1" xml:space="preserve"> "aN_DR_1_" &amp; INDIRECT("F" &amp; ROW(C221) - 18) &amp; "_p"</f>
        <v>aN_DR_1_2_3_p</v>
      </c>
      <c r="B221">
        <v>0.01</v>
      </c>
      <c r="C221" t="s">
        <v>60</v>
      </c>
    </row>
    <row r="222" spans="1:8" x14ac:dyDescent="0.3">
      <c r="A222" t="str" cm="1">
        <f t="array" aca="1" ref="A222" ca="1" xml:space="preserve"> "aN_DR_1_" &amp; INDIRECT("F" &amp; ROW(C222) - 19) &amp; "_p"</f>
        <v>aN_DR_1_2_3_p</v>
      </c>
      <c r="B222">
        <v>0</v>
      </c>
      <c r="C222" t="s">
        <v>61</v>
      </c>
    </row>
    <row r="223" spans="1:8" x14ac:dyDescent="0.3">
      <c r="A223" t="str" cm="1">
        <f t="array" aca="1" ref="A223" ca="1" xml:space="preserve"> "aN_DR_1_" &amp; INDIRECT("F" &amp; ROW(C223) - 20) &amp; "_p"</f>
        <v>aN_DR_1_2_3_p</v>
      </c>
      <c r="B223">
        <v>2</v>
      </c>
      <c r="C223" t="s">
        <v>62</v>
      </c>
    </row>
    <row r="224" spans="1:8" x14ac:dyDescent="0.3">
      <c r="A224" s="16" t="s">
        <v>471</v>
      </c>
    </row>
    <row r="225" spans="1:8" x14ac:dyDescent="0.3">
      <c r="A225" t="str" cm="1">
        <f t="array" aca="1" ref="A225" ca="1" xml:space="preserve"> "aN_CY_1_" &amp; INDIRECT("F" &amp; ROW(C225) - 22) &amp; "_p"</f>
        <v>aN_CY_1_2_3_p</v>
      </c>
      <c r="B225">
        <v>0</v>
      </c>
      <c r="C225" t="s">
        <v>60</v>
      </c>
    </row>
    <row r="226" spans="1:8" x14ac:dyDescent="0.3">
      <c r="A226" t="str" cm="1">
        <f t="array" aca="1" ref="A226" ca="1" xml:space="preserve"> "aN_CY_1_" &amp; INDIRECT("F" &amp; ROW(C226) - 23) &amp; "_p"</f>
        <v>aN_CY_1_2_3_p</v>
      </c>
      <c r="B226">
        <v>0</v>
      </c>
      <c r="C226" t="s">
        <v>61</v>
      </c>
    </row>
    <row r="227" spans="1:8" x14ac:dyDescent="0.3">
      <c r="A227" t="str" cm="1">
        <f t="array" aca="1" ref="A227" ca="1" xml:space="preserve"> "aN_CY_1_" &amp; INDIRECT("F" &amp; ROW(C227) - 24) &amp; "_p"</f>
        <v>aN_CY_1_2_3_p</v>
      </c>
      <c r="B227">
        <v>2</v>
      </c>
      <c r="C227" t="s">
        <v>62</v>
      </c>
    </row>
    <row r="228" spans="1:8" x14ac:dyDescent="0.3">
      <c r="A228" s="48" t="str">
        <f xml:space="preserve"> "sector " &amp; D228 &amp; " and region " &amp;E228</f>
        <v>sector 2 and region 4</v>
      </c>
      <c r="B228" s="48"/>
      <c r="C228" s="48"/>
      <c r="D228" s="43">
        <v>2</v>
      </c>
      <c r="E228" s="43">
        <v>4</v>
      </c>
      <c r="F228" s="43" t="str">
        <f>D228 &amp; "_" &amp; E228</f>
        <v>2_4</v>
      </c>
    </row>
    <row r="229" spans="1:8" x14ac:dyDescent="0.3">
      <c r="A229" s="16" t="s">
        <v>59</v>
      </c>
    </row>
    <row r="230" spans="1:8" x14ac:dyDescent="0.3">
      <c r="A230" t="str" cm="1">
        <f t="array" aca="1" ref="A230" ca="1" xml:space="preserve"> "aN_T_1_" &amp; INDIRECT("F" &amp; ROW(C230)-2) &amp; "_p"</f>
        <v>aN_T_1_2_4_p</v>
      </c>
      <c r="B230">
        <v>0</v>
      </c>
      <c r="C230" t="s">
        <v>60</v>
      </c>
    </row>
    <row r="231" spans="1:8" x14ac:dyDescent="0.3">
      <c r="A231" t="str" cm="1">
        <f t="array" aca="1" ref="A231" ca="1" xml:space="preserve"> "aN_T_2_" &amp; INDIRECT("F" &amp; ROW(C231)-3) &amp; "_p"</f>
        <v>aN_T_2_2_4_p</v>
      </c>
      <c r="B231">
        <v>0</v>
      </c>
      <c r="C231" t="s">
        <v>61</v>
      </c>
    </row>
    <row r="232" spans="1:8" x14ac:dyDescent="0.3">
      <c r="A232" t="str" cm="1">
        <f t="array" aca="1" ref="A232" ca="1" xml:space="preserve"> "aN_T_3_" &amp; INDIRECT("F" &amp; ROW(C232)-4) &amp; "_p"</f>
        <v>aN_T_3_2_4_p</v>
      </c>
      <c r="B232">
        <v>2</v>
      </c>
      <c r="C232" t="s">
        <v>62</v>
      </c>
    </row>
    <row r="233" spans="1:8" x14ac:dyDescent="0.3">
      <c r="A233" s="16" t="s">
        <v>64</v>
      </c>
    </row>
    <row r="234" spans="1:8" x14ac:dyDescent="0.3">
      <c r="A234" t="str" cm="1">
        <f t="array" aca="1" ref="A234" ca="1" xml:space="preserve"> "aN_W_1_" &amp; INDIRECT("F" &amp; ROW(C234)-6) &amp; "_p"</f>
        <v>aN_W_1_2_4_p</v>
      </c>
      <c r="B234">
        <v>0</v>
      </c>
      <c r="C234" t="s">
        <v>60</v>
      </c>
    </row>
    <row r="235" spans="1:8" x14ac:dyDescent="0.3">
      <c r="A235" t="str" cm="1">
        <f t="array" aca="1" ref="A235" ca="1" xml:space="preserve"> "aN_W_2_" &amp; INDIRECT("F" &amp; ROW(C235)-7) &amp; "_p"</f>
        <v>aN_W_2_2_4_p</v>
      </c>
      <c r="B235">
        <v>0</v>
      </c>
      <c r="C235" t="s">
        <v>61</v>
      </c>
    </row>
    <row r="236" spans="1:8" x14ac:dyDescent="0.3">
      <c r="A236" t="str" cm="1">
        <f t="array" aca="1" ref="A236" ca="1" xml:space="preserve"> "aN_W_3_" &amp; INDIRECT("F" &amp; ROW(C236)-8) &amp; "_p"</f>
        <v>aN_W_3_2_4_p</v>
      </c>
      <c r="B236">
        <v>2</v>
      </c>
      <c r="C236" t="s">
        <v>62</v>
      </c>
    </row>
    <row r="237" spans="1:8" x14ac:dyDescent="0.3">
      <c r="A237" s="16" t="s">
        <v>63</v>
      </c>
      <c r="F237" s="46"/>
      <c r="G237" s="46"/>
      <c r="H237" s="46"/>
    </row>
    <row r="238" spans="1:8" x14ac:dyDescent="0.3">
      <c r="A238" t="str" cm="1">
        <f t="array" aca="1" ref="A238" ca="1" xml:space="preserve"> "aN_P_1_" &amp; INDIRECT("F" &amp; ROW(C238) - 10) &amp; "_p"</f>
        <v>aN_P_1_2_4_p</v>
      </c>
      <c r="B238">
        <v>0</v>
      </c>
      <c r="C238" t="s">
        <v>60</v>
      </c>
    </row>
    <row r="239" spans="1:8" x14ac:dyDescent="0.3">
      <c r="A239" t="str" cm="1">
        <f t="array" aca="1" ref="A239" ca="1" xml:space="preserve"> "aN_P_2_" &amp; INDIRECT("F" &amp; ROW(C239) - 11) &amp; "_p"</f>
        <v>aN_P_2_2_4_p</v>
      </c>
      <c r="B239">
        <v>0</v>
      </c>
      <c r="C239" t="s">
        <v>61</v>
      </c>
    </row>
    <row r="240" spans="1:8" x14ac:dyDescent="0.3">
      <c r="A240" t="str" cm="1">
        <f t="array" aca="1" ref="A240" ca="1" xml:space="preserve"> "aN_P_3_" &amp; INDIRECT("F" &amp; ROW(C240) - 12) &amp; "_p"</f>
        <v>aN_P_3_2_4_p</v>
      </c>
      <c r="B240">
        <v>2</v>
      </c>
      <c r="C240" t="s">
        <v>62</v>
      </c>
    </row>
    <row r="241" spans="1:8" x14ac:dyDescent="0.3">
      <c r="A241" s="16" t="s">
        <v>65</v>
      </c>
      <c r="F241" s="46"/>
      <c r="G241" s="46"/>
      <c r="H241" s="46"/>
    </row>
    <row r="242" spans="1:8" x14ac:dyDescent="0.3">
      <c r="A242" t="str" cm="1">
        <f t="array" aca="1" ref="A242" ca="1" xml:space="preserve"> "aN_SL_1_" &amp; INDIRECT("F" &amp; ROW(C242) - 14) &amp; "_p"</f>
        <v>aN_SL_1_2_4_p</v>
      </c>
      <c r="B242">
        <v>0</v>
      </c>
      <c r="C242" t="s">
        <v>60</v>
      </c>
    </row>
    <row r="243" spans="1:8" x14ac:dyDescent="0.3">
      <c r="A243" t="str" cm="1">
        <f t="array" aca="1" ref="A243" ca="1" xml:space="preserve"> "aN_SL_2_" &amp; INDIRECT("F" &amp; ROW(C243) - 15) &amp; "_p"</f>
        <v>aN_SL_2_2_4_p</v>
      </c>
      <c r="B243">
        <v>0</v>
      </c>
      <c r="C243" t="s">
        <v>61</v>
      </c>
    </row>
    <row r="244" spans="1:8" x14ac:dyDescent="0.3">
      <c r="A244" t="str" cm="1">
        <f t="array" aca="1" ref="A244" ca="1" xml:space="preserve"> "aN_Sl_3_" &amp; INDIRECT("F" &amp; ROW(C244) - 16) &amp; "_p"</f>
        <v>aN_Sl_3_2_4_p</v>
      </c>
      <c r="B244">
        <v>2</v>
      </c>
      <c r="C244" t="s">
        <v>62</v>
      </c>
    </row>
    <row r="245" spans="1:8" x14ac:dyDescent="0.3">
      <c r="A245" s="16" t="s">
        <v>470</v>
      </c>
    </row>
    <row r="246" spans="1:8" x14ac:dyDescent="0.3">
      <c r="A246" t="str" cm="1">
        <f t="array" aca="1" ref="A246" ca="1" xml:space="preserve"> "aN_DR_1_" &amp; INDIRECT("F" &amp; ROW(C246) - 18) &amp; "_p"</f>
        <v>aN_DR_1_2_4_p</v>
      </c>
      <c r="B246">
        <v>0.01</v>
      </c>
      <c r="C246" t="s">
        <v>60</v>
      </c>
    </row>
    <row r="247" spans="1:8" x14ac:dyDescent="0.3">
      <c r="A247" t="str" cm="1">
        <f t="array" aca="1" ref="A247" ca="1" xml:space="preserve"> "aN_DR_1_" &amp; INDIRECT("F" &amp; ROW(C247) - 19) &amp; "_p"</f>
        <v>aN_DR_1_2_4_p</v>
      </c>
      <c r="B247">
        <v>0</v>
      </c>
      <c r="C247" t="s">
        <v>61</v>
      </c>
    </row>
    <row r="248" spans="1:8" x14ac:dyDescent="0.3">
      <c r="A248" t="str" cm="1">
        <f t="array" aca="1" ref="A248" ca="1" xml:space="preserve"> "aN_DR_1_" &amp; INDIRECT("F" &amp; ROW(C248) - 20) &amp; "_p"</f>
        <v>aN_DR_1_2_4_p</v>
      </c>
      <c r="B248">
        <v>2</v>
      </c>
      <c r="C248" t="s">
        <v>62</v>
      </c>
    </row>
    <row r="249" spans="1:8" x14ac:dyDescent="0.3">
      <c r="A249" s="16" t="s">
        <v>471</v>
      </c>
    </row>
    <row r="250" spans="1:8" x14ac:dyDescent="0.3">
      <c r="A250" t="str" cm="1">
        <f t="array" aca="1" ref="A250" ca="1" xml:space="preserve"> "aN_CY_1_" &amp; INDIRECT("F" &amp; ROW(C250) - 22) &amp; "_p"</f>
        <v>aN_CY_1_2_4_p</v>
      </c>
      <c r="B250">
        <v>0</v>
      </c>
      <c r="C250" t="s">
        <v>60</v>
      </c>
    </row>
    <row r="251" spans="1:8" x14ac:dyDescent="0.3">
      <c r="A251" t="str" cm="1">
        <f t="array" aca="1" ref="A251" ca="1" xml:space="preserve"> "aN_CY_1_" &amp; INDIRECT("F" &amp; ROW(C251) - 23) &amp; "_p"</f>
        <v>aN_CY_1_2_4_p</v>
      </c>
      <c r="B251">
        <v>0</v>
      </c>
      <c r="C251" t="s">
        <v>61</v>
      </c>
    </row>
    <row r="252" spans="1:8" x14ac:dyDescent="0.3">
      <c r="A252" t="str" cm="1">
        <f t="array" aca="1" ref="A252" ca="1" xml:space="preserve"> "aN_CY_1_" &amp; INDIRECT("F" &amp; ROW(C252) - 24) &amp; "_p"</f>
        <v>aN_CY_1_2_4_p</v>
      </c>
      <c r="B252">
        <v>2</v>
      </c>
      <c r="C252" t="s">
        <v>62</v>
      </c>
    </row>
    <row r="253" spans="1:8" x14ac:dyDescent="0.3">
      <c r="A253" s="48" t="str">
        <f xml:space="preserve"> "sector " &amp; D253 &amp; " and region " &amp;E253</f>
        <v>sector 2 and region 5</v>
      </c>
      <c r="B253" s="48"/>
      <c r="C253" s="48"/>
      <c r="D253" s="43">
        <v>2</v>
      </c>
      <c r="E253" s="43">
        <v>5</v>
      </c>
      <c r="F253" s="43" t="str">
        <f>D253 &amp; "_" &amp; E253</f>
        <v>2_5</v>
      </c>
    </row>
    <row r="254" spans="1:8" x14ac:dyDescent="0.3">
      <c r="A254" s="16" t="s">
        <v>59</v>
      </c>
    </row>
    <row r="255" spans="1:8" x14ac:dyDescent="0.3">
      <c r="A255" t="str" cm="1">
        <f t="array" aca="1" ref="A255" ca="1" xml:space="preserve"> "aN_T_1_" &amp; INDIRECT("F" &amp; ROW(C255)-2) &amp; "_p"</f>
        <v>aN_T_1_2_5_p</v>
      </c>
      <c r="B255">
        <v>0</v>
      </c>
      <c r="C255" t="s">
        <v>60</v>
      </c>
    </row>
    <row r="256" spans="1:8" x14ac:dyDescent="0.3">
      <c r="A256" t="str" cm="1">
        <f t="array" aca="1" ref="A256" ca="1" xml:space="preserve"> "aN_T_2_" &amp; INDIRECT("F" &amp; ROW(C256)-3) &amp; "_p"</f>
        <v>aN_T_2_2_5_p</v>
      </c>
      <c r="B256">
        <v>0</v>
      </c>
      <c r="C256" t="s">
        <v>61</v>
      </c>
    </row>
    <row r="257" spans="1:8" x14ac:dyDescent="0.3">
      <c r="A257" t="str" cm="1">
        <f t="array" aca="1" ref="A257" ca="1" xml:space="preserve"> "aN_T_3_" &amp; INDIRECT("F" &amp; ROW(C257)-4) &amp; "_p"</f>
        <v>aN_T_3_2_5_p</v>
      </c>
      <c r="B257">
        <v>2</v>
      </c>
      <c r="C257" t="s">
        <v>62</v>
      </c>
    </row>
    <row r="258" spans="1:8" x14ac:dyDescent="0.3">
      <c r="A258" s="16" t="s">
        <v>64</v>
      </c>
    </row>
    <row r="259" spans="1:8" x14ac:dyDescent="0.3">
      <c r="A259" t="str" cm="1">
        <f t="array" aca="1" ref="A259" ca="1" xml:space="preserve"> "aN_W_1_" &amp; INDIRECT("F" &amp; ROW(C259)-6) &amp; "_p"</f>
        <v>aN_W_1_2_5_p</v>
      </c>
      <c r="B259">
        <v>0</v>
      </c>
      <c r="C259" t="s">
        <v>60</v>
      </c>
    </row>
    <row r="260" spans="1:8" x14ac:dyDescent="0.3">
      <c r="A260" t="str" cm="1">
        <f t="array" aca="1" ref="A260" ca="1" xml:space="preserve"> "aN_W_2_" &amp; INDIRECT("F" &amp; ROW(C260)-7) &amp; "_p"</f>
        <v>aN_W_2_2_5_p</v>
      </c>
      <c r="B260">
        <v>0</v>
      </c>
      <c r="C260" t="s">
        <v>61</v>
      </c>
    </row>
    <row r="261" spans="1:8" x14ac:dyDescent="0.3">
      <c r="A261" t="str" cm="1">
        <f t="array" aca="1" ref="A261" ca="1" xml:space="preserve"> "aN_W_3_" &amp; INDIRECT("F" &amp; ROW(C261)-8) &amp; "_p"</f>
        <v>aN_W_3_2_5_p</v>
      </c>
      <c r="B261">
        <v>2</v>
      </c>
      <c r="C261" t="s">
        <v>62</v>
      </c>
    </row>
    <row r="262" spans="1:8" x14ac:dyDescent="0.3">
      <c r="A262" s="16" t="s">
        <v>63</v>
      </c>
      <c r="F262" s="46"/>
      <c r="G262" s="46"/>
      <c r="H262" s="46"/>
    </row>
    <row r="263" spans="1:8" x14ac:dyDescent="0.3">
      <c r="A263" t="str" cm="1">
        <f t="array" aca="1" ref="A263" ca="1" xml:space="preserve"> "aN_P_1_" &amp; INDIRECT("F" &amp; ROW(C263) - 10) &amp; "_p"</f>
        <v>aN_P_1_2_5_p</v>
      </c>
      <c r="B263">
        <v>0</v>
      </c>
      <c r="C263" t="s">
        <v>60</v>
      </c>
    </row>
    <row r="264" spans="1:8" x14ac:dyDescent="0.3">
      <c r="A264" t="str" cm="1">
        <f t="array" aca="1" ref="A264" ca="1" xml:space="preserve"> "aN_P_2_" &amp; INDIRECT("F" &amp; ROW(C264) - 11) &amp; "_p"</f>
        <v>aN_P_2_2_5_p</v>
      </c>
      <c r="B264">
        <v>0</v>
      </c>
      <c r="C264" t="s">
        <v>61</v>
      </c>
    </row>
    <row r="265" spans="1:8" x14ac:dyDescent="0.3">
      <c r="A265" t="str" cm="1">
        <f t="array" aca="1" ref="A265" ca="1" xml:space="preserve"> "aN_P_3_" &amp; INDIRECT("F" &amp; ROW(C265) - 12) &amp; "_p"</f>
        <v>aN_P_3_2_5_p</v>
      </c>
      <c r="B265">
        <v>2</v>
      </c>
      <c r="C265" t="s">
        <v>62</v>
      </c>
    </row>
    <row r="266" spans="1:8" x14ac:dyDescent="0.3">
      <c r="A266" s="16" t="s">
        <v>65</v>
      </c>
      <c r="F266" s="46"/>
      <c r="G266" s="46"/>
      <c r="H266" s="46"/>
    </row>
    <row r="267" spans="1:8" x14ac:dyDescent="0.3">
      <c r="A267" t="str" cm="1">
        <f t="array" aca="1" ref="A267" ca="1" xml:space="preserve"> "aN_SL_1_" &amp; INDIRECT("F" &amp; ROW(C267) - 14) &amp; "_p"</f>
        <v>aN_SL_1_2_5_p</v>
      </c>
      <c r="B267">
        <v>0</v>
      </c>
      <c r="C267" t="s">
        <v>60</v>
      </c>
    </row>
    <row r="268" spans="1:8" x14ac:dyDescent="0.3">
      <c r="A268" t="str" cm="1">
        <f t="array" aca="1" ref="A268" ca="1" xml:space="preserve"> "aN_SL_2_" &amp; INDIRECT("F" &amp; ROW(C268) - 15) &amp; "_p"</f>
        <v>aN_SL_2_2_5_p</v>
      </c>
      <c r="B268">
        <v>0</v>
      </c>
      <c r="C268" t="s">
        <v>61</v>
      </c>
    </row>
    <row r="269" spans="1:8" x14ac:dyDescent="0.3">
      <c r="A269" t="str" cm="1">
        <f t="array" aca="1" ref="A269" ca="1" xml:space="preserve"> "aN_Sl_3_" &amp; INDIRECT("F" &amp; ROW(C269) - 16) &amp; "_p"</f>
        <v>aN_Sl_3_2_5_p</v>
      </c>
      <c r="B269">
        <v>2</v>
      </c>
      <c r="C269" t="s">
        <v>62</v>
      </c>
    </row>
    <row r="270" spans="1:8" x14ac:dyDescent="0.3">
      <c r="A270" s="16" t="s">
        <v>470</v>
      </c>
    </row>
    <row r="271" spans="1:8" x14ac:dyDescent="0.3">
      <c r="A271" t="str" cm="1">
        <f t="array" aca="1" ref="A271" ca="1" xml:space="preserve"> "aN_DR_1_" &amp; INDIRECT("F" &amp; ROW(C271) - 18) &amp; "_p"</f>
        <v>aN_DR_1_2_5_p</v>
      </c>
      <c r="B271">
        <v>0.01</v>
      </c>
      <c r="C271" t="s">
        <v>60</v>
      </c>
    </row>
    <row r="272" spans="1:8" x14ac:dyDescent="0.3">
      <c r="A272" t="str" cm="1">
        <f t="array" aca="1" ref="A272" ca="1" xml:space="preserve"> "aN_DR_1_" &amp; INDIRECT("F" &amp; ROW(C272) - 19) &amp; "_p"</f>
        <v>aN_DR_1_2_5_p</v>
      </c>
      <c r="B272">
        <v>0</v>
      </c>
      <c r="C272" t="s">
        <v>61</v>
      </c>
    </row>
    <row r="273" spans="1:10" x14ac:dyDescent="0.3">
      <c r="A273" t="str" cm="1">
        <f t="array" aca="1" ref="A273" ca="1" xml:space="preserve"> "aN_DR_1_" &amp; INDIRECT("F" &amp; ROW(C273) - 20) &amp; "_p"</f>
        <v>aN_DR_1_2_5_p</v>
      </c>
      <c r="B273">
        <v>2</v>
      </c>
      <c r="C273" t="s">
        <v>62</v>
      </c>
    </row>
    <row r="274" spans="1:10" x14ac:dyDescent="0.3">
      <c r="A274" s="16" t="s">
        <v>471</v>
      </c>
    </row>
    <row r="275" spans="1:10" x14ac:dyDescent="0.3">
      <c r="A275" t="str" cm="1">
        <f t="array" aca="1" ref="A275" ca="1" xml:space="preserve"> "aN_CY_1_" &amp; INDIRECT("F" &amp; ROW(C275) - 22) &amp; "_p"</f>
        <v>aN_CY_1_2_5_p</v>
      </c>
      <c r="B275">
        <v>0</v>
      </c>
      <c r="C275" t="s">
        <v>60</v>
      </c>
    </row>
    <row r="276" spans="1:10" x14ac:dyDescent="0.3">
      <c r="A276" t="str" cm="1">
        <f t="array" aca="1" ref="A276" ca="1" xml:space="preserve"> "aN_CY_1_" &amp; INDIRECT("F" &amp; ROW(C276) - 23) &amp; "_p"</f>
        <v>aN_CY_1_2_5_p</v>
      </c>
      <c r="B276">
        <v>0</v>
      </c>
      <c r="C276" t="s">
        <v>61</v>
      </c>
    </row>
    <row r="277" spans="1:10" x14ac:dyDescent="0.3">
      <c r="A277" t="str" cm="1">
        <f t="array" aca="1" ref="A277" ca="1" xml:space="preserve"> "aN_CY_1_" &amp; INDIRECT("F" &amp; ROW(C277) - 24) &amp; "_p"</f>
        <v>aN_CY_1_2_5_p</v>
      </c>
      <c r="B277">
        <v>2</v>
      </c>
      <c r="C277" t="s">
        <v>62</v>
      </c>
    </row>
    <row r="278" spans="1:10" x14ac:dyDescent="0.3">
      <c r="A278" s="48" t="str">
        <f xml:space="preserve"> "sector " &amp; D278 &amp; " and region " &amp;E278</f>
        <v>sector 2 and region 6</v>
      </c>
      <c r="B278" s="48"/>
      <c r="C278" s="48"/>
      <c r="D278" s="43">
        <v>2</v>
      </c>
      <c r="E278" s="43">
        <v>6</v>
      </c>
      <c r="F278" s="43" t="str">
        <f>D278 &amp; "_" &amp; E278</f>
        <v>2_6</v>
      </c>
    </row>
    <row r="279" spans="1:10" x14ac:dyDescent="0.3">
      <c r="A279" s="16" t="s">
        <v>59</v>
      </c>
    </row>
    <row r="280" spans="1:10" x14ac:dyDescent="0.3">
      <c r="A280" t="str" cm="1">
        <f t="array" aca="1" ref="A280" ca="1" xml:space="preserve"> "aN_T_1_" &amp; INDIRECT("F" &amp; ROW(C280)-2) &amp; "_p"</f>
        <v>aN_T_1_2_6_p</v>
      </c>
      <c r="B280">
        <v>0</v>
      </c>
      <c r="C280" t="s">
        <v>60</v>
      </c>
    </row>
    <row r="281" spans="1:10" x14ac:dyDescent="0.3">
      <c r="A281" t="str" cm="1">
        <f t="array" aca="1" ref="A281" ca="1" xml:space="preserve"> "aN_T_2_" &amp; INDIRECT("F" &amp; ROW(C281)-3) &amp; "_p"</f>
        <v>aN_T_2_2_6_p</v>
      </c>
      <c r="B281">
        <v>0</v>
      </c>
      <c r="C281" t="s">
        <v>61</v>
      </c>
    </row>
    <row r="282" spans="1:10" x14ac:dyDescent="0.3">
      <c r="A282" t="str" cm="1">
        <f t="array" aca="1" ref="A282" ca="1" xml:space="preserve"> "aN_T_3_" &amp; INDIRECT("F" &amp; ROW(C282)-4) &amp; "_p"</f>
        <v>aN_T_3_2_6_p</v>
      </c>
      <c r="B282">
        <v>2</v>
      </c>
      <c r="C282" t="s">
        <v>62</v>
      </c>
    </row>
    <row r="283" spans="1:10" x14ac:dyDescent="0.3">
      <c r="A283" s="16" t="s">
        <v>64</v>
      </c>
      <c r="J283">
        <f>24*36</f>
        <v>864</v>
      </c>
    </row>
    <row r="284" spans="1:10" x14ac:dyDescent="0.3">
      <c r="A284" t="str" cm="1">
        <f t="array" aca="1" ref="A284" ca="1" xml:space="preserve"> "aN_W_1_" &amp; INDIRECT("F" &amp; ROW(C284)-6) &amp; "_p"</f>
        <v>aN_W_1_2_6_p</v>
      </c>
      <c r="B284">
        <v>0</v>
      </c>
      <c r="C284" t="s">
        <v>60</v>
      </c>
    </row>
    <row r="285" spans="1:10" x14ac:dyDescent="0.3">
      <c r="A285" t="str" cm="1">
        <f t="array" aca="1" ref="A285" ca="1" xml:space="preserve"> "aN_W_2_" &amp; INDIRECT("F" &amp; ROW(C285)-7) &amp; "_p"</f>
        <v>aN_W_2_2_6_p</v>
      </c>
      <c r="B285">
        <v>0</v>
      </c>
      <c r="C285" t="s">
        <v>61</v>
      </c>
    </row>
    <row r="286" spans="1:10" x14ac:dyDescent="0.3">
      <c r="A286" t="str" cm="1">
        <f t="array" aca="1" ref="A286" ca="1" xml:space="preserve"> "aN_W_3_" &amp; INDIRECT("F" &amp; ROW(C286)-8) &amp; "_p"</f>
        <v>aN_W_3_2_6_p</v>
      </c>
      <c r="B286">
        <v>2</v>
      </c>
      <c r="C286" t="s">
        <v>62</v>
      </c>
    </row>
    <row r="287" spans="1:10" x14ac:dyDescent="0.3">
      <c r="A287" s="16" t="s">
        <v>63</v>
      </c>
      <c r="F287" s="46"/>
      <c r="G287" s="46"/>
      <c r="H287" s="46"/>
    </row>
    <row r="288" spans="1:10" x14ac:dyDescent="0.3">
      <c r="A288" t="str" cm="1">
        <f t="array" aca="1" ref="A288" ca="1" xml:space="preserve"> "aN_P_1_" &amp; INDIRECT("F" &amp; ROW(C288) - 10) &amp; "_p"</f>
        <v>aN_P_1_2_6_p</v>
      </c>
      <c r="B288">
        <v>0</v>
      </c>
      <c r="C288" t="s">
        <v>60</v>
      </c>
    </row>
    <row r="289" spans="1:8" x14ac:dyDescent="0.3">
      <c r="A289" t="str" cm="1">
        <f t="array" aca="1" ref="A289" ca="1" xml:space="preserve"> "aN_P_2_" &amp; INDIRECT("F" &amp; ROW(C289) - 11) &amp; "_p"</f>
        <v>aN_P_2_2_6_p</v>
      </c>
      <c r="B289">
        <v>0</v>
      </c>
      <c r="C289" t="s">
        <v>61</v>
      </c>
    </row>
    <row r="290" spans="1:8" x14ac:dyDescent="0.3">
      <c r="A290" t="str" cm="1">
        <f t="array" aca="1" ref="A290" ca="1" xml:space="preserve"> "aN_P_3_" &amp; INDIRECT("F" &amp; ROW(C290) - 12) &amp; "_p"</f>
        <v>aN_P_3_2_6_p</v>
      </c>
      <c r="B290">
        <v>2</v>
      </c>
      <c r="C290" t="s">
        <v>62</v>
      </c>
    </row>
    <row r="291" spans="1:8" x14ac:dyDescent="0.3">
      <c r="A291" s="16" t="s">
        <v>65</v>
      </c>
      <c r="F291" s="46"/>
      <c r="G291" s="46"/>
      <c r="H291" s="46"/>
    </row>
    <row r="292" spans="1:8" x14ac:dyDescent="0.3">
      <c r="A292" t="str" cm="1">
        <f t="array" aca="1" ref="A292" ca="1" xml:space="preserve"> "aN_SL_1_" &amp; INDIRECT("F" &amp; ROW(C292) - 14) &amp; "_p"</f>
        <v>aN_SL_1_2_6_p</v>
      </c>
      <c r="B292">
        <v>0</v>
      </c>
      <c r="C292" t="s">
        <v>60</v>
      </c>
    </row>
    <row r="293" spans="1:8" x14ac:dyDescent="0.3">
      <c r="A293" t="str" cm="1">
        <f t="array" aca="1" ref="A293" ca="1" xml:space="preserve"> "aN_SL_2_" &amp; INDIRECT("F" &amp; ROW(C293) - 15) &amp; "_p"</f>
        <v>aN_SL_2_2_6_p</v>
      </c>
      <c r="B293">
        <v>0</v>
      </c>
      <c r="C293" t="s">
        <v>61</v>
      </c>
    </row>
    <row r="294" spans="1:8" x14ac:dyDescent="0.3">
      <c r="A294" t="str" cm="1">
        <f t="array" aca="1" ref="A294" ca="1" xml:space="preserve"> "aN_Sl_3_" &amp; INDIRECT("F" &amp; ROW(C294) - 16) &amp; "_p"</f>
        <v>aN_Sl_3_2_6_p</v>
      </c>
      <c r="B294">
        <v>2</v>
      </c>
      <c r="C294" t="s">
        <v>62</v>
      </c>
    </row>
    <row r="295" spans="1:8" x14ac:dyDescent="0.3">
      <c r="A295" s="16" t="s">
        <v>470</v>
      </c>
    </row>
    <row r="296" spans="1:8" x14ac:dyDescent="0.3">
      <c r="A296" t="str" cm="1">
        <f t="array" aca="1" ref="A296" ca="1" xml:space="preserve"> "aN_DR_1_" &amp; INDIRECT("F" &amp; ROW(C296) - 18) &amp; "_p"</f>
        <v>aN_DR_1_2_6_p</v>
      </c>
      <c r="B296">
        <v>0.01</v>
      </c>
      <c r="C296" t="s">
        <v>60</v>
      </c>
    </row>
    <row r="297" spans="1:8" x14ac:dyDescent="0.3">
      <c r="A297" t="str" cm="1">
        <f t="array" aca="1" ref="A297" ca="1" xml:space="preserve"> "aN_DR_1_" &amp; INDIRECT("F" &amp; ROW(C297) - 19) &amp; "_p"</f>
        <v>aN_DR_1_2_6_p</v>
      </c>
      <c r="B297">
        <v>0</v>
      </c>
      <c r="C297" t="s">
        <v>61</v>
      </c>
    </row>
    <row r="298" spans="1:8" x14ac:dyDescent="0.3">
      <c r="A298" t="str" cm="1">
        <f t="array" aca="1" ref="A298" ca="1" xml:space="preserve"> "aN_DR_1_" &amp; INDIRECT("F" &amp; ROW(C298) - 20) &amp; "_p"</f>
        <v>aN_DR_1_2_6_p</v>
      </c>
      <c r="B298">
        <v>2</v>
      </c>
      <c r="C298" t="s">
        <v>62</v>
      </c>
    </row>
    <row r="299" spans="1:8" x14ac:dyDescent="0.3">
      <c r="A299" s="16" t="s">
        <v>471</v>
      </c>
    </row>
    <row r="300" spans="1:8" x14ac:dyDescent="0.3">
      <c r="A300" t="str" cm="1">
        <f t="array" aca="1" ref="A300" ca="1" xml:space="preserve"> "aN_CY_1_" &amp; INDIRECT("F" &amp; ROW(C300) - 22) &amp; "_p"</f>
        <v>aN_CY_1_2_6_p</v>
      </c>
      <c r="B300">
        <v>0</v>
      </c>
      <c r="C300" t="s">
        <v>60</v>
      </c>
    </row>
    <row r="301" spans="1:8" x14ac:dyDescent="0.3">
      <c r="A301" t="str" cm="1">
        <f t="array" aca="1" ref="A301" ca="1" xml:space="preserve"> "aN_CY_1_" &amp; INDIRECT("F" &amp; ROW(C301) - 23) &amp; "_p"</f>
        <v>aN_CY_1_2_6_p</v>
      </c>
      <c r="B301">
        <v>0</v>
      </c>
      <c r="C301" t="s">
        <v>61</v>
      </c>
    </row>
    <row r="302" spans="1:8" x14ac:dyDescent="0.3">
      <c r="A302" t="str" cm="1">
        <f t="array" aca="1" ref="A302" ca="1" xml:space="preserve"> "aN_CY_1_" &amp; INDIRECT("F" &amp; ROW(C302) - 24) &amp; "_p"</f>
        <v>aN_CY_1_2_6_p</v>
      </c>
      <c r="B302">
        <v>2</v>
      </c>
      <c r="C302" t="s">
        <v>62</v>
      </c>
    </row>
    <row r="303" spans="1:8" x14ac:dyDescent="0.3">
      <c r="A303" s="48" t="str">
        <f xml:space="preserve"> "sector " &amp; D303 &amp; " and region " &amp;E303</f>
        <v>sector 3 and region 1</v>
      </c>
      <c r="B303" s="48"/>
      <c r="C303" s="48"/>
      <c r="D303" s="43">
        <v>3</v>
      </c>
      <c r="E303" s="43">
        <v>1</v>
      </c>
      <c r="F303" s="43" t="str">
        <f>D303 &amp; "_" &amp; E303</f>
        <v>3_1</v>
      </c>
    </row>
    <row r="304" spans="1:8" x14ac:dyDescent="0.3">
      <c r="A304" s="16" t="s">
        <v>59</v>
      </c>
    </row>
    <row r="305" spans="1:8" x14ac:dyDescent="0.3">
      <c r="A305" t="str" cm="1">
        <f t="array" aca="1" ref="A305" ca="1" xml:space="preserve"> "aN_T_1_" &amp; INDIRECT("F" &amp; ROW(C305)-2) &amp; "_p"</f>
        <v>aN_T_1_3_1_p</v>
      </c>
      <c r="B305">
        <v>0</v>
      </c>
      <c r="C305" t="s">
        <v>60</v>
      </c>
    </row>
    <row r="306" spans="1:8" x14ac:dyDescent="0.3">
      <c r="A306" t="str" cm="1">
        <f t="array" aca="1" ref="A306" ca="1" xml:space="preserve"> "aN_T_2_" &amp; INDIRECT("F" &amp; ROW(C306)-3) &amp; "_p"</f>
        <v>aN_T_2_3_1_p</v>
      </c>
      <c r="B306">
        <v>0</v>
      </c>
      <c r="C306" t="s">
        <v>61</v>
      </c>
    </row>
    <row r="307" spans="1:8" x14ac:dyDescent="0.3">
      <c r="A307" t="str" cm="1">
        <f t="array" aca="1" ref="A307" ca="1" xml:space="preserve"> "aN_T_3_" &amp; INDIRECT("F" &amp; ROW(C307)-4) &amp; "_p"</f>
        <v>aN_T_3_3_1_p</v>
      </c>
      <c r="B307">
        <v>2</v>
      </c>
      <c r="C307" t="s">
        <v>62</v>
      </c>
    </row>
    <row r="308" spans="1:8" x14ac:dyDescent="0.3">
      <c r="A308" s="16" t="s">
        <v>64</v>
      </c>
    </row>
    <row r="309" spans="1:8" x14ac:dyDescent="0.3">
      <c r="A309" t="str" cm="1">
        <f t="array" aca="1" ref="A309" ca="1" xml:space="preserve"> "aN_W_1_" &amp; INDIRECT("F" &amp; ROW(C309)-6) &amp; "_p"</f>
        <v>aN_W_1_3_1_p</v>
      </c>
      <c r="B309">
        <v>0</v>
      </c>
      <c r="C309" t="s">
        <v>60</v>
      </c>
    </row>
    <row r="310" spans="1:8" x14ac:dyDescent="0.3">
      <c r="A310" t="str" cm="1">
        <f t="array" aca="1" ref="A310" ca="1" xml:space="preserve"> "aN_W_2_" &amp; INDIRECT("F" &amp; ROW(C310)-7) &amp; "_p"</f>
        <v>aN_W_2_3_1_p</v>
      </c>
      <c r="B310">
        <v>0</v>
      </c>
      <c r="C310" t="s">
        <v>61</v>
      </c>
    </row>
    <row r="311" spans="1:8" x14ac:dyDescent="0.3">
      <c r="A311" t="str" cm="1">
        <f t="array" aca="1" ref="A311" ca="1" xml:space="preserve"> "aN_W_3_" &amp; INDIRECT("F" &amp; ROW(C311)-8) &amp; "_p"</f>
        <v>aN_W_3_3_1_p</v>
      </c>
      <c r="B311">
        <v>2</v>
      </c>
      <c r="C311" t="s">
        <v>62</v>
      </c>
    </row>
    <row r="312" spans="1:8" x14ac:dyDescent="0.3">
      <c r="A312" s="16" t="s">
        <v>63</v>
      </c>
      <c r="F312" s="46"/>
      <c r="G312" s="46"/>
      <c r="H312" s="46"/>
    </row>
    <row r="313" spans="1:8" x14ac:dyDescent="0.3">
      <c r="A313" t="str" cm="1">
        <f t="array" aca="1" ref="A313" ca="1" xml:space="preserve"> "aN_P_1_" &amp; INDIRECT("F" &amp; ROW(C313) - 10) &amp; "_p"</f>
        <v>aN_P_1_3_1_p</v>
      </c>
      <c r="B313">
        <v>0</v>
      </c>
      <c r="C313" t="s">
        <v>60</v>
      </c>
    </row>
    <row r="314" spans="1:8" x14ac:dyDescent="0.3">
      <c r="A314" t="str" cm="1">
        <f t="array" aca="1" ref="A314" ca="1" xml:space="preserve"> "aN_P_2_" &amp; INDIRECT("F" &amp; ROW(C314) - 11) &amp; "_p"</f>
        <v>aN_P_2_3_1_p</v>
      </c>
      <c r="B314">
        <v>0</v>
      </c>
      <c r="C314" t="s">
        <v>61</v>
      </c>
    </row>
    <row r="315" spans="1:8" x14ac:dyDescent="0.3">
      <c r="A315" t="str" cm="1">
        <f t="array" aca="1" ref="A315" ca="1" xml:space="preserve"> "aN_P_3_" &amp; INDIRECT("F" &amp; ROW(C315) - 12) &amp; "_p"</f>
        <v>aN_P_3_3_1_p</v>
      </c>
      <c r="B315">
        <v>2</v>
      </c>
      <c r="C315" t="s">
        <v>62</v>
      </c>
    </row>
    <row r="316" spans="1:8" x14ac:dyDescent="0.3">
      <c r="A316" s="16" t="s">
        <v>65</v>
      </c>
      <c r="F316" s="46"/>
      <c r="G316" s="46"/>
      <c r="H316" s="46"/>
    </row>
    <row r="317" spans="1:8" x14ac:dyDescent="0.3">
      <c r="A317" t="str" cm="1">
        <f t="array" aca="1" ref="A317" ca="1" xml:space="preserve"> "aN_SL_1_" &amp; INDIRECT("F" &amp; ROW(C317) - 14) &amp; "_p"</f>
        <v>aN_SL_1_3_1_p</v>
      </c>
      <c r="B317">
        <v>0</v>
      </c>
      <c r="C317" t="s">
        <v>60</v>
      </c>
    </row>
    <row r="318" spans="1:8" x14ac:dyDescent="0.3">
      <c r="A318" t="str" cm="1">
        <f t="array" aca="1" ref="A318" ca="1" xml:space="preserve"> "aN_SL_2_" &amp; INDIRECT("F" &amp; ROW(C318) - 15) &amp; "_p"</f>
        <v>aN_SL_2_3_1_p</v>
      </c>
      <c r="B318">
        <v>0</v>
      </c>
      <c r="C318" t="s">
        <v>61</v>
      </c>
    </row>
    <row r="319" spans="1:8" x14ac:dyDescent="0.3">
      <c r="A319" t="str" cm="1">
        <f t="array" aca="1" ref="A319" ca="1" xml:space="preserve"> "aN_Sl_3_" &amp; INDIRECT("F" &amp; ROW(C319) - 16) &amp; "_p"</f>
        <v>aN_Sl_3_3_1_p</v>
      </c>
      <c r="B319">
        <v>2</v>
      </c>
      <c r="C319" t="s">
        <v>62</v>
      </c>
    </row>
    <row r="320" spans="1:8" x14ac:dyDescent="0.3">
      <c r="A320" s="16" t="s">
        <v>470</v>
      </c>
    </row>
    <row r="321" spans="1:6" x14ac:dyDescent="0.3">
      <c r="A321" t="str" cm="1">
        <f t="array" aca="1" ref="A321" ca="1" xml:space="preserve"> "aN_DR_1_" &amp; INDIRECT("F" &amp; ROW(C321) - 18) &amp; "_p"</f>
        <v>aN_DR_1_3_1_p</v>
      </c>
      <c r="B321">
        <v>0.01</v>
      </c>
      <c r="C321" t="s">
        <v>60</v>
      </c>
    </row>
    <row r="322" spans="1:6" x14ac:dyDescent="0.3">
      <c r="A322" t="str" cm="1">
        <f t="array" aca="1" ref="A322" ca="1" xml:space="preserve"> "aN_DR_1_" &amp; INDIRECT("F" &amp; ROW(C322) - 19) &amp; "_p"</f>
        <v>aN_DR_1_3_1_p</v>
      </c>
      <c r="B322">
        <v>0</v>
      </c>
      <c r="C322" t="s">
        <v>61</v>
      </c>
    </row>
    <row r="323" spans="1:6" x14ac:dyDescent="0.3">
      <c r="A323" t="str" cm="1">
        <f t="array" aca="1" ref="A323" ca="1" xml:space="preserve"> "aN_DR_1_" &amp; INDIRECT("F" &amp; ROW(C323) - 20) &amp; "_p"</f>
        <v>aN_DR_1_3_1_p</v>
      </c>
      <c r="B323">
        <v>2</v>
      </c>
      <c r="C323" t="s">
        <v>62</v>
      </c>
    </row>
    <row r="324" spans="1:6" x14ac:dyDescent="0.3">
      <c r="A324" s="16" t="s">
        <v>471</v>
      </c>
    </row>
    <row r="325" spans="1:6" x14ac:dyDescent="0.3">
      <c r="A325" t="str" cm="1">
        <f t="array" aca="1" ref="A325" ca="1" xml:space="preserve"> "aN_CY_1_" &amp; INDIRECT("F" &amp; ROW(C325) - 22) &amp; "_p"</f>
        <v>aN_CY_1_3_1_p</v>
      </c>
      <c r="B325">
        <v>0</v>
      </c>
      <c r="C325" t="s">
        <v>60</v>
      </c>
    </row>
    <row r="326" spans="1:6" x14ac:dyDescent="0.3">
      <c r="A326" t="str" cm="1">
        <f t="array" aca="1" ref="A326" ca="1" xml:space="preserve"> "aN_CY_1_" &amp; INDIRECT("F" &amp; ROW(C326) - 23) &amp; "_p"</f>
        <v>aN_CY_1_3_1_p</v>
      </c>
      <c r="B326">
        <v>0</v>
      </c>
      <c r="C326" t="s">
        <v>61</v>
      </c>
    </row>
    <row r="327" spans="1:6" x14ac:dyDescent="0.3">
      <c r="A327" t="str" cm="1">
        <f t="array" aca="1" ref="A327" ca="1" xml:space="preserve"> "aN_CY_1_" &amp; INDIRECT("F" &amp; ROW(C327) - 24) &amp; "_p"</f>
        <v>aN_CY_1_3_1_p</v>
      </c>
      <c r="B327">
        <v>2</v>
      </c>
      <c r="C327" t="s">
        <v>62</v>
      </c>
    </row>
    <row r="328" spans="1:6" x14ac:dyDescent="0.3">
      <c r="A328" s="48" t="str">
        <f xml:space="preserve"> "sector " &amp; D328 &amp; " and region " &amp;E328</f>
        <v>sector 3 and region 2</v>
      </c>
      <c r="B328" s="48"/>
      <c r="C328" s="48"/>
      <c r="D328" s="43">
        <v>3</v>
      </c>
      <c r="E328" s="43">
        <v>2</v>
      </c>
      <c r="F328" s="43" t="str">
        <f>D328 &amp; "_" &amp; E328</f>
        <v>3_2</v>
      </c>
    </row>
    <row r="329" spans="1:6" x14ac:dyDescent="0.3">
      <c r="A329" s="16" t="s">
        <v>59</v>
      </c>
    </row>
    <row r="330" spans="1:6" x14ac:dyDescent="0.3">
      <c r="A330" t="str" cm="1">
        <f t="array" aca="1" ref="A330" ca="1" xml:space="preserve"> "aN_T_1_" &amp; INDIRECT("F" &amp; ROW(C330)-2) &amp; "_p"</f>
        <v>aN_T_1_3_2_p</v>
      </c>
      <c r="B330">
        <v>0</v>
      </c>
      <c r="C330" t="s">
        <v>60</v>
      </c>
    </row>
    <row r="331" spans="1:6" x14ac:dyDescent="0.3">
      <c r="A331" t="str" cm="1">
        <f t="array" aca="1" ref="A331" ca="1" xml:space="preserve"> "aN_T_2_" &amp; INDIRECT("F" &amp; ROW(C331)-3) &amp; "_p"</f>
        <v>aN_T_2_3_2_p</v>
      </c>
      <c r="B331">
        <v>0</v>
      </c>
      <c r="C331" t="s">
        <v>61</v>
      </c>
    </row>
    <row r="332" spans="1:6" x14ac:dyDescent="0.3">
      <c r="A332" t="str" cm="1">
        <f t="array" aca="1" ref="A332" ca="1" xml:space="preserve"> "aN_T_3_" &amp; INDIRECT("F" &amp; ROW(C332)-4) &amp; "_p"</f>
        <v>aN_T_3_3_2_p</v>
      </c>
      <c r="B332">
        <v>2</v>
      </c>
      <c r="C332" t="s">
        <v>62</v>
      </c>
    </row>
    <row r="333" spans="1:6" x14ac:dyDescent="0.3">
      <c r="A333" s="16" t="s">
        <v>64</v>
      </c>
    </row>
    <row r="334" spans="1:6" x14ac:dyDescent="0.3">
      <c r="A334" t="str" cm="1">
        <f t="array" aca="1" ref="A334" ca="1" xml:space="preserve"> "aN_W_1_" &amp; INDIRECT("F" &amp; ROW(C334)-6) &amp; "_p"</f>
        <v>aN_W_1_3_2_p</v>
      </c>
      <c r="B334">
        <v>0</v>
      </c>
      <c r="C334" t="s">
        <v>60</v>
      </c>
    </row>
    <row r="335" spans="1:6" x14ac:dyDescent="0.3">
      <c r="A335" t="str" cm="1">
        <f t="array" aca="1" ref="A335" ca="1" xml:space="preserve"> "aN_W_2_" &amp; INDIRECT("F" &amp; ROW(C335)-7) &amp; "_p"</f>
        <v>aN_W_2_3_2_p</v>
      </c>
      <c r="B335">
        <v>0</v>
      </c>
      <c r="C335" t="s">
        <v>61</v>
      </c>
    </row>
    <row r="336" spans="1:6" x14ac:dyDescent="0.3">
      <c r="A336" t="str" cm="1">
        <f t="array" aca="1" ref="A336" ca="1" xml:space="preserve"> "aN_W_3_" &amp; INDIRECT("F" &amp; ROW(C336)-8) &amp; "_p"</f>
        <v>aN_W_3_3_2_p</v>
      </c>
      <c r="B336">
        <v>2</v>
      </c>
      <c r="C336" t="s">
        <v>62</v>
      </c>
    </row>
    <row r="337" spans="1:8" x14ac:dyDescent="0.3">
      <c r="A337" s="16" t="s">
        <v>63</v>
      </c>
      <c r="F337" s="46"/>
      <c r="G337" s="46"/>
      <c r="H337" s="46"/>
    </row>
    <row r="338" spans="1:8" x14ac:dyDescent="0.3">
      <c r="A338" t="str" cm="1">
        <f t="array" aca="1" ref="A338" ca="1" xml:space="preserve"> "aN_P_1_" &amp; INDIRECT("F" &amp; ROW(C338) - 10) &amp; "_p"</f>
        <v>aN_P_1_3_2_p</v>
      </c>
      <c r="B338">
        <v>0</v>
      </c>
      <c r="C338" t="s">
        <v>60</v>
      </c>
    </row>
    <row r="339" spans="1:8" x14ac:dyDescent="0.3">
      <c r="A339" t="str" cm="1">
        <f t="array" aca="1" ref="A339" ca="1" xml:space="preserve"> "aN_P_2_" &amp; INDIRECT("F" &amp; ROW(C339) - 11) &amp; "_p"</f>
        <v>aN_P_2_3_2_p</v>
      </c>
      <c r="B339">
        <v>0</v>
      </c>
      <c r="C339" t="s">
        <v>61</v>
      </c>
    </row>
    <row r="340" spans="1:8" x14ac:dyDescent="0.3">
      <c r="A340" t="str" cm="1">
        <f t="array" aca="1" ref="A340" ca="1" xml:space="preserve"> "aN_P_3_" &amp; INDIRECT("F" &amp; ROW(C340) - 12) &amp; "_p"</f>
        <v>aN_P_3_3_2_p</v>
      </c>
      <c r="B340">
        <v>2</v>
      </c>
      <c r="C340" t="s">
        <v>62</v>
      </c>
    </row>
    <row r="341" spans="1:8" x14ac:dyDescent="0.3">
      <c r="A341" s="16" t="s">
        <v>65</v>
      </c>
      <c r="F341" s="46"/>
      <c r="G341" s="46"/>
      <c r="H341" s="46"/>
    </row>
    <row r="342" spans="1:8" x14ac:dyDescent="0.3">
      <c r="A342" t="str" cm="1">
        <f t="array" aca="1" ref="A342" ca="1" xml:space="preserve"> "aN_SL_1_" &amp; INDIRECT("F" &amp; ROW(C342) - 14) &amp; "_p"</f>
        <v>aN_SL_1_3_2_p</v>
      </c>
      <c r="B342">
        <v>0</v>
      </c>
      <c r="C342" t="s">
        <v>60</v>
      </c>
    </row>
    <row r="343" spans="1:8" x14ac:dyDescent="0.3">
      <c r="A343" t="str" cm="1">
        <f t="array" aca="1" ref="A343" ca="1" xml:space="preserve"> "aN_SL_2_" &amp; INDIRECT("F" &amp; ROW(C343) - 15) &amp; "_p"</f>
        <v>aN_SL_2_3_2_p</v>
      </c>
      <c r="B343">
        <v>0</v>
      </c>
      <c r="C343" t="s">
        <v>61</v>
      </c>
    </row>
    <row r="344" spans="1:8" x14ac:dyDescent="0.3">
      <c r="A344" t="str" cm="1">
        <f t="array" aca="1" ref="A344" ca="1" xml:space="preserve"> "aN_Sl_3_" &amp; INDIRECT("F" &amp; ROW(C344) - 16) &amp; "_p"</f>
        <v>aN_Sl_3_3_2_p</v>
      </c>
      <c r="B344">
        <v>2</v>
      </c>
      <c r="C344" t="s">
        <v>62</v>
      </c>
    </row>
    <row r="345" spans="1:8" x14ac:dyDescent="0.3">
      <c r="A345" s="16" t="s">
        <v>470</v>
      </c>
    </row>
    <row r="346" spans="1:8" x14ac:dyDescent="0.3">
      <c r="A346" t="str" cm="1">
        <f t="array" aca="1" ref="A346" ca="1" xml:space="preserve"> "aN_DR_1_" &amp; INDIRECT("F" &amp; ROW(C346) - 18) &amp; "_p"</f>
        <v>aN_DR_1_3_2_p</v>
      </c>
      <c r="B346">
        <v>0.01</v>
      </c>
      <c r="C346" t="s">
        <v>60</v>
      </c>
    </row>
    <row r="347" spans="1:8" x14ac:dyDescent="0.3">
      <c r="A347" t="str" cm="1">
        <f t="array" aca="1" ref="A347" ca="1" xml:space="preserve"> "aN_DR_1_" &amp; INDIRECT("F" &amp; ROW(C347) - 19) &amp; "_p"</f>
        <v>aN_DR_1_3_2_p</v>
      </c>
      <c r="B347">
        <v>0</v>
      </c>
      <c r="C347" t="s">
        <v>61</v>
      </c>
    </row>
    <row r="348" spans="1:8" x14ac:dyDescent="0.3">
      <c r="A348" t="str" cm="1">
        <f t="array" aca="1" ref="A348" ca="1" xml:space="preserve"> "aN_DR_1_" &amp; INDIRECT("F" &amp; ROW(C348) - 20) &amp; "_p"</f>
        <v>aN_DR_1_3_2_p</v>
      </c>
      <c r="B348">
        <v>2</v>
      </c>
      <c r="C348" t="s">
        <v>62</v>
      </c>
    </row>
    <row r="349" spans="1:8" x14ac:dyDescent="0.3">
      <c r="A349" s="16" t="s">
        <v>471</v>
      </c>
    </row>
    <row r="350" spans="1:8" x14ac:dyDescent="0.3">
      <c r="A350" t="str" cm="1">
        <f t="array" aca="1" ref="A350" ca="1" xml:space="preserve"> "aN_CY_1_" &amp; INDIRECT("F" &amp; ROW(C350) - 22) &amp; "_p"</f>
        <v>aN_CY_1_3_2_p</v>
      </c>
      <c r="B350">
        <v>0</v>
      </c>
      <c r="C350" t="s">
        <v>60</v>
      </c>
    </row>
    <row r="351" spans="1:8" x14ac:dyDescent="0.3">
      <c r="A351" t="str" cm="1">
        <f t="array" aca="1" ref="A351" ca="1" xml:space="preserve"> "aN_CY_1_" &amp; INDIRECT("F" &amp; ROW(C351) - 23) &amp; "_p"</f>
        <v>aN_CY_1_3_2_p</v>
      </c>
      <c r="B351">
        <v>0</v>
      </c>
      <c r="C351" t="s">
        <v>61</v>
      </c>
    </row>
    <row r="352" spans="1:8" x14ac:dyDescent="0.3">
      <c r="A352" t="str" cm="1">
        <f t="array" aca="1" ref="A352" ca="1" xml:space="preserve"> "aN_CY_1_" &amp; INDIRECT("F" &amp; ROW(C352) - 24) &amp; "_p"</f>
        <v>aN_CY_1_3_2_p</v>
      </c>
      <c r="B352">
        <v>2</v>
      </c>
      <c r="C352" t="s">
        <v>62</v>
      </c>
    </row>
    <row r="354" spans="1:8" x14ac:dyDescent="0.3">
      <c r="A354" s="48" t="str">
        <f xml:space="preserve"> "sector " &amp; D354 &amp; " and region " &amp;E354</f>
        <v>sector 3 and region 3</v>
      </c>
      <c r="B354" s="48"/>
      <c r="C354" s="48"/>
      <c r="D354" s="43">
        <v>3</v>
      </c>
      <c r="E354" s="43">
        <v>3</v>
      </c>
      <c r="F354" s="43" t="str">
        <f>D354 &amp; "_" &amp; E354</f>
        <v>3_3</v>
      </c>
    </row>
    <row r="355" spans="1:8" x14ac:dyDescent="0.3">
      <c r="A355" s="16" t="s">
        <v>59</v>
      </c>
    </row>
    <row r="356" spans="1:8" x14ac:dyDescent="0.3">
      <c r="A356" t="str" cm="1">
        <f t="array" aca="1" ref="A356" ca="1" xml:space="preserve"> "aN_T_1_" &amp; INDIRECT("F" &amp; ROW(C356)-2) &amp; "_p"</f>
        <v>aN_T_1_3_3_p</v>
      </c>
      <c r="B356">
        <v>0</v>
      </c>
      <c r="C356" t="s">
        <v>60</v>
      </c>
    </row>
    <row r="357" spans="1:8" x14ac:dyDescent="0.3">
      <c r="A357" t="str" cm="1">
        <f t="array" aca="1" ref="A357" ca="1" xml:space="preserve"> "aN_T_2_" &amp; INDIRECT("F" &amp; ROW(C357)-3) &amp; "_p"</f>
        <v>aN_T_2_3_3_p</v>
      </c>
      <c r="B357">
        <v>0</v>
      </c>
      <c r="C357" t="s">
        <v>61</v>
      </c>
    </row>
    <row r="358" spans="1:8" x14ac:dyDescent="0.3">
      <c r="A358" t="str" cm="1">
        <f t="array" aca="1" ref="A358" ca="1" xml:space="preserve"> "aN_T_3_" &amp; INDIRECT("F" &amp; ROW(C358)-4) &amp; "_p"</f>
        <v>aN_T_3_3_3_p</v>
      </c>
      <c r="B358">
        <v>2</v>
      </c>
      <c r="C358" t="s">
        <v>62</v>
      </c>
    </row>
    <row r="359" spans="1:8" x14ac:dyDescent="0.3">
      <c r="A359" s="16" t="s">
        <v>64</v>
      </c>
    </row>
    <row r="360" spans="1:8" x14ac:dyDescent="0.3">
      <c r="A360" t="str" cm="1">
        <f t="array" aca="1" ref="A360" ca="1" xml:space="preserve"> "aN_W_1_" &amp; INDIRECT("F" &amp; ROW(C360)-6) &amp; "_p"</f>
        <v>aN_W_1_3_3_p</v>
      </c>
      <c r="B360">
        <v>0</v>
      </c>
      <c r="C360" t="s">
        <v>60</v>
      </c>
    </row>
    <row r="361" spans="1:8" x14ac:dyDescent="0.3">
      <c r="A361" t="str" cm="1">
        <f t="array" aca="1" ref="A361" ca="1" xml:space="preserve"> "aN_W_2_" &amp; INDIRECT("F" &amp; ROW(C361)-7) &amp; "_p"</f>
        <v>aN_W_2_3_3_p</v>
      </c>
      <c r="B361">
        <v>0</v>
      </c>
      <c r="C361" t="s">
        <v>61</v>
      </c>
    </row>
    <row r="362" spans="1:8" x14ac:dyDescent="0.3">
      <c r="A362" t="str" cm="1">
        <f t="array" aca="1" ref="A362" ca="1" xml:space="preserve"> "aN_W_3_" &amp; INDIRECT("F" &amp; ROW(C362)-8) &amp; "_p"</f>
        <v>aN_W_3_3_3_p</v>
      </c>
      <c r="B362">
        <v>2</v>
      </c>
      <c r="C362" t="s">
        <v>62</v>
      </c>
    </row>
    <row r="363" spans="1:8" x14ac:dyDescent="0.3">
      <c r="A363" s="16" t="s">
        <v>63</v>
      </c>
      <c r="F363" s="46"/>
      <c r="G363" s="46"/>
      <c r="H363" s="46"/>
    </row>
    <row r="364" spans="1:8" x14ac:dyDescent="0.3">
      <c r="A364" t="str" cm="1">
        <f t="array" aca="1" ref="A364" ca="1" xml:space="preserve"> "aN_P_1_" &amp; INDIRECT("F" &amp; ROW(C364) - 10) &amp; "_p"</f>
        <v>aN_P_1_3_3_p</v>
      </c>
      <c r="B364">
        <v>0</v>
      </c>
      <c r="C364" t="s">
        <v>60</v>
      </c>
    </row>
    <row r="365" spans="1:8" x14ac:dyDescent="0.3">
      <c r="A365" t="str" cm="1">
        <f t="array" aca="1" ref="A365" ca="1" xml:space="preserve"> "aN_P_2_" &amp; INDIRECT("F" &amp; ROW(C365) - 11) &amp; "_p"</f>
        <v>aN_P_2_3_3_p</v>
      </c>
      <c r="B365">
        <v>0</v>
      </c>
      <c r="C365" t="s">
        <v>61</v>
      </c>
    </row>
    <row r="366" spans="1:8" x14ac:dyDescent="0.3">
      <c r="A366" t="str" cm="1">
        <f t="array" aca="1" ref="A366" ca="1" xml:space="preserve"> "aN_P_3_" &amp; INDIRECT("F" &amp; ROW(C366) - 12) &amp; "_p"</f>
        <v>aN_P_3_3_3_p</v>
      </c>
      <c r="B366">
        <v>2</v>
      </c>
      <c r="C366" t="s">
        <v>62</v>
      </c>
    </row>
    <row r="367" spans="1:8" x14ac:dyDescent="0.3">
      <c r="A367" s="16" t="s">
        <v>65</v>
      </c>
      <c r="F367" s="46"/>
      <c r="G367" s="46"/>
      <c r="H367" s="46"/>
    </row>
    <row r="368" spans="1:8" x14ac:dyDescent="0.3">
      <c r="A368" t="str" cm="1">
        <f t="array" aca="1" ref="A368" ca="1" xml:space="preserve"> "aN_SL_1_" &amp; INDIRECT("F" &amp; ROW(C368) - 14) &amp; "_p"</f>
        <v>aN_SL_1_3_3_p</v>
      </c>
      <c r="B368">
        <v>0</v>
      </c>
      <c r="C368" t="s">
        <v>60</v>
      </c>
    </row>
    <row r="369" spans="1:6" x14ac:dyDescent="0.3">
      <c r="A369" t="str" cm="1">
        <f t="array" aca="1" ref="A369" ca="1" xml:space="preserve"> "aN_SL_2_" &amp; INDIRECT("F" &amp; ROW(C369) - 15) &amp; "_p"</f>
        <v>aN_SL_2_3_3_p</v>
      </c>
      <c r="B369">
        <v>0</v>
      </c>
      <c r="C369" t="s">
        <v>61</v>
      </c>
    </row>
    <row r="370" spans="1:6" x14ac:dyDescent="0.3">
      <c r="A370" t="str" cm="1">
        <f t="array" aca="1" ref="A370" ca="1" xml:space="preserve"> "aN_Sl_3_" &amp; INDIRECT("F" &amp; ROW(C370) - 16) &amp; "_p"</f>
        <v>aN_Sl_3_3_3_p</v>
      </c>
      <c r="B370">
        <v>2</v>
      </c>
      <c r="C370" t="s">
        <v>62</v>
      </c>
    </row>
    <row r="371" spans="1:6" x14ac:dyDescent="0.3">
      <c r="A371" s="16" t="s">
        <v>470</v>
      </c>
    </row>
    <row r="372" spans="1:6" x14ac:dyDescent="0.3">
      <c r="A372" t="str" cm="1">
        <f t="array" aca="1" ref="A372" ca="1" xml:space="preserve"> "aN_DR_1_" &amp; INDIRECT("F" &amp; ROW(C372) - 18) &amp; "_p"</f>
        <v>aN_DR_1_3_3_p</v>
      </c>
      <c r="B372">
        <v>0.01</v>
      </c>
      <c r="C372" t="s">
        <v>60</v>
      </c>
    </row>
    <row r="373" spans="1:6" x14ac:dyDescent="0.3">
      <c r="A373" t="str" cm="1">
        <f t="array" aca="1" ref="A373" ca="1" xml:space="preserve"> "aN_DR_1_" &amp; INDIRECT("F" &amp; ROW(C373) - 19) &amp; "_p"</f>
        <v>aN_DR_1_3_3_p</v>
      </c>
      <c r="B373">
        <v>0</v>
      </c>
      <c r="C373" t="s">
        <v>61</v>
      </c>
    </row>
    <row r="374" spans="1:6" x14ac:dyDescent="0.3">
      <c r="A374" t="str" cm="1">
        <f t="array" aca="1" ref="A374" ca="1" xml:space="preserve"> "aN_DR_1_" &amp; INDIRECT("F" &amp; ROW(C374) - 20) &amp; "_p"</f>
        <v>aN_DR_1_3_3_p</v>
      </c>
      <c r="B374">
        <v>2</v>
      </c>
      <c r="C374" t="s">
        <v>62</v>
      </c>
    </row>
    <row r="375" spans="1:6" x14ac:dyDescent="0.3">
      <c r="A375" s="16" t="s">
        <v>471</v>
      </c>
    </row>
    <row r="376" spans="1:6" x14ac:dyDescent="0.3">
      <c r="A376" t="str" cm="1">
        <f t="array" aca="1" ref="A376" ca="1" xml:space="preserve"> "aN_CY_1_" &amp; INDIRECT("F" &amp; ROW(C376) - 22) &amp; "_p"</f>
        <v>aN_CY_1_3_3_p</v>
      </c>
      <c r="B376">
        <v>0</v>
      </c>
      <c r="C376" t="s">
        <v>60</v>
      </c>
    </row>
    <row r="377" spans="1:6" x14ac:dyDescent="0.3">
      <c r="A377" t="str" cm="1">
        <f t="array" aca="1" ref="A377" ca="1" xml:space="preserve"> "aN_CY_1_" &amp; INDIRECT("F" &amp; ROW(C377) - 23) &amp; "_p"</f>
        <v>aN_CY_1_3_3_p</v>
      </c>
      <c r="B377">
        <v>0</v>
      </c>
      <c r="C377" t="s">
        <v>61</v>
      </c>
    </row>
    <row r="378" spans="1:6" x14ac:dyDescent="0.3">
      <c r="A378" t="str" cm="1">
        <f t="array" aca="1" ref="A378" ca="1" xml:space="preserve"> "aN_CY_1_" &amp; INDIRECT("F" &amp; ROW(C378) - 24) &amp; "_p"</f>
        <v>aN_CY_1_3_3_p</v>
      </c>
      <c r="B378">
        <v>2</v>
      </c>
      <c r="C378" t="s">
        <v>62</v>
      </c>
    </row>
    <row r="379" spans="1:6" x14ac:dyDescent="0.3">
      <c r="A379" s="48" t="str">
        <f xml:space="preserve"> "sector " &amp; D379 &amp; " and region " &amp;E379</f>
        <v>sector 3 and region 4</v>
      </c>
      <c r="B379" s="48"/>
      <c r="C379" s="48"/>
      <c r="D379" s="43">
        <v>3</v>
      </c>
      <c r="E379" s="43">
        <v>4</v>
      </c>
      <c r="F379" s="43" t="str">
        <f>D379 &amp; "_" &amp; E379</f>
        <v>3_4</v>
      </c>
    </row>
    <row r="380" spans="1:6" x14ac:dyDescent="0.3">
      <c r="A380" s="16" t="s">
        <v>59</v>
      </c>
    </row>
    <row r="381" spans="1:6" x14ac:dyDescent="0.3">
      <c r="A381" t="str" cm="1">
        <f t="array" aca="1" ref="A381" ca="1" xml:space="preserve"> "aN_T_1_" &amp; INDIRECT("F" &amp; ROW(C381)-2) &amp; "_p"</f>
        <v>aN_T_1_3_4_p</v>
      </c>
      <c r="B381">
        <v>0</v>
      </c>
      <c r="C381" t="s">
        <v>60</v>
      </c>
    </row>
    <row r="382" spans="1:6" x14ac:dyDescent="0.3">
      <c r="A382" t="str" cm="1">
        <f t="array" aca="1" ref="A382" ca="1" xml:space="preserve"> "aN_T_2_" &amp; INDIRECT("F" &amp; ROW(C382)-3) &amp; "_p"</f>
        <v>aN_T_2_3_4_p</v>
      </c>
      <c r="B382">
        <v>0</v>
      </c>
      <c r="C382" t="s">
        <v>61</v>
      </c>
    </row>
    <row r="383" spans="1:6" x14ac:dyDescent="0.3">
      <c r="A383" t="str" cm="1">
        <f t="array" aca="1" ref="A383" ca="1" xml:space="preserve"> "aN_T_3_" &amp; INDIRECT("F" &amp; ROW(C383)-4) &amp; "_p"</f>
        <v>aN_T_3_3_4_p</v>
      </c>
      <c r="B383">
        <v>2</v>
      </c>
      <c r="C383" t="s">
        <v>62</v>
      </c>
    </row>
    <row r="384" spans="1:6" x14ac:dyDescent="0.3">
      <c r="A384" s="16" t="s">
        <v>64</v>
      </c>
    </row>
    <row r="385" spans="1:8" x14ac:dyDescent="0.3">
      <c r="A385" t="str" cm="1">
        <f t="array" aca="1" ref="A385" ca="1" xml:space="preserve"> "aN_W_1_" &amp; INDIRECT("F" &amp; ROW(C385)-6) &amp; "_p"</f>
        <v>aN_W_1_3_4_p</v>
      </c>
      <c r="B385">
        <v>0</v>
      </c>
      <c r="C385" t="s">
        <v>60</v>
      </c>
    </row>
    <row r="386" spans="1:8" x14ac:dyDescent="0.3">
      <c r="A386" t="str" cm="1">
        <f t="array" aca="1" ref="A386" ca="1" xml:space="preserve"> "aN_W_2_" &amp; INDIRECT("F" &amp; ROW(C386)-7) &amp; "_p"</f>
        <v>aN_W_2_3_4_p</v>
      </c>
      <c r="B386">
        <v>0</v>
      </c>
      <c r="C386" t="s">
        <v>61</v>
      </c>
    </row>
    <row r="387" spans="1:8" x14ac:dyDescent="0.3">
      <c r="A387" t="str" cm="1">
        <f t="array" aca="1" ref="A387" ca="1" xml:space="preserve"> "aN_W_3_" &amp; INDIRECT("F" &amp; ROW(C387)-8) &amp; "_p"</f>
        <v>aN_W_3_3_4_p</v>
      </c>
      <c r="B387">
        <v>2</v>
      </c>
      <c r="C387" t="s">
        <v>62</v>
      </c>
    </row>
    <row r="388" spans="1:8" x14ac:dyDescent="0.3">
      <c r="A388" s="16" t="s">
        <v>63</v>
      </c>
      <c r="F388" s="46"/>
      <c r="G388" s="46"/>
      <c r="H388" s="46"/>
    </row>
    <row r="389" spans="1:8" x14ac:dyDescent="0.3">
      <c r="A389" t="str" cm="1">
        <f t="array" aca="1" ref="A389" ca="1" xml:space="preserve"> "aN_P_1_" &amp; INDIRECT("F" &amp; ROW(C389) - 10) &amp; "_p"</f>
        <v>aN_P_1_3_4_p</v>
      </c>
      <c r="B389">
        <v>0</v>
      </c>
      <c r="C389" t="s">
        <v>60</v>
      </c>
    </row>
    <row r="390" spans="1:8" x14ac:dyDescent="0.3">
      <c r="A390" t="str" cm="1">
        <f t="array" aca="1" ref="A390" ca="1" xml:space="preserve"> "aN_P_2_" &amp; INDIRECT("F" &amp; ROW(C390) - 11) &amp; "_p"</f>
        <v>aN_P_2_3_4_p</v>
      </c>
      <c r="B390">
        <v>0</v>
      </c>
      <c r="C390" t="s">
        <v>61</v>
      </c>
    </row>
    <row r="391" spans="1:8" x14ac:dyDescent="0.3">
      <c r="A391" t="str" cm="1">
        <f t="array" aca="1" ref="A391" ca="1" xml:space="preserve"> "aN_P_3_" &amp; INDIRECT("F" &amp; ROW(C391) - 12) &amp; "_p"</f>
        <v>aN_P_3_3_4_p</v>
      </c>
      <c r="B391">
        <v>2</v>
      </c>
      <c r="C391" t="s">
        <v>62</v>
      </c>
    </row>
    <row r="392" spans="1:8" x14ac:dyDescent="0.3">
      <c r="A392" s="16" t="s">
        <v>65</v>
      </c>
      <c r="F392" s="46"/>
      <c r="G392" s="46"/>
      <c r="H392" s="46"/>
    </row>
    <row r="393" spans="1:8" x14ac:dyDescent="0.3">
      <c r="A393" t="str" cm="1">
        <f t="array" aca="1" ref="A393" ca="1" xml:space="preserve"> "aN_SL_1_" &amp; INDIRECT("F" &amp; ROW(C393) - 14) &amp; "_p"</f>
        <v>aN_SL_1_3_4_p</v>
      </c>
      <c r="B393">
        <v>0</v>
      </c>
      <c r="C393" t="s">
        <v>60</v>
      </c>
    </row>
    <row r="394" spans="1:8" x14ac:dyDescent="0.3">
      <c r="A394" t="str" cm="1">
        <f t="array" aca="1" ref="A394" ca="1" xml:space="preserve"> "aN_SL_2_" &amp; INDIRECT("F" &amp; ROW(C394) - 15) &amp; "_p"</f>
        <v>aN_SL_2_3_4_p</v>
      </c>
      <c r="B394">
        <v>0</v>
      </c>
      <c r="C394" t="s">
        <v>61</v>
      </c>
    </row>
    <row r="395" spans="1:8" x14ac:dyDescent="0.3">
      <c r="A395" t="str" cm="1">
        <f t="array" aca="1" ref="A395" ca="1" xml:space="preserve"> "aN_Sl_3_" &amp; INDIRECT("F" &amp; ROW(C395) - 16) &amp; "_p"</f>
        <v>aN_Sl_3_3_4_p</v>
      </c>
      <c r="B395">
        <v>2</v>
      </c>
      <c r="C395" t="s">
        <v>62</v>
      </c>
    </row>
    <row r="396" spans="1:8" x14ac:dyDescent="0.3">
      <c r="A396" s="16" t="s">
        <v>470</v>
      </c>
    </row>
    <row r="397" spans="1:8" x14ac:dyDescent="0.3">
      <c r="A397" t="str" cm="1">
        <f t="array" aca="1" ref="A397" ca="1" xml:space="preserve"> "aN_DR_1_" &amp; INDIRECT("F" &amp; ROW(C397) - 18) &amp; "_p"</f>
        <v>aN_DR_1_3_4_p</v>
      </c>
      <c r="B397">
        <v>0.01</v>
      </c>
      <c r="C397" t="s">
        <v>60</v>
      </c>
    </row>
    <row r="398" spans="1:8" x14ac:dyDescent="0.3">
      <c r="A398" t="str" cm="1">
        <f t="array" aca="1" ref="A398" ca="1" xml:space="preserve"> "aN_DR_1_" &amp; INDIRECT("F" &amp; ROW(C398) - 19) &amp; "_p"</f>
        <v>aN_DR_1_3_4_p</v>
      </c>
      <c r="B398">
        <v>0</v>
      </c>
      <c r="C398" t="s">
        <v>61</v>
      </c>
    </row>
    <row r="399" spans="1:8" x14ac:dyDescent="0.3">
      <c r="A399" t="str" cm="1">
        <f t="array" aca="1" ref="A399" ca="1" xml:space="preserve"> "aN_DR_1_" &amp; INDIRECT("F" &amp; ROW(C399) - 20) &amp; "_p"</f>
        <v>aN_DR_1_3_4_p</v>
      </c>
      <c r="B399">
        <v>2</v>
      </c>
      <c r="C399" t="s">
        <v>62</v>
      </c>
    </row>
    <row r="400" spans="1:8" x14ac:dyDescent="0.3">
      <c r="A400" s="16" t="s">
        <v>471</v>
      </c>
    </row>
    <row r="401" spans="1:8" x14ac:dyDescent="0.3">
      <c r="A401" t="str" cm="1">
        <f t="array" aca="1" ref="A401" ca="1" xml:space="preserve"> "aN_CY_1_" &amp; INDIRECT("F" &amp; ROW(C401) - 22) &amp; "_p"</f>
        <v>aN_CY_1_3_4_p</v>
      </c>
      <c r="B401">
        <v>0</v>
      </c>
      <c r="C401" t="s">
        <v>60</v>
      </c>
    </row>
    <row r="402" spans="1:8" x14ac:dyDescent="0.3">
      <c r="A402" t="str" cm="1">
        <f t="array" aca="1" ref="A402" ca="1" xml:space="preserve"> "aN_CY_1_" &amp; INDIRECT("F" &amp; ROW(C402) - 23) &amp; "_p"</f>
        <v>aN_CY_1_3_4_p</v>
      </c>
      <c r="B402">
        <v>0</v>
      </c>
      <c r="C402" t="s">
        <v>61</v>
      </c>
    </row>
    <row r="403" spans="1:8" x14ac:dyDescent="0.3">
      <c r="A403" t="str" cm="1">
        <f t="array" aca="1" ref="A403" ca="1" xml:space="preserve"> "aN_CY_1_" &amp; INDIRECT("F" &amp; ROW(C403) - 24) &amp; "_p"</f>
        <v>aN_CY_1_3_4_p</v>
      </c>
      <c r="B403">
        <v>2</v>
      </c>
      <c r="C403" t="s">
        <v>62</v>
      </c>
    </row>
    <row r="404" spans="1:8" x14ac:dyDescent="0.3">
      <c r="A404" s="48" t="str">
        <f xml:space="preserve"> "sector " &amp; D404 &amp; " and region " &amp;E404</f>
        <v>sector 3 and region 5</v>
      </c>
      <c r="B404" s="48"/>
      <c r="C404" s="48"/>
      <c r="D404" s="43">
        <v>3</v>
      </c>
      <c r="E404" s="43">
        <v>5</v>
      </c>
      <c r="F404" s="43" t="str">
        <f>D404 &amp; "_" &amp; E404</f>
        <v>3_5</v>
      </c>
    </row>
    <row r="405" spans="1:8" x14ac:dyDescent="0.3">
      <c r="A405" s="16" t="s">
        <v>59</v>
      </c>
    </row>
    <row r="406" spans="1:8" x14ac:dyDescent="0.3">
      <c r="A406" t="str" cm="1">
        <f t="array" aca="1" ref="A406" ca="1" xml:space="preserve"> "aN_T_1_" &amp; INDIRECT("F" &amp; ROW(C406)-2) &amp; "_p"</f>
        <v>aN_T_1_3_5_p</v>
      </c>
      <c r="B406">
        <v>0</v>
      </c>
      <c r="C406" t="s">
        <v>60</v>
      </c>
    </row>
    <row r="407" spans="1:8" x14ac:dyDescent="0.3">
      <c r="A407" t="str" cm="1">
        <f t="array" aca="1" ref="A407" ca="1" xml:space="preserve"> "aN_T_2_" &amp; INDIRECT("F" &amp; ROW(C407)-3) &amp; "_p"</f>
        <v>aN_T_2_3_5_p</v>
      </c>
      <c r="B407">
        <v>0</v>
      </c>
      <c r="C407" t="s">
        <v>61</v>
      </c>
    </row>
    <row r="408" spans="1:8" x14ac:dyDescent="0.3">
      <c r="A408" t="str" cm="1">
        <f t="array" aca="1" ref="A408" ca="1" xml:space="preserve"> "aN_T_3_" &amp; INDIRECT("F" &amp; ROW(C408)-4) &amp; "_p"</f>
        <v>aN_T_3_3_5_p</v>
      </c>
      <c r="B408">
        <v>2</v>
      </c>
      <c r="C408" t="s">
        <v>62</v>
      </c>
    </row>
    <row r="409" spans="1:8" x14ac:dyDescent="0.3">
      <c r="A409" s="16" t="s">
        <v>64</v>
      </c>
    </row>
    <row r="410" spans="1:8" x14ac:dyDescent="0.3">
      <c r="A410" t="str" cm="1">
        <f t="array" aca="1" ref="A410" ca="1" xml:space="preserve"> "aN_W_1_" &amp; INDIRECT("F" &amp; ROW(C410)-6) &amp; "_p"</f>
        <v>aN_W_1_3_5_p</v>
      </c>
      <c r="B410">
        <v>0</v>
      </c>
      <c r="C410" t="s">
        <v>60</v>
      </c>
    </row>
    <row r="411" spans="1:8" x14ac:dyDescent="0.3">
      <c r="A411" t="str" cm="1">
        <f t="array" aca="1" ref="A411" ca="1" xml:space="preserve"> "aN_W_2_" &amp; INDIRECT("F" &amp; ROW(C411)-7) &amp; "_p"</f>
        <v>aN_W_2_3_5_p</v>
      </c>
      <c r="B411">
        <v>0</v>
      </c>
      <c r="C411" t="s">
        <v>61</v>
      </c>
    </row>
    <row r="412" spans="1:8" x14ac:dyDescent="0.3">
      <c r="A412" t="str" cm="1">
        <f t="array" aca="1" ref="A412" ca="1" xml:space="preserve"> "aN_W_3_" &amp; INDIRECT("F" &amp; ROW(C412)-8) &amp; "_p"</f>
        <v>aN_W_3_3_5_p</v>
      </c>
      <c r="B412">
        <v>2</v>
      </c>
      <c r="C412" t="s">
        <v>62</v>
      </c>
    </row>
    <row r="413" spans="1:8" x14ac:dyDescent="0.3">
      <c r="A413" s="16" t="s">
        <v>63</v>
      </c>
      <c r="F413" s="46"/>
      <c r="G413" s="46"/>
      <c r="H413" s="46"/>
    </row>
    <row r="414" spans="1:8" x14ac:dyDescent="0.3">
      <c r="A414" t="str" cm="1">
        <f t="array" aca="1" ref="A414" ca="1" xml:space="preserve"> "aN_P_1_" &amp; INDIRECT("F" &amp; ROW(C414) - 10) &amp; "_p"</f>
        <v>aN_P_1_3_5_p</v>
      </c>
      <c r="B414">
        <v>0</v>
      </c>
      <c r="C414" t="s">
        <v>60</v>
      </c>
    </row>
    <row r="415" spans="1:8" x14ac:dyDescent="0.3">
      <c r="A415" t="str" cm="1">
        <f t="array" aca="1" ref="A415" ca="1" xml:space="preserve"> "aN_P_2_" &amp; INDIRECT("F" &amp; ROW(C415) - 11) &amp; "_p"</f>
        <v>aN_P_2_3_5_p</v>
      </c>
      <c r="B415">
        <v>0</v>
      </c>
      <c r="C415" t="s">
        <v>61</v>
      </c>
    </row>
    <row r="416" spans="1:8" x14ac:dyDescent="0.3">
      <c r="A416" t="str" cm="1">
        <f t="array" aca="1" ref="A416" ca="1" xml:space="preserve"> "aN_P_3_" &amp; INDIRECT("F" &amp; ROW(C416) - 12) &amp; "_p"</f>
        <v>aN_P_3_3_5_p</v>
      </c>
      <c r="B416">
        <v>2</v>
      </c>
      <c r="C416" t="s">
        <v>62</v>
      </c>
    </row>
    <row r="417" spans="1:8" x14ac:dyDescent="0.3">
      <c r="A417" s="16" t="s">
        <v>65</v>
      </c>
      <c r="F417" s="46"/>
      <c r="G417" s="46"/>
      <c r="H417" s="46"/>
    </row>
    <row r="418" spans="1:8" x14ac:dyDescent="0.3">
      <c r="A418" t="str" cm="1">
        <f t="array" aca="1" ref="A418" ca="1" xml:space="preserve"> "aN_SL_1_" &amp; INDIRECT("F" &amp; ROW(C418) - 14) &amp; "_p"</f>
        <v>aN_SL_1_3_5_p</v>
      </c>
      <c r="B418">
        <v>0</v>
      </c>
      <c r="C418" t="s">
        <v>60</v>
      </c>
    </row>
    <row r="419" spans="1:8" x14ac:dyDescent="0.3">
      <c r="A419" t="str" cm="1">
        <f t="array" aca="1" ref="A419" ca="1" xml:space="preserve"> "aN_SL_2_" &amp; INDIRECT("F" &amp; ROW(C419) - 15) &amp; "_p"</f>
        <v>aN_SL_2_3_5_p</v>
      </c>
      <c r="B419">
        <v>0</v>
      </c>
      <c r="C419" t="s">
        <v>61</v>
      </c>
    </row>
    <row r="420" spans="1:8" x14ac:dyDescent="0.3">
      <c r="A420" t="str" cm="1">
        <f t="array" aca="1" ref="A420" ca="1" xml:space="preserve"> "aN_Sl_3_" &amp; INDIRECT("F" &amp; ROW(C420) - 16) &amp; "_p"</f>
        <v>aN_Sl_3_3_5_p</v>
      </c>
      <c r="B420">
        <v>2</v>
      </c>
      <c r="C420" t="s">
        <v>62</v>
      </c>
    </row>
    <row r="421" spans="1:8" x14ac:dyDescent="0.3">
      <c r="A421" s="16" t="s">
        <v>470</v>
      </c>
    </row>
    <row r="422" spans="1:8" x14ac:dyDescent="0.3">
      <c r="A422" t="str" cm="1">
        <f t="array" aca="1" ref="A422" ca="1" xml:space="preserve"> "aN_DR_1_" &amp; INDIRECT("F" &amp; ROW(C422) - 18) &amp; "_p"</f>
        <v>aN_DR_1_3_5_p</v>
      </c>
      <c r="B422">
        <v>0.01</v>
      </c>
      <c r="C422" t="s">
        <v>60</v>
      </c>
    </row>
    <row r="423" spans="1:8" x14ac:dyDescent="0.3">
      <c r="A423" t="str" cm="1">
        <f t="array" aca="1" ref="A423" ca="1" xml:space="preserve"> "aN_DR_1_" &amp; INDIRECT("F" &amp; ROW(C423) - 19) &amp; "_p"</f>
        <v>aN_DR_1_3_5_p</v>
      </c>
      <c r="B423">
        <v>0</v>
      </c>
      <c r="C423" t="s">
        <v>61</v>
      </c>
    </row>
    <row r="424" spans="1:8" x14ac:dyDescent="0.3">
      <c r="A424" t="str" cm="1">
        <f t="array" aca="1" ref="A424" ca="1" xml:space="preserve"> "aN_DR_1_" &amp; INDIRECT("F" &amp; ROW(C424) - 20) &amp; "_p"</f>
        <v>aN_DR_1_3_5_p</v>
      </c>
      <c r="B424">
        <v>2</v>
      </c>
      <c r="C424" t="s">
        <v>62</v>
      </c>
    </row>
    <row r="425" spans="1:8" x14ac:dyDescent="0.3">
      <c r="A425" s="16" t="s">
        <v>471</v>
      </c>
    </row>
    <row r="426" spans="1:8" x14ac:dyDescent="0.3">
      <c r="A426" t="str" cm="1">
        <f t="array" aca="1" ref="A426" ca="1" xml:space="preserve"> "aN_CY_1_" &amp; INDIRECT("F" &amp; ROW(C426) - 22) &amp; "_p"</f>
        <v>aN_CY_1_3_5_p</v>
      </c>
      <c r="B426">
        <v>0</v>
      </c>
      <c r="C426" t="s">
        <v>60</v>
      </c>
    </row>
    <row r="427" spans="1:8" x14ac:dyDescent="0.3">
      <c r="A427" t="str" cm="1">
        <f t="array" aca="1" ref="A427" ca="1" xml:space="preserve"> "aN_CY_1_" &amp; INDIRECT("F" &amp; ROW(C427) - 23) &amp; "_p"</f>
        <v>aN_CY_1_3_5_p</v>
      </c>
      <c r="B427">
        <v>0</v>
      </c>
      <c r="C427" t="s">
        <v>61</v>
      </c>
    </row>
    <row r="428" spans="1:8" x14ac:dyDescent="0.3">
      <c r="A428" t="str" cm="1">
        <f t="array" aca="1" ref="A428" ca="1" xml:space="preserve"> "aN_CY_1_" &amp; INDIRECT("F" &amp; ROW(C428) - 24) &amp; "_p"</f>
        <v>aN_CY_1_3_5_p</v>
      </c>
      <c r="B428">
        <v>2</v>
      </c>
      <c r="C428" t="s">
        <v>62</v>
      </c>
    </row>
    <row r="429" spans="1:8" x14ac:dyDescent="0.3">
      <c r="A429" s="48" t="str">
        <f xml:space="preserve"> "sector " &amp; D429 &amp; " and region " &amp;E429</f>
        <v>sector 3 and region 6</v>
      </c>
      <c r="B429" s="48"/>
      <c r="C429" s="48"/>
      <c r="D429" s="43">
        <v>3</v>
      </c>
      <c r="E429" s="43">
        <v>6</v>
      </c>
      <c r="F429" s="43" t="str">
        <f>D429 &amp; "_" &amp; E429</f>
        <v>3_6</v>
      </c>
    </row>
    <row r="430" spans="1:8" x14ac:dyDescent="0.3">
      <c r="A430" s="16" t="s">
        <v>59</v>
      </c>
    </row>
    <row r="431" spans="1:8" x14ac:dyDescent="0.3">
      <c r="A431" t="str" cm="1">
        <f t="array" aca="1" ref="A431" ca="1" xml:space="preserve"> "aN_T_1_" &amp; INDIRECT("F" &amp; ROW(C431)-2) &amp; "_p"</f>
        <v>aN_T_1_3_6_p</v>
      </c>
      <c r="B431">
        <v>0</v>
      </c>
      <c r="C431" t="s">
        <v>60</v>
      </c>
    </row>
    <row r="432" spans="1:8" x14ac:dyDescent="0.3">
      <c r="A432" t="str" cm="1">
        <f t="array" aca="1" ref="A432" ca="1" xml:space="preserve"> "aN_T_2_" &amp; INDIRECT("F" &amp; ROW(C432)-3) &amp; "_p"</f>
        <v>aN_T_2_3_6_p</v>
      </c>
      <c r="B432">
        <v>0</v>
      </c>
      <c r="C432" t="s">
        <v>61</v>
      </c>
    </row>
    <row r="433" spans="1:8" x14ac:dyDescent="0.3">
      <c r="A433" t="str" cm="1">
        <f t="array" aca="1" ref="A433" ca="1" xml:space="preserve"> "aN_T_3_" &amp; INDIRECT("F" &amp; ROW(C433)-4) &amp; "_p"</f>
        <v>aN_T_3_3_6_p</v>
      </c>
      <c r="B433">
        <v>2</v>
      </c>
      <c r="C433" t="s">
        <v>62</v>
      </c>
    </row>
    <row r="434" spans="1:8" x14ac:dyDescent="0.3">
      <c r="A434" s="16" t="s">
        <v>64</v>
      </c>
    </row>
    <row r="435" spans="1:8" x14ac:dyDescent="0.3">
      <c r="A435" t="str" cm="1">
        <f t="array" aca="1" ref="A435" ca="1" xml:space="preserve"> "aN_W_1_" &amp; INDIRECT("F" &amp; ROW(C435)-6) &amp; "_p"</f>
        <v>aN_W_1_3_6_p</v>
      </c>
      <c r="B435">
        <v>0</v>
      </c>
      <c r="C435" t="s">
        <v>60</v>
      </c>
    </row>
    <row r="436" spans="1:8" x14ac:dyDescent="0.3">
      <c r="A436" t="str" cm="1">
        <f t="array" aca="1" ref="A436" ca="1" xml:space="preserve"> "aN_W_2_" &amp; INDIRECT("F" &amp; ROW(C436)-7) &amp; "_p"</f>
        <v>aN_W_2_3_6_p</v>
      </c>
      <c r="B436">
        <v>0</v>
      </c>
      <c r="C436" t="s">
        <v>61</v>
      </c>
    </row>
    <row r="437" spans="1:8" x14ac:dyDescent="0.3">
      <c r="A437" t="str" cm="1">
        <f t="array" aca="1" ref="A437" ca="1" xml:space="preserve"> "aN_W_3_" &amp; INDIRECT("F" &amp; ROW(C437)-8) &amp; "_p"</f>
        <v>aN_W_3_3_6_p</v>
      </c>
      <c r="B437">
        <v>2</v>
      </c>
      <c r="C437" t="s">
        <v>62</v>
      </c>
    </row>
    <row r="438" spans="1:8" x14ac:dyDescent="0.3">
      <c r="A438" s="16" t="s">
        <v>63</v>
      </c>
      <c r="F438" s="46"/>
      <c r="G438" s="46"/>
      <c r="H438" s="46"/>
    </row>
    <row r="439" spans="1:8" x14ac:dyDescent="0.3">
      <c r="A439" t="str" cm="1">
        <f t="array" aca="1" ref="A439" ca="1" xml:space="preserve"> "aN_P_1_" &amp; INDIRECT("F" &amp; ROW(C439) - 10) &amp; "_p"</f>
        <v>aN_P_1_3_6_p</v>
      </c>
      <c r="B439">
        <v>0</v>
      </c>
      <c r="C439" t="s">
        <v>60</v>
      </c>
    </row>
    <row r="440" spans="1:8" x14ac:dyDescent="0.3">
      <c r="A440" t="str" cm="1">
        <f t="array" aca="1" ref="A440" ca="1" xml:space="preserve"> "aN_P_2_" &amp; INDIRECT("F" &amp; ROW(C440) - 11) &amp; "_p"</f>
        <v>aN_P_2_3_6_p</v>
      </c>
      <c r="B440">
        <v>0</v>
      </c>
      <c r="C440" t="s">
        <v>61</v>
      </c>
    </row>
    <row r="441" spans="1:8" x14ac:dyDescent="0.3">
      <c r="A441" t="str" cm="1">
        <f t="array" aca="1" ref="A441" ca="1" xml:space="preserve"> "aN_P_3_" &amp; INDIRECT("F" &amp; ROW(C441) - 12) &amp; "_p"</f>
        <v>aN_P_3_3_6_p</v>
      </c>
      <c r="B441">
        <v>2</v>
      </c>
      <c r="C441" t="s">
        <v>62</v>
      </c>
    </row>
    <row r="442" spans="1:8" x14ac:dyDescent="0.3">
      <c r="A442" s="16" t="s">
        <v>65</v>
      </c>
      <c r="F442" s="46"/>
      <c r="G442" s="46"/>
      <c r="H442" s="46"/>
    </row>
    <row r="443" spans="1:8" x14ac:dyDescent="0.3">
      <c r="A443" t="str" cm="1">
        <f t="array" aca="1" ref="A443" ca="1" xml:space="preserve"> "aN_SL_1_" &amp; INDIRECT("F" &amp; ROW(C443) - 14) &amp; "_p"</f>
        <v>aN_SL_1_3_6_p</v>
      </c>
      <c r="B443">
        <v>0</v>
      </c>
      <c r="C443" t="s">
        <v>60</v>
      </c>
    </row>
    <row r="444" spans="1:8" x14ac:dyDescent="0.3">
      <c r="A444" t="str" cm="1">
        <f t="array" aca="1" ref="A444" ca="1" xml:space="preserve"> "aN_SL_2_" &amp; INDIRECT("F" &amp; ROW(C444) - 15) &amp; "_p"</f>
        <v>aN_SL_2_3_6_p</v>
      </c>
      <c r="B444">
        <v>0</v>
      </c>
      <c r="C444" t="s">
        <v>61</v>
      </c>
    </row>
    <row r="445" spans="1:8" x14ac:dyDescent="0.3">
      <c r="A445" t="str" cm="1">
        <f t="array" aca="1" ref="A445" ca="1" xml:space="preserve"> "aN_Sl_3_" &amp; INDIRECT("F" &amp; ROW(C445) - 16) &amp; "_p"</f>
        <v>aN_Sl_3_3_6_p</v>
      </c>
      <c r="B445">
        <v>2</v>
      </c>
      <c r="C445" t="s">
        <v>62</v>
      </c>
    </row>
    <row r="446" spans="1:8" x14ac:dyDescent="0.3">
      <c r="A446" s="16" t="s">
        <v>470</v>
      </c>
    </row>
    <row r="447" spans="1:8" x14ac:dyDescent="0.3">
      <c r="A447" t="str" cm="1">
        <f t="array" aca="1" ref="A447" ca="1" xml:space="preserve"> "aN_DR_1_" &amp; INDIRECT("F" &amp; ROW(C447) - 18) &amp; "_p"</f>
        <v>aN_DR_1_3_6_p</v>
      </c>
      <c r="B447">
        <v>0.01</v>
      </c>
      <c r="C447" t="s">
        <v>60</v>
      </c>
    </row>
    <row r="448" spans="1:8" x14ac:dyDescent="0.3">
      <c r="A448" t="str" cm="1">
        <f t="array" aca="1" ref="A448" ca="1" xml:space="preserve"> "aN_DR_1_" &amp; INDIRECT("F" &amp; ROW(C448) - 19) &amp; "_p"</f>
        <v>aN_DR_1_3_6_p</v>
      </c>
      <c r="B448">
        <v>0</v>
      </c>
      <c r="C448" t="s">
        <v>61</v>
      </c>
    </row>
    <row r="449" spans="1:8" x14ac:dyDescent="0.3">
      <c r="A449" t="str" cm="1">
        <f t="array" aca="1" ref="A449" ca="1" xml:space="preserve"> "aN_DR_1_" &amp; INDIRECT("F" &amp; ROW(C449) - 20) &amp; "_p"</f>
        <v>aN_DR_1_3_6_p</v>
      </c>
      <c r="B449">
        <v>2</v>
      </c>
      <c r="C449" t="s">
        <v>62</v>
      </c>
    </row>
    <row r="450" spans="1:8" x14ac:dyDescent="0.3">
      <c r="A450" s="16" t="s">
        <v>471</v>
      </c>
    </row>
    <row r="451" spans="1:8" x14ac:dyDescent="0.3">
      <c r="A451" t="str" cm="1">
        <f t="array" aca="1" ref="A451" ca="1" xml:space="preserve"> "aN_CY_1_" &amp; INDIRECT("F" &amp; ROW(C451) - 22) &amp; "_p"</f>
        <v>aN_CY_1_3_6_p</v>
      </c>
      <c r="B451">
        <v>0</v>
      </c>
      <c r="C451" t="s">
        <v>60</v>
      </c>
    </row>
    <row r="452" spans="1:8" x14ac:dyDescent="0.3">
      <c r="A452" t="str" cm="1">
        <f t="array" aca="1" ref="A452" ca="1" xml:space="preserve"> "aN_CY_1_" &amp; INDIRECT("F" &amp; ROW(C452) - 23) &amp; "_p"</f>
        <v>aN_CY_1_3_6_p</v>
      </c>
      <c r="B452">
        <v>0</v>
      </c>
      <c r="C452" t="s">
        <v>61</v>
      </c>
    </row>
    <row r="453" spans="1:8" x14ac:dyDescent="0.3">
      <c r="A453" t="str" cm="1">
        <f t="array" aca="1" ref="A453" ca="1" xml:space="preserve"> "aN_CY_1_" &amp; INDIRECT("F" &amp; ROW(C453) - 24) &amp; "_p"</f>
        <v>aN_CY_1_3_6_p</v>
      </c>
      <c r="B453">
        <v>2</v>
      </c>
      <c r="C453" t="s">
        <v>62</v>
      </c>
    </row>
    <row r="454" spans="1:8" x14ac:dyDescent="0.3">
      <c r="A454" s="48" t="str">
        <f xml:space="preserve"> "sector " &amp; D454 &amp; " and region " &amp;E454</f>
        <v>sector 4 and region 1</v>
      </c>
      <c r="B454" s="48"/>
      <c r="C454" s="48"/>
      <c r="D454" s="43">
        <v>4</v>
      </c>
      <c r="E454" s="43">
        <v>1</v>
      </c>
      <c r="F454" s="43" t="str">
        <f>D454 &amp; "_" &amp; E454</f>
        <v>4_1</v>
      </c>
    </row>
    <row r="455" spans="1:8" x14ac:dyDescent="0.3">
      <c r="A455" s="16" t="s">
        <v>59</v>
      </c>
    </row>
    <row r="456" spans="1:8" x14ac:dyDescent="0.3">
      <c r="A456" t="str" cm="1">
        <f t="array" aca="1" ref="A456" ca="1" xml:space="preserve"> "aN_T_1_" &amp; INDIRECT("F" &amp; ROW(C456)-2) &amp; "_p"</f>
        <v>aN_T_1_4_1_p</v>
      </c>
      <c r="B456">
        <v>0</v>
      </c>
      <c r="C456" t="s">
        <v>60</v>
      </c>
    </row>
    <row r="457" spans="1:8" x14ac:dyDescent="0.3">
      <c r="A457" t="str" cm="1">
        <f t="array" aca="1" ref="A457" ca="1" xml:space="preserve"> "aN_T_2_" &amp; INDIRECT("F" &amp; ROW(C457)-3) &amp; "_p"</f>
        <v>aN_T_2_4_1_p</v>
      </c>
      <c r="B457">
        <v>0</v>
      </c>
      <c r="C457" t="s">
        <v>61</v>
      </c>
    </row>
    <row r="458" spans="1:8" x14ac:dyDescent="0.3">
      <c r="A458" t="str" cm="1">
        <f t="array" aca="1" ref="A458" ca="1" xml:space="preserve"> "aN_T_3_" &amp; INDIRECT("F" &amp; ROW(C458)-4) &amp; "_p"</f>
        <v>aN_T_3_4_1_p</v>
      </c>
      <c r="B458">
        <v>2</v>
      </c>
      <c r="C458" t="s">
        <v>62</v>
      </c>
    </row>
    <row r="459" spans="1:8" x14ac:dyDescent="0.3">
      <c r="A459" s="16" t="s">
        <v>64</v>
      </c>
    </row>
    <row r="460" spans="1:8" x14ac:dyDescent="0.3">
      <c r="A460" t="str" cm="1">
        <f t="array" aca="1" ref="A460" ca="1" xml:space="preserve"> "aN_W_1_" &amp; INDIRECT("F" &amp; ROW(C460)-6) &amp; "_p"</f>
        <v>aN_W_1_4_1_p</v>
      </c>
      <c r="B460">
        <v>0</v>
      </c>
      <c r="C460" t="s">
        <v>60</v>
      </c>
    </row>
    <row r="461" spans="1:8" x14ac:dyDescent="0.3">
      <c r="A461" t="str" cm="1">
        <f t="array" aca="1" ref="A461" ca="1" xml:space="preserve"> "aN_W_2_" &amp; INDIRECT("F" &amp; ROW(C461)-7) &amp; "_p"</f>
        <v>aN_W_2_4_1_p</v>
      </c>
      <c r="B461">
        <v>0</v>
      </c>
      <c r="C461" t="s">
        <v>61</v>
      </c>
    </row>
    <row r="462" spans="1:8" x14ac:dyDescent="0.3">
      <c r="A462" t="str" cm="1">
        <f t="array" aca="1" ref="A462" ca="1" xml:space="preserve"> "aN_W_3_" &amp; INDIRECT("F" &amp; ROW(C462)-8) &amp; "_p"</f>
        <v>aN_W_3_4_1_p</v>
      </c>
      <c r="B462">
        <v>2</v>
      </c>
      <c r="C462" t="s">
        <v>62</v>
      </c>
    </row>
    <row r="463" spans="1:8" x14ac:dyDescent="0.3">
      <c r="A463" s="16" t="s">
        <v>63</v>
      </c>
      <c r="F463" s="46"/>
      <c r="G463" s="46"/>
      <c r="H463" s="46"/>
    </row>
    <row r="464" spans="1:8" x14ac:dyDescent="0.3">
      <c r="A464" t="str" cm="1">
        <f t="array" aca="1" ref="A464" ca="1" xml:space="preserve"> "aN_P_1_" &amp; INDIRECT("F" &amp; ROW(C464) - 10) &amp; "_p"</f>
        <v>aN_P_1_4_1_p</v>
      </c>
      <c r="B464">
        <v>0</v>
      </c>
      <c r="C464" t="s">
        <v>60</v>
      </c>
    </row>
    <row r="465" spans="1:8" x14ac:dyDescent="0.3">
      <c r="A465" t="str" cm="1">
        <f t="array" aca="1" ref="A465" ca="1" xml:space="preserve"> "aN_P_2_" &amp; INDIRECT("F" &amp; ROW(C465) - 11) &amp; "_p"</f>
        <v>aN_P_2_4_1_p</v>
      </c>
      <c r="B465">
        <v>0</v>
      </c>
      <c r="C465" t="s">
        <v>61</v>
      </c>
    </row>
    <row r="466" spans="1:8" x14ac:dyDescent="0.3">
      <c r="A466" t="str" cm="1">
        <f t="array" aca="1" ref="A466" ca="1" xml:space="preserve"> "aN_P_3_" &amp; INDIRECT("F" &amp; ROW(C466) - 12) &amp; "_p"</f>
        <v>aN_P_3_4_1_p</v>
      </c>
      <c r="B466">
        <v>2</v>
      </c>
      <c r="C466" t="s">
        <v>62</v>
      </c>
    </row>
    <row r="467" spans="1:8" x14ac:dyDescent="0.3">
      <c r="A467" s="16" t="s">
        <v>65</v>
      </c>
      <c r="F467" s="46"/>
      <c r="G467" s="46"/>
      <c r="H467" s="46"/>
    </row>
    <row r="468" spans="1:8" x14ac:dyDescent="0.3">
      <c r="A468" t="str" cm="1">
        <f t="array" aca="1" ref="A468" ca="1" xml:space="preserve"> "aN_SL_1_" &amp; INDIRECT("F" &amp; ROW(C468) - 14) &amp; "_p"</f>
        <v>aN_SL_1_4_1_p</v>
      </c>
      <c r="B468">
        <v>0</v>
      </c>
      <c r="C468" t="s">
        <v>60</v>
      </c>
    </row>
    <row r="469" spans="1:8" x14ac:dyDescent="0.3">
      <c r="A469" t="str" cm="1">
        <f t="array" aca="1" ref="A469" ca="1" xml:space="preserve"> "aN_SL_2_" &amp; INDIRECT("F" &amp; ROW(C469) - 15) &amp; "_p"</f>
        <v>aN_SL_2_4_1_p</v>
      </c>
      <c r="B469">
        <v>0</v>
      </c>
      <c r="C469" t="s">
        <v>61</v>
      </c>
    </row>
    <row r="470" spans="1:8" x14ac:dyDescent="0.3">
      <c r="A470" t="str" cm="1">
        <f t="array" aca="1" ref="A470" ca="1" xml:space="preserve"> "aN_Sl_3_" &amp; INDIRECT("F" &amp; ROW(C470) - 16) &amp; "_p"</f>
        <v>aN_Sl_3_4_1_p</v>
      </c>
      <c r="B470">
        <v>2</v>
      </c>
      <c r="C470" t="s">
        <v>62</v>
      </c>
    </row>
    <row r="471" spans="1:8" x14ac:dyDescent="0.3">
      <c r="A471" s="16" t="s">
        <v>470</v>
      </c>
    </row>
    <row r="472" spans="1:8" x14ac:dyDescent="0.3">
      <c r="A472" t="str" cm="1">
        <f t="array" aca="1" ref="A472" ca="1" xml:space="preserve"> "aN_DR_1_" &amp; INDIRECT("F" &amp; ROW(C472) - 18) &amp; "_p"</f>
        <v>aN_DR_1_4_1_p</v>
      </c>
      <c r="B472">
        <v>0.01</v>
      </c>
      <c r="C472" t="s">
        <v>60</v>
      </c>
    </row>
    <row r="473" spans="1:8" x14ac:dyDescent="0.3">
      <c r="A473" t="str" cm="1">
        <f t="array" aca="1" ref="A473" ca="1" xml:space="preserve"> "aN_DR_1_" &amp; INDIRECT("F" &amp; ROW(C473) - 19) &amp; "_p"</f>
        <v>aN_DR_1_4_1_p</v>
      </c>
      <c r="B473">
        <v>0</v>
      </c>
      <c r="C473" t="s">
        <v>61</v>
      </c>
    </row>
    <row r="474" spans="1:8" x14ac:dyDescent="0.3">
      <c r="A474" t="str" cm="1">
        <f t="array" aca="1" ref="A474" ca="1" xml:space="preserve"> "aN_DR_1_" &amp; INDIRECT("F" &amp; ROW(C474) - 20) &amp; "_p"</f>
        <v>aN_DR_1_4_1_p</v>
      </c>
      <c r="B474">
        <v>2</v>
      </c>
      <c r="C474" t="s">
        <v>62</v>
      </c>
    </row>
    <row r="475" spans="1:8" x14ac:dyDescent="0.3">
      <c r="A475" s="16" t="s">
        <v>471</v>
      </c>
    </row>
    <row r="476" spans="1:8" x14ac:dyDescent="0.3">
      <c r="A476" t="str" cm="1">
        <f t="array" aca="1" ref="A476" ca="1" xml:space="preserve"> "aN_CY_1_" &amp; INDIRECT("F" &amp; ROW(C476) - 22) &amp; "_p"</f>
        <v>aN_CY_1_4_1_p</v>
      </c>
      <c r="B476">
        <v>0</v>
      </c>
      <c r="C476" t="s">
        <v>60</v>
      </c>
    </row>
    <row r="477" spans="1:8" x14ac:dyDescent="0.3">
      <c r="A477" t="str" cm="1">
        <f t="array" aca="1" ref="A477" ca="1" xml:space="preserve"> "aN_CY_1_" &amp; INDIRECT("F" &amp; ROW(C477) - 23) &amp; "_p"</f>
        <v>aN_CY_1_4_1_p</v>
      </c>
      <c r="B477">
        <v>0</v>
      </c>
      <c r="C477" t="s">
        <v>61</v>
      </c>
    </row>
    <row r="478" spans="1:8" x14ac:dyDescent="0.3">
      <c r="A478" t="str" cm="1">
        <f t="array" aca="1" ref="A478" ca="1" xml:space="preserve"> "aN_CY_1_" &amp; INDIRECT("F" &amp; ROW(C478) - 24) &amp; "_p"</f>
        <v>aN_CY_1_4_1_p</v>
      </c>
      <c r="B478">
        <v>2</v>
      </c>
      <c r="C478" t="s">
        <v>62</v>
      </c>
    </row>
    <row r="479" spans="1:8" x14ac:dyDescent="0.3">
      <c r="A479" s="48" t="str">
        <f xml:space="preserve"> "sector " &amp; D479 &amp; " and region " &amp;E479</f>
        <v>sector 4 and region 2</v>
      </c>
      <c r="B479" s="48"/>
      <c r="C479" s="48"/>
      <c r="D479" s="43">
        <v>4</v>
      </c>
      <c r="E479" s="43">
        <v>2</v>
      </c>
      <c r="F479" s="43" t="str">
        <f>D479 &amp; "_" &amp; E479</f>
        <v>4_2</v>
      </c>
    </row>
    <row r="480" spans="1:8" x14ac:dyDescent="0.3">
      <c r="A480" s="16" t="s">
        <v>59</v>
      </c>
    </row>
    <row r="481" spans="1:8" x14ac:dyDescent="0.3">
      <c r="A481" t="str" cm="1">
        <f t="array" aca="1" ref="A481" ca="1" xml:space="preserve"> "aN_T_1_" &amp; INDIRECT("F" &amp; ROW(C481)-2) &amp; "_p"</f>
        <v>aN_T_1_4_2_p</v>
      </c>
      <c r="B481">
        <v>0</v>
      </c>
      <c r="C481" t="s">
        <v>60</v>
      </c>
    </row>
    <row r="482" spans="1:8" x14ac:dyDescent="0.3">
      <c r="A482" t="str" cm="1">
        <f t="array" aca="1" ref="A482" ca="1" xml:space="preserve"> "aN_T_2_" &amp; INDIRECT("F" &amp; ROW(C482)-3) &amp; "_p"</f>
        <v>aN_T_2_4_2_p</v>
      </c>
      <c r="B482">
        <v>0</v>
      </c>
      <c r="C482" t="s">
        <v>61</v>
      </c>
    </row>
    <row r="483" spans="1:8" x14ac:dyDescent="0.3">
      <c r="A483" t="str" cm="1">
        <f t="array" aca="1" ref="A483" ca="1" xml:space="preserve"> "aN_T_3_" &amp; INDIRECT("F" &amp; ROW(C483)-4) &amp; "_p"</f>
        <v>aN_T_3_4_2_p</v>
      </c>
      <c r="B483">
        <v>2</v>
      </c>
      <c r="C483" t="s">
        <v>62</v>
      </c>
    </row>
    <row r="484" spans="1:8" x14ac:dyDescent="0.3">
      <c r="A484" s="16" t="s">
        <v>64</v>
      </c>
    </row>
    <row r="485" spans="1:8" x14ac:dyDescent="0.3">
      <c r="A485" t="str" cm="1">
        <f t="array" aca="1" ref="A485" ca="1" xml:space="preserve"> "aN_W_1_" &amp; INDIRECT("F" &amp; ROW(C485)-6) &amp; "_p"</f>
        <v>aN_W_1_4_2_p</v>
      </c>
      <c r="B485">
        <v>0</v>
      </c>
      <c r="C485" t="s">
        <v>60</v>
      </c>
    </row>
    <row r="486" spans="1:8" x14ac:dyDescent="0.3">
      <c r="A486" t="str" cm="1">
        <f t="array" aca="1" ref="A486" ca="1" xml:space="preserve"> "aN_W_2_" &amp; INDIRECT("F" &amp; ROW(C486)-7) &amp; "_p"</f>
        <v>aN_W_2_4_2_p</v>
      </c>
      <c r="B486">
        <v>0</v>
      </c>
      <c r="C486" t="s">
        <v>61</v>
      </c>
    </row>
    <row r="487" spans="1:8" x14ac:dyDescent="0.3">
      <c r="A487" t="str" cm="1">
        <f t="array" aca="1" ref="A487" ca="1" xml:space="preserve"> "aN_W_3_" &amp; INDIRECT("F" &amp; ROW(C487)-8) &amp; "_p"</f>
        <v>aN_W_3_4_2_p</v>
      </c>
      <c r="B487">
        <v>2</v>
      </c>
      <c r="C487" t="s">
        <v>62</v>
      </c>
    </row>
    <row r="488" spans="1:8" x14ac:dyDescent="0.3">
      <c r="A488" s="16" t="s">
        <v>63</v>
      </c>
      <c r="F488" s="46"/>
      <c r="G488" s="46"/>
      <c r="H488" s="46"/>
    </row>
    <row r="489" spans="1:8" x14ac:dyDescent="0.3">
      <c r="A489" t="str" cm="1">
        <f t="array" aca="1" ref="A489" ca="1" xml:space="preserve"> "aN_P_1_" &amp; INDIRECT("F" &amp; ROW(C489) - 10) &amp; "_p"</f>
        <v>aN_P_1_4_2_p</v>
      </c>
      <c r="B489">
        <v>0</v>
      </c>
      <c r="C489" t="s">
        <v>60</v>
      </c>
    </row>
    <row r="490" spans="1:8" x14ac:dyDescent="0.3">
      <c r="A490" t="str" cm="1">
        <f t="array" aca="1" ref="A490" ca="1" xml:space="preserve"> "aN_P_2_" &amp; INDIRECT("F" &amp; ROW(C490) - 11) &amp; "_p"</f>
        <v>aN_P_2_4_2_p</v>
      </c>
      <c r="B490">
        <v>0</v>
      </c>
      <c r="C490" t="s">
        <v>61</v>
      </c>
    </row>
    <row r="491" spans="1:8" x14ac:dyDescent="0.3">
      <c r="A491" t="str" cm="1">
        <f t="array" aca="1" ref="A491" ca="1" xml:space="preserve"> "aN_P_3_" &amp; INDIRECT("F" &amp; ROW(C491) - 12) &amp; "_p"</f>
        <v>aN_P_3_4_2_p</v>
      </c>
      <c r="B491">
        <v>2</v>
      </c>
      <c r="C491" t="s">
        <v>62</v>
      </c>
    </row>
    <row r="492" spans="1:8" x14ac:dyDescent="0.3">
      <c r="A492" s="16" t="s">
        <v>65</v>
      </c>
      <c r="F492" s="46"/>
      <c r="G492" s="46"/>
      <c r="H492" s="46"/>
    </row>
    <row r="493" spans="1:8" x14ac:dyDescent="0.3">
      <c r="A493" t="str" cm="1">
        <f t="array" aca="1" ref="A493" ca="1" xml:space="preserve"> "aN_SL_1_" &amp; INDIRECT("F" &amp; ROW(C493) - 14) &amp; "_p"</f>
        <v>aN_SL_1_4_2_p</v>
      </c>
      <c r="B493">
        <v>0</v>
      </c>
      <c r="C493" t="s">
        <v>60</v>
      </c>
    </row>
    <row r="494" spans="1:8" x14ac:dyDescent="0.3">
      <c r="A494" t="str" cm="1">
        <f t="array" aca="1" ref="A494" ca="1" xml:space="preserve"> "aN_SL_2_" &amp; INDIRECT("F" &amp; ROW(C494) - 15) &amp; "_p"</f>
        <v>aN_SL_2_4_2_p</v>
      </c>
      <c r="B494">
        <v>0</v>
      </c>
      <c r="C494" t="s">
        <v>61</v>
      </c>
    </row>
    <row r="495" spans="1:8" x14ac:dyDescent="0.3">
      <c r="A495" t="str" cm="1">
        <f t="array" aca="1" ref="A495" ca="1" xml:space="preserve"> "aN_Sl_3_" &amp; INDIRECT("F" &amp; ROW(C495) - 16) &amp; "_p"</f>
        <v>aN_Sl_3_4_2_p</v>
      </c>
      <c r="B495">
        <v>2</v>
      </c>
      <c r="C495" t="s">
        <v>62</v>
      </c>
    </row>
    <row r="496" spans="1:8" x14ac:dyDescent="0.3">
      <c r="A496" s="16" t="s">
        <v>470</v>
      </c>
    </row>
    <row r="497" spans="1:6" x14ac:dyDescent="0.3">
      <c r="A497" t="str" cm="1">
        <f t="array" aca="1" ref="A497" ca="1" xml:space="preserve"> "aN_DR_1_" &amp; INDIRECT("F" &amp; ROW(C497) - 18) &amp; "_p"</f>
        <v>aN_DR_1_4_2_p</v>
      </c>
      <c r="B497">
        <v>0.01</v>
      </c>
      <c r="C497" t="s">
        <v>60</v>
      </c>
    </row>
    <row r="498" spans="1:6" x14ac:dyDescent="0.3">
      <c r="A498" t="str" cm="1">
        <f t="array" aca="1" ref="A498" ca="1" xml:space="preserve"> "aN_DR_1_" &amp; INDIRECT("F" &amp; ROW(C498) - 19) &amp; "_p"</f>
        <v>aN_DR_1_4_2_p</v>
      </c>
      <c r="B498">
        <v>0</v>
      </c>
      <c r="C498" t="s">
        <v>61</v>
      </c>
    </row>
    <row r="499" spans="1:6" x14ac:dyDescent="0.3">
      <c r="A499" t="str" cm="1">
        <f t="array" aca="1" ref="A499" ca="1" xml:space="preserve"> "aN_DR_1_" &amp; INDIRECT("F" &amp; ROW(C499) - 20) &amp; "_p"</f>
        <v>aN_DR_1_4_2_p</v>
      </c>
      <c r="B499">
        <v>2</v>
      </c>
      <c r="C499" t="s">
        <v>62</v>
      </c>
    </row>
    <row r="500" spans="1:6" x14ac:dyDescent="0.3">
      <c r="A500" s="16" t="s">
        <v>471</v>
      </c>
    </row>
    <row r="501" spans="1:6" x14ac:dyDescent="0.3">
      <c r="A501" t="str" cm="1">
        <f t="array" aca="1" ref="A501" ca="1" xml:space="preserve"> "aN_CY_1_" &amp; INDIRECT("F" &amp; ROW(C501) - 22) &amp; "_p"</f>
        <v>aN_CY_1_4_2_p</v>
      </c>
      <c r="B501">
        <v>0</v>
      </c>
      <c r="C501" t="s">
        <v>60</v>
      </c>
    </row>
    <row r="502" spans="1:6" x14ac:dyDescent="0.3">
      <c r="A502" t="str" cm="1">
        <f t="array" aca="1" ref="A502" ca="1" xml:space="preserve"> "aN_CY_1_" &amp; INDIRECT("F" &amp; ROW(C502) - 23) &amp; "_p"</f>
        <v>aN_CY_1_4_2_p</v>
      </c>
      <c r="B502">
        <v>0</v>
      </c>
      <c r="C502" t="s">
        <v>61</v>
      </c>
    </row>
    <row r="503" spans="1:6" x14ac:dyDescent="0.3">
      <c r="A503" t="str" cm="1">
        <f t="array" aca="1" ref="A503" ca="1" xml:space="preserve"> "aN_CY_1_" &amp; INDIRECT("F" &amp; ROW(C503) - 24) &amp; "_p"</f>
        <v>aN_CY_1_4_2_p</v>
      </c>
      <c r="B503">
        <v>2</v>
      </c>
      <c r="C503" t="s">
        <v>62</v>
      </c>
    </row>
    <row r="504" spans="1:6" x14ac:dyDescent="0.3">
      <c r="A504" s="48" t="str">
        <f xml:space="preserve"> "sector " &amp; D504 &amp; " and region " &amp;E504</f>
        <v>sector 4 and region 3</v>
      </c>
      <c r="B504" s="48"/>
      <c r="C504" s="48"/>
      <c r="D504" s="43">
        <v>4</v>
      </c>
      <c r="E504" s="43">
        <v>3</v>
      </c>
      <c r="F504" s="43" t="str">
        <f>D504 &amp; "_" &amp; E504</f>
        <v>4_3</v>
      </c>
    </row>
    <row r="505" spans="1:6" x14ac:dyDescent="0.3">
      <c r="A505" s="17" t="s">
        <v>59</v>
      </c>
    </row>
    <row r="506" spans="1:6" x14ac:dyDescent="0.3">
      <c r="A506" t="str" cm="1">
        <f t="array" aca="1" ref="A506" ca="1" xml:space="preserve"> "aN_T_1_" &amp; INDIRECT("F" &amp; ROW(C506)-2) &amp; "_p"</f>
        <v>aN_T_1_4_3_p</v>
      </c>
      <c r="B506">
        <v>0</v>
      </c>
      <c r="C506" t="s">
        <v>60</v>
      </c>
    </row>
    <row r="507" spans="1:6" x14ac:dyDescent="0.3">
      <c r="A507" t="str" cm="1">
        <f t="array" aca="1" ref="A507" ca="1" xml:space="preserve"> "aN_T_2_" &amp; INDIRECT("F" &amp; ROW(C507)-3) &amp; "_p"</f>
        <v>aN_T_2_4_3_p</v>
      </c>
      <c r="B507">
        <v>0</v>
      </c>
      <c r="C507" t="s">
        <v>61</v>
      </c>
    </row>
    <row r="508" spans="1:6" x14ac:dyDescent="0.3">
      <c r="A508" t="str" cm="1">
        <f t="array" aca="1" ref="A508" ca="1" xml:space="preserve"> "aN_T_3_" &amp; INDIRECT("F" &amp; ROW(C508)-4) &amp; "_p"</f>
        <v>aN_T_3_4_3_p</v>
      </c>
      <c r="B508">
        <v>2</v>
      </c>
      <c r="C508" t="s">
        <v>62</v>
      </c>
    </row>
    <row r="509" spans="1:6" x14ac:dyDescent="0.3">
      <c r="A509" s="17" t="s">
        <v>64</v>
      </c>
    </row>
    <row r="510" spans="1:6" x14ac:dyDescent="0.3">
      <c r="A510" t="str" cm="1">
        <f t="array" aca="1" ref="A510" ca="1" xml:space="preserve"> "aN_W_1_" &amp; INDIRECT("F" &amp; ROW(C510)-6) &amp; "_p"</f>
        <v>aN_W_1_4_3_p</v>
      </c>
      <c r="B510">
        <v>0</v>
      </c>
      <c r="C510" t="s">
        <v>60</v>
      </c>
    </row>
    <row r="511" spans="1:6" x14ac:dyDescent="0.3">
      <c r="A511" t="str" cm="1">
        <f t="array" aca="1" ref="A511" ca="1" xml:space="preserve"> "aN_W_2_" &amp; INDIRECT("F" &amp; ROW(C511)-7) &amp; "_p"</f>
        <v>aN_W_2_4_3_p</v>
      </c>
      <c r="B511">
        <v>0</v>
      </c>
      <c r="C511" t="s">
        <v>61</v>
      </c>
    </row>
    <row r="512" spans="1:6" x14ac:dyDescent="0.3">
      <c r="A512" t="str" cm="1">
        <f t="array" aca="1" ref="A512" ca="1" xml:space="preserve"> "aN_W_3_" &amp; INDIRECT("F" &amp; ROW(C512)-8) &amp; "_p"</f>
        <v>aN_W_3_4_3_p</v>
      </c>
      <c r="B512">
        <v>2</v>
      </c>
      <c r="C512" t="s">
        <v>62</v>
      </c>
    </row>
    <row r="513" spans="1:8" x14ac:dyDescent="0.3">
      <c r="A513" s="17" t="s">
        <v>63</v>
      </c>
      <c r="F513" s="46"/>
      <c r="G513" s="46"/>
      <c r="H513" s="46"/>
    </row>
    <row r="514" spans="1:8" x14ac:dyDescent="0.3">
      <c r="A514" t="str" cm="1">
        <f t="array" aca="1" ref="A514" ca="1" xml:space="preserve"> "aN_P_1_" &amp; INDIRECT("F" &amp; ROW(C514) - 10) &amp; "_p"</f>
        <v>aN_P_1_4_3_p</v>
      </c>
      <c r="B514">
        <v>0</v>
      </c>
      <c r="C514" t="s">
        <v>60</v>
      </c>
    </row>
    <row r="515" spans="1:8" x14ac:dyDescent="0.3">
      <c r="A515" t="str" cm="1">
        <f t="array" aca="1" ref="A515" ca="1" xml:space="preserve"> "aN_P_2_" &amp; INDIRECT("F" &amp; ROW(C515) - 11) &amp; "_p"</f>
        <v>aN_P_2_4_3_p</v>
      </c>
      <c r="B515">
        <v>0</v>
      </c>
      <c r="C515" t="s">
        <v>61</v>
      </c>
    </row>
    <row r="516" spans="1:8" x14ac:dyDescent="0.3">
      <c r="A516" t="str" cm="1">
        <f t="array" aca="1" ref="A516" ca="1" xml:space="preserve"> "aN_P_3_" &amp; INDIRECT("F" &amp; ROW(C516) - 12) &amp; "_p"</f>
        <v>aN_P_3_4_3_p</v>
      </c>
      <c r="B516">
        <v>2</v>
      </c>
      <c r="C516" t="s">
        <v>62</v>
      </c>
    </row>
    <row r="517" spans="1:8" x14ac:dyDescent="0.3">
      <c r="A517" s="17" t="s">
        <v>65</v>
      </c>
      <c r="F517" s="46"/>
      <c r="G517" s="46"/>
      <c r="H517" s="46"/>
    </row>
    <row r="518" spans="1:8" x14ac:dyDescent="0.3">
      <c r="A518" t="str" cm="1">
        <f t="array" aca="1" ref="A518" ca="1" xml:space="preserve"> "aN_SL_1_" &amp; INDIRECT("F" &amp; ROW(C518) - 14) &amp; "_p"</f>
        <v>aN_SL_1_4_3_p</v>
      </c>
      <c r="B518">
        <v>0</v>
      </c>
      <c r="C518" t="s">
        <v>60</v>
      </c>
    </row>
    <row r="519" spans="1:8" x14ac:dyDescent="0.3">
      <c r="A519" t="str" cm="1">
        <f t="array" aca="1" ref="A519" ca="1" xml:space="preserve"> "aN_SL_2_" &amp; INDIRECT("F" &amp; ROW(C519) - 15) &amp; "_p"</f>
        <v>aN_SL_2_4_3_p</v>
      </c>
      <c r="B519">
        <v>0</v>
      </c>
      <c r="C519" t="s">
        <v>61</v>
      </c>
    </row>
    <row r="520" spans="1:8" x14ac:dyDescent="0.3">
      <c r="A520" t="str" cm="1">
        <f t="array" aca="1" ref="A520" ca="1" xml:space="preserve"> "aN_Sl_3_" &amp; INDIRECT("F" &amp; ROW(C520) - 16) &amp; "_p"</f>
        <v>aN_Sl_3_4_3_p</v>
      </c>
      <c r="B520">
        <v>2</v>
      </c>
      <c r="C520" t="s">
        <v>62</v>
      </c>
    </row>
    <row r="521" spans="1:8" x14ac:dyDescent="0.3">
      <c r="A521" s="17" t="s">
        <v>470</v>
      </c>
    </row>
    <row r="522" spans="1:8" x14ac:dyDescent="0.3">
      <c r="A522" t="str" cm="1">
        <f t="array" aca="1" ref="A522" ca="1" xml:space="preserve"> "aN_DR_1_" &amp; INDIRECT("F" &amp; ROW(C522) - 18) &amp; "_p"</f>
        <v>aN_DR_1_4_3_p</v>
      </c>
      <c r="B522">
        <v>0.01</v>
      </c>
      <c r="C522" t="s">
        <v>60</v>
      </c>
    </row>
    <row r="523" spans="1:8" x14ac:dyDescent="0.3">
      <c r="A523" t="str" cm="1">
        <f t="array" aca="1" ref="A523" ca="1" xml:space="preserve"> "aN_DR_1_" &amp; INDIRECT("F" &amp; ROW(C523) - 19) &amp; "_p"</f>
        <v>aN_DR_1_4_3_p</v>
      </c>
      <c r="B523">
        <v>0</v>
      </c>
      <c r="C523" t="s">
        <v>61</v>
      </c>
    </row>
    <row r="524" spans="1:8" x14ac:dyDescent="0.3">
      <c r="A524" t="str" cm="1">
        <f t="array" aca="1" ref="A524" ca="1" xml:space="preserve"> "aN_DR_1_" &amp; INDIRECT("F" &amp; ROW(C524) - 20) &amp; "_p"</f>
        <v>aN_DR_1_4_3_p</v>
      </c>
      <c r="B524">
        <v>2</v>
      </c>
      <c r="C524" t="s">
        <v>62</v>
      </c>
    </row>
    <row r="525" spans="1:8" x14ac:dyDescent="0.3">
      <c r="A525" s="17" t="s">
        <v>471</v>
      </c>
    </row>
    <row r="526" spans="1:8" x14ac:dyDescent="0.3">
      <c r="A526" t="str" cm="1">
        <f t="array" aca="1" ref="A526" ca="1" xml:space="preserve"> "aN_CY_1_" &amp; INDIRECT("F" &amp; ROW(C526) - 22) &amp; "_p"</f>
        <v>aN_CY_1_4_3_p</v>
      </c>
      <c r="B526">
        <v>0</v>
      </c>
      <c r="C526" t="s">
        <v>60</v>
      </c>
    </row>
    <row r="527" spans="1:8" x14ac:dyDescent="0.3">
      <c r="A527" t="str" cm="1">
        <f t="array" aca="1" ref="A527" ca="1" xml:space="preserve"> "aN_CY_1_" &amp; INDIRECT("F" &amp; ROW(C527) - 23) &amp; "_p"</f>
        <v>aN_CY_1_4_3_p</v>
      </c>
      <c r="B527">
        <v>0</v>
      </c>
      <c r="C527" t="s">
        <v>61</v>
      </c>
    </row>
    <row r="528" spans="1:8" x14ac:dyDescent="0.3">
      <c r="A528" t="str" cm="1">
        <f t="array" aca="1" ref="A528" ca="1" xml:space="preserve"> "aN_CY_1_" &amp; INDIRECT("F" &amp; ROW(C528) - 24) &amp; "_p"</f>
        <v>aN_CY_1_4_3_p</v>
      </c>
      <c r="B528">
        <v>2</v>
      </c>
      <c r="C528" t="s">
        <v>62</v>
      </c>
    </row>
    <row r="529" spans="1:8" x14ac:dyDescent="0.3">
      <c r="A529" s="48" t="str">
        <f xml:space="preserve"> "sector " &amp; D529 &amp; " and region " &amp;E529</f>
        <v>sector 4 and region 4</v>
      </c>
      <c r="B529" s="48"/>
      <c r="C529" s="48"/>
      <c r="D529" s="43">
        <v>4</v>
      </c>
      <c r="E529" s="43">
        <v>4</v>
      </c>
      <c r="F529" s="43" t="str">
        <f>D529 &amp; "_" &amp; E529</f>
        <v>4_4</v>
      </c>
    </row>
    <row r="530" spans="1:8" x14ac:dyDescent="0.3">
      <c r="A530" s="17" t="s">
        <v>59</v>
      </c>
    </row>
    <row r="531" spans="1:8" x14ac:dyDescent="0.3">
      <c r="A531" t="str" cm="1">
        <f t="array" aca="1" ref="A531" ca="1" xml:space="preserve"> "aN_T_1_" &amp; INDIRECT("F" &amp; ROW(C531)-2) &amp; "_p"</f>
        <v>aN_T_1_4_4_p</v>
      </c>
      <c r="B531">
        <v>0</v>
      </c>
      <c r="C531" t="s">
        <v>60</v>
      </c>
    </row>
    <row r="532" spans="1:8" x14ac:dyDescent="0.3">
      <c r="A532" t="str" cm="1">
        <f t="array" aca="1" ref="A532" ca="1" xml:space="preserve"> "aN_T_2_" &amp; INDIRECT("F" &amp; ROW(C532)-3) &amp; "_p"</f>
        <v>aN_T_2_4_4_p</v>
      </c>
      <c r="B532">
        <v>0</v>
      </c>
      <c r="C532" t="s">
        <v>61</v>
      </c>
    </row>
    <row r="533" spans="1:8" x14ac:dyDescent="0.3">
      <c r="A533" t="str" cm="1">
        <f t="array" aca="1" ref="A533" ca="1" xml:space="preserve"> "aN_T_3_" &amp; INDIRECT("F" &amp; ROW(C533)-4) &amp; "_p"</f>
        <v>aN_T_3_4_4_p</v>
      </c>
      <c r="B533">
        <v>2</v>
      </c>
      <c r="C533" t="s">
        <v>62</v>
      </c>
    </row>
    <row r="534" spans="1:8" x14ac:dyDescent="0.3">
      <c r="A534" s="17" t="s">
        <v>64</v>
      </c>
    </row>
    <row r="535" spans="1:8" x14ac:dyDescent="0.3">
      <c r="A535" t="str" cm="1">
        <f t="array" aca="1" ref="A535" ca="1" xml:space="preserve"> "aN_W_1_" &amp; INDIRECT("F" &amp; ROW(C535)-6) &amp; "_p"</f>
        <v>aN_W_1_4_4_p</v>
      </c>
      <c r="B535">
        <v>0</v>
      </c>
      <c r="C535" t="s">
        <v>60</v>
      </c>
    </row>
    <row r="536" spans="1:8" x14ac:dyDescent="0.3">
      <c r="A536" t="str" cm="1">
        <f t="array" aca="1" ref="A536" ca="1" xml:space="preserve"> "aN_W_2_" &amp; INDIRECT("F" &amp; ROW(C536)-7) &amp; "_p"</f>
        <v>aN_W_2_4_4_p</v>
      </c>
      <c r="B536">
        <v>0</v>
      </c>
      <c r="C536" t="s">
        <v>61</v>
      </c>
    </row>
    <row r="537" spans="1:8" x14ac:dyDescent="0.3">
      <c r="A537" t="str" cm="1">
        <f t="array" aca="1" ref="A537" ca="1" xml:space="preserve"> "aN_W_3_" &amp; INDIRECT("F" &amp; ROW(C537)-8) &amp; "_p"</f>
        <v>aN_W_3_4_4_p</v>
      </c>
      <c r="B537">
        <v>2</v>
      </c>
      <c r="C537" t="s">
        <v>62</v>
      </c>
    </row>
    <row r="538" spans="1:8" x14ac:dyDescent="0.3">
      <c r="A538" s="17" t="s">
        <v>63</v>
      </c>
      <c r="F538" s="46"/>
      <c r="G538" s="46"/>
      <c r="H538" s="46"/>
    </row>
    <row r="539" spans="1:8" x14ac:dyDescent="0.3">
      <c r="A539" t="str" cm="1">
        <f t="array" aca="1" ref="A539" ca="1" xml:space="preserve"> "aN_P_1_" &amp; INDIRECT("F" &amp; ROW(C539) - 10) &amp; "_p"</f>
        <v>aN_P_1_4_4_p</v>
      </c>
      <c r="B539">
        <v>0</v>
      </c>
      <c r="C539" t="s">
        <v>60</v>
      </c>
    </row>
    <row r="540" spans="1:8" x14ac:dyDescent="0.3">
      <c r="A540" t="str" cm="1">
        <f t="array" aca="1" ref="A540" ca="1" xml:space="preserve"> "aN_P_2_" &amp; INDIRECT("F" &amp; ROW(C540) - 11) &amp; "_p"</f>
        <v>aN_P_2_4_4_p</v>
      </c>
      <c r="B540">
        <v>0</v>
      </c>
      <c r="C540" t="s">
        <v>61</v>
      </c>
    </row>
    <row r="541" spans="1:8" x14ac:dyDescent="0.3">
      <c r="A541" t="str" cm="1">
        <f t="array" aca="1" ref="A541" ca="1" xml:space="preserve"> "aN_P_3_" &amp; INDIRECT("F" &amp; ROW(C541) - 12) &amp; "_p"</f>
        <v>aN_P_3_4_4_p</v>
      </c>
      <c r="B541">
        <v>2</v>
      </c>
      <c r="C541" t="s">
        <v>62</v>
      </c>
    </row>
    <row r="542" spans="1:8" x14ac:dyDescent="0.3">
      <c r="A542" s="17" t="s">
        <v>65</v>
      </c>
      <c r="F542" s="46"/>
      <c r="G542" s="46"/>
      <c r="H542" s="46"/>
    </row>
    <row r="543" spans="1:8" x14ac:dyDescent="0.3">
      <c r="A543" t="str" cm="1">
        <f t="array" aca="1" ref="A543" ca="1" xml:space="preserve"> "aN_SL_1_" &amp; INDIRECT("F" &amp; ROW(C543) - 14) &amp; "_p"</f>
        <v>aN_SL_1_4_4_p</v>
      </c>
      <c r="B543">
        <v>0</v>
      </c>
      <c r="C543" t="s">
        <v>60</v>
      </c>
    </row>
    <row r="544" spans="1:8" x14ac:dyDescent="0.3">
      <c r="A544" t="str" cm="1">
        <f t="array" aca="1" ref="A544" ca="1" xml:space="preserve"> "aN_SL_2_" &amp; INDIRECT("F" &amp; ROW(C544) - 15) &amp; "_p"</f>
        <v>aN_SL_2_4_4_p</v>
      </c>
      <c r="B544">
        <v>0</v>
      </c>
      <c r="C544" t="s">
        <v>61</v>
      </c>
    </row>
    <row r="545" spans="1:6" x14ac:dyDescent="0.3">
      <c r="A545" t="str" cm="1">
        <f t="array" aca="1" ref="A545" ca="1" xml:space="preserve"> "aN_Sl_3_" &amp; INDIRECT("F" &amp; ROW(C545) - 16) &amp; "_p"</f>
        <v>aN_Sl_3_4_4_p</v>
      </c>
      <c r="B545">
        <v>2</v>
      </c>
      <c r="C545" t="s">
        <v>62</v>
      </c>
    </row>
    <row r="546" spans="1:6" x14ac:dyDescent="0.3">
      <c r="A546" s="17" t="s">
        <v>470</v>
      </c>
    </row>
    <row r="547" spans="1:6" x14ac:dyDescent="0.3">
      <c r="A547" t="str" cm="1">
        <f t="array" aca="1" ref="A547" ca="1" xml:space="preserve"> "aN_DR_1_" &amp; INDIRECT("F" &amp; ROW(C547) - 18) &amp; "_p"</f>
        <v>aN_DR_1_4_4_p</v>
      </c>
      <c r="B547">
        <v>0.01</v>
      </c>
      <c r="C547" t="s">
        <v>60</v>
      </c>
    </row>
    <row r="548" spans="1:6" x14ac:dyDescent="0.3">
      <c r="A548" t="str" cm="1">
        <f t="array" aca="1" ref="A548" ca="1" xml:space="preserve"> "aN_DR_1_" &amp; INDIRECT("F" &amp; ROW(C548) - 19) &amp; "_p"</f>
        <v>aN_DR_1_4_4_p</v>
      </c>
      <c r="B548">
        <v>0</v>
      </c>
      <c r="C548" t="s">
        <v>61</v>
      </c>
    </row>
    <row r="549" spans="1:6" x14ac:dyDescent="0.3">
      <c r="A549" t="str" cm="1">
        <f t="array" aca="1" ref="A549" ca="1" xml:space="preserve"> "aN_DR_1_" &amp; INDIRECT("F" &amp; ROW(C549) - 20) &amp; "_p"</f>
        <v>aN_DR_1_4_4_p</v>
      </c>
      <c r="B549">
        <v>2</v>
      </c>
      <c r="C549" t="s">
        <v>62</v>
      </c>
    </row>
    <row r="550" spans="1:6" x14ac:dyDescent="0.3">
      <c r="A550" s="17" t="s">
        <v>471</v>
      </c>
    </row>
    <row r="551" spans="1:6" x14ac:dyDescent="0.3">
      <c r="A551" t="str" cm="1">
        <f t="array" aca="1" ref="A551" ca="1" xml:space="preserve"> "aN_CY_1_" &amp; INDIRECT("F" &amp; ROW(C551) - 22) &amp; "_p"</f>
        <v>aN_CY_1_4_4_p</v>
      </c>
      <c r="B551">
        <v>0</v>
      </c>
      <c r="C551" t="s">
        <v>60</v>
      </c>
    </row>
    <row r="552" spans="1:6" x14ac:dyDescent="0.3">
      <c r="A552" t="str" cm="1">
        <f t="array" aca="1" ref="A552" ca="1" xml:space="preserve"> "aN_CY_1_" &amp; INDIRECT("F" &amp; ROW(C552) - 23) &amp; "_p"</f>
        <v>aN_CY_1_4_4_p</v>
      </c>
      <c r="B552">
        <v>0</v>
      </c>
      <c r="C552" t="s">
        <v>61</v>
      </c>
    </row>
    <row r="553" spans="1:6" x14ac:dyDescent="0.3">
      <c r="A553" t="str" cm="1">
        <f t="array" aca="1" ref="A553" ca="1" xml:space="preserve"> "aN_CY_1_" &amp; INDIRECT("F" &amp; ROW(C553) - 24) &amp; "_p"</f>
        <v>aN_CY_1_4_4_p</v>
      </c>
      <c r="B553">
        <v>2</v>
      </c>
      <c r="C553" t="s">
        <v>62</v>
      </c>
    </row>
    <row r="554" spans="1:6" x14ac:dyDescent="0.3">
      <c r="A554" s="48" t="str">
        <f xml:space="preserve"> "sector " &amp; D554 &amp; " and region " &amp;E554</f>
        <v>sector 4 and region 5</v>
      </c>
      <c r="B554" s="48"/>
      <c r="C554" s="48"/>
      <c r="D554" s="43">
        <v>4</v>
      </c>
      <c r="E554" s="43">
        <v>5</v>
      </c>
      <c r="F554" s="43" t="str">
        <f>D554 &amp; "_" &amp; E554</f>
        <v>4_5</v>
      </c>
    </row>
    <row r="555" spans="1:6" x14ac:dyDescent="0.3">
      <c r="A555" s="17" t="s">
        <v>59</v>
      </c>
    </row>
    <row r="556" spans="1:6" x14ac:dyDescent="0.3">
      <c r="A556" t="str" cm="1">
        <f t="array" aca="1" ref="A556" ca="1" xml:space="preserve"> "aN_T_1_" &amp; INDIRECT("F" &amp; ROW(C556)-2) &amp; "_p"</f>
        <v>aN_T_1_4_5_p</v>
      </c>
      <c r="B556">
        <v>0</v>
      </c>
      <c r="C556" t="s">
        <v>60</v>
      </c>
    </row>
    <row r="557" spans="1:6" x14ac:dyDescent="0.3">
      <c r="A557" t="str" cm="1">
        <f t="array" aca="1" ref="A557" ca="1" xml:space="preserve"> "aN_T_2_" &amp; INDIRECT("F" &amp; ROW(C557)-3) &amp; "_p"</f>
        <v>aN_T_2_4_5_p</v>
      </c>
      <c r="B557">
        <v>0</v>
      </c>
      <c r="C557" t="s">
        <v>61</v>
      </c>
    </row>
    <row r="558" spans="1:6" x14ac:dyDescent="0.3">
      <c r="A558" t="str" cm="1">
        <f t="array" aca="1" ref="A558" ca="1" xml:space="preserve"> "aN_T_3_" &amp; INDIRECT("F" &amp; ROW(C558)-4) &amp; "_p"</f>
        <v>aN_T_3_4_5_p</v>
      </c>
      <c r="B558">
        <v>2</v>
      </c>
      <c r="C558" t="s">
        <v>62</v>
      </c>
    </row>
    <row r="559" spans="1:6" x14ac:dyDescent="0.3">
      <c r="A559" s="17" t="s">
        <v>64</v>
      </c>
    </row>
    <row r="560" spans="1:6" x14ac:dyDescent="0.3">
      <c r="A560" t="str" cm="1">
        <f t="array" aca="1" ref="A560" ca="1" xml:space="preserve"> "aN_W_1_" &amp; INDIRECT("F" &amp; ROW(C560)-6) &amp; "_p"</f>
        <v>aN_W_1_4_5_p</v>
      </c>
      <c r="B560">
        <v>0</v>
      </c>
      <c r="C560" t="s">
        <v>60</v>
      </c>
    </row>
    <row r="561" spans="1:8" x14ac:dyDescent="0.3">
      <c r="A561" t="str" cm="1">
        <f t="array" aca="1" ref="A561" ca="1" xml:space="preserve"> "aN_W_2_" &amp; INDIRECT("F" &amp; ROW(C561)-7) &amp; "_p"</f>
        <v>aN_W_2_4_5_p</v>
      </c>
      <c r="B561">
        <v>0</v>
      </c>
      <c r="C561" t="s">
        <v>61</v>
      </c>
    </row>
    <row r="562" spans="1:8" x14ac:dyDescent="0.3">
      <c r="A562" t="str" cm="1">
        <f t="array" aca="1" ref="A562" ca="1" xml:space="preserve"> "aN_W_3_" &amp; INDIRECT("F" &amp; ROW(C562)-8) &amp; "_p"</f>
        <v>aN_W_3_4_5_p</v>
      </c>
      <c r="B562">
        <v>2</v>
      </c>
      <c r="C562" t="s">
        <v>62</v>
      </c>
    </row>
    <row r="563" spans="1:8" x14ac:dyDescent="0.3">
      <c r="A563" s="17" t="s">
        <v>63</v>
      </c>
      <c r="F563" s="46"/>
      <c r="G563" s="46"/>
      <c r="H563" s="46"/>
    </row>
    <row r="564" spans="1:8" x14ac:dyDescent="0.3">
      <c r="A564" t="str" cm="1">
        <f t="array" aca="1" ref="A564" ca="1" xml:space="preserve"> "aN_P_1_" &amp; INDIRECT("F" &amp; ROW(C564) - 10) &amp; "_p"</f>
        <v>aN_P_1_4_5_p</v>
      </c>
      <c r="B564">
        <v>0</v>
      </c>
      <c r="C564" t="s">
        <v>60</v>
      </c>
    </row>
    <row r="565" spans="1:8" x14ac:dyDescent="0.3">
      <c r="A565" t="str" cm="1">
        <f t="array" aca="1" ref="A565" ca="1" xml:space="preserve"> "aN_P_2_" &amp; INDIRECT("F" &amp; ROW(C565) - 11) &amp; "_p"</f>
        <v>aN_P_2_4_5_p</v>
      </c>
      <c r="B565">
        <v>0</v>
      </c>
      <c r="C565" t="s">
        <v>61</v>
      </c>
    </row>
    <row r="566" spans="1:8" x14ac:dyDescent="0.3">
      <c r="A566" t="str" cm="1">
        <f t="array" aca="1" ref="A566" ca="1" xml:space="preserve"> "aN_P_3_" &amp; INDIRECT("F" &amp; ROW(C566) - 12) &amp; "_p"</f>
        <v>aN_P_3_4_5_p</v>
      </c>
      <c r="B566">
        <v>2</v>
      </c>
      <c r="C566" t="s">
        <v>62</v>
      </c>
    </row>
    <row r="567" spans="1:8" x14ac:dyDescent="0.3">
      <c r="A567" s="17" t="s">
        <v>65</v>
      </c>
      <c r="F567" s="46"/>
      <c r="G567" s="46"/>
      <c r="H567" s="46"/>
    </row>
    <row r="568" spans="1:8" x14ac:dyDescent="0.3">
      <c r="A568" t="str" cm="1">
        <f t="array" aca="1" ref="A568" ca="1" xml:space="preserve"> "aN_SL_1_" &amp; INDIRECT("F" &amp; ROW(C568) - 14) &amp; "_p"</f>
        <v>aN_SL_1_4_5_p</v>
      </c>
      <c r="B568">
        <v>0</v>
      </c>
      <c r="C568" t="s">
        <v>60</v>
      </c>
    </row>
    <row r="569" spans="1:8" x14ac:dyDescent="0.3">
      <c r="A569" t="str" cm="1">
        <f t="array" aca="1" ref="A569" ca="1" xml:space="preserve"> "aN_SL_2_" &amp; INDIRECT("F" &amp; ROW(C569) - 15) &amp; "_p"</f>
        <v>aN_SL_2_4_5_p</v>
      </c>
      <c r="B569">
        <v>0</v>
      </c>
      <c r="C569" t="s">
        <v>61</v>
      </c>
    </row>
    <row r="570" spans="1:8" x14ac:dyDescent="0.3">
      <c r="A570" t="str" cm="1">
        <f t="array" aca="1" ref="A570" ca="1" xml:space="preserve"> "aN_Sl_3_" &amp; INDIRECT("F" &amp; ROW(C570) - 16) &amp; "_p"</f>
        <v>aN_Sl_3_4_5_p</v>
      </c>
      <c r="B570">
        <v>2</v>
      </c>
      <c r="C570" t="s">
        <v>62</v>
      </c>
    </row>
    <row r="571" spans="1:8" x14ac:dyDescent="0.3">
      <c r="A571" s="17" t="s">
        <v>470</v>
      </c>
    </row>
    <row r="572" spans="1:8" x14ac:dyDescent="0.3">
      <c r="A572" t="str" cm="1">
        <f t="array" aca="1" ref="A572" ca="1" xml:space="preserve"> "aN_DR_1_" &amp; INDIRECT("F" &amp; ROW(C572) - 18) &amp; "_p"</f>
        <v>aN_DR_1_4_5_p</v>
      </c>
      <c r="B572">
        <v>0.01</v>
      </c>
      <c r="C572" t="s">
        <v>60</v>
      </c>
    </row>
    <row r="573" spans="1:8" x14ac:dyDescent="0.3">
      <c r="A573" t="str" cm="1">
        <f t="array" aca="1" ref="A573" ca="1" xml:space="preserve"> "aN_DR_1_" &amp; INDIRECT("F" &amp; ROW(C573) - 19) &amp; "_p"</f>
        <v>aN_DR_1_4_5_p</v>
      </c>
      <c r="B573">
        <v>0</v>
      </c>
      <c r="C573" t="s">
        <v>61</v>
      </c>
    </row>
    <row r="574" spans="1:8" x14ac:dyDescent="0.3">
      <c r="A574" t="str" cm="1">
        <f t="array" aca="1" ref="A574" ca="1" xml:space="preserve"> "aN_DR_1_" &amp; INDIRECT("F" &amp; ROW(C574) - 20) &amp; "_p"</f>
        <v>aN_DR_1_4_5_p</v>
      </c>
      <c r="B574">
        <v>2</v>
      </c>
      <c r="C574" t="s">
        <v>62</v>
      </c>
    </row>
    <row r="575" spans="1:8" x14ac:dyDescent="0.3">
      <c r="A575" s="17" t="s">
        <v>471</v>
      </c>
    </row>
    <row r="576" spans="1:8" x14ac:dyDescent="0.3">
      <c r="A576" t="str" cm="1">
        <f t="array" aca="1" ref="A576" ca="1" xml:space="preserve"> "aN_CY_1_" &amp; INDIRECT("F" &amp; ROW(C576) - 22) &amp; "_p"</f>
        <v>aN_CY_1_4_5_p</v>
      </c>
      <c r="B576">
        <v>0</v>
      </c>
      <c r="C576" t="s">
        <v>60</v>
      </c>
    </row>
    <row r="577" spans="1:8" x14ac:dyDescent="0.3">
      <c r="A577" t="str" cm="1">
        <f t="array" aca="1" ref="A577" ca="1" xml:space="preserve"> "aN_CY_1_" &amp; INDIRECT("F" &amp; ROW(C577) - 23) &amp; "_p"</f>
        <v>aN_CY_1_4_5_p</v>
      </c>
      <c r="B577">
        <v>0</v>
      </c>
      <c r="C577" t="s">
        <v>61</v>
      </c>
    </row>
    <row r="578" spans="1:8" x14ac:dyDescent="0.3">
      <c r="A578" t="str" cm="1">
        <f t="array" aca="1" ref="A578" ca="1" xml:space="preserve"> "aN_CY_1_" &amp; INDIRECT("F" &amp; ROW(C578) - 24) &amp; "_p"</f>
        <v>aN_CY_1_4_5_p</v>
      </c>
      <c r="B578">
        <v>2</v>
      </c>
      <c r="C578" t="s">
        <v>62</v>
      </c>
    </row>
    <row r="579" spans="1:8" x14ac:dyDescent="0.3">
      <c r="A579" s="48" t="str">
        <f xml:space="preserve"> "sector " &amp; D579 &amp; " and region " &amp;E579</f>
        <v>sector 4 and region 6</v>
      </c>
      <c r="B579" s="48"/>
      <c r="C579" s="48"/>
      <c r="D579" s="43">
        <v>4</v>
      </c>
      <c r="E579" s="43">
        <v>6</v>
      </c>
      <c r="F579" s="43" t="str">
        <f>D579 &amp; "_" &amp; E579</f>
        <v>4_6</v>
      </c>
    </row>
    <row r="580" spans="1:8" x14ac:dyDescent="0.3">
      <c r="A580" s="17" t="s">
        <v>59</v>
      </c>
    </row>
    <row r="581" spans="1:8" x14ac:dyDescent="0.3">
      <c r="A581" t="str" cm="1">
        <f t="array" aca="1" ref="A581" ca="1" xml:space="preserve"> "aN_T_1_" &amp; INDIRECT("F" &amp; ROW(C581)-2) &amp; "_p"</f>
        <v>aN_T_1_4_6_p</v>
      </c>
      <c r="B581">
        <v>0</v>
      </c>
      <c r="C581" t="s">
        <v>60</v>
      </c>
    </row>
    <row r="582" spans="1:8" x14ac:dyDescent="0.3">
      <c r="A582" t="str" cm="1">
        <f t="array" aca="1" ref="A582" ca="1" xml:space="preserve"> "aN_T_2_" &amp; INDIRECT("F" &amp; ROW(C582)-3) &amp; "_p"</f>
        <v>aN_T_2_4_6_p</v>
      </c>
      <c r="B582">
        <v>0</v>
      </c>
      <c r="C582" t="s">
        <v>61</v>
      </c>
    </row>
    <row r="583" spans="1:8" x14ac:dyDescent="0.3">
      <c r="A583" t="str" cm="1">
        <f t="array" aca="1" ref="A583" ca="1" xml:space="preserve"> "aN_T_3_" &amp; INDIRECT("F" &amp; ROW(C583)-4) &amp; "_p"</f>
        <v>aN_T_3_4_6_p</v>
      </c>
      <c r="B583">
        <v>2</v>
      </c>
      <c r="C583" t="s">
        <v>62</v>
      </c>
    </row>
    <row r="584" spans="1:8" x14ac:dyDescent="0.3">
      <c r="A584" s="17" t="s">
        <v>64</v>
      </c>
    </row>
    <row r="585" spans="1:8" x14ac:dyDescent="0.3">
      <c r="A585" t="str" cm="1">
        <f t="array" aca="1" ref="A585" ca="1" xml:space="preserve"> "aN_W_1_" &amp; INDIRECT("F" &amp; ROW(C585)-6) &amp; "_p"</f>
        <v>aN_W_1_4_6_p</v>
      </c>
      <c r="B585">
        <v>0</v>
      </c>
      <c r="C585" t="s">
        <v>60</v>
      </c>
    </row>
    <row r="586" spans="1:8" x14ac:dyDescent="0.3">
      <c r="A586" t="str" cm="1">
        <f t="array" aca="1" ref="A586" ca="1" xml:space="preserve"> "aN_W_2_" &amp; INDIRECT("F" &amp; ROW(C586)-7) &amp; "_p"</f>
        <v>aN_W_2_4_6_p</v>
      </c>
      <c r="B586">
        <v>0</v>
      </c>
      <c r="C586" t="s">
        <v>61</v>
      </c>
    </row>
    <row r="587" spans="1:8" x14ac:dyDescent="0.3">
      <c r="A587" t="str" cm="1">
        <f t="array" aca="1" ref="A587" ca="1" xml:space="preserve"> "aN_W_3_" &amp; INDIRECT("F" &amp; ROW(C587)-8) &amp; "_p"</f>
        <v>aN_W_3_4_6_p</v>
      </c>
      <c r="B587">
        <v>2</v>
      </c>
      <c r="C587" t="s">
        <v>62</v>
      </c>
    </row>
    <row r="588" spans="1:8" x14ac:dyDescent="0.3">
      <c r="A588" s="17" t="s">
        <v>63</v>
      </c>
      <c r="F588" s="46"/>
      <c r="G588" s="46"/>
      <c r="H588" s="46"/>
    </row>
    <row r="589" spans="1:8" x14ac:dyDescent="0.3">
      <c r="A589" t="str" cm="1">
        <f t="array" aca="1" ref="A589" ca="1" xml:space="preserve"> "aN_P_1_" &amp; INDIRECT("F" &amp; ROW(C589) - 10) &amp; "_p"</f>
        <v>aN_P_1_4_6_p</v>
      </c>
      <c r="B589">
        <v>0</v>
      </c>
      <c r="C589" t="s">
        <v>60</v>
      </c>
    </row>
    <row r="590" spans="1:8" x14ac:dyDescent="0.3">
      <c r="A590" t="str" cm="1">
        <f t="array" aca="1" ref="A590" ca="1" xml:space="preserve"> "aN_P_2_" &amp; INDIRECT("F" &amp; ROW(C590) - 11) &amp; "_p"</f>
        <v>aN_P_2_4_6_p</v>
      </c>
      <c r="B590">
        <v>0</v>
      </c>
      <c r="C590" t="s">
        <v>61</v>
      </c>
    </row>
    <row r="591" spans="1:8" x14ac:dyDescent="0.3">
      <c r="A591" t="str" cm="1">
        <f t="array" aca="1" ref="A591" ca="1" xml:space="preserve"> "aN_P_3_" &amp; INDIRECT("F" &amp; ROW(C591) - 12) &amp; "_p"</f>
        <v>aN_P_3_4_6_p</v>
      </c>
      <c r="B591">
        <v>2</v>
      </c>
      <c r="C591" t="s">
        <v>62</v>
      </c>
    </row>
    <row r="592" spans="1:8" x14ac:dyDescent="0.3">
      <c r="A592" s="17" t="s">
        <v>65</v>
      </c>
      <c r="F592" s="46"/>
      <c r="G592" s="46"/>
      <c r="H592" s="46"/>
    </row>
    <row r="593" spans="1:6" x14ac:dyDescent="0.3">
      <c r="A593" t="str" cm="1">
        <f t="array" aca="1" ref="A593" ca="1" xml:space="preserve"> "aN_SL_1_" &amp; INDIRECT("F" &amp; ROW(C593) - 14) &amp; "_p"</f>
        <v>aN_SL_1_4_6_p</v>
      </c>
      <c r="B593">
        <v>0</v>
      </c>
      <c r="C593" t="s">
        <v>60</v>
      </c>
    </row>
    <row r="594" spans="1:6" x14ac:dyDescent="0.3">
      <c r="A594" t="str" cm="1">
        <f t="array" aca="1" ref="A594" ca="1" xml:space="preserve"> "aN_SL_2_" &amp; INDIRECT("F" &amp; ROW(C594) - 15) &amp; "_p"</f>
        <v>aN_SL_2_4_6_p</v>
      </c>
      <c r="B594">
        <v>0</v>
      </c>
      <c r="C594" t="s">
        <v>61</v>
      </c>
    </row>
    <row r="595" spans="1:6" x14ac:dyDescent="0.3">
      <c r="A595" t="str" cm="1">
        <f t="array" aca="1" ref="A595" ca="1" xml:space="preserve"> "aN_Sl_3_" &amp; INDIRECT("F" &amp; ROW(C595) - 16) &amp; "_p"</f>
        <v>aN_Sl_3_4_6_p</v>
      </c>
      <c r="B595">
        <v>2</v>
      </c>
      <c r="C595" t="s">
        <v>62</v>
      </c>
    </row>
    <row r="596" spans="1:6" x14ac:dyDescent="0.3">
      <c r="A596" s="17" t="s">
        <v>470</v>
      </c>
    </row>
    <row r="597" spans="1:6" x14ac:dyDescent="0.3">
      <c r="A597" t="str" cm="1">
        <f t="array" aca="1" ref="A597" ca="1" xml:space="preserve"> "aN_DR_1_" &amp; INDIRECT("F" &amp; ROW(C597) - 18) &amp; "_p"</f>
        <v>aN_DR_1_4_6_p</v>
      </c>
      <c r="B597">
        <v>0.01</v>
      </c>
      <c r="C597" t="s">
        <v>60</v>
      </c>
    </row>
    <row r="598" spans="1:6" x14ac:dyDescent="0.3">
      <c r="A598" t="str" cm="1">
        <f t="array" aca="1" ref="A598" ca="1" xml:space="preserve"> "aN_DR_1_" &amp; INDIRECT("F" &amp; ROW(C598) - 19) &amp; "_p"</f>
        <v>aN_DR_1_4_6_p</v>
      </c>
      <c r="B598">
        <v>0</v>
      </c>
      <c r="C598" t="s">
        <v>61</v>
      </c>
    </row>
    <row r="599" spans="1:6" x14ac:dyDescent="0.3">
      <c r="A599" t="str" cm="1">
        <f t="array" aca="1" ref="A599" ca="1" xml:space="preserve"> "aN_DR_1_" &amp; INDIRECT("F" &amp; ROW(C599) - 20) &amp; "_p"</f>
        <v>aN_DR_1_4_6_p</v>
      </c>
      <c r="B599">
        <v>2</v>
      </c>
      <c r="C599" t="s">
        <v>62</v>
      </c>
    </row>
    <row r="600" spans="1:6" x14ac:dyDescent="0.3">
      <c r="A600" s="17" t="s">
        <v>471</v>
      </c>
    </row>
    <row r="601" spans="1:6" x14ac:dyDescent="0.3">
      <c r="A601" t="str" cm="1">
        <f t="array" aca="1" ref="A601" ca="1" xml:space="preserve"> "aN_CY_1_" &amp; INDIRECT("F" &amp; ROW(C601) - 22) &amp; "_p"</f>
        <v>aN_CY_1_4_6_p</v>
      </c>
      <c r="B601">
        <v>0</v>
      </c>
      <c r="C601" t="s">
        <v>60</v>
      </c>
    </row>
    <row r="602" spans="1:6" x14ac:dyDescent="0.3">
      <c r="A602" t="str" cm="1">
        <f t="array" aca="1" ref="A602" ca="1" xml:space="preserve"> "aN_CY_1_" &amp; INDIRECT("F" &amp; ROW(C602) - 23) &amp; "_p"</f>
        <v>aN_CY_1_4_6_p</v>
      </c>
      <c r="B602">
        <v>0</v>
      </c>
      <c r="C602" t="s">
        <v>61</v>
      </c>
    </row>
    <row r="603" spans="1:6" x14ac:dyDescent="0.3">
      <c r="A603" t="str" cm="1">
        <f t="array" aca="1" ref="A603" ca="1" xml:space="preserve"> "aN_CY_1_" &amp; INDIRECT("F" &amp; ROW(C603) - 24) &amp; "_p"</f>
        <v>aN_CY_1_4_6_p</v>
      </c>
      <c r="B603">
        <v>2</v>
      </c>
      <c r="C603" t="s">
        <v>62</v>
      </c>
    </row>
    <row r="604" spans="1:6" x14ac:dyDescent="0.3">
      <c r="A604" s="48" t="str">
        <f xml:space="preserve"> "sector " &amp; D604 &amp; " and region " &amp;E604</f>
        <v>sector 5 and region 1</v>
      </c>
      <c r="B604" s="48"/>
      <c r="C604" s="48"/>
      <c r="D604" s="43">
        <v>5</v>
      </c>
      <c r="E604" s="43">
        <v>1</v>
      </c>
      <c r="F604" s="43" t="str">
        <f>D604 &amp; "_" &amp; E604</f>
        <v>5_1</v>
      </c>
    </row>
    <row r="605" spans="1:6" x14ac:dyDescent="0.3">
      <c r="A605" s="17" t="s">
        <v>59</v>
      </c>
    </row>
    <row r="606" spans="1:6" x14ac:dyDescent="0.3">
      <c r="A606" t="str" cm="1">
        <f t="array" aca="1" ref="A606" ca="1" xml:space="preserve"> "aN_T_1_" &amp; INDIRECT("F" &amp; ROW(C606)-2) &amp; "_p"</f>
        <v>aN_T_1_5_1_p</v>
      </c>
      <c r="B606">
        <v>0</v>
      </c>
      <c r="C606" t="s">
        <v>60</v>
      </c>
    </row>
    <row r="607" spans="1:6" x14ac:dyDescent="0.3">
      <c r="A607" t="str" cm="1">
        <f t="array" aca="1" ref="A607" ca="1" xml:space="preserve"> "aN_T_2_" &amp; INDIRECT("F" &amp; ROW(C607)-3) &amp; "_p"</f>
        <v>aN_T_2_5_1_p</v>
      </c>
      <c r="B607">
        <v>0</v>
      </c>
      <c r="C607" t="s">
        <v>61</v>
      </c>
    </row>
    <row r="608" spans="1:6" x14ac:dyDescent="0.3">
      <c r="A608" t="str" cm="1">
        <f t="array" aca="1" ref="A608" ca="1" xml:space="preserve"> "aN_T_3_" &amp; INDIRECT("F" &amp; ROW(C608)-4) &amp; "_p"</f>
        <v>aN_T_3_5_1_p</v>
      </c>
      <c r="B608">
        <v>2</v>
      </c>
      <c r="C608" t="s">
        <v>62</v>
      </c>
    </row>
    <row r="609" spans="1:8" x14ac:dyDescent="0.3">
      <c r="A609" s="17" t="s">
        <v>64</v>
      </c>
    </row>
    <row r="610" spans="1:8" x14ac:dyDescent="0.3">
      <c r="A610" t="str" cm="1">
        <f t="array" aca="1" ref="A610" ca="1" xml:space="preserve"> "aN_W_1_" &amp; INDIRECT("F" &amp; ROW(C610)-6) &amp; "_p"</f>
        <v>aN_W_1_5_1_p</v>
      </c>
      <c r="B610">
        <v>0</v>
      </c>
      <c r="C610" t="s">
        <v>60</v>
      </c>
    </row>
    <row r="611" spans="1:8" x14ac:dyDescent="0.3">
      <c r="A611" t="str" cm="1">
        <f t="array" aca="1" ref="A611" ca="1" xml:space="preserve"> "aN_W_2_" &amp; INDIRECT("F" &amp; ROW(C611)-7) &amp; "_p"</f>
        <v>aN_W_2_5_1_p</v>
      </c>
      <c r="B611">
        <v>0</v>
      </c>
      <c r="C611" t="s">
        <v>61</v>
      </c>
    </row>
    <row r="612" spans="1:8" x14ac:dyDescent="0.3">
      <c r="A612" t="str" cm="1">
        <f t="array" aca="1" ref="A612" ca="1" xml:space="preserve"> "aN_W_3_" &amp; INDIRECT("F" &amp; ROW(C612)-8) &amp; "_p"</f>
        <v>aN_W_3_5_1_p</v>
      </c>
      <c r="B612">
        <v>2</v>
      </c>
      <c r="C612" t="s">
        <v>62</v>
      </c>
    </row>
    <row r="613" spans="1:8" x14ac:dyDescent="0.3">
      <c r="A613" s="17" t="s">
        <v>63</v>
      </c>
      <c r="F613" s="46"/>
      <c r="G613" s="46"/>
      <c r="H613" s="46"/>
    </row>
    <row r="614" spans="1:8" x14ac:dyDescent="0.3">
      <c r="A614" t="str" cm="1">
        <f t="array" aca="1" ref="A614" ca="1" xml:space="preserve"> "aN_P_1_" &amp; INDIRECT("F" &amp; ROW(C614) - 10) &amp; "_p"</f>
        <v>aN_P_1_5_1_p</v>
      </c>
      <c r="B614">
        <v>0</v>
      </c>
      <c r="C614" t="s">
        <v>60</v>
      </c>
    </row>
    <row r="615" spans="1:8" x14ac:dyDescent="0.3">
      <c r="A615" t="str" cm="1">
        <f t="array" aca="1" ref="A615" ca="1" xml:space="preserve"> "aN_P_2_" &amp; INDIRECT("F" &amp; ROW(C615) - 11) &amp; "_p"</f>
        <v>aN_P_2_5_1_p</v>
      </c>
      <c r="B615">
        <v>0</v>
      </c>
      <c r="C615" t="s">
        <v>61</v>
      </c>
    </row>
    <row r="616" spans="1:8" x14ac:dyDescent="0.3">
      <c r="A616" t="str" cm="1">
        <f t="array" aca="1" ref="A616" ca="1" xml:space="preserve"> "aN_P_3_" &amp; INDIRECT("F" &amp; ROW(C616) - 12) &amp; "_p"</f>
        <v>aN_P_3_5_1_p</v>
      </c>
      <c r="B616">
        <v>2</v>
      </c>
      <c r="C616" t="s">
        <v>62</v>
      </c>
    </row>
    <row r="617" spans="1:8" x14ac:dyDescent="0.3">
      <c r="A617" s="17" t="s">
        <v>65</v>
      </c>
      <c r="F617" s="46"/>
      <c r="G617" s="46"/>
      <c r="H617" s="46"/>
    </row>
    <row r="618" spans="1:8" x14ac:dyDescent="0.3">
      <c r="A618" t="str" cm="1">
        <f t="array" aca="1" ref="A618" ca="1" xml:space="preserve"> "aN_SL_1_" &amp; INDIRECT("F" &amp; ROW(C618) - 14) &amp; "_p"</f>
        <v>aN_SL_1_5_1_p</v>
      </c>
      <c r="B618">
        <v>0</v>
      </c>
      <c r="C618" t="s">
        <v>60</v>
      </c>
    </row>
    <row r="619" spans="1:8" x14ac:dyDescent="0.3">
      <c r="A619" t="str" cm="1">
        <f t="array" aca="1" ref="A619" ca="1" xml:space="preserve"> "aN_SL_2_" &amp; INDIRECT("F" &amp; ROW(C619) - 15) &amp; "_p"</f>
        <v>aN_SL_2_5_1_p</v>
      </c>
      <c r="B619">
        <v>0</v>
      </c>
      <c r="C619" t="s">
        <v>61</v>
      </c>
    </row>
    <row r="620" spans="1:8" x14ac:dyDescent="0.3">
      <c r="A620" t="str" cm="1">
        <f t="array" aca="1" ref="A620" ca="1" xml:space="preserve"> "aN_Sl_3_" &amp; INDIRECT("F" &amp; ROW(C620) - 16) &amp; "_p"</f>
        <v>aN_Sl_3_5_1_p</v>
      </c>
      <c r="B620">
        <v>2</v>
      </c>
      <c r="C620" t="s">
        <v>62</v>
      </c>
    </row>
    <row r="621" spans="1:8" x14ac:dyDescent="0.3">
      <c r="A621" s="17" t="s">
        <v>470</v>
      </c>
    </row>
    <row r="622" spans="1:8" x14ac:dyDescent="0.3">
      <c r="A622" t="str" cm="1">
        <f t="array" aca="1" ref="A622" ca="1" xml:space="preserve"> "aN_DR_1_" &amp; INDIRECT("F" &amp; ROW(C622) - 18) &amp; "_p"</f>
        <v>aN_DR_1_5_1_p</v>
      </c>
      <c r="B622">
        <v>0.01</v>
      </c>
      <c r="C622" t="s">
        <v>60</v>
      </c>
    </row>
    <row r="623" spans="1:8" x14ac:dyDescent="0.3">
      <c r="A623" t="str" cm="1">
        <f t="array" aca="1" ref="A623" ca="1" xml:space="preserve"> "aN_DR_1_" &amp; INDIRECT("F" &amp; ROW(C623) - 19) &amp; "_p"</f>
        <v>aN_DR_1_5_1_p</v>
      </c>
      <c r="B623">
        <v>0</v>
      </c>
      <c r="C623" t="s">
        <v>61</v>
      </c>
    </row>
    <row r="624" spans="1:8" x14ac:dyDescent="0.3">
      <c r="A624" t="str" cm="1">
        <f t="array" aca="1" ref="A624" ca="1" xml:space="preserve"> "aN_DR_1_" &amp; INDIRECT("F" &amp; ROW(C624) - 20) &amp; "_p"</f>
        <v>aN_DR_1_5_1_p</v>
      </c>
      <c r="B624">
        <v>2</v>
      </c>
      <c r="C624" t="s">
        <v>62</v>
      </c>
    </row>
    <row r="625" spans="1:8" x14ac:dyDescent="0.3">
      <c r="A625" s="17" t="s">
        <v>471</v>
      </c>
    </row>
    <row r="626" spans="1:8" x14ac:dyDescent="0.3">
      <c r="A626" t="str" cm="1">
        <f t="array" aca="1" ref="A626" ca="1" xml:space="preserve"> "aN_CY_1_" &amp; INDIRECT("F" &amp; ROW(C626) - 22) &amp; "_p"</f>
        <v>aN_CY_1_5_1_p</v>
      </c>
      <c r="B626">
        <v>0</v>
      </c>
      <c r="C626" t="s">
        <v>60</v>
      </c>
    </row>
    <row r="627" spans="1:8" x14ac:dyDescent="0.3">
      <c r="A627" t="str" cm="1">
        <f t="array" aca="1" ref="A627" ca="1" xml:space="preserve"> "aN_CY_1_" &amp; INDIRECT("F" &amp; ROW(C627) - 23) &amp; "_p"</f>
        <v>aN_CY_1_5_1_p</v>
      </c>
      <c r="B627">
        <v>0</v>
      </c>
      <c r="C627" t="s">
        <v>61</v>
      </c>
    </row>
    <row r="628" spans="1:8" x14ac:dyDescent="0.3">
      <c r="A628" t="str" cm="1">
        <f t="array" aca="1" ref="A628" ca="1" xml:space="preserve"> "aN_CY_1_" &amp; INDIRECT("F" &amp; ROW(C628) - 24) &amp; "_p"</f>
        <v>aN_CY_1_5_1_p</v>
      </c>
      <c r="B628">
        <v>2</v>
      </c>
      <c r="C628" t="s">
        <v>62</v>
      </c>
    </row>
    <row r="629" spans="1:8" x14ac:dyDescent="0.3">
      <c r="A629" s="48" t="str">
        <f xml:space="preserve"> "sector " &amp; D629 &amp; " and region " &amp;E629</f>
        <v>sector 5 and region 2</v>
      </c>
      <c r="B629" s="48"/>
      <c r="C629" s="48"/>
      <c r="D629" s="43">
        <v>5</v>
      </c>
      <c r="E629" s="43">
        <v>2</v>
      </c>
      <c r="F629" s="43" t="str">
        <f>D629 &amp; "_" &amp; E629</f>
        <v>5_2</v>
      </c>
    </row>
    <row r="630" spans="1:8" x14ac:dyDescent="0.3">
      <c r="A630" s="17" t="s">
        <v>59</v>
      </c>
    </row>
    <row r="631" spans="1:8" x14ac:dyDescent="0.3">
      <c r="A631" t="str" cm="1">
        <f t="array" aca="1" ref="A631" ca="1" xml:space="preserve"> "aN_T_1_" &amp; INDIRECT("F" &amp; ROW(C631)-2) &amp; "_p"</f>
        <v>aN_T_1_5_2_p</v>
      </c>
      <c r="B631">
        <v>0</v>
      </c>
      <c r="C631" t="s">
        <v>60</v>
      </c>
    </row>
    <row r="632" spans="1:8" x14ac:dyDescent="0.3">
      <c r="A632" t="str" cm="1">
        <f t="array" aca="1" ref="A632" ca="1" xml:space="preserve"> "aN_T_2_" &amp; INDIRECT("F" &amp; ROW(C632)-3) &amp; "_p"</f>
        <v>aN_T_2_5_2_p</v>
      </c>
      <c r="B632">
        <v>0</v>
      </c>
      <c r="C632" t="s">
        <v>61</v>
      </c>
    </row>
    <row r="633" spans="1:8" x14ac:dyDescent="0.3">
      <c r="A633" t="str" cm="1">
        <f t="array" aca="1" ref="A633" ca="1" xml:space="preserve"> "aN_T_3_" &amp; INDIRECT("F" &amp; ROW(C633)-4) &amp; "_p"</f>
        <v>aN_T_3_5_2_p</v>
      </c>
      <c r="B633">
        <v>2</v>
      </c>
      <c r="C633" t="s">
        <v>62</v>
      </c>
    </row>
    <row r="634" spans="1:8" x14ac:dyDescent="0.3">
      <c r="A634" s="17" t="s">
        <v>64</v>
      </c>
    </row>
    <row r="635" spans="1:8" x14ac:dyDescent="0.3">
      <c r="A635" t="str" cm="1">
        <f t="array" aca="1" ref="A635" ca="1" xml:space="preserve"> "aN_W_1_" &amp; INDIRECT("F" &amp; ROW(C635)-6) &amp; "_p"</f>
        <v>aN_W_1_5_2_p</v>
      </c>
      <c r="B635">
        <v>0</v>
      </c>
      <c r="C635" t="s">
        <v>60</v>
      </c>
    </row>
    <row r="636" spans="1:8" x14ac:dyDescent="0.3">
      <c r="A636" t="str" cm="1">
        <f t="array" aca="1" ref="A636" ca="1" xml:space="preserve"> "aN_W_2_" &amp; INDIRECT("F" &amp; ROW(C636)-7) &amp; "_p"</f>
        <v>aN_W_2_5_2_p</v>
      </c>
      <c r="B636">
        <v>0</v>
      </c>
      <c r="C636" t="s">
        <v>61</v>
      </c>
    </row>
    <row r="637" spans="1:8" x14ac:dyDescent="0.3">
      <c r="A637" t="str" cm="1">
        <f t="array" aca="1" ref="A637" ca="1" xml:space="preserve"> "aN_W_3_" &amp; INDIRECT("F" &amp; ROW(C637)-8) &amp; "_p"</f>
        <v>aN_W_3_5_2_p</v>
      </c>
      <c r="B637">
        <v>2</v>
      </c>
      <c r="C637" t="s">
        <v>62</v>
      </c>
    </row>
    <row r="638" spans="1:8" x14ac:dyDescent="0.3">
      <c r="A638" s="17" t="s">
        <v>63</v>
      </c>
      <c r="F638" s="46"/>
      <c r="G638" s="46"/>
      <c r="H638" s="46"/>
    </row>
    <row r="639" spans="1:8" x14ac:dyDescent="0.3">
      <c r="A639" t="str" cm="1">
        <f t="array" aca="1" ref="A639" ca="1" xml:space="preserve"> "aN_P_1_" &amp; INDIRECT("F" &amp; ROW(C639) - 10) &amp; "_p"</f>
        <v>aN_P_1_5_2_p</v>
      </c>
      <c r="B639">
        <v>0</v>
      </c>
      <c r="C639" t="s">
        <v>60</v>
      </c>
    </row>
    <row r="640" spans="1:8" x14ac:dyDescent="0.3">
      <c r="A640" t="str" cm="1">
        <f t="array" aca="1" ref="A640" ca="1" xml:space="preserve"> "aN_P_2_" &amp; INDIRECT("F" &amp; ROW(C640) - 11) &amp; "_p"</f>
        <v>aN_P_2_5_2_p</v>
      </c>
      <c r="B640">
        <v>0</v>
      </c>
      <c r="C640" t="s">
        <v>61</v>
      </c>
    </row>
    <row r="641" spans="1:8" x14ac:dyDescent="0.3">
      <c r="A641" t="str" cm="1">
        <f t="array" aca="1" ref="A641" ca="1" xml:space="preserve"> "aN_P_3_" &amp; INDIRECT("F" &amp; ROW(C641) - 12) &amp; "_p"</f>
        <v>aN_P_3_5_2_p</v>
      </c>
      <c r="B641">
        <v>2</v>
      </c>
      <c r="C641" t="s">
        <v>62</v>
      </c>
    </row>
    <row r="642" spans="1:8" x14ac:dyDescent="0.3">
      <c r="A642" s="17" t="s">
        <v>65</v>
      </c>
      <c r="F642" s="46"/>
      <c r="G642" s="46"/>
      <c r="H642" s="46"/>
    </row>
    <row r="643" spans="1:8" x14ac:dyDescent="0.3">
      <c r="A643" t="str" cm="1">
        <f t="array" aca="1" ref="A643" ca="1" xml:space="preserve"> "aN_SL_1_" &amp; INDIRECT("F" &amp; ROW(C643) - 14) &amp; "_p"</f>
        <v>aN_SL_1_5_2_p</v>
      </c>
      <c r="B643">
        <v>0</v>
      </c>
      <c r="C643" t="s">
        <v>60</v>
      </c>
    </row>
    <row r="644" spans="1:8" x14ac:dyDescent="0.3">
      <c r="A644" t="str" cm="1">
        <f t="array" aca="1" ref="A644" ca="1" xml:space="preserve"> "aN_SL_2_" &amp; INDIRECT("F" &amp; ROW(C644) - 15) &amp; "_p"</f>
        <v>aN_SL_2_5_2_p</v>
      </c>
      <c r="B644">
        <v>0</v>
      </c>
      <c r="C644" t="s">
        <v>61</v>
      </c>
    </row>
    <row r="645" spans="1:8" x14ac:dyDescent="0.3">
      <c r="A645" t="str" cm="1">
        <f t="array" aca="1" ref="A645" ca="1" xml:space="preserve"> "aN_Sl_3_" &amp; INDIRECT("F" &amp; ROW(C645) - 16) &amp; "_p"</f>
        <v>aN_Sl_3_5_2_p</v>
      </c>
      <c r="B645">
        <v>2</v>
      </c>
      <c r="C645" t="s">
        <v>62</v>
      </c>
    </row>
    <row r="646" spans="1:8" x14ac:dyDescent="0.3">
      <c r="A646" s="17" t="s">
        <v>470</v>
      </c>
    </row>
    <row r="647" spans="1:8" x14ac:dyDescent="0.3">
      <c r="A647" t="str" cm="1">
        <f t="array" aca="1" ref="A647" ca="1" xml:space="preserve"> "aN_DR_1_" &amp; INDIRECT("F" &amp; ROW(C647) - 18) &amp; "_p"</f>
        <v>aN_DR_1_5_2_p</v>
      </c>
      <c r="B647">
        <v>0.01</v>
      </c>
      <c r="C647" t="s">
        <v>60</v>
      </c>
    </row>
    <row r="648" spans="1:8" x14ac:dyDescent="0.3">
      <c r="A648" t="str" cm="1">
        <f t="array" aca="1" ref="A648" ca="1" xml:space="preserve"> "aN_DR_1_" &amp; INDIRECT("F" &amp; ROW(C648) - 19) &amp; "_p"</f>
        <v>aN_DR_1_5_2_p</v>
      </c>
      <c r="B648">
        <v>0</v>
      </c>
      <c r="C648" t="s">
        <v>61</v>
      </c>
    </row>
    <row r="649" spans="1:8" x14ac:dyDescent="0.3">
      <c r="A649" t="str" cm="1">
        <f t="array" aca="1" ref="A649" ca="1" xml:space="preserve"> "aN_DR_1_" &amp; INDIRECT("F" &amp; ROW(C649) - 20) &amp; "_p"</f>
        <v>aN_DR_1_5_2_p</v>
      </c>
      <c r="B649">
        <v>2</v>
      </c>
      <c r="C649" t="s">
        <v>62</v>
      </c>
    </row>
    <row r="650" spans="1:8" x14ac:dyDescent="0.3">
      <c r="A650" s="17" t="s">
        <v>471</v>
      </c>
    </row>
    <row r="651" spans="1:8" x14ac:dyDescent="0.3">
      <c r="A651" t="str" cm="1">
        <f t="array" aca="1" ref="A651" ca="1" xml:space="preserve"> "aN_CY_1_" &amp; INDIRECT("F" &amp; ROW(C651) - 22) &amp; "_p"</f>
        <v>aN_CY_1_5_2_p</v>
      </c>
      <c r="B651">
        <v>0</v>
      </c>
      <c r="C651" t="s">
        <v>60</v>
      </c>
    </row>
    <row r="652" spans="1:8" x14ac:dyDescent="0.3">
      <c r="A652" t="str" cm="1">
        <f t="array" aca="1" ref="A652" ca="1" xml:space="preserve"> "aN_CY_1_" &amp; INDIRECT("F" &amp; ROW(C652) - 23) &amp; "_p"</f>
        <v>aN_CY_1_5_2_p</v>
      </c>
      <c r="B652">
        <v>0</v>
      </c>
      <c r="C652" t="s">
        <v>61</v>
      </c>
    </row>
    <row r="653" spans="1:8" x14ac:dyDescent="0.3">
      <c r="A653" t="str" cm="1">
        <f t="array" aca="1" ref="A653" ca="1" xml:space="preserve"> "aN_CY_1_" &amp; INDIRECT("F" &amp; ROW(C653) - 24) &amp; "_p"</f>
        <v>aN_CY_1_5_2_p</v>
      </c>
      <c r="B653">
        <v>2</v>
      </c>
      <c r="C653" t="s">
        <v>62</v>
      </c>
    </row>
    <row r="654" spans="1:8" x14ac:dyDescent="0.3">
      <c r="A654" s="48" t="str">
        <f xml:space="preserve"> "sector " &amp; D654 &amp; " and region " &amp;E654</f>
        <v>sector 5 and region 3</v>
      </c>
      <c r="B654" s="48"/>
      <c r="C654" s="48"/>
      <c r="D654" s="43">
        <v>5</v>
      </c>
      <c r="E654" s="43">
        <v>3</v>
      </c>
      <c r="F654" s="43" t="str">
        <f>D654 &amp; "_" &amp; E654</f>
        <v>5_3</v>
      </c>
    </row>
    <row r="655" spans="1:8" x14ac:dyDescent="0.3">
      <c r="A655" s="17" t="s">
        <v>59</v>
      </c>
    </row>
    <row r="656" spans="1:8" x14ac:dyDescent="0.3">
      <c r="A656" t="str" cm="1">
        <f t="array" aca="1" ref="A656" ca="1" xml:space="preserve"> "aN_T_1_" &amp; INDIRECT("F" &amp; ROW(C656)-2) &amp; "_p"</f>
        <v>aN_T_1_5_3_p</v>
      </c>
      <c r="B656">
        <v>0</v>
      </c>
      <c r="C656" t="s">
        <v>60</v>
      </c>
    </row>
    <row r="657" spans="1:8" x14ac:dyDescent="0.3">
      <c r="A657" t="str" cm="1">
        <f t="array" aca="1" ref="A657" ca="1" xml:space="preserve"> "aN_T_2_" &amp; INDIRECT("F" &amp; ROW(C657)-3) &amp; "_p"</f>
        <v>aN_T_2_5_3_p</v>
      </c>
      <c r="B657">
        <v>0</v>
      </c>
      <c r="C657" t="s">
        <v>61</v>
      </c>
    </row>
    <row r="658" spans="1:8" x14ac:dyDescent="0.3">
      <c r="A658" t="str" cm="1">
        <f t="array" aca="1" ref="A658" ca="1" xml:space="preserve"> "aN_T_3_" &amp; INDIRECT("F" &amp; ROW(C658)-4) &amp; "_p"</f>
        <v>aN_T_3_5_3_p</v>
      </c>
      <c r="B658">
        <v>2</v>
      </c>
      <c r="C658" t="s">
        <v>62</v>
      </c>
    </row>
    <row r="659" spans="1:8" x14ac:dyDescent="0.3">
      <c r="A659" s="17" t="s">
        <v>64</v>
      </c>
    </row>
    <row r="660" spans="1:8" x14ac:dyDescent="0.3">
      <c r="A660" t="str" cm="1">
        <f t="array" aca="1" ref="A660" ca="1" xml:space="preserve"> "aN_W_1_" &amp; INDIRECT("F" &amp; ROW(C660)-6) &amp; "_p"</f>
        <v>aN_W_1_5_3_p</v>
      </c>
      <c r="B660">
        <v>0</v>
      </c>
      <c r="C660" t="s">
        <v>60</v>
      </c>
    </row>
    <row r="661" spans="1:8" x14ac:dyDescent="0.3">
      <c r="A661" t="str" cm="1">
        <f t="array" aca="1" ref="A661" ca="1" xml:space="preserve"> "aN_W_2_" &amp; INDIRECT("F" &amp; ROW(C661)-7) &amp; "_p"</f>
        <v>aN_W_2_5_3_p</v>
      </c>
      <c r="B661">
        <v>0</v>
      </c>
      <c r="C661" t="s">
        <v>61</v>
      </c>
    </row>
    <row r="662" spans="1:8" x14ac:dyDescent="0.3">
      <c r="A662" t="str" cm="1">
        <f t="array" aca="1" ref="A662" ca="1" xml:space="preserve"> "aN_W_3_" &amp; INDIRECT("F" &amp; ROW(C662)-8) &amp; "_p"</f>
        <v>aN_W_3_5_3_p</v>
      </c>
      <c r="B662">
        <v>2</v>
      </c>
      <c r="C662" t="s">
        <v>62</v>
      </c>
    </row>
    <row r="663" spans="1:8" x14ac:dyDescent="0.3">
      <c r="A663" s="17" t="s">
        <v>63</v>
      </c>
      <c r="F663" s="46"/>
      <c r="G663" s="46"/>
      <c r="H663" s="46"/>
    </row>
    <row r="664" spans="1:8" x14ac:dyDescent="0.3">
      <c r="A664" t="str" cm="1">
        <f t="array" aca="1" ref="A664" ca="1" xml:space="preserve"> "aN_P_1_" &amp; INDIRECT("F" &amp; ROW(C664) - 10) &amp; "_p"</f>
        <v>aN_P_1_5_3_p</v>
      </c>
      <c r="B664">
        <v>0</v>
      </c>
      <c r="C664" t="s">
        <v>60</v>
      </c>
    </row>
    <row r="665" spans="1:8" x14ac:dyDescent="0.3">
      <c r="A665" t="str" cm="1">
        <f t="array" aca="1" ref="A665" ca="1" xml:space="preserve"> "aN_P_2_" &amp; INDIRECT("F" &amp; ROW(C665) - 11) &amp; "_p"</f>
        <v>aN_P_2_5_3_p</v>
      </c>
      <c r="B665">
        <v>0</v>
      </c>
      <c r="C665" t="s">
        <v>61</v>
      </c>
    </row>
    <row r="666" spans="1:8" x14ac:dyDescent="0.3">
      <c r="A666" t="str" cm="1">
        <f t="array" aca="1" ref="A666" ca="1" xml:space="preserve"> "aN_P_3_" &amp; INDIRECT("F" &amp; ROW(C666) - 12) &amp; "_p"</f>
        <v>aN_P_3_5_3_p</v>
      </c>
      <c r="B666">
        <v>2</v>
      </c>
      <c r="C666" t="s">
        <v>62</v>
      </c>
    </row>
    <row r="667" spans="1:8" x14ac:dyDescent="0.3">
      <c r="A667" s="17" t="s">
        <v>65</v>
      </c>
      <c r="F667" s="46"/>
      <c r="G667" s="46"/>
      <c r="H667" s="46"/>
    </row>
    <row r="668" spans="1:8" x14ac:dyDescent="0.3">
      <c r="A668" t="str" cm="1">
        <f t="array" aca="1" ref="A668" ca="1" xml:space="preserve"> "aN_SL_1_" &amp; INDIRECT("F" &amp; ROW(C668) - 14) &amp; "_p"</f>
        <v>aN_SL_1_5_3_p</v>
      </c>
      <c r="B668">
        <v>0</v>
      </c>
      <c r="C668" t="s">
        <v>60</v>
      </c>
    </row>
    <row r="669" spans="1:8" x14ac:dyDescent="0.3">
      <c r="A669" t="str" cm="1">
        <f t="array" aca="1" ref="A669" ca="1" xml:space="preserve"> "aN_SL_2_" &amp; INDIRECT("F" &amp; ROW(C669) - 15) &amp; "_p"</f>
        <v>aN_SL_2_5_3_p</v>
      </c>
      <c r="B669">
        <v>0</v>
      </c>
      <c r="C669" t="s">
        <v>61</v>
      </c>
    </row>
    <row r="670" spans="1:8" x14ac:dyDescent="0.3">
      <c r="A670" t="str" cm="1">
        <f t="array" aca="1" ref="A670" ca="1" xml:space="preserve"> "aN_Sl_3_" &amp; INDIRECT("F" &amp; ROW(C670) - 16) &amp; "_p"</f>
        <v>aN_Sl_3_5_3_p</v>
      </c>
      <c r="B670">
        <v>2</v>
      </c>
      <c r="C670" t="s">
        <v>62</v>
      </c>
    </row>
    <row r="671" spans="1:8" x14ac:dyDescent="0.3">
      <c r="A671" s="17" t="s">
        <v>470</v>
      </c>
    </row>
    <row r="672" spans="1:8" x14ac:dyDescent="0.3">
      <c r="A672" t="str" cm="1">
        <f t="array" aca="1" ref="A672" ca="1" xml:space="preserve"> "aN_DR_1_" &amp; INDIRECT("F" &amp; ROW(C672) - 18) &amp; "_p"</f>
        <v>aN_DR_1_5_3_p</v>
      </c>
      <c r="B672">
        <v>0.01</v>
      </c>
      <c r="C672" t="s">
        <v>60</v>
      </c>
    </row>
    <row r="673" spans="1:8" x14ac:dyDescent="0.3">
      <c r="A673" t="str" cm="1">
        <f t="array" aca="1" ref="A673" ca="1" xml:space="preserve"> "aN_DR_1_" &amp; INDIRECT("F" &amp; ROW(C673) - 19) &amp; "_p"</f>
        <v>aN_DR_1_5_3_p</v>
      </c>
      <c r="B673">
        <v>0</v>
      </c>
      <c r="C673" t="s">
        <v>61</v>
      </c>
    </row>
    <row r="674" spans="1:8" x14ac:dyDescent="0.3">
      <c r="A674" t="str" cm="1">
        <f t="array" aca="1" ref="A674" ca="1" xml:space="preserve"> "aN_DR_1_" &amp; INDIRECT("F" &amp; ROW(C674) - 20) &amp; "_p"</f>
        <v>aN_DR_1_5_3_p</v>
      </c>
      <c r="B674">
        <v>2</v>
      </c>
      <c r="C674" t="s">
        <v>62</v>
      </c>
    </row>
    <row r="675" spans="1:8" x14ac:dyDescent="0.3">
      <c r="A675" s="17" t="s">
        <v>471</v>
      </c>
    </row>
    <row r="676" spans="1:8" x14ac:dyDescent="0.3">
      <c r="A676" t="str" cm="1">
        <f t="array" aca="1" ref="A676" ca="1" xml:space="preserve"> "aN_CY_1_" &amp; INDIRECT("F" &amp; ROW(C676) - 22) &amp; "_p"</f>
        <v>aN_CY_1_5_3_p</v>
      </c>
      <c r="B676">
        <v>0</v>
      </c>
      <c r="C676" t="s">
        <v>60</v>
      </c>
    </row>
    <row r="677" spans="1:8" x14ac:dyDescent="0.3">
      <c r="A677" t="str" cm="1">
        <f t="array" aca="1" ref="A677" ca="1" xml:space="preserve"> "aN_CY_1_" &amp; INDIRECT("F" &amp; ROW(C677) - 23) &amp; "_p"</f>
        <v>aN_CY_1_5_3_p</v>
      </c>
      <c r="B677">
        <v>0</v>
      </c>
      <c r="C677" t="s">
        <v>61</v>
      </c>
    </row>
    <row r="678" spans="1:8" x14ac:dyDescent="0.3">
      <c r="A678" t="str" cm="1">
        <f t="array" aca="1" ref="A678" ca="1" xml:space="preserve"> "aN_CY_1_" &amp; INDIRECT("F" &amp; ROW(C678) - 24) &amp; "_p"</f>
        <v>aN_CY_1_5_3_p</v>
      </c>
      <c r="B678">
        <v>2</v>
      </c>
      <c r="C678" t="s">
        <v>62</v>
      </c>
    </row>
    <row r="679" spans="1:8" x14ac:dyDescent="0.3">
      <c r="A679" s="48" t="str">
        <f xml:space="preserve"> "sector " &amp; D679 &amp; " and region " &amp;E679</f>
        <v>sector 5 and region 4</v>
      </c>
      <c r="B679" s="48"/>
      <c r="C679" s="48"/>
      <c r="D679" s="43">
        <v>5</v>
      </c>
      <c r="E679" s="43">
        <v>4</v>
      </c>
      <c r="F679" s="43" t="str">
        <f>D679 &amp; "_" &amp; E679</f>
        <v>5_4</v>
      </c>
    </row>
    <row r="680" spans="1:8" x14ac:dyDescent="0.3">
      <c r="A680" s="17" t="s">
        <v>59</v>
      </c>
    </row>
    <row r="681" spans="1:8" x14ac:dyDescent="0.3">
      <c r="A681" t="str" cm="1">
        <f t="array" aca="1" ref="A681" ca="1" xml:space="preserve"> "aN_T_1_" &amp; INDIRECT("F" &amp; ROW(C681)-2) &amp; "_p"</f>
        <v>aN_T_1_5_4_p</v>
      </c>
      <c r="B681">
        <v>0</v>
      </c>
      <c r="C681" t="s">
        <v>60</v>
      </c>
    </row>
    <row r="682" spans="1:8" x14ac:dyDescent="0.3">
      <c r="A682" t="str" cm="1">
        <f t="array" aca="1" ref="A682" ca="1" xml:space="preserve"> "aN_T_2_" &amp; INDIRECT("F" &amp; ROW(C682)-3) &amp; "_p"</f>
        <v>aN_T_2_5_4_p</v>
      </c>
      <c r="B682">
        <v>0</v>
      </c>
      <c r="C682" t="s">
        <v>61</v>
      </c>
    </row>
    <row r="683" spans="1:8" x14ac:dyDescent="0.3">
      <c r="A683" t="str" cm="1">
        <f t="array" aca="1" ref="A683" ca="1" xml:space="preserve"> "aN_T_3_" &amp; INDIRECT("F" &amp; ROW(C683)-4) &amp; "_p"</f>
        <v>aN_T_3_5_4_p</v>
      </c>
      <c r="B683">
        <v>2</v>
      </c>
      <c r="C683" t="s">
        <v>62</v>
      </c>
    </row>
    <row r="684" spans="1:8" x14ac:dyDescent="0.3">
      <c r="A684" s="17" t="s">
        <v>64</v>
      </c>
    </row>
    <row r="685" spans="1:8" x14ac:dyDescent="0.3">
      <c r="A685" t="str" cm="1">
        <f t="array" aca="1" ref="A685" ca="1" xml:space="preserve"> "aN_W_1_" &amp; INDIRECT("F" &amp; ROW(C685)-6) &amp; "_p"</f>
        <v>aN_W_1_5_4_p</v>
      </c>
      <c r="B685">
        <v>0</v>
      </c>
      <c r="C685" t="s">
        <v>60</v>
      </c>
    </row>
    <row r="686" spans="1:8" x14ac:dyDescent="0.3">
      <c r="A686" t="str" cm="1">
        <f t="array" aca="1" ref="A686" ca="1" xml:space="preserve"> "aN_W_2_" &amp; INDIRECT("F" &amp; ROW(C686)-7) &amp; "_p"</f>
        <v>aN_W_2_5_4_p</v>
      </c>
      <c r="B686">
        <v>0</v>
      </c>
      <c r="C686" t="s">
        <v>61</v>
      </c>
    </row>
    <row r="687" spans="1:8" x14ac:dyDescent="0.3">
      <c r="A687" t="str" cm="1">
        <f t="array" aca="1" ref="A687" ca="1" xml:space="preserve"> "aN_W_3_" &amp; INDIRECT("F" &amp; ROW(C687)-8) &amp; "_p"</f>
        <v>aN_W_3_5_4_p</v>
      </c>
      <c r="B687">
        <v>2</v>
      </c>
      <c r="C687" t="s">
        <v>62</v>
      </c>
    </row>
    <row r="688" spans="1:8" x14ac:dyDescent="0.3">
      <c r="A688" s="17" t="s">
        <v>63</v>
      </c>
      <c r="F688" s="46"/>
      <c r="G688" s="46"/>
      <c r="H688" s="46"/>
    </row>
    <row r="689" spans="1:8" x14ac:dyDescent="0.3">
      <c r="A689" t="str" cm="1">
        <f t="array" aca="1" ref="A689" ca="1" xml:space="preserve"> "aN_P_1_" &amp; INDIRECT("F" &amp; ROW(C689) - 10) &amp; "_p"</f>
        <v>aN_P_1_5_4_p</v>
      </c>
      <c r="B689">
        <v>0</v>
      </c>
      <c r="C689" t="s">
        <v>60</v>
      </c>
    </row>
    <row r="690" spans="1:8" x14ac:dyDescent="0.3">
      <c r="A690" t="str" cm="1">
        <f t="array" aca="1" ref="A690" ca="1" xml:space="preserve"> "aN_P_2_" &amp; INDIRECT("F" &amp; ROW(C690) - 11) &amp; "_p"</f>
        <v>aN_P_2_5_4_p</v>
      </c>
      <c r="B690">
        <v>0</v>
      </c>
      <c r="C690" t="s">
        <v>61</v>
      </c>
    </row>
    <row r="691" spans="1:8" x14ac:dyDescent="0.3">
      <c r="A691" t="str" cm="1">
        <f t="array" aca="1" ref="A691" ca="1" xml:space="preserve"> "aN_P_3_" &amp; INDIRECT("F" &amp; ROW(C691) - 12) &amp; "_p"</f>
        <v>aN_P_3_5_4_p</v>
      </c>
      <c r="B691">
        <v>2</v>
      </c>
      <c r="C691" t="s">
        <v>62</v>
      </c>
    </row>
    <row r="692" spans="1:8" x14ac:dyDescent="0.3">
      <c r="A692" s="17" t="s">
        <v>65</v>
      </c>
      <c r="F692" s="46"/>
      <c r="G692" s="46"/>
      <c r="H692" s="46"/>
    </row>
    <row r="693" spans="1:8" x14ac:dyDescent="0.3">
      <c r="A693" t="str" cm="1">
        <f t="array" aca="1" ref="A693" ca="1" xml:space="preserve"> "aN_SL_1_" &amp; INDIRECT("F" &amp; ROW(C693) - 14) &amp; "_p"</f>
        <v>aN_SL_1_5_4_p</v>
      </c>
      <c r="B693">
        <v>0</v>
      </c>
      <c r="C693" t="s">
        <v>60</v>
      </c>
    </row>
    <row r="694" spans="1:8" x14ac:dyDescent="0.3">
      <c r="A694" t="str" cm="1">
        <f t="array" aca="1" ref="A694" ca="1" xml:space="preserve"> "aN_SL_2_" &amp; INDIRECT("F" &amp; ROW(C694) - 15) &amp; "_p"</f>
        <v>aN_SL_2_5_4_p</v>
      </c>
      <c r="B694">
        <v>0</v>
      </c>
      <c r="C694" t="s">
        <v>61</v>
      </c>
    </row>
    <row r="695" spans="1:8" x14ac:dyDescent="0.3">
      <c r="A695" t="str" cm="1">
        <f t="array" aca="1" ref="A695" ca="1" xml:space="preserve"> "aN_Sl_3_" &amp; INDIRECT("F" &amp; ROW(C695) - 16) &amp; "_p"</f>
        <v>aN_Sl_3_5_4_p</v>
      </c>
      <c r="B695">
        <v>2</v>
      </c>
      <c r="C695" t="s">
        <v>62</v>
      </c>
    </row>
    <row r="696" spans="1:8" x14ac:dyDescent="0.3">
      <c r="A696" s="17" t="s">
        <v>470</v>
      </c>
    </row>
    <row r="697" spans="1:8" x14ac:dyDescent="0.3">
      <c r="A697" t="str" cm="1">
        <f t="array" aca="1" ref="A697" ca="1" xml:space="preserve"> "aN_DR_1_" &amp; INDIRECT("F" &amp; ROW(C697) - 18) &amp; "_p"</f>
        <v>aN_DR_1_5_4_p</v>
      </c>
      <c r="B697">
        <v>0.01</v>
      </c>
      <c r="C697" t="s">
        <v>60</v>
      </c>
    </row>
    <row r="698" spans="1:8" x14ac:dyDescent="0.3">
      <c r="A698" t="str" cm="1">
        <f t="array" aca="1" ref="A698" ca="1" xml:space="preserve"> "aN_DR_1_" &amp; INDIRECT("F" &amp; ROW(C698) - 19) &amp; "_p"</f>
        <v>aN_DR_1_5_4_p</v>
      </c>
      <c r="B698">
        <v>0</v>
      </c>
      <c r="C698" t="s">
        <v>61</v>
      </c>
    </row>
    <row r="699" spans="1:8" x14ac:dyDescent="0.3">
      <c r="A699" t="str" cm="1">
        <f t="array" aca="1" ref="A699" ca="1" xml:space="preserve"> "aN_DR_1_" &amp; INDIRECT("F" &amp; ROW(C699) - 20) &amp; "_p"</f>
        <v>aN_DR_1_5_4_p</v>
      </c>
      <c r="B699">
        <v>2</v>
      </c>
      <c r="C699" t="s">
        <v>62</v>
      </c>
    </row>
    <row r="700" spans="1:8" x14ac:dyDescent="0.3">
      <c r="A700" s="17" t="s">
        <v>471</v>
      </c>
    </row>
    <row r="701" spans="1:8" x14ac:dyDescent="0.3">
      <c r="A701" t="str" cm="1">
        <f t="array" aca="1" ref="A701" ca="1" xml:space="preserve"> "aN_CY_1_" &amp; INDIRECT("F" &amp; ROW(C701) - 22) &amp; "_p"</f>
        <v>aN_CY_1_5_4_p</v>
      </c>
      <c r="B701">
        <v>0</v>
      </c>
      <c r="C701" t="s">
        <v>60</v>
      </c>
    </row>
    <row r="702" spans="1:8" x14ac:dyDescent="0.3">
      <c r="A702" t="str" cm="1">
        <f t="array" aca="1" ref="A702" ca="1" xml:space="preserve"> "aN_CY_1_" &amp; INDIRECT("F" &amp; ROW(C702) - 23) &amp; "_p"</f>
        <v>aN_CY_1_5_4_p</v>
      </c>
      <c r="B702">
        <v>0</v>
      </c>
      <c r="C702" t="s">
        <v>61</v>
      </c>
    </row>
    <row r="703" spans="1:8" x14ac:dyDescent="0.3">
      <c r="A703" t="str" cm="1">
        <f t="array" aca="1" ref="A703" ca="1" xml:space="preserve"> "aN_CY_1_" &amp; INDIRECT("F" &amp; ROW(C703) - 24) &amp; "_p"</f>
        <v>aN_CY_1_5_4_p</v>
      </c>
      <c r="B703">
        <v>2</v>
      </c>
      <c r="C703" t="s">
        <v>62</v>
      </c>
    </row>
    <row r="704" spans="1:8" x14ac:dyDescent="0.3">
      <c r="A704" s="48" t="str">
        <f xml:space="preserve"> "sector " &amp; D704 &amp; " and region " &amp;E704</f>
        <v>sector 5 and region 5</v>
      </c>
      <c r="B704" s="48"/>
      <c r="C704" s="48"/>
      <c r="D704" s="43">
        <v>5</v>
      </c>
      <c r="E704" s="43">
        <v>5</v>
      </c>
      <c r="F704" s="43" t="str">
        <f>D704 &amp; "_" &amp; E704</f>
        <v>5_5</v>
      </c>
    </row>
    <row r="705" spans="1:8" x14ac:dyDescent="0.3">
      <c r="A705" s="17" t="s">
        <v>59</v>
      </c>
    </row>
    <row r="706" spans="1:8" x14ac:dyDescent="0.3">
      <c r="A706" t="str" cm="1">
        <f t="array" aca="1" ref="A706" ca="1" xml:space="preserve"> "aN_T_1_" &amp; INDIRECT("F" &amp; ROW(C706)-2) &amp; "_p"</f>
        <v>aN_T_1_5_5_p</v>
      </c>
      <c r="B706">
        <v>0</v>
      </c>
      <c r="C706" t="s">
        <v>60</v>
      </c>
    </row>
    <row r="707" spans="1:8" x14ac:dyDescent="0.3">
      <c r="A707" t="str" cm="1">
        <f t="array" aca="1" ref="A707" ca="1" xml:space="preserve"> "aN_T_2_" &amp; INDIRECT("F" &amp; ROW(C707)-3) &amp; "_p"</f>
        <v>aN_T_2_5_5_p</v>
      </c>
      <c r="B707">
        <v>0</v>
      </c>
      <c r="C707" t="s">
        <v>61</v>
      </c>
    </row>
    <row r="708" spans="1:8" x14ac:dyDescent="0.3">
      <c r="A708" t="str" cm="1">
        <f t="array" aca="1" ref="A708" ca="1" xml:space="preserve"> "aN_T_3_" &amp; INDIRECT("F" &amp; ROW(C708)-4) &amp; "_p"</f>
        <v>aN_T_3_5_5_p</v>
      </c>
      <c r="B708">
        <v>2</v>
      </c>
      <c r="C708" t="s">
        <v>62</v>
      </c>
    </row>
    <row r="709" spans="1:8" x14ac:dyDescent="0.3">
      <c r="A709" s="17" t="s">
        <v>64</v>
      </c>
    </row>
    <row r="710" spans="1:8" x14ac:dyDescent="0.3">
      <c r="A710" t="str" cm="1">
        <f t="array" aca="1" ref="A710" ca="1" xml:space="preserve"> "aN_W_1_" &amp; INDIRECT("F" &amp; ROW(C710)-6) &amp; "_p"</f>
        <v>aN_W_1_5_5_p</v>
      </c>
      <c r="B710">
        <v>0</v>
      </c>
      <c r="C710" t="s">
        <v>60</v>
      </c>
    </row>
    <row r="711" spans="1:8" x14ac:dyDescent="0.3">
      <c r="A711" t="str" cm="1">
        <f t="array" aca="1" ref="A711" ca="1" xml:space="preserve"> "aN_W_2_" &amp; INDIRECT("F" &amp; ROW(C711)-7) &amp; "_p"</f>
        <v>aN_W_2_5_5_p</v>
      </c>
      <c r="B711">
        <v>0</v>
      </c>
      <c r="C711" t="s">
        <v>61</v>
      </c>
    </row>
    <row r="712" spans="1:8" x14ac:dyDescent="0.3">
      <c r="A712" t="str" cm="1">
        <f t="array" aca="1" ref="A712" ca="1" xml:space="preserve"> "aN_W_3_" &amp; INDIRECT("F" &amp; ROW(C712)-8) &amp; "_p"</f>
        <v>aN_W_3_5_5_p</v>
      </c>
      <c r="B712">
        <v>2</v>
      </c>
      <c r="C712" t="s">
        <v>62</v>
      </c>
    </row>
    <row r="713" spans="1:8" x14ac:dyDescent="0.3">
      <c r="A713" s="17" t="s">
        <v>63</v>
      </c>
      <c r="F713" s="46"/>
      <c r="G713" s="46"/>
      <c r="H713" s="46"/>
    </row>
    <row r="714" spans="1:8" x14ac:dyDescent="0.3">
      <c r="A714" t="str" cm="1">
        <f t="array" aca="1" ref="A714" ca="1" xml:space="preserve"> "aN_P_1_" &amp; INDIRECT("F" &amp; ROW(C714) - 10) &amp; "_p"</f>
        <v>aN_P_1_5_5_p</v>
      </c>
      <c r="B714">
        <v>0</v>
      </c>
      <c r="C714" t="s">
        <v>60</v>
      </c>
    </row>
    <row r="715" spans="1:8" x14ac:dyDescent="0.3">
      <c r="A715" t="str" cm="1">
        <f t="array" aca="1" ref="A715" ca="1" xml:space="preserve"> "aN_P_2_" &amp; INDIRECT("F" &amp; ROW(C715) - 11) &amp; "_p"</f>
        <v>aN_P_2_5_5_p</v>
      </c>
      <c r="B715">
        <v>0</v>
      </c>
      <c r="C715" t="s">
        <v>61</v>
      </c>
    </row>
    <row r="716" spans="1:8" x14ac:dyDescent="0.3">
      <c r="A716" t="str" cm="1">
        <f t="array" aca="1" ref="A716" ca="1" xml:space="preserve"> "aN_P_3_" &amp; INDIRECT("F" &amp; ROW(C716) - 12) &amp; "_p"</f>
        <v>aN_P_3_5_5_p</v>
      </c>
      <c r="B716">
        <v>2</v>
      </c>
      <c r="C716" t="s">
        <v>62</v>
      </c>
    </row>
    <row r="717" spans="1:8" x14ac:dyDescent="0.3">
      <c r="A717" s="17" t="s">
        <v>65</v>
      </c>
      <c r="F717" s="46"/>
      <c r="G717" s="46"/>
      <c r="H717" s="46"/>
    </row>
    <row r="718" spans="1:8" x14ac:dyDescent="0.3">
      <c r="A718" t="str" cm="1">
        <f t="array" aca="1" ref="A718" ca="1" xml:space="preserve"> "aN_SL_1_" &amp; INDIRECT("F" &amp; ROW(C718) - 14) &amp; "_p"</f>
        <v>aN_SL_1_5_5_p</v>
      </c>
      <c r="B718">
        <v>0</v>
      </c>
      <c r="C718" t="s">
        <v>60</v>
      </c>
    </row>
    <row r="719" spans="1:8" x14ac:dyDescent="0.3">
      <c r="A719" t="str" cm="1">
        <f t="array" aca="1" ref="A719" ca="1" xml:space="preserve"> "aN_SL_2_" &amp; INDIRECT("F" &amp; ROW(C719) - 15) &amp; "_p"</f>
        <v>aN_SL_2_5_5_p</v>
      </c>
      <c r="B719">
        <v>0</v>
      </c>
      <c r="C719" t="s">
        <v>61</v>
      </c>
    </row>
    <row r="720" spans="1:8" x14ac:dyDescent="0.3">
      <c r="A720" t="str" cm="1">
        <f t="array" aca="1" ref="A720" ca="1" xml:space="preserve"> "aN_Sl_3_" &amp; INDIRECT("F" &amp; ROW(C720) - 16) &amp; "_p"</f>
        <v>aN_Sl_3_5_5_p</v>
      </c>
      <c r="B720">
        <v>2</v>
      </c>
      <c r="C720" t="s">
        <v>62</v>
      </c>
    </row>
    <row r="721" spans="1:6" x14ac:dyDescent="0.3">
      <c r="A721" s="17" t="s">
        <v>470</v>
      </c>
    </row>
    <row r="722" spans="1:6" x14ac:dyDescent="0.3">
      <c r="A722" t="str" cm="1">
        <f t="array" aca="1" ref="A722" ca="1" xml:space="preserve"> "aN_DR_1_" &amp; INDIRECT("F" &amp; ROW(C722) - 18) &amp; "_p"</f>
        <v>aN_DR_1_5_5_p</v>
      </c>
      <c r="B722">
        <v>0.01</v>
      </c>
      <c r="C722" t="s">
        <v>60</v>
      </c>
    </row>
    <row r="723" spans="1:6" x14ac:dyDescent="0.3">
      <c r="A723" t="str" cm="1">
        <f t="array" aca="1" ref="A723" ca="1" xml:space="preserve"> "aN_DR_1_" &amp; INDIRECT("F" &amp; ROW(C723) - 19) &amp; "_p"</f>
        <v>aN_DR_1_5_5_p</v>
      </c>
      <c r="B723">
        <v>0</v>
      </c>
      <c r="C723" t="s">
        <v>61</v>
      </c>
    </row>
    <row r="724" spans="1:6" x14ac:dyDescent="0.3">
      <c r="A724" t="str" cm="1">
        <f t="array" aca="1" ref="A724" ca="1" xml:space="preserve"> "aN_DR_1_" &amp; INDIRECT("F" &amp; ROW(C724) - 20) &amp; "_p"</f>
        <v>aN_DR_1_5_5_p</v>
      </c>
      <c r="B724">
        <v>2</v>
      </c>
      <c r="C724" t="s">
        <v>62</v>
      </c>
    </row>
    <row r="725" spans="1:6" x14ac:dyDescent="0.3">
      <c r="A725" s="17" t="s">
        <v>471</v>
      </c>
    </row>
    <row r="726" spans="1:6" x14ac:dyDescent="0.3">
      <c r="A726" t="str" cm="1">
        <f t="array" aca="1" ref="A726" ca="1" xml:space="preserve"> "aN_CY_1_" &amp; INDIRECT("F" &amp; ROW(C726) - 22) &amp; "_p"</f>
        <v>aN_CY_1_5_5_p</v>
      </c>
      <c r="B726">
        <v>0</v>
      </c>
      <c r="C726" t="s">
        <v>60</v>
      </c>
    </row>
    <row r="727" spans="1:6" x14ac:dyDescent="0.3">
      <c r="A727" t="str" cm="1">
        <f t="array" aca="1" ref="A727" ca="1" xml:space="preserve"> "aN_CY_1_" &amp; INDIRECT("F" &amp; ROW(C727) - 23) &amp; "_p"</f>
        <v>aN_CY_1_5_5_p</v>
      </c>
      <c r="B727">
        <v>0</v>
      </c>
      <c r="C727" t="s">
        <v>61</v>
      </c>
    </row>
    <row r="728" spans="1:6" x14ac:dyDescent="0.3">
      <c r="A728" t="str" cm="1">
        <f t="array" aca="1" ref="A728" ca="1" xml:space="preserve"> "aN_CY_1_" &amp; INDIRECT("F" &amp; ROW(C728) - 24) &amp; "_p"</f>
        <v>aN_CY_1_5_5_p</v>
      </c>
      <c r="B728">
        <v>2</v>
      </c>
      <c r="C728" t="s">
        <v>62</v>
      </c>
    </row>
    <row r="729" spans="1:6" x14ac:dyDescent="0.3">
      <c r="A729" s="48" t="str">
        <f xml:space="preserve"> "sector " &amp; D729 &amp; " and region " &amp;E729</f>
        <v>sector 5 and region 6</v>
      </c>
      <c r="B729" s="48"/>
      <c r="C729" s="48"/>
      <c r="D729" s="43">
        <v>5</v>
      </c>
      <c r="E729" s="43">
        <v>6</v>
      </c>
      <c r="F729" s="43" t="str">
        <f>D729 &amp; "_" &amp; E729</f>
        <v>5_6</v>
      </c>
    </row>
    <row r="730" spans="1:6" x14ac:dyDescent="0.3">
      <c r="A730" s="17" t="s">
        <v>59</v>
      </c>
    </row>
    <row r="731" spans="1:6" x14ac:dyDescent="0.3">
      <c r="A731" t="str" cm="1">
        <f t="array" aca="1" ref="A731" ca="1" xml:space="preserve"> "aN_T_1_" &amp; INDIRECT("F" &amp; ROW(C731)-2) &amp; "_p"</f>
        <v>aN_T_1_5_6_p</v>
      </c>
      <c r="B731">
        <v>0</v>
      </c>
      <c r="C731" t="s">
        <v>60</v>
      </c>
    </row>
    <row r="732" spans="1:6" x14ac:dyDescent="0.3">
      <c r="A732" t="str" cm="1">
        <f t="array" aca="1" ref="A732" ca="1" xml:space="preserve"> "aN_T_2_" &amp; INDIRECT("F" &amp; ROW(C732)-3) &amp; "_p"</f>
        <v>aN_T_2_5_6_p</v>
      </c>
      <c r="B732">
        <v>0</v>
      </c>
      <c r="C732" t="s">
        <v>61</v>
      </c>
    </row>
    <row r="733" spans="1:6" x14ac:dyDescent="0.3">
      <c r="A733" t="str" cm="1">
        <f t="array" aca="1" ref="A733" ca="1" xml:space="preserve"> "aN_T_3_" &amp; INDIRECT("F" &amp; ROW(C733)-4) &amp; "_p"</f>
        <v>aN_T_3_5_6_p</v>
      </c>
      <c r="B733">
        <v>2</v>
      </c>
      <c r="C733" t="s">
        <v>62</v>
      </c>
    </row>
    <row r="734" spans="1:6" x14ac:dyDescent="0.3">
      <c r="A734" s="17" t="s">
        <v>64</v>
      </c>
    </row>
    <row r="735" spans="1:6" x14ac:dyDescent="0.3">
      <c r="A735" t="str" cm="1">
        <f t="array" aca="1" ref="A735" ca="1" xml:space="preserve"> "aN_W_1_" &amp; INDIRECT("F" &amp; ROW(C735)-6) &amp; "_p"</f>
        <v>aN_W_1_5_6_p</v>
      </c>
      <c r="B735">
        <v>0</v>
      </c>
      <c r="C735" t="s">
        <v>60</v>
      </c>
    </row>
    <row r="736" spans="1:6" x14ac:dyDescent="0.3">
      <c r="A736" t="str" cm="1">
        <f t="array" aca="1" ref="A736" ca="1" xml:space="preserve"> "aN_W_2_" &amp; INDIRECT("F" &amp; ROW(C736)-7) &amp; "_p"</f>
        <v>aN_W_2_5_6_p</v>
      </c>
      <c r="B736">
        <v>0</v>
      </c>
      <c r="C736" t="s">
        <v>61</v>
      </c>
    </row>
    <row r="737" spans="1:8" x14ac:dyDescent="0.3">
      <c r="A737" t="str" cm="1">
        <f t="array" aca="1" ref="A737" ca="1" xml:space="preserve"> "aN_W_3_" &amp; INDIRECT("F" &amp; ROW(C737)-8) &amp; "_p"</f>
        <v>aN_W_3_5_6_p</v>
      </c>
      <c r="B737">
        <v>2</v>
      </c>
      <c r="C737" t="s">
        <v>62</v>
      </c>
    </row>
    <row r="738" spans="1:8" x14ac:dyDescent="0.3">
      <c r="A738" s="17" t="s">
        <v>63</v>
      </c>
      <c r="F738" s="46"/>
      <c r="G738" s="46"/>
      <c r="H738" s="46"/>
    </row>
    <row r="739" spans="1:8" x14ac:dyDescent="0.3">
      <c r="A739" t="str" cm="1">
        <f t="array" aca="1" ref="A739" ca="1" xml:space="preserve"> "aN_P_1_" &amp; INDIRECT("F" &amp; ROW(C739) - 10) &amp; "_p"</f>
        <v>aN_P_1_5_6_p</v>
      </c>
      <c r="B739">
        <v>0</v>
      </c>
      <c r="C739" t="s">
        <v>60</v>
      </c>
    </row>
    <row r="740" spans="1:8" x14ac:dyDescent="0.3">
      <c r="A740" t="str" cm="1">
        <f t="array" aca="1" ref="A740" ca="1" xml:space="preserve"> "aN_P_2_" &amp; INDIRECT("F" &amp; ROW(C740) - 11) &amp; "_p"</f>
        <v>aN_P_2_5_6_p</v>
      </c>
      <c r="B740">
        <v>0</v>
      </c>
      <c r="C740" t="s">
        <v>61</v>
      </c>
    </row>
    <row r="741" spans="1:8" x14ac:dyDescent="0.3">
      <c r="A741" t="str" cm="1">
        <f t="array" aca="1" ref="A741" ca="1" xml:space="preserve"> "aN_P_3_" &amp; INDIRECT("F" &amp; ROW(C741) - 12) &amp; "_p"</f>
        <v>aN_P_3_5_6_p</v>
      </c>
      <c r="B741">
        <v>2</v>
      </c>
      <c r="C741" t="s">
        <v>62</v>
      </c>
    </row>
    <row r="742" spans="1:8" x14ac:dyDescent="0.3">
      <c r="A742" s="17" t="s">
        <v>65</v>
      </c>
      <c r="F742" s="46"/>
      <c r="G742" s="46"/>
      <c r="H742" s="46"/>
    </row>
    <row r="743" spans="1:8" x14ac:dyDescent="0.3">
      <c r="A743" t="str" cm="1">
        <f t="array" aca="1" ref="A743" ca="1" xml:space="preserve"> "aN_SL_1_" &amp; INDIRECT("F" &amp; ROW(C743) - 14) &amp; "_p"</f>
        <v>aN_SL_1_5_6_p</v>
      </c>
      <c r="B743">
        <v>0</v>
      </c>
      <c r="C743" t="s">
        <v>60</v>
      </c>
    </row>
    <row r="744" spans="1:8" x14ac:dyDescent="0.3">
      <c r="A744" t="str" cm="1">
        <f t="array" aca="1" ref="A744" ca="1" xml:space="preserve"> "aN_SL_2_" &amp; INDIRECT("F" &amp; ROW(C744) - 15) &amp; "_p"</f>
        <v>aN_SL_2_5_6_p</v>
      </c>
      <c r="B744">
        <v>0</v>
      </c>
      <c r="C744" t="s">
        <v>61</v>
      </c>
    </row>
    <row r="745" spans="1:8" x14ac:dyDescent="0.3">
      <c r="A745" t="str" cm="1">
        <f t="array" aca="1" ref="A745" ca="1" xml:space="preserve"> "aN_Sl_3_" &amp; INDIRECT("F" &amp; ROW(C745) - 16) &amp; "_p"</f>
        <v>aN_Sl_3_5_6_p</v>
      </c>
      <c r="B745">
        <v>2</v>
      </c>
      <c r="C745" t="s">
        <v>62</v>
      </c>
    </row>
    <row r="746" spans="1:8" x14ac:dyDescent="0.3">
      <c r="A746" s="17" t="s">
        <v>470</v>
      </c>
    </row>
    <row r="747" spans="1:8" x14ac:dyDescent="0.3">
      <c r="A747" t="str" cm="1">
        <f t="array" aca="1" ref="A747" ca="1" xml:space="preserve"> "aN_DR_1_" &amp; INDIRECT("F" &amp; ROW(C747) - 18) &amp; "_p"</f>
        <v>aN_DR_1_5_6_p</v>
      </c>
      <c r="B747">
        <v>0.01</v>
      </c>
      <c r="C747" t="s">
        <v>60</v>
      </c>
    </row>
    <row r="748" spans="1:8" x14ac:dyDescent="0.3">
      <c r="A748" t="str" cm="1">
        <f t="array" aca="1" ref="A748" ca="1" xml:space="preserve"> "aN_DR_1_" &amp; INDIRECT("F" &amp; ROW(C748) - 19) &amp; "_p"</f>
        <v>aN_DR_1_5_6_p</v>
      </c>
      <c r="B748">
        <v>0</v>
      </c>
      <c r="C748" t="s">
        <v>61</v>
      </c>
    </row>
    <row r="749" spans="1:8" x14ac:dyDescent="0.3">
      <c r="A749" t="str" cm="1">
        <f t="array" aca="1" ref="A749" ca="1" xml:space="preserve"> "aN_DR_1_" &amp; INDIRECT("F" &amp; ROW(C749) - 20) &amp; "_p"</f>
        <v>aN_DR_1_5_6_p</v>
      </c>
      <c r="B749">
        <v>2</v>
      </c>
      <c r="C749" t="s">
        <v>62</v>
      </c>
    </row>
    <row r="750" spans="1:8" x14ac:dyDescent="0.3">
      <c r="A750" s="17" t="s">
        <v>471</v>
      </c>
    </row>
    <row r="751" spans="1:8" x14ac:dyDescent="0.3">
      <c r="A751" t="str" cm="1">
        <f t="array" aca="1" ref="A751" ca="1" xml:space="preserve"> "aN_CY_1_" &amp; INDIRECT("F" &amp; ROW(C751) - 22) &amp; "_p"</f>
        <v>aN_CY_1_5_6_p</v>
      </c>
      <c r="B751">
        <v>0</v>
      </c>
      <c r="C751" t="s">
        <v>60</v>
      </c>
    </row>
    <row r="752" spans="1:8" x14ac:dyDescent="0.3">
      <c r="A752" t="str" cm="1">
        <f t="array" aca="1" ref="A752" ca="1" xml:space="preserve"> "aN_CY_1_" &amp; INDIRECT("F" &amp; ROW(C752) - 23) &amp; "_p"</f>
        <v>aN_CY_1_5_6_p</v>
      </c>
      <c r="B752">
        <v>0</v>
      </c>
      <c r="C752" t="s">
        <v>61</v>
      </c>
    </row>
    <row r="753" spans="1:8" x14ac:dyDescent="0.3">
      <c r="A753" t="str" cm="1">
        <f t="array" aca="1" ref="A753" ca="1" xml:space="preserve"> "aN_CY_1_" &amp; INDIRECT("F" &amp; ROW(C753) - 24) &amp; "_p"</f>
        <v>aN_CY_1_5_6_p</v>
      </c>
      <c r="B753">
        <v>2</v>
      </c>
      <c r="C753" t="s">
        <v>62</v>
      </c>
    </row>
    <row r="754" spans="1:8" x14ac:dyDescent="0.3">
      <c r="A754" s="48" t="str">
        <f xml:space="preserve"> "sector " &amp; D754 &amp; " and region " &amp;E754</f>
        <v>sector 6 and region 1</v>
      </c>
      <c r="B754" s="48"/>
      <c r="C754" s="48"/>
      <c r="D754" s="43">
        <v>6</v>
      </c>
      <c r="E754" s="43">
        <v>1</v>
      </c>
      <c r="F754" s="43" t="str">
        <f>D754 &amp; "_" &amp; E754</f>
        <v>6_1</v>
      </c>
    </row>
    <row r="755" spans="1:8" x14ac:dyDescent="0.3">
      <c r="A755" s="17" t="s">
        <v>59</v>
      </c>
    </row>
    <row r="756" spans="1:8" x14ac:dyDescent="0.3">
      <c r="A756" t="str" cm="1">
        <f t="array" aca="1" ref="A756" ca="1" xml:space="preserve"> "aN_T_1_" &amp; INDIRECT("F" &amp; ROW(C756)-2) &amp; "_p"</f>
        <v>aN_T_1_6_1_p</v>
      </c>
      <c r="B756">
        <v>0</v>
      </c>
      <c r="C756" t="s">
        <v>60</v>
      </c>
    </row>
    <row r="757" spans="1:8" x14ac:dyDescent="0.3">
      <c r="A757" t="str" cm="1">
        <f t="array" aca="1" ref="A757" ca="1" xml:space="preserve"> "aN_T_2_" &amp; INDIRECT("F" &amp; ROW(C757)-3) &amp; "_p"</f>
        <v>aN_T_2_6_1_p</v>
      </c>
      <c r="B757">
        <v>0</v>
      </c>
      <c r="C757" t="s">
        <v>61</v>
      </c>
    </row>
    <row r="758" spans="1:8" x14ac:dyDescent="0.3">
      <c r="A758" t="str" cm="1">
        <f t="array" aca="1" ref="A758" ca="1" xml:space="preserve"> "aN_T_3_" &amp; INDIRECT("F" &amp; ROW(C758)-4) &amp; "_p"</f>
        <v>aN_T_3_6_1_p</v>
      </c>
      <c r="B758">
        <v>2</v>
      </c>
      <c r="C758" t="s">
        <v>62</v>
      </c>
    </row>
    <row r="759" spans="1:8" x14ac:dyDescent="0.3">
      <c r="A759" s="17" t="s">
        <v>64</v>
      </c>
    </row>
    <row r="760" spans="1:8" x14ac:dyDescent="0.3">
      <c r="A760" t="str" cm="1">
        <f t="array" aca="1" ref="A760" ca="1" xml:space="preserve"> "aN_W_1_" &amp; INDIRECT("F" &amp; ROW(C760)-6) &amp; "_p"</f>
        <v>aN_W_1_6_1_p</v>
      </c>
      <c r="B760">
        <v>0</v>
      </c>
      <c r="C760" t="s">
        <v>60</v>
      </c>
    </row>
    <row r="761" spans="1:8" x14ac:dyDescent="0.3">
      <c r="A761" t="str" cm="1">
        <f t="array" aca="1" ref="A761" ca="1" xml:space="preserve"> "aN_W_2_" &amp; INDIRECT("F" &amp; ROW(C761)-7) &amp; "_p"</f>
        <v>aN_W_2_6_1_p</v>
      </c>
      <c r="B761">
        <v>0</v>
      </c>
      <c r="C761" t="s">
        <v>61</v>
      </c>
    </row>
    <row r="762" spans="1:8" x14ac:dyDescent="0.3">
      <c r="A762" t="str" cm="1">
        <f t="array" aca="1" ref="A762" ca="1" xml:space="preserve"> "aN_W_3_" &amp; INDIRECT("F" &amp; ROW(C762)-8) &amp; "_p"</f>
        <v>aN_W_3_6_1_p</v>
      </c>
      <c r="B762">
        <v>2</v>
      </c>
      <c r="C762" t="s">
        <v>62</v>
      </c>
    </row>
    <row r="763" spans="1:8" x14ac:dyDescent="0.3">
      <c r="A763" s="17" t="s">
        <v>63</v>
      </c>
      <c r="F763" s="46"/>
      <c r="G763" s="46"/>
      <c r="H763" s="46"/>
    </row>
    <row r="764" spans="1:8" x14ac:dyDescent="0.3">
      <c r="A764" t="str" cm="1">
        <f t="array" aca="1" ref="A764" ca="1" xml:space="preserve"> "aN_P_1_" &amp; INDIRECT("F" &amp; ROW(C764) - 10) &amp; "_p"</f>
        <v>aN_P_1_6_1_p</v>
      </c>
      <c r="B764">
        <v>0</v>
      </c>
      <c r="C764" t="s">
        <v>60</v>
      </c>
    </row>
    <row r="765" spans="1:8" x14ac:dyDescent="0.3">
      <c r="A765" t="str" cm="1">
        <f t="array" aca="1" ref="A765" ca="1" xml:space="preserve"> "aN_P_2_" &amp; INDIRECT("F" &amp; ROW(C765) - 11) &amp; "_p"</f>
        <v>aN_P_2_6_1_p</v>
      </c>
      <c r="B765">
        <v>0</v>
      </c>
      <c r="C765" t="s">
        <v>61</v>
      </c>
    </row>
    <row r="766" spans="1:8" x14ac:dyDescent="0.3">
      <c r="A766" t="str" cm="1">
        <f t="array" aca="1" ref="A766" ca="1" xml:space="preserve"> "aN_P_3_" &amp; INDIRECT("F" &amp; ROW(C766) - 12) &amp; "_p"</f>
        <v>aN_P_3_6_1_p</v>
      </c>
      <c r="B766">
        <v>2</v>
      </c>
      <c r="C766" t="s">
        <v>62</v>
      </c>
    </row>
    <row r="767" spans="1:8" x14ac:dyDescent="0.3">
      <c r="A767" s="17" t="s">
        <v>65</v>
      </c>
      <c r="F767" s="46"/>
      <c r="G767" s="46"/>
      <c r="H767" s="46"/>
    </row>
    <row r="768" spans="1:8" x14ac:dyDescent="0.3">
      <c r="A768" t="str" cm="1">
        <f t="array" aca="1" ref="A768" ca="1" xml:space="preserve"> "aN_SL_1_" &amp; INDIRECT("F" &amp; ROW(C768) - 14) &amp; "_p"</f>
        <v>aN_SL_1_6_1_p</v>
      </c>
      <c r="B768">
        <v>0</v>
      </c>
      <c r="C768" t="s">
        <v>60</v>
      </c>
    </row>
    <row r="769" spans="1:6" x14ac:dyDescent="0.3">
      <c r="A769" t="str" cm="1">
        <f t="array" aca="1" ref="A769" ca="1" xml:space="preserve"> "aN_SL_2_" &amp; INDIRECT("F" &amp; ROW(C769) - 15) &amp; "_p"</f>
        <v>aN_SL_2_6_1_p</v>
      </c>
      <c r="B769">
        <v>0</v>
      </c>
      <c r="C769" t="s">
        <v>61</v>
      </c>
    </row>
    <row r="770" spans="1:6" x14ac:dyDescent="0.3">
      <c r="A770" t="str" cm="1">
        <f t="array" aca="1" ref="A770" ca="1" xml:space="preserve"> "aN_Sl_3_" &amp; INDIRECT("F" &amp; ROW(C770) - 16) &amp; "_p"</f>
        <v>aN_Sl_3_6_1_p</v>
      </c>
      <c r="B770">
        <v>2</v>
      </c>
      <c r="C770" t="s">
        <v>62</v>
      </c>
    </row>
    <row r="771" spans="1:6" x14ac:dyDescent="0.3">
      <c r="A771" s="17" t="s">
        <v>470</v>
      </c>
    </row>
    <row r="772" spans="1:6" x14ac:dyDescent="0.3">
      <c r="A772" t="str" cm="1">
        <f t="array" aca="1" ref="A772" ca="1" xml:space="preserve"> "aN_DR_1_" &amp; INDIRECT("F" &amp; ROW(C772) - 18) &amp; "_p"</f>
        <v>aN_DR_1_6_1_p</v>
      </c>
      <c r="B772">
        <v>0.01</v>
      </c>
      <c r="C772" t="s">
        <v>60</v>
      </c>
    </row>
    <row r="773" spans="1:6" x14ac:dyDescent="0.3">
      <c r="A773" t="str" cm="1">
        <f t="array" aca="1" ref="A773" ca="1" xml:space="preserve"> "aN_DR_1_" &amp; INDIRECT("F" &amp; ROW(C773) - 19) &amp; "_p"</f>
        <v>aN_DR_1_6_1_p</v>
      </c>
      <c r="B773">
        <v>0</v>
      </c>
      <c r="C773" t="s">
        <v>61</v>
      </c>
    </row>
    <row r="774" spans="1:6" x14ac:dyDescent="0.3">
      <c r="A774" t="str" cm="1">
        <f t="array" aca="1" ref="A774" ca="1" xml:space="preserve"> "aN_DR_1_" &amp; INDIRECT("F" &amp; ROW(C774) - 20) &amp; "_p"</f>
        <v>aN_DR_1_6_1_p</v>
      </c>
      <c r="B774">
        <v>2</v>
      </c>
      <c r="C774" t="s">
        <v>62</v>
      </c>
    </row>
    <row r="775" spans="1:6" x14ac:dyDescent="0.3">
      <c r="A775" s="17" t="s">
        <v>471</v>
      </c>
    </row>
    <row r="776" spans="1:6" x14ac:dyDescent="0.3">
      <c r="A776" t="str" cm="1">
        <f t="array" aca="1" ref="A776" ca="1" xml:space="preserve"> "aN_CY_1_" &amp; INDIRECT("F" &amp; ROW(C776) - 22) &amp; "_p"</f>
        <v>aN_CY_1_6_1_p</v>
      </c>
      <c r="B776">
        <v>0</v>
      </c>
      <c r="C776" t="s">
        <v>60</v>
      </c>
    </row>
    <row r="777" spans="1:6" x14ac:dyDescent="0.3">
      <c r="A777" t="str" cm="1">
        <f t="array" aca="1" ref="A777" ca="1" xml:space="preserve"> "aN_CY_1_" &amp; INDIRECT("F" &amp; ROW(C777) - 23) &amp; "_p"</f>
        <v>aN_CY_1_6_1_p</v>
      </c>
      <c r="B777">
        <v>0</v>
      </c>
      <c r="C777" t="s">
        <v>61</v>
      </c>
    </row>
    <row r="778" spans="1:6" x14ac:dyDescent="0.3">
      <c r="A778" t="str" cm="1">
        <f t="array" aca="1" ref="A778" ca="1" xml:space="preserve"> "aN_CY_1_" &amp; INDIRECT("F" &amp; ROW(C778) - 24) &amp; "_p"</f>
        <v>aN_CY_1_6_1_p</v>
      </c>
      <c r="B778">
        <v>2</v>
      </c>
      <c r="C778" t="s">
        <v>62</v>
      </c>
    </row>
    <row r="779" spans="1:6" x14ac:dyDescent="0.3">
      <c r="A779" s="48" t="str">
        <f xml:space="preserve"> "sector " &amp; D779 &amp; " and region " &amp;E779</f>
        <v>sector 6 and region 2</v>
      </c>
      <c r="B779" s="48"/>
      <c r="C779" s="48"/>
      <c r="D779" s="43">
        <v>6</v>
      </c>
      <c r="E779" s="43">
        <v>2</v>
      </c>
      <c r="F779" s="43" t="str">
        <f>D779 &amp; "_" &amp; E779</f>
        <v>6_2</v>
      </c>
    </row>
    <row r="780" spans="1:6" x14ac:dyDescent="0.3">
      <c r="A780" s="17" t="s">
        <v>59</v>
      </c>
    </row>
    <row r="781" spans="1:6" x14ac:dyDescent="0.3">
      <c r="A781" t="str" cm="1">
        <f t="array" aca="1" ref="A781" ca="1" xml:space="preserve"> "aN_T_1_" &amp; INDIRECT("F" &amp; ROW(C781)-2) &amp; "_p"</f>
        <v>aN_T_1_6_2_p</v>
      </c>
      <c r="B781">
        <v>0</v>
      </c>
      <c r="C781" t="s">
        <v>60</v>
      </c>
    </row>
    <row r="782" spans="1:6" x14ac:dyDescent="0.3">
      <c r="A782" t="str" cm="1">
        <f t="array" aca="1" ref="A782" ca="1" xml:space="preserve"> "aN_T_2_" &amp; INDIRECT("F" &amp; ROW(C782)-3) &amp; "_p"</f>
        <v>aN_T_2_6_2_p</v>
      </c>
      <c r="B782">
        <v>0</v>
      </c>
      <c r="C782" t="s">
        <v>61</v>
      </c>
    </row>
    <row r="783" spans="1:6" x14ac:dyDescent="0.3">
      <c r="A783" t="str" cm="1">
        <f t="array" aca="1" ref="A783" ca="1" xml:space="preserve"> "aN_T_3_" &amp; INDIRECT("F" &amp; ROW(C783)-4) &amp; "_p"</f>
        <v>aN_T_3_6_2_p</v>
      </c>
      <c r="B783">
        <v>2</v>
      </c>
      <c r="C783" t="s">
        <v>62</v>
      </c>
    </row>
    <row r="784" spans="1:6" x14ac:dyDescent="0.3">
      <c r="A784" s="17" t="s">
        <v>64</v>
      </c>
    </row>
    <row r="785" spans="1:8" x14ac:dyDescent="0.3">
      <c r="A785" t="str" cm="1">
        <f t="array" aca="1" ref="A785" ca="1" xml:space="preserve"> "aN_W_1_" &amp; INDIRECT("F" &amp; ROW(C785)-6) &amp; "_p"</f>
        <v>aN_W_1_6_2_p</v>
      </c>
      <c r="B785">
        <v>0</v>
      </c>
      <c r="C785" t="s">
        <v>60</v>
      </c>
    </row>
    <row r="786" spans="1:8" x14ac:dyDescent="0.3">
      <c r="A786" t="str" cm="1">
        <f t="array" aca="1" ref="A786" ca="1" xml:space="preserve"> "aN_W_2_" &amp; INDIRECT("F" &amp; ROW(C786)-7) &amp; "_p"</f>
        <v>aN_W_2_6_2_p</v>
      </c>
      <c r="B786">
        <v>0</v>
      </c>
      <c r="C786" t="s">
        <v>61</v>
      </c>
    </row>
    <row r="787" spans="1:8" x14ac:dyDescent="0.3">
      <c r="A787" t="str" cm="1">
        <f t="array" aca="1" ref="A787" ca="1" xml:space="preserve"> "aN_W_3_" &amp; INDIRECT("F" &amp; ROW(C787)-8) &amp; "_p"</f>
        <v>aN_W_3_6_2_p</v>
      </c>
      <c r="B787">
        <v>2</v>
      </c>
      <c r="C787" t="s">
        <v>62</v>
      </c>
    </row>
    <row r="788" spans="1:8" x14ac:dyDescent="0.3">
      <c r="A788" s="17" t="s">
        <v>63</v>
      </c>
      <c r="F788" s="46"/>
      <c r="G788" s="46"/>
      <c r="H788" s="46"/>
    </row>
    <row r="789" spans="1:8" x14ac:dyDescent="0.3">
      <c r="A789" t="str" cm="1">
        <f t="array" aca="1" ref="A789" ca="1" xml:space="preserve"> "aN_P_1_" &amp; INDIRECT("F" &amp; ROW(C789) - 10) &amp; "_p"</f>
        <v>aN_P_1_6_2_p</v>
      </c>
      <c r="B789">
        <v>0</v>
      </c>
      <c r="C789" t="s">
        <v>60</v>
      </c>
    </row>
    <row r="790" spans="1:8" x14ac:dyDescent="0.3">
      <c r="A790" t="str" cm="1">
        <f t="array" aca="1" ref="A790" ca="1" xml:space="preserve"> "aN_P_2_" &amp; INDIRECT("F" &amp; ROW(C790) - 11) &amp; "_p"</f>
        <v>aN_P_2_6_2_p</v>
      </c>
      <c r="B790">
        <v>0</v>
      </c>
      <c r="C790" t="s">
        <v>61</v>
      </c>
    </row>
    <row r="791" spans="1:8" x14ac:dyDescent="0.3">
      <c r="A791" t="str" cm="1">
        <f t="array" aca="1" ref="A791" ca="1" xml:space="preserve"> "aN_P_3_" &amp; INDIRECT("F" &amp; ROW(C791) - 12) &amp; "_p"</f>
        <v>aN_P_3_6_2_p</v>
      </c>
      <c r="B791">
        <v>2</v>
      </c>
      <c r="C791" t="s">
        <v>62</v>
      </c>
    </row>
    <row r="792" spans="1:8" x14ac:dyDescent="0.3">
      <c r="A792" s="17" t="s">
        <v>65</v>
      </c>
      <c r="F792" s="46"/>
      <c r="G792" s="46"/>
      <c r="H792" s="46"/>
    </row>
    <row r="793" spans="1:8" x14ac:dyDescent="0.3">
      <c r="A793" t="str" cm="1">
        <f t="array" aca="1" ref="A793" ca="1" xml:space="preserve"> "aN_SL_1_" &amp; INDIRECT("F" &amp; ROW(C793) - 14) &amp; "_p"</f>
        <v>aN_SL_1_6_2_p</v>
      </c>
      <c r="B793">
        <v>0</v>
      </c>
      <c r="C793" t="s">
        <v>60</v>
      </c>
    </row>
    <row r="794" spans="1:8" x14ac:dyDescent="0.3">
      <c r="A794" t="str" cm="1">
        <f t="array" aca="1" ref="A794" ca="1" xml:space="preserve"> "aN_SL_2_" &amp; INDIRECT("F" &amp; ROW(C794) - 15) &amp; "_p"</f>
        <v>aN_SL_2_6_2_p</v>
      </c>
      <c r="B794">
        <v>0</v>
      </c>
      <c r="C794" t="s">
        <v>61</v>
      </c>
    </row>
    <row r="795" spans="1:8" x14ac:dyDescent="0.3">
      <c r="A795" t="str" cm="1">
        <f t="array" aca="1" ref="A795" ca="1" xml:space="preserve"> "aN_Sl_3_" &amp; INDIRECT("F" &amp; ROW(C795) - 16) &amp; "_p"</f>
        <v>aN_Sl_3_6_2_p</v>
      </c>
      <c r="B795">
        <v>2</v>
      </c>
      <c r="C795" t="s">
        <v>62</v>
      </c>
    </row>
    <row r="796" spans="1:8" x14ac:dyDescent="0.3">
      <c r="A796" s="17" t="s">
        <v>470</v>
      </c>
    </row>
    <row r="797" spans="1:8" x14ac:dyDescent="0.3">
      <c r="A797" t="str" cm="1">
        <f t="array" aca="1" ref="A797" ca="1" xml:space="preserve"> "aN_DR_1_" &amp; INDIRECT("F" &amp; ROW(C797) - 18) &amp; "_p"</f>
        <v>aN_DR_1_6_2_p</v>
      </c>
      <c r="B797">
        <v>0.01</v>
      </c>
      <c r="C797" t="s">
        <v>60</v>
      </c>
    </row>
    <row r="798" spans="1:8" x14ac:dyDescent="0.3">
      <c r="A798" t="str" cm="1">
        <f t="array" aca="1" ref="A798" ca="1" xml:space="preserve"> "aN_DR_1_" &amp; INDIRECT("F" &amp; ROW(C798) - 19) &amp; "_p"</f>
        <v>aN_DR_1_6_2_p</v>
      </c>
      <c r="B798">
        <v>0</v>
      </c>
      <c r="C798" t="s">
        <v>61</v>
      </c>
    </row>
    <row r="799" spans="1:8" x14ac:dyDescent="0.3">
      <c r="A799" t="str" cm="1">
        <f t="array" aca="1" ref="A799" ca="1" xml:space="preserve"> "aN_DR_1_" &amp; INDIRECT("F" &amp; ROW(C799) - 20) &amp; "_p"</f>
        <v>aN_DR_1_6_2_p</v>
      </c>
      <c r="B799">
        <v>2</v>
      </c>
      <c r="C799" t="s">
        <v>62</v>
      </c>
    </row>
    <row r="800" spans="1:8" x14ac:dyDescent="0.3">
      <c r="A800" s="17" t="s">
        <v>471</v>
      </c>
    </row>
    <row r="801" spans="1:8" x14ac:dyDescent="0.3">
      <c r="A801" t="str" cm="1">
        <f t="array" aca="1" ref="A801" ca="1" xml:space="preserve"> "aN_CY_1_" &amp; INDIRECT("F" &amp; ROW(C801) - 22) &amp; "_p"</f>
        <v>aN_CY_1_6_2_p</v>
      </c>
      <c r="B801">
        <v>0</v>
      </c>
      <c r="C801" t="s">
        <v>60</v>
      </c>
    </row>
    <row r="802" spans="1:8" x14ac:dyDescent="0.3">
      <c r="A802" t="str" cm="1">
        <f t="array" aca="1" ref="A802" ca="1" xml:space="preserve"> "aN_CY_1_" &amp; INDIRECT("F" &amp; ROW(C802) - 23) &amp; "_p"</f>
        <v>aN_CY_1_6_2_p</v>
      </c>
      <c r="B802">
        <v>0</v>
      </c>
      <c r="C802" t="s">
        <v>61</v>
      </c>
    </row>
    <row r="803" spans="1:8" x14ac:dyDescent="0.3">
      <c r="A803" t="str" cm="1">
        <f t="array" aca="1" ref="A803" ca="1" xml:space="preserve"> "aN_CY_1_" &amp; INDIRECT("F" &amp; ROW(C803) - 24) &amp; "_p"</f>
        <v>aN_CY_1_6_2_p</v>
      </c>
      <c r="B803">
        <v>2</v>
      </c>
      <c r="C803" t="s">
        <v>62</v>
      </c>
    </row>
    <row r="804" spans="1:8" x14ac:dyDescent="0.3">
      <c r="A804" s="48" t="str">
        <f xml:space="preserve"> "sector " &amp; D804 &amp; " and region " &amp;E804</f>
        <v>sector 6 and region 3</v>
      </c>
      <c r="B804" s="48"/>
      <c r="C804" s="48"/>
      <c r="D804" s="43">
        <v>6</v>
      </c>
      <c r="E804" s="43">
        <v>3</v>
      </c>
      <c r="F804" s="43" t="str">
        <f>D804 &amp; "_" &amp; E804</f>
        <v>6_3</v>
      </c>
    </row>
    <row r="805" spans="1:8" x14ac:dyDescent="0.3">
      <c r="A805" s="17" t="s">
        <v>59</v>
      </c>
    </row>
    <row r="806" spans="1:8" x14ac:dyDescent="0.3">
      <c r="A806" t="str" cm="1">
        <f t="array" aca="1" ref="A806" ca="1" xml:space="preserve"> "aN_T_1_" &amp; INDIRECT("F" &amp; ROW(C806)-2) &amp; "_p"</f>
        <v>aN_T_1_6_3_p</v>
      </c>
      <c r="B806">
        <v>0</v>
      </c>
      <c r="C806" t="s">
        <v>60</v>
      </c>
    </row>
    <row r="807" spans="1:8" x14ac:dyDescent="0.3">
      <c r="A807" t="str" cm="1">
        <f t="array" aca="1" ref="A807" ca="1" xml:space="preserve"> "aN_T_2_" &amp; INDIRECT("F" &amp; ROW(C807)-3) &amp; "_p"</f>
        <v>aN_T_2_6_3_p</v>
      </c>
      <c r="B807">
        <v>0</v>
      </c>
      <c r="C807" t="s">
        <v>61</v>
      </c>
    </row>
    <row r="808" spans="1:8" x14ac:dyDescent="0.3">
      <c r="A808" t="str" cm="1">
        <f t="array" aca="1" ref="A808" ca="1" xml:space="preserve"> "aN_T_3_" &amp; INDIRECT("F" &amp; ROW(C808)-4) &amp; "_p"</f>
        <v>aN_T_3_6_3_p</v>
      </c>
      <c r="B808">
        <v>2</v>
      </c>
      <c r="C808" t="s">
        <v>62</v>
      </c>
    </row>
    <row r="809" spans="1:8" x14ac:dyDescent="0.3">
      <c r="A809" s="17" t="s">
        <v>64</v>
      </c>
    </row>
    <row r="810" spans="1:8" x14ac:dyDescent="0.3">
      <c r="A810" t="str" cm="1">
        <f t="array" aca="1" ref="A810" ca="1" xml:space="preserve"> "aN_W_1_" &amp; INDIRECT("F" &amp; ROW(C810)-6) &amp; "_p"</f>
        <v>aN_W_1_6_3_p</v>
      </c>
      <c r="B810">
        <v>0</v>
      </c>
      <c r="C810" t="s">
        <v>60</v>
      </c>
    </row>
    <row r="811" spans="1:8" x14ac:dyDescent="0.3">
      <c r="A811" t="str" cm="1">
        <f t="array" aca="1" ref="A811" ca="1" xml:space="preserve"> "aN_W_2_" &amp; INDIRECT("F" &amp; ROW(C811)-7) &amp; "_p"</f>
        <v>aN_W_2_6_3_p</v>
      </c>
      <c r="B811">
        <v>0</v>
      </c>
      <c r="C811" t="s">
        <v>61</v>
      </c>
    </row>
    <row r="812" spans="1:8" x14ac:dyDescent="0.3">
      <c r="A812" t="str" cm="1">
        <f t="array" aca="1" ref="A812" ca="1" xml:space="preserve"> "aN_W_3_" &amp; INDIRECT("F" &amp; ROW(C812)-8) &amp; "_p"</f>
        <v>aN_W_3_6_3_p</v>
      </c>
      <c r="B812">
        <v>2</v>
      </c>
      <c r="C812" t="s">
        <v>62</v>
      </c>
    </row>
    <row r="813" spans="1:8" x14ac:dyDescent="0.3">
      <c r="A813" s="17" t="s">
        <v>63</v>
      </c>
      <c r="F813" s="46"/>
      <c r="G813" s="46"/>
      <c r="H813" s="46"/>
    </row>
    <row r="814" spans="1:8" x14ac:dyDescent="0.3">
      <c r="A814" t="str" cm="1">
        <f t="array" aca="1" ref="A814" ca="1" xml:space="preserve"> "aN_P_1_" &amp; INDIRECT("F" &amp; ROW(C814) - 10) &amp; "_p"</f>
        <v>aN_P_1_6_3_p</v>
      </c>
      <c r="B814">
        <v>0</v>
      </c>
      <c r="C814" t="s">
        <v>60</v>
      </c>
    </row>
    <row r="815" spans="1:8" x14ac:dyDescent="0.3">
      <c r="A815" t="str" cm="1">
        <f t="array" aca="1" ref="A815" ca="1" xml:space="preserve"> "aN_P_2_" &amp; INDIRECT("F" &amp; ROW(C815) - 11) &amp; "_p"</f>
        <v>aN_P_2_6_3_p</v>
      </c>
      <c r="B815">
        <v>0</v>
      </c>
      <c r="C815" t="s">
        <v>61</v>
      </c>
    </row>
    <row r="816" spans="1:8" x14ac:dyDescent="0.3">
      <c r="A816" t="str" cm="1">
        <f t="array" aca="1" ref="A816" ca="1" xml:space="preserve"> "aN_P_3_" &amp; INDIRECT("F" &amp; ROW(C816) - 12) &amp; "_p"</f>
        <v>aN_P_3_6_3_p</v>
      </c>
      <c r="B816">
        <v>2</v>
      </c>
      <c r="C816" t="s">
        <v>62</v>
      </c>
    </row>
    <row r="817" spans="1:8" x14ac:dyDescent="0.3">
      <c r="A817" s="17" t="s">
        <v>65</v>
      </c>
      <c r="F817" s="46"/>
      <c r="G817" s="46"/>
      <c r="H817" s="46"/>
    </row>
    <row r="818" spans="1:8" x14ac:dyDescent="0.3">
      <c r="A818" t="str" cm="1">
        <f t="array" aca="1" ref="A818" ca="1" xml:space="preserve"> "aN_SL_1_" &amp; INDIRECT("F" &amp; ROW(C818) - 14) &amp; "_p"</f>
        <v>aN_SL_1_6_3_p</v>
      </c>
      <c r="B818">
        <v>0</v>
      </c>
      <c r="C818" t="s">
        <v>60</v>
      </c>
    </row>
    <row r="819" spans="1:8" x14ac:dyDescent="0.3">
      <c r="A819" t="str" cm="1">
        <f t="array" aca="1" ref="A819" ca="1" xml:space="preserve"> "aN_SL_2_" &amp; INDIRECT("F" &amp; ROW(C819) - 15) &amp; "_p"</f>
        <v>aN_SL_2_6_3_p</v>
      </c>
      <c r="B819">
        <v>0</v>
      </c>
      <c r="C819" t="s">
        <v>61</v>
      </c>
    </row>
    <row r="820" spans="1:8" x14ac:dyDescent="0.3">
      <c r="A820" t="str" cm="1">
        <f t="array" aca="1" ref="A820" ca="1" xml:space="preserve"> "aN_Sl_3_" &amp; INDIRECT("F" &amp; ROW(C820) - 16) &amp; "_p"</f>
        <v>aN_Sl_3_6_3_p</v>
      </c>
      <c r="B820">
        <v>2</v>
      </c>
      <c r="C820" t="s">
        <v>62</v>
      </c>
    </row>
    <row r="821" spans="1:8" x14ac:dyDescent="0.3">
      <c r="A821" s="17" t="s">
        <v>470</v>
      </c>
    </row>
    <row r="822" spans="1:8" x14ac:dyDescent="0.3">
      <c r="A822" t="str" cm="1">
        <f t="array" aca="1" ref="A822" ca="1" xml:space="preserve"> "aN_DR_1_" &amp; INDIRECT("F" &amp; ROW(C822) - 18) &amp; "_p"</f>
        <v>aN_DR_1_6_3_p</v>
      </c>
      <c r="B822">
        <v>0.01</v>
      </c>
      <c r="C822" t="s">
        <v>60</v>
      </c>
    </row>
    <row r="823" spans="1:8" x14ac:dyDescent="0.3">
      <c r="A823" t="str" cm="1">
        <f t="array" aca="1" ref="A823" ca="1" xml:space="preserve"> "aN_DR_1_" &amp; INDIRECT("F" &amp; ROW(C823) - 19) &amp; "_p"</f>
        <v>aN_DR_1_6_3_p</v>
      </c>
      <c r="B823">
        <v>0</v>
      </c>
      <c r="C823" t="s">
        <v>61</v>
      </c>
    </row>
    <row r="824" spans="1:8" x14ac:dyDescent="0.3">
      <c r="A824" t="str" cm="1">
        <f t="array" aca="1" ref="A824" ca="1" xml:space="preserve"> "aN_DR_1_" &amp; INDIRECT("F" &amp; ROW(C824) - 20) &amp; "_p"</f>
        <v>aN_DR_1_6_3_p</v>
      </c>
      <c r="B824">
        <v>2</v>
      </c>
      <c r="C824" t="s">
        <v>62</v>
      </c>
    </row>
    <row r="825" spans="1:8" x14ac:dyDescent="0.3">
      <c r="A825" s="17" t="s">
        <v>471</v>
      </c>
    </row>
    <row r="826" spans="1:8" x14ac:dyDescent="0.3">
      <c r="A826" t="str" cm="1">
        <f t="array" aca="1" ref="A826" ca="1" xml:space="preserve"> "aN_CY_1_" &amp; INDIRECT("F" &amp; ROW(C826) - 22) &amp; "_p"</f>
        <v>aN_CY_1_6_3_p</v>
      </c>
      <c r="B826">
        <v>0</v>
      </c>
      <c r="C826" t="s">
        <v>60</v>
      </c>
    </row>
    <row r="827" spans="1:8" x14ac:dyDescent="0.3">
      <c r="A827" t="str" cm="1">
        <f t="array" aca="1" ref="A827" ca="1" xml:space="preserve"> "aN_CY_1_" &amp; INDIRECT("F" &amp; ROW(C827) - 23) &amp; "_p"</f>
        <v>aN_CY_1_6_3_p</v>
      </c>
      <c r="B827">
        <v>0</v>
      </c>
      <c r="C827" t="s">
        <v>61</v>
      </c>
    </row>
    <row r="828" spans="1:8" x14ac:dyDescent="0.3">
      <c r="A828" t="str" cm="1">
        <f t="array" aca="1" ref="A828" ca="1" xml:space="preserve"> "aN_CY_1_" &amp; INDIRECT("F" &amp; ROW(C828) - 24) &amp; "_p"</f>
        <v>aN_CY_1_6_3_p</v>
      </c>
      <c r="B828">
        <v>2</v>
      </c>
      <c r="C828" t="s">
        <v>62</v>
      </c>
    </row>
    <row r="829" spans="1:8" x14ac:dyDescent="0.3">
      <c r="A829" s="48" t="str">
        <f xml:space="preserve"> "sector " &amp; D829 &amp; " and region " &amp;E829</f>
        <v>sector 6 and region 4</v>
      </c>
      <c r="B829" s="48"/>
      <c r="C829" s="48"/>
      <c r="D829" s="43">
        <v>6</v>
      </c>
      <c r="E829" s="43">
        <v>4</v>
      </c>
      <c r="F829" s="43" t="str">
        <f>D829 &amp; "_" &amp; E829</f>
        <v>6_4</v>
      </c>
    </row>
    <row r="830" spans="1:8" x14ac:dyDescent="0.3">
      <c r="A830" s="17" t="s">
        <v>59</v>
      </c>
    </row>
    <row r="831" spans="1:8" x14ac:dyDescent="0.3">
      <c r="A831" t="str" cm="1">
        <f t="array" aca="1" ref="A831" ca="1" xml:space="preserve"> "aN_T_1_" &amp; INDIRECT("F" &amp; ROW(C831)-2) &amp; "_p"</f>
        <v>aN_T_1_6_4_p</v>
      </c>
      <c r="B831">
        <v>0</v>
      </c>
      <c r="C831" t="s">
        <v>60</v>
      </c>
    </row>
    <row r="832" spans="1:8" x14ac:dyDescent="0.3">
      <c r="A832" t="str" cm="1">
        <f t="array" aca="1" ref="A832" ca="1" xml:space="preserve"> "aN_T_2_" &amp; INDIRECT("F" &amp; ROW(C832)-3) &amp; "_p"</f>
        <v>aN_T_2_6_4_p</v>
      </c>
      <c r="B832">
        <v>0</v>
      </c>
      <c r="C832" t="s">
        <v>61</v>
      </c>
    </row>
    <row r="833" spans="1:8" x14ac:dyDescent="0.3">
      <c r="A833" t="str" cm="1">
        <f t="array" aca="1" ref="A833" ca="1" xml:space="preserve"> "aN_T_3_" &amp; INDIRECT("F" &amp; ROW(C833)-4) &amp; "_p"</f>
        <v>aN_T_3_6_4_p</v>
      </c>
      <c r="B833">
        <v>2</v>
      </c>
      <c r="C833" t="s">
        <v>62</v>
      </c>
    </row>
    <row r="834" spans="1:8" x14ac:dyDescent="0.3">
      <c r="A834" s="17" t="s">
        <v>64</v>
      </c>
    </row>
    <row r="835" spans="1:8" x14ac:dyDescent="0.3">
      <c r="A835" t="str" cm="1">
        <f t="array" aca="1" ref="A835" ca="1" xml:space="preserve"> "aN_W_1_" &amp; INDIRECT("F" &amp; ROW(C835)-6) &amp; "_p"</f>
        <v>aN_W_1_6_4_p</v>
      </c>
      <c r="B835">
        <v>0</v>
      </c>
      <c r="C835" t="s">
        <v>60</v>
      </c>
    </row>
    <row r="836" spans="1:8" x14ac:dyDescent="0.3">
      <c r="A836" t="str" cm="1">
        <f t="array" aca="1" ref="A836" ca="1" xml:space="preserve"> "aN_W_2_" &amp; INDIRECT("F" &amp; ROW(C836)-7) &amp; "_p"</f>
        <v>aN_W_2_6_4_p</v>
      </c>
      <c r="B836">
        <v>0</v>
      </c>
      <c r="C836" t="s">
        <v>61</v>
      </c>
    </row>
    <row r="837" spans="1:8" x14ac:dyDescent="0.3">
      <c r="A837" t="str" cm="1">
        <f t="array" aca="1" ref="A837" ca="1" xml:space="preserve"> "aN_W_3_" &amp; INDIRECT("F" &amp; ROW(C837)-8) &amp; "_p"</f>
        <v>aN_W_3_6_4_p</v>
      </c>
      <c r="B837">
        <v>2</v>
      </c>
      <c r="C837" t="s">
        <v>62</v>
      </c>
    </row>
    <row r="838" spans="1:8" x14ac:dyDescent="0.3">
      <c r="A838" s="17" t="s">
        <v>63</v>
      </c>
      <c r="F838" s="46"/>
      <c r="G838" s="46"/>
      <c r="H838" s="46"/>
    </row>
    <row r="839" spans="1:8" x14ac:dyDescent="0.3">
      <c r="A839" t="str" cm="1">
        <f t="array" aca="1" ref="A839" ca="1" xml:space="preserve"> "aN_P_1_" &amp; INDIRECT("F" &amp; ROW(C839) - 10) &amp; "_p"</f>
        <v>aN_P_1_6_4_p</v>
      </c>
      <c r="B839">
        <v>0</v>
      </c>
      <c r="C839" t="s">
        <v>60</v>
      </c>
    </row>
    <row r="840" spans="1:8" x14ac:dyDescent="0.3">
      <c r="A840" t="str" cm="1">
        <f t="array" aca="1" ref="A840" ca="1" xml:space="preserve"> "aN_P_2_" &amp; INDIRECT("F" &amp; ROW(C840) - 11) &amp; "_p"</f>
        <v>aN_P_2_6_4_p</v>
      </c>
      <c r="B840">
        <v>0</v>
      </c>
      <c r="C840" t="s">
        <v>61</v>
      </c>
    </row>
    <row r="841" spans="1:8" x14ac:dyDescent="0.3">
      <c r="A841" t="str" cm="1">
        <f t="array" aca="1" ref="A841" ca="1" xml:space="preserve"> "aN_P_3_" &amp; INDIRECT("F" &amp; ROW(C841) - 12) &amp; "_p"</f>
        <v>aN_P_3_6_4_p</v>
      </c>
      <c r="B841">
        <v>2</v>
      </c>
      <c r="C841" t="s">
        <v>62</v>
      </c>
    </row>
    <row r="842" spans="1:8" x14ac:dyDescent="0.3">
      <c r="A842" s="17" t="s">
        <v>65</v>
      </c>
      <c r="F842" s="46"/>
      <c r="G842" s="46"/>
      <c r="H842" s="46"/>
    </row>
    <row r="843" spans="1:8" x14ac:dyDescent="0.3">
      <c r="A843" t="str" cm="1">
        <f t="array" aca="1" ref="A843" ca="1" xml:space="preserve"> "aN_SL_1_" &amp; INDIRECT("F" &amp; ROW(C843) - 14) &amp; "_p"</f>
        <v>aN_SL_1_6_4_p</v>
      </c>
      <c r="B843">
        <v>0</v>
      </c>
      <c r="C843" t="s">
        <v>60</v>
      </c>
    </row>
    <row r="844" spans="1:8" x14ac:dyDescent="0.3">
      <c r="A844" t="str" cm="1">
        <f t="array" aca="1" ref="A844" ca="1" xml:space="preserve"> "aN_SL_2_" &amp; INDIRECT("F" &amp; ROW(C844) - 15) &amp; "_p"</f>
        <v>aN_SL_2_6_4_p</v>
      </c>
      <c r="B844">
        <v>0</v>
      </c>
      <c r="C844" t="s">
        <v>61</v>
      </c>
    </row>
    <row r="845" spans="1:8" x14ac:dyDescent="0.3">
      <c r="A845" t="str" cm="1">
        <f t="array" aca="1" ref="A845" ca="1" xml:space="preserve"> "aN_Sl_3_" &amp; INDIRECT("F" &amp; ROW(C845) - 16) &amp; "_p"</f>
        <v>aN_Sl_3_6_4_p</v>
      </c>
      <c r="B845">
        <v>2</v>
      </c>
      <c r="C845" t="s">
        <v>62</v>
      </c>
    </row>
    <row r="846" spans="1:8" x14ac:dyDescent="0.3">
      <c r="A846" s="17" t="s">
        <v>470</v>
      </c>
    </row>
    <row r="847" spans="1:8" x14ac:dyDescent="0.3">
      <c r="A847" t="str" cm="1">
        <f t="array" aca="1" ref="A847" ca="1" xml:space="preserve"> "aN_DR_1_" &amp; INDIRECT("F" &amp; ROW(C847) - 18) &amp; "_p"</f>
        <v>aN_DR_1_6_4_p</v>
      </c>
      <c r="B847">
        <v>0.01</v>
      </c>
      <c r="C847" t="s">
        <v>60</v>
      </c>
    </row>
    <row r="848" spans="1:8" x14ac:dyDescent="0.3">
      <c r="A848" t="str" cm="1">
        <f t="array" aca="1" ref="A848" ca="1" xml:space="preserve"> "aN_DR_1_" &amp; INDIRECT("F" &amp; ROW(C848) - 19) &amp; "_p"</f>
        <v>aN_DR_1_6_4_p</v>
      </c>
      <c r="B848">
        <v>0</v>
      </c>
      <c r="C848" t="s">
        <v>61</v>
      </c>
    </row>
    <row r="849" spans="1:8" x14ac:dyDescent="0.3">
      <c r="A849" t="str" cm="1">
        <f t="array" aca="1" ref="A849" ca="1" xml:space="preserve"> "aN_DR_1_" &amp; INDIRECT("F" &amp; ROW(C849) - 20) &amp; "_p"</f>
        <v>aN_DR_1_6_4_p</v>
      </c>
      <c r="B849">
        <v>2</v>
      </c>
      <c r="C849" t="s">
        <v>62</v>
      </c>
    </row>
    <row r="850" spans="1:8" x14ac:dyDescent="0.3">
      <c r="A850" s="17" t="s">
        <v>471</v>
      </c>
    </row>
    <row r="851" spans="1:8" x14ac:dyDescent="0.3">
      <c r="A851" t="str" cm="1">
        <f t="array" aca="1" ref="A851" ca="1" xml:space="preserve"> "aN_CY_1_" &amp; INDIRECT("F" &amp; ROW(C851) - 22) &amp; "_p"</f>
        <v>aN_CY_1_6_4_p</v>
      </c>
      <c r="B851">
        <v>0</v>
      </c>
      <c r="C851" t="s">
        <v>60</v>
      </c>
    </row>
    <row r="852" spans="1:8" x14ac:dyDescent="0.3">
      <c r="A852" t="str" cm="1">
        <f t="array" aca="1" ref="A852" ca="1" xml:space="preserve"> "aN_CY_1_" &amp; INDIRECT("F" &amp; ROW(C852) - 23) &amp; "_p"</f>
        <v>aN_CY_1_6_4_p</v>
      </c>
      <c r="B852">
        <v>0</v>
      </c>
      <c r="C852" t="s">
        <v>61</v>
      </c>
    </row>
    <row r="853" spans="1:8" x14ac:dyDescent="0.3">
      <c r="A853" t="str" cm="1">
        <f t="array" aca="1" ref="A853" ca="1" xml:space="preserve"> "aN_CY_1_" &amp; INDIRECT("F" &amp; ROW(C853) - 24) &amp; "_p"</f>
        <v>aN_CY_1_6_4_p</v>
      </c>
      <c r="B853">
        <v>2</v>
      </c>
      <c r="C853" t="s">
        <v>62</v>
      </c>
    </row>
    <row r="854" spans="1:8" x14ac:dyDescent="0.3">
      <c r="A854" s="48" t="str">
        <f xml:space="preserve"> "sector " &amp; D854 &amp; " and region " &amp;E854</f>
        <v>sector 6 and region 5</v>
      </c>
      <c r="B854" s="48"/>
      <c r="C854" s="48"/>
      <c r="D854" s="43">
        <v>6</v>
      </c>
      <c r="E854" s="43">
        <v>5</v>
      </c>
      <c r="F854" s="43" t="str">
        <f>D854 &amp; "_" &amp; E854</f>
        <v>6_5</v>
      </c>
    </row>
    <row r="855" spans="1:8" x14ac:dyDescent="0.3">
      <c r="A855" s="17" t="s">
        <v>59</v>
      </c>
    </row>
    <row r="856" spans="1:8" x14ac:dyDescent="0.3">
      <c r="A856" t="str" cm="1">
        <f t="array" aca="1" ref="A856" ca="1" xml:space="preserve"> "aN_T_1_" &amp; INDIRECT("F" &amp; ROW(C856)-2) &amp; "_p"</f>
        <v>aN_T_1_6_5_p</v>
      </c>
      <c r="B856">
        <v>0</v>
      </c>
      <c r="C856" t="s">
        <v>60</v>
      </c>
    </row>
    <row r="857" spans="1:8" x14ac:dyDescent="0.3">
      <c r="A857" t="str" cm="1">
        <f t="array" aca="1" ref="A857" ca="1" xml:space="preserve"> "aN_T_2_" &amp; INDIRECT("F" &amp; ROW(C857)-3) &amp; "_p"</f>
        <v>aN_T_2_6_5_p</v>
      </c>
      <c r="B857">
        <v>0</v>
      </c>
      <c r="C857" t="s">
        <v>61</v>
      </c>
    </row>
    <row r="858" spans="1:8" x14ac:dyDescent="0.3">
      <c r="A858" t="str" cm="1">
        <f t="array" aca="1" ref="A858" ca="1" xml:space="preserve"> "aN_T_3_" &amp; INDIRECT("F" &amp; ROW(C858)-4) &amp; "_p"</f>
        <v>aN_T_3_6_5_p</v>
      </c>
      <c r="B858">
        <v>2</v>
      </c>
      <c r="C858" t="s">
        <v>62</v>
      </c>
    </row>
    <row r="859" spans="1:8" x14ac:dyDescent="0.3">
      <c r="A859" s="17" t="s">
        <v>64</v>
      </c>
    </row>
    <row r="860" spans="1:8" x14ac:dyDescent="0.3">
      <c r="A860" t="str" cm="1">
        <f t="array" aca="1" ref="A860" ca="1" xml:space="preserve"> "aN_W_1_" &amp; INDIRECT("F" &amp; ROW(C860)-6) &amp; "_p"</f>
        <v>aN_W_1_6_5_p</v>
      </c>
      <c r="B860">
        <v>0</v>
      </c>
      <c r="C860" t="s">
        <v>60</v>
      </c>
    </row>
    <row r="861" spans="1:8" x14ac:dyDescent="0.3">
      <c r="A861" t="str" cm="1">
        <f t="array" aca="1" ref="A861" ca="1" xml:space="preserve"> "aN_W_2_" &amp; INDIRECT("F" &amp; ROW(C861)-7) &amp; "_p"</f>
        <v>aN_W_2_6_5_p</v>
      </c>
      <c r="B861">
        <v>0</v>
      </c>
      <c r="C861" t="s">
        <v>61</v>
      </c>
    </row>
    <row r="862" spans="1:8" x14ac:dyDescent="0.3">
      <c r="A862" t="str" cm="1">
        <f t="array" aca="1" ref="A862" ca="1" xml:space="preserve"> "aN_W_3_" &amp; INDIRECT("F" &amp; ROW(C862)-8) &amp; "_p"</f>
        <v>aN_W_3_6_5_p</v>
      </c>
      <c r="B862">
        <v>2</v>
      </c>
      <c r="C862" t="s">
        <v>62</v>
      </c>
    </row>
    <row r="863" spans="1:8" x14ac:dyDescent="0.3">
      <c r="A863" s="17" t="s">
        <v>63</v>
      </c>
      <c r="F863" s="46"/>
      <c r="G863" s="46"/>
      <c r="H863" s="46"/>
    </row>
    <row r="864" spans="1:8" x14ac:dyDescent="0.3">
      <c r="A864" t="str" cm="1">
        <f t="array" aca="1" ref="A864" ca="1" xml:space="preserve"> "aN_P_1_" &amp; INDIRECT("F" &amp; ROW(C864) - 10) &amp; "_p"</f>
        <v>aN_P_1_6_5_p</v>
      </c>
      <c r="B864">
        <v>0</v>
      </c>
      <c r="C864" t="s">
        <v>60</v>
      </c>
    </row>
    <row r="865" spans="1:8" x14ac:dyDescent="0.3">
      <c r="A865" t="str" cm="1">
        <f t="array" aca="1" ref="A865" ca="1" xml:space="preserve"> "aN_P_2_" &amp; INDIRECT("F" &amp; ROW(C865) - 11) &amp; "_p"</f>
        <v>aN_P_2_6_5_p</v>
      </c>
      <c r="B865">
        <v>0</v>
      </c>
      <c r="C865" t="s">
        <v>61</v>
      </c>
    </row>
    <row r="866" spans="1:8" x14ac:dyDescent="0.3">
      <c r="A866" t="str" cm="1">
        <f t="array" aca="1" ref="A866" ca="1" xml:space="preserve"> "aN_P_3_" &amp; INDIRECT("F" &amp; ROW(C866) - 12) &amp; "_p"</f>
        <v>aN_P_3_6_5_p</v>
      </c>
      <c r="B866">
        <v>2</v>
      </c>
      <c r="C866" t="s">
        <v>62</v>
      </c>
    </row>
    <row r="867" spans="1:8" x14ac:dyDescent="0.3">
      <c r="A867" s="17" t="s">
        <v>65</v>
      </c>
      <c r="F867" s="46"/>
      <c r="G867" s="46"/>
      <c r="H867" s="46"/>
    </row>
    <row r="868" spans="1:8" x14ac:dyDescent="0.3">
      <c r="A868" t="str" cm="1">
        <f t="array" aca="1" ref="A868" ca="1" xml:space="preserve"> "aN_SL_1_" &amp; INDIRECT("F" &amp; ROW(C868) - 14) &amp; "_p"</f>
        <v>aN_SL_1_6_5_p</v>
      </c>
      <c r="B868">
        <v>0</v>
      </c>
      <c r="C868" t="s">
        <v>60</v>
      </c>
    </row>
    <row r="869" spans="1:8" x14ac:dyDescent="0.3">
      <c r="A869" t="str" cm="1">
        <f t="array" aca="1" ref="A869" ca="1" xml:space="preserve"> "aN_SL_2_" &amp; INDIRECT("F" &amp; ROW(C869) - 15) &amp; "_p"</f>
        <v>aN_SL_2_6_5_p</v>
      </c>
      <c r="B869">
        <v>0</v>
      </c>
      <c r="C869" t="s">
        <v>61</v>
      </c>
    </row>
    <row r="870" spans="1:8" x14ac:dyDescent="0.3">
      <c r="A870" t="str" cm="1">
        <f t="array" aca="1" ref="A870" ca="1" xml:space="preserve"> "aN_Sl_3_" &amp; INDIRECT("F" &amp; ROW(C870) - 16) &amp; "_p"</f>
        <v>aN_Sl_3_6_5_p</v>
      </c>
      <c r="B870">
        <v>2</v>
      </c>
      <c r="C870" t="s">
        <v>62</v>
      </c>
    </row>
    <row r="871" spans="1:8" x14ac:dyDescent="0.3">
      <c r="A871" s="17" t="s">
        <v>470</v>
      </c>
    </row>
    <row r="872" spans="1:8" x14ac:dyDescent="0.3">
      <c r="A872" t="str" cm="1">
        <f t="array" aca="1" ref="A872" ca="1" xml:space="preserve"> "aN_DR_1_" &amp; INDIRECT("F" &amp; ROW(C872) - 18) &amp; "_p"</f>
        <v>aN_DR_1_6_5_p</v>
      </c>
      <c r="B872">
        <v>0.01</v>
      </c>
      <c r="C872" t="s">
        <v>60</v>
      </c>
    </row>
    <row r="873" spans="1:8" x14ac:dyDescent="0.3">
      <c r="A873" t="str" cm="1">
        <f t="array" aca="1" ref="A873" ca="1" xml:space="preserve"> "aN_DR_1_" &amp; INDIRECT("F" &amp; ROW(C873) - 19) &amp; "_p"</f>
        <v>aN_DR_1_6_5_p</v>
      </c>
      <c r="B873">
        <v>0</v>
      </c>
      <c r="C873" t="s">
        <v>61</v>
      </c>
    </row>
    <row r="874" spans="1:8" x14ac:dyDescent="0.3">
      <c r="A874" t="str" cm="1">
        <f t="array" aca="1" ref="A874" ca="1" xml:space="preserve"> "aN_DR_1_" &amp; INDIRECT("F" &amp; ROW(C874) - 20) &amp; "_p"</f>
        <v>aN_DR_1_6_5_p</v>
      </c>
      <c r="B874">
        <v>2</v>
      </c>
      <c r="C874" t="s">
        <v>62</v>
      </c>
    </row>
    <row r="875" spans="1:8" x14ac:dyDescent="0.3">
      <c r="A875" s="17" t="s">
        <v>471</v>
      </c>
    </row>
    <row r="876" spans="1:8" x14ac:dyDescent="0.3">
      <c r="A876" t="str" cm="1">
        <f t="array" aca="1" ref="A876" ca="1" xml:space="preserve"> "aN_CY_1_" &amp; INDIRECT("F" &amp; ROW(C876) - 22) &amp; "_p"</f>
        <v>aN_CY_1_6_5_p</v>
      </c>
      <c r="B876">
        <v>0</v>
      </c>
      <c r="C876" t="s">
        <v>60</v>
      </c>
    </row>
    <row r="877" spans="1:8" x14ac:dyDescent="0.3">
      <c r="A877" t="str" cm="1">
        <f t="array" aca="1" ref="A877" ca="1" xml:space="preserve"> "aN_CY_1_" &amp; INDIRECT("F" &amp; ROW(C877) - 23) &amp; "_p"</f>
        <v>aN_CY_1_6_5_p</v>
      </c>
      <c r="B877">
        <v>0</v>
      </c>
      <c r="C877" t="s">
        <v>61</v>
      </c>
    </row>
    <row r="878" spans="1:8" x14ac:dyDescent="0.3">
      <c r="A878" t="str" cm="1">
        <f t="array" aca="1" ref="A878" ca="1" xml:space="preserve"> "aN_CY_1_" &amp; INDIRECT("F" &amp; ROW(C878) - 24) &amp; "_p"</f>
        <v>aN_CY_1_6_5_p</v>
      </c>
      <c r="B878">
        <v>2</v>
      </c>
      <c r="C878" t="s">
        <v>62</v>
      </c>
    </row>
    <row r="879" spans="1:8" x14ac:dyDescent="0.3">
      <c r="A879" s="48" t="str">
        <f xml:space="preserve"> "sector " &amp; D879 &amp; " and region " &amp;E879</f>
        <v>sector 6 and region 6</v>
      </c>
      <c r="B879" s="48"/>
      <c r="C879" s="48"/>
      <c r="D879" s="43">
        <v>6</v>
      </c>
      <c r="E879" s="43">
        <v>6</v>
      </c>
      <c r="F879" s="43" t="str">
        <f>D879 &amp; "_" &amp; E879</f>
        <v>6_6</v>
      </c>
    </row>
    <row r="880" spans="1:8" x14ac:dyDescent="0.3">
      <c r="A880" s="17" t="s">
        <v>59</v>
      </c>
    </row>
    <row r="881" spans="1:8" x14ac:dyDescent="0.3">
      <c r="A881" t="str" cm="1">
        <f t="array" aca="1" ref="A881" ca="1" xml:space="preserve"> "aN_T_1_" &amp; INDIRECT("F" &amp; ROW(C881)-2) &amp; "_p"</f>
        <v>aN_T_1_6_6_p</v>
      </c>
      <c r="B881">
        <v>0</v>
      </c>
      <c r="C881" t="s">
        <v>60</v>
      </c>
    </row>
    <row r="882" spans="1:8" x14ac:dyDescent="0.3">
      <c r="A882" t="str" cm="1">
        <f t="array" aca="1" ref="A882" ca="1" xml:space="preserve"> "aN_T_2_" &amp; INDIRECT("F" &amp; ROW(C882)-3) &amp; "_p"</f>
        <v>aN_T_2_6_6_p</v>
      </c>
      <c r="B882">
        <v>0</v>
      </c>
      <c r="C882" t="s">
        <v>61</v>
      </c>
    </row>
    <row r="883" spans="1:8" x14ac:dyDescent="0.3">
      <c r="A883" t="str" cm="1">
        <f t="array" aca="1" ref="A883" ca="1" xml:space="preserve"> "aN_T_3_" &amp; INDIRECT("F" &amp; ROW(C883)-4) &amp; "_p"</f>
        <v>aN_T_3_6_6_p</v>
      </c>
      <c r="B883">
        <v>2</v>
      </c>
      <c r="C883" t="s">
        <v>62</v>
      </c>
    </row>
    <row r="884" spans="1:8" x14ac:dyDescent="0.3">
      <c r="A884" s="17" t="s">
        <v>64</v>
      </c>
    </row>
    <row r="885" spans="1:8" x14ac:dyDescent="0.3">
      <c r="A885" t="str" cm="1">
        <f t="array" aca="1" ref="A885" ca="1" xml:space="preserve"> "aN_W_1_" &amp; INDIRECT("F" &amp; ROW(C885)-6) &amp; "_p"</f>
        <v>aN_W_1_6_6_p</v>
      </c>
      <c r="B885">
        <v>0</v>
      </c>
      <c r="C885" t="s">
        <v>60</v>
      </c>
    </row>
    <row r="886" spans="1:8" x14ac:dyDescent="0.3">
      <c r="A886" t="str" cm="1">
        <f t="array" aca="1" ref="A886" ca="1" xml:space="preserve"> "aN_W_2_" &amp; INDIRECT("F" &amp; ROW(C886)-7) &amp; "_p"</f>
        <v>aN_W_2_6_6_p</v>
      </c>
      <c r="B886">
        <v>0</v>
      </c>
      <c r="C886" t="s">
        <v>61</v>
      </c>
    </row>
    <row r="887" spans="1:8" x14ac:dyDescent="0.3">
      <c r="A887" t="str" cm="1">
        <f t="array" aca="1" ref="A887" ca="1" xml:space="preserve"> "aN_W_3_" &amp; INDIRECT("F" &amp; ROW(C887)-8) &amp; "_p"</f>
        <v>aN_W_3_6_6_p</v>
      </c>
      <c r="B887">
        <v>2</v>
      </c>
      <c r="C887" t="s">
        <v>62</v>
      </c>
    </row>
    <row r="888" spans="1:8" x14ac:dyDescent="0.3">
      <c r="A888" s="17" t="s">
        <v>63</v>
      </c>
      <c r="F888" s="46"/>
      <c r="G888" s="46"/>
      <c r="H888" s="46"/>
    </row>
    <row r="889" spans="1:8" x14ac:dyDescent="0.3">
      <c r="A889" t="str" cm="1">
        <f t="array" aca="1" ref="A889" ca="1" xml:space="preserve"> "aN_P_1_" &amp; INDIRECT("F" &amp; ROW(C889) - 10) &amp; "_p"</f>
        <v>aN_P_1_6_6_p</v>
      </c>
      <c r="B889">
        <v>0</v>
      </c>
      <c r="C889" t="s">
        <v>60</v>
      </c>
    </row>
    <row r="890" spans="1:8" x14ac:dyDescent="0.3">
      <c r="A890" t="str" cm="1">
        <f t="array" aca="1" ref="A890" ca="1" xml:space="preserve"> "aN_P_2_" &amp; INDIRECT("F" &amp; ROW(C890) - 11) &amp; "_p"</f>
        <v>aN_P_2_6_6_p</v>
      </c>
      <c r="B890">
        <v>0</v>
      </c>
      <c r="C890" t="s">
        <v>61</v>
      </c>
    </row>
    <row r="891" spans="1:8" x14ac:dyDescent="0.3">
      <c r="A891" t="str" cm="1">
        <f t="array" aca="1" ref="A891" ca="1" xml:space="preserve"> "aN_P_3_" &amp; INDIRECT("F" &amp; ROW(C891) - 12) &amp; "_p"</f>
        <v>aN_P_3_6_6_p</v>
      </c>
      <c r="B891">
        <v>2</v>
      </c>
      <c r="C891" t="s">
        <v>62</v>
      </c>
    </row>
    <row r="892" spans="1:8" x14ac:dyDescent="0.3">
      <c r="A892" s="17" t="s">
        <v>65</v>
      </c>
      <c r="F892" s="46"/>
      <c r="G892" s="46"/>
      <c r="H892" s="46"/>
    </row>
    <row r="893" spans="1:8" x14ac:dyDescent="0.3">
      <c r="A893" t="str" cm="1">
        <f t="array" aca="1" ref="A893" ca="1" xml:space="preserve"> "aN_SL_1_" &amp; INDIRECT("F" &amp; ROW(C893) - 14) &amp; "_p"</f>
        <v>aN_SL_1_6_6_p</v>
      </c>
      <c r="B893">
        <v>0</v>
      </c>
      <c r="C893" t="s">
        <v>60</v>
      </c>
    </row>
    <row r="894" spans="1:8" x14ac:dyDescent="0.3">
      <c r="A894" t="str" cm="1">
        <f t="array" aca="1" ref="A894" ca="1" xml:space="preserve"> "aN_SL_2_" &amp; INDIRECT("F" &amp; ROW(C894) - 15) &amp; "_p"</f>
        <v>aN_SL_2_6_6_p</v>
      </c>
      <c r="B894">
        <v>0</v>
      </c>
      <c r="C894" t="s">
        <v>61</v>
      </c>
    </row>
    <row r="895" spans="1:8" x14ac:dyDescent="0.3">
      <c r="A895" t="str" cm="1">
        <f t="array" aca="1" ref="A895" ca="1" xml:space="preserve"> "aN_Sl_3_" &amp; INDIRECT("F" &amp; ROW(C895) - 16) &amp; "_p"</f>
        <v>aN_Sl_3_6_6_p</v>
      </c>
      <c r="B895">
        <v>2</v>
      </c>
      <c r="C895" t="s">
        <v>62</v>
      </c>
    </row>
    <row r="896" spans="1:8" x14ac:dyDescent="0.3">
      <c r="A896" s="17" t="s">
        <v>470</v>
      </c>
    </row>
    <row r="897" spans="1:6" x14ac:dyDescent="0.3">
      <c r="A897" t="str" cm="1">
        <f t="array" aca="1" ref="A897" ca="1" xml:space="preserve"> "aN_DR_1_" &amp; INDIRECT("F" &amp; ROW(C897) - 18) &amp; "_p"</f>
        <v>aN_DR_1_6_6_p</v>
      </c>
      <c r="B897">
        <v>0.01</v>
      </c>
      <c r="C897" t="s">
        <v>60</v>
      </c>
    </row>
    <row r="898" spans="1:6" x14ac:dyDescent="0.3">
      <c r="A898" t="str" cm="1">
        <f t="array" aca="1" ref="A898" ca="1" xml:space="preserve"> "aN_DR_1_" &amp; INDIRECT("F" &amp; ROW(C898) - 19) &amp; "_p"</f>
        <v>aN_DR_1_6_6_p</v>
      </c>
      <c r="B898">
        <v>0</v>
      </c>
      <c r="C898" t="s">
        <v>61</v>
      </c>
    </row>
    <row r="899" spans="1:6" x14ac:dyDescent="0.3">
      <c r="A899" t="str" cm="1">
        <f t="array" aca="1" ref="A899" ca="1" xml:space="preserve"> "aN_DR_1_" &amp; INDIRECT("F" &amp; ROW(C899) - 20) &amp; "_p"</f>
        <v>aN_DR_1_6_6_p</v>
      </c>
      <c r="B899">
        <v>2</v>
      </c>
      <c r="C899" t="s">
        <v>62</v>
      </c>
    </row>
    <row r="900" spans="1:6" x14ac:dyDescent="0.3">
      <c r="A900" s="17" t="s">
        <v>471</v>
      </c>
    </row>
    <row r="901" spans="1:6" x14ac:dyDescent="0.3">
      <c r="A901" t="str" cm="1">
        <f t="array" aca="1" ref="A901" ca="1" xml:space="preserve"> "aN_CY_1_" &amp; INDIRECT("F" &amp; ROW(C901) - 22) &amp; "_p"</f>
        <v>aN_CY_1_6_6_p</v>
      </c>
      <c r="B901">
        <v>0</v>
      </c>
      <c r="C901" t="s">
        <v>60</v>
      </c>
    </row>
    <row r="902" spans="1:6" x14ac:dyDescent="0.3">
      <c r="A902" t="str" cm="1">
        <f t="array" aca="1" ref="A902" ca="1" xml:space="preserve"> "aN_CY_1_" &amp; INDIRECT("F" &amp; ROW(C902) - 23) &amp; "_p"</f>
        <v>aN_CY_1_6_6_p</v>
      </c>
      <c r="B902">
        <v>0</v>
      </c>
      <c r="C902" t="s">
        <v>61</v>
      </c>
    </row>
    <row r="903" spans="1:6" x14ac:dyDescent="0.3">
      <c r="A903" t="str" cm="1">
        <f t="array" aca="1" ref="A903" ca="1" xml:space="preserve"> "aN_CY_1_" &amp; INDIRECT("F" &amp; ROW(C903) - 24) &amp; "_p"</f>
        <v>aN_CY_1_6_6_p</v>
      </c>
      <c r="B903">
        <v>2</v>
      </c>
      <c r="C903" t="s">
        <v>62</v>
      </c>
    </row>
    <row r="904" spans="1:6" x14ac:dyDescent="0.3">
      <c r="A904" s="48" t="str">
        <f xml:space="preserve"> "sector " &amp; D904 &amp; " and region " &amp;E904</f>
        <v>sector 7 and region 1</v>
      </c>
      <c r="B904" s="48"/>
      <c r="C904" s="48"/>
      <c r="D904" s="43">
        <v>7</v>
      </c>
      <c r="E904" s="43">
        <v>1</v>
      </c>
      <c r="F904" s="43" t="str">
        <f>D904 &amp; "_" &amp; E904</f>
        <v>7_1</v>
      </c>
    </row>
    <row r="905" spans="1:6" x14ac:dyDescent="0.3">
      <c r="A905" s="17" t="s">
        <v>59</v>
      </c>
    </row>
    <row r="906" spans="1:6" x14ac:dyDescent="0.3">
      <c r="A906" t="str" cm="1">
        <f t="array" aca="1" ref="A906" ca="1" xml:space="preserve"> "aN_T_1_" &amp; INDIRECT("F" &amp; ROW(C906)-2) &amp; "_p"</f>
        <v>aN_T_1_7_1_p</v>
      </c>
      <c r="B906">
        <v>0</v>
      </c>
      <c r="C906" t="s">
        <v>60</v>
      </c>
    </row>
    <row r="907" spans="1:6" x14ac:dyDescent="0.3">
      <c r="A907" t="str" cm="1">
        <f t="array" aca="1" ref="A907" ca="1" xml:space="preserve"> "aN_T_2_" &amp; INDIRECT("F" &amp; ROW(C907)-3) &amp; "_p"</f>
        <v>aN_T_2_7_1_p</v>
      </c>
      <c r="B907">
        <v>0</v>
      </c>
      <c r="C907" t="s">
        <v>61</v>
      </c>
    </row>
    <row r="908" spans="1:6" x14ac:dyDescent="0.3">
      <c r="A908" t="str" cm="1">
        <f t="array" aca="1" ref="A908" ca="1" xml:space="preserve"> "aN_T_3_" &amp; INDIRECT("F" &amp; ROW(C908)-4) &amp; "_p"</f>
        <v>aN_T_3_7_1_p</v>
      </c>
      <c r="B908">
        <v>2</v>
      </c>
      <c r="C908" t="s">
        <v>62</v>
      </c>
    </row>
    <row r="909" spans="1:6" x14ac:dyDescent="0.3">
      <c r="A909" s="17" t="s">
        <v>64</v>
      </c>
    </row>
    <row r="910" spans="1:6" x14ac:dyDescent="0.3">
      <c r="A910" t="str" cm="1">
        <f t="array" aca="1" ref="A910" ca="1" xml:space="preserve"> "aN_W_1_" &amp; INDIRECT("F" &amp; ROW(C910)-6) &amp; "_p"</f>
        <v>aN_W_1_7_1_p</v>
      </c>
      <c r="B910">
        <v>0</v>
      </c>
      <c r="C910" t="s">
        <v>60</v>
      </c>
    </row>
    <row r="911" spans="1:6" x14ac:dyDescent="0.3">
      <c r="A911" t="str" cm="1">
        <f t="array" aca="1" ref="A911" ca="1" xml:space="preserve"> "aN_W_2_" &amp; INDIRECT("F" &amp; ROW(C911)-7) &amp; "_p"</f>
        <v>aN_W_2_7_1_p</v>
      </c>
      <c r="B911">
        <v>0</v>
      </c>
      <c r="C911" t="s">
        <v>61</v>
      </c>
    </row>
    <row r="912" spans="1:6" x14ac:dyDescent="0.3">
      <c r="A912" t="str" cm="1">
        <f t="array" aca="1" ref="A912" ca="1" xml:space="preserve"> "aN_W_3_" &amp; INDIRECT("F" &amp; ROW(C912)-8) &amp; "_p"</f>
        <v>aN_W_3_7_1_p</v>
      </c>
      <c r="B912">
        <v>2</v>
      </c>
      <c r="C912" t="s">
        <v>62</v>
      </c>
    </row>
    <row r="913" spans="1:8" x14ac:dyDescent="0.3">
      <c r="A913" s="17" t="s">
        <v>63</v>
      </c>
      <c r="F913" s="46"/>
      <c r="G913" s="46"/>
      <c r="H913" s="46"/>
    </row>
    <row r="914" spans="1:8" x14ac:dyDescent="0.3">
      <c r="A914" t="str" cm="1">
        <f t="array" aca="1" ref="A914" ca="1" xml:space="preserve"> "aN_P_1_" &amp; INDIRECT("F" &amp; ROW(C914) - 10) &amp; "_p"</f>
        <v>aN_P_1_7_1_p</v>
      </c>
      <c r="B914">
        <v>0</v>
      </c>
      <c r="C914" t="s">
        <v>60</v>
      </c>
    </row>
    <row r="915" spans="1:8" x14ac:dyDescent="0.3">
      <c r="A915" t="str" cm="1">
        <f t="array" aca="1" ref="A915" ca="1" xml:space="preserve"> "aN_P_2_" &amp; INDIRECT("F" &amp; ROW(C915) - 11) &amp; "_p"</f>
        <v>aN_P_2_7_1_p</v>
      </c>
      <c r="B915">
        <v>0</v>
      </c>
      <c r="C915" t="s">
        <v>61</v>
      </c>
    </row>
    <row r="916" spans="1:8" x14ac:dyDescent="0.3">
      <c r="A916" t="str" cm="1">
        <f t="array" aca="1" ref="A916" ca="1" xml:space="preserve"> "aN_P_3_" &amp; INDIRECT("F" &amp; ROW(C916) - 12) &amp; "_p"</f>
        <v>aN_P_3_7_1_p</v>
      </c>
      <c r="B916">
        <v>2</v>
      </c>
      <c r="C916" t="s">
        <v>62</v>
      </c>
    </row>
    <row r="917" spans="1:8" x14ac:dyDescent="0.3">
      <c r="A917" s="17" t="s">
        <v>65</v>
      </c>
      <c r="F917" s="46"/>
      <c r="G917" s="46"/>
      <c r="H917" s="46"/>
    </row>
    <row r="918" spans="1:8" x14ac:dyDescent="0.3">
      <c r="A918" t="str" cm="1">
        <f t="array" aca="1" ref="A918" ca="1" xml:space="preserve"> "aN_SL_1_" &amp; INDIRECT("F" &amp; ROW(C918) - 14) &amp; "_p"</f>
        <v>aN_SL_1_7_1_p</v>
      </c>
      <c r="B918">
        <v>0</v>
      </c>
      <c r="C918" t="s">
        <v>60</v>
      </c>
    </row>
    <row r="919" spans="1:8" x14ac:dyDescent="0.3">
      <c r="A919" t="str" cm="1">
        <f t="array" aca="1" ref="A919" ca="1" xml:space="preserve"> "aN_SL_2_" &amp; INDIRECT("F" &amp; ROW(C919) - 15) &amp; "_p"</f>
        <v>aN_SL_2_7_1_p</v>
      </c>
      <c r="B919">
        <v>0</v>
      </c>
      <c r="C919" t="s">
        <v>61</v>
      </c>
    </row>
    <row r="920" spans="1:8" x14ac:dyDescent="0.3">
      <c r="A920" t="str" cm="1">
        <f t="array" aca="1" ref="A920" ca="1" xml:space="preserve"> "aN_Sl_3_" &amp; INDIRECT("F" &amp; ROW(C920) - 16) &amp; "_p"</f>
        <v>aN_Sl_3_7_1_p</v>
      </c>
      <c r="B920">
        <v>2</v>
      </c>
      <c r="C920" t="s">
        <v>62</v>
      </c>
    </row>
    <row r="921" spans="1:8" x14ac:dyDescent="0.3">
      <c r="A921" s="17" t="s">
        <v>470</v>
      </c>
    </row>
    <row r="922" spans="1:8" x14ac:dyDescent="0.3">
      <c r="A922" t="str" cm="1">
        <f t="array" aca="1" ref="A922" ca="1" xml:space="preserve"> "aN_DR_1_" &amp; INDIRECT("F" &amp; ROW(C922) - 18) &amp; "_p"</f>
        <v>aN_DR_1_7_1_p</v>
      </c>
      <c r="B922">
        <v>0.01</v>
      </c>
      <c r="C922" t="s">
        <v>60</v>
      </c>
    </row>
    <row r="923" spans="1:8" x14ac:dyDescent="0.3">
      <c r="A923" t="str" cm="1">
        <f t="array" aca="1" ref="A923" ca="1" xml:space="preserve"> "aN_DR_1_" &amp; INDIRECT("F" &amp; ROW(C923) - 19) &amp; "_p"</f>
        <v>aN_DR_1_7_1_p</v>
      </c>
      <c r="B923">
        <v>0</v>
      </c>
      <c r="C923" t="s">
        <v>61</v>
      </c>
    </row>
    <row r="924" spans="1:8" x14ac:dyDescent="0.3">
      <c r="A924" t="str" cm="1">
        <f t="array" aca="1" ref="A924" ca="1" xml:space="preserve"> "aN_DR_1_" &amp; INDIRECT("F" &amp; ROW(C924) - 20) &amp; "_p"</f>
        <v>aN_DR_1_7_1_p</v>
      </c>
      <c r="B924">
        <v>2</v>
      </c>
      <c r="C924" t="s">
        <v>62</v>
      </c>
    </row>
    <row r="925" spans="1:8" x14ac:dyDescent="0.3">
      <c r="A925" s="17" t="s">
        <v>471</v>
      </c>
    </row>
    <row r="926" spans="1:8" x14ac:dyDescent="0.3">
      <c r="A926" t="str" cm="1">
        <f t="array" aca="1" ref="A926" ca="1" xml:space="preserve"> "aN_CY_1_" &amp; INDIRECT("F" &amp; ROW(C926) - 22) &amp; "_p"</f>
        <v>aN_CY_1_7_1_p</v>
      </c>
      <c r="B926">
        <v>0</v>
      </c>
      <c r="C926" t="s">
        <v>60</v>
      </c>
    </row>
    <row r="927" spans="1:8" x14ac:dyDescent="0.3">
      <c r="A927" t="str" cm="1">
        <f t="array" aca="1" ref="A927" ca="1" xml:space="preserve"> "aN_CY_1_" &amp; INDIRECT("F" &amp; ROW(C927) - 23) &amp; "_p"</f>
        <v>aN_CY_1_7_1_p</v>
      </c>
      <c r="B927">
        <v>0</v>
      </c>
      <c r="C927" t="s">
        <v>61</v>
      </c>
    </row>
    <row r="928" spans="1:8" x14ac:dyDescent="0.3">
      <c r="A928" t="str" cm="1">
        <f t="array" aca="1" ref="A928" ca="1" xml:space="preserve"> "aN_CY_1_" &amp; INDIRECT("F" &amp; ROW(C928) - 24) &amp; "_p"</f>
        <v>aN_CY_1_7_1_p</v>
      </c>
      <c r="B928">
        <v>2</v>
      </c>
      <c r="C928" t="s">
        <v>62</v>
      </c>
    </row>
    <row r="929" spans="1:8" x14ac:dyDescent="0.3">
      <c r="A929" s="48" t="str">
        <f xml:space="preserve"> "sector " &amp; D929 &amp; " and region " &amp;E929</f>
        <v>sector 7 and region 2</v>
      </c>
      <c r="B929" s="48"/>
      <c r="C929" s="48"/>
      <c r="D929" s="43">
        <v>7</v>
      </c>
      <c r="E929" s="43">
        <v>2</v>
      </c>
      <c r="F929" s="43" t="str">
        <f>D929 &amp; "_" &amp; E929</f>
        <v>7_2</v>
      </c>
    </row>
    <row r="930" spans="1:8" x14ac:dyDescent="0.3">
      <c r="A930" s="17" t="s">
        <v>59</v>
      </c>
    </row>
    <row r="931" spans="1:8" x14ac:dyDescent="0.3">
      <c r="A931" t="str" cm="1">
        <f t="array" aca="1" ref="A931" ca="1" xml:space="preserve"> "aN_T_1_" &amp; INDIRECT("F" &amp; ROW(C931)-2) &amp; "_p"</f>
        <v>aN_T_1_7_2_p</v>
      </c>
      <c r="B931">
        <v>0</v>
      </c>
      <c r="C931" t="s">
        <v>60</v>
      </c>
    </row>
    <row r="932" spans="1:8" x14ac:dyDescent="0.3">
      <c r="A932" t="str" cm="1">
        <f t="array" aca="1" ref="A932" ca="1" xml:space="preserve"> "aN_T_2_" &amp; INDIRECT("F" &amp; ROW(C932)-3) &amp; "_p"</f>
        <v>aN_T_2_7_2_p</v>
      </c>
      <c r="B932">
        <v>0</v>
      </c>
      <c r="C932" t="s">
        <v>61</v>
      </c>
    </row>
    <row r="933" spans="1:8" x14ac:dyDescent="0.3">
      <c r="A933" t="str" cm="1">
        <f t="array" aca="1" ref="A933" ca="1" xml:space="preserve"> "aN_T_3_" &amp; INDIRECT("F" &amp; ROW(C933)-4) &amp; "_p"</f>
        <v>aN_T_3_7_2_p</v>
      </c>
      <c r="B933">
        <v>2</v>
      </c>
      <c r="C933" t="s">
        <v>62</v>
      </c>
    </row>
    <row r="934" spans="1:8" x14ac:dyDescent="0.3">
      <c r="A934" s="17" t="s">
        <v>64</v>
      </c>
    </row>
    <row r="935" spans="1:8" x14ac:dyDescent="0.3">
      <c r="A935" t="str" cm="1">
        <f t="array" aca="1" ref="A935" ca="1" xml:space="preserve"> "aN_W_1_" &amp; INDIRECT("F" &amp; ROW(C935)-6) &amp; "_p"</f>
        <v>aN_W_1_7_2_p</v>
      </c>
      <c r="B935">
        <v>0</v>
      </c>
      <c r="C935" t="s">
        <v>60</v>
      </c>
    </row>
    <row r="936" spans="1:8" x14ac:dyDescent="0.3">
      <c r="A936" t="str" cm="1">
        <f t="array" aca="1" ref="A936" ca="1" xml:space="preserve"> "aN_W_2_" &amp; INDIRECT("F" &amp; ROW(C936)-7) &amp; "_p"</f>
        <v>aN_W_2_7_2_p</v>
      </c>
      <c r="B936">
        <v>0</v>
      </c>
      <c r="C936" t="s">
        <v>61</v>
      </c>
    </row>
    <row r="937" spans="1:8" x14ac:dyDescent="0.3">
      <c r="A937" t="str" cm="1">
        <f t="array" aca="1" ref="A937" ca="1" xml:space="preserve"> "aN_W_3_" &amp; INDIRECT("F" &amp; ROW(C937)-8) &amp; "_p"</f>
        <v>aN_W_3_7_2_p</v>
      </c>
      <c r="B937">
        <v>2</v>
      </c>
      <c r="C937" t="s">
        <v>62</v>
      </c>
    </row>
    <row r="938" spans="1:8" x14ac:dyDescent="0.3">
      <c r="A938" s="17" t="s">
        <v>63</v>
      </c>
      <c r="F938" s="46"/>
      <c r="G938" s="46"/>
      <c r="H938" s="46"/>
    </row>
    <row r="939" spans="1:8" x14ac:dyDescent="0.3">
      <c r="A939" t="str" cm="1">
        <f t="array" aca="1" ref="A939" ca="1" xml:space="preserve"> "aN_P_1_" &amp; INDIRECT("F" &amp; ROW(C939) - 10) &amp; "_p"</f>
        <v>aN_P_1_7_2_p</v>
      </c>
      <c r="B939">
        <v>0</v>
      </c>
      <c r="C939" t="s">
        <v>60</v>
      </c>
    </row>
    <row r="940" spans="1:8" x14ac:dyDescent="0.3">
      <c r="A940" t="str" cm="1">
        <f t="array" aca="1" ref="A940" ca="1" xml:space="preserve"> "aN_P_2_" &amp; INDIRECT("F" &amp; ROW(C940) - 11) &amp; "_p"</f>
        <v>aN_P_2_7_2_p</v>
      </c>
      <c r="B940">
        <v>0</v>
      </c>
      <c r="C940" t="s">
        <v>61</v>
      </c>
    </row>
    <row r="941" spans="1:8" x14ac:dyDescent="0.3">
      <c r="A941" t="str" cm="1">
        <f t="array" aca="1" ref="A941" ca="1" xml:space="preserve"> "aN_P_3_" &amp; INDIRECT("F" &amp; ROW(C941) - 12) &amp; "_p"</f>
        <v>aN_P_3_7_2_p</v>
      </c>
      <c r="B941">
        <v>2</v>
      </c>
      <c r="C941" t="s">
        <v>62</v>
      </c>
    </row>
    <row r="942" spans="1:8" x14ac:dyDescent="0.3">
      <c r="A942" s="17" t="s">
        <v>65</v>
      </c>
      <c r="F942" s="46"/>
      <c r="G942" s="46"/>
      <c r="H942" s="46"/>
    </row>
    <row r="943" spans="1:8" x14ac:dyDescent="0.3">
      <c r="A943" t="str" cm="1">
        <f t="array" aca="1" ref="A943" ca="1" xml:space="preserve"> "aN_SL_1_" &amp; INDIRECT("F" &amp; ROW(C943) - 14) &amp; "_p"</f>
        <v>aN_SL_1_7_2_p</v>
      </c>
      <c r="B943">
        <v>0</v>
      </c>
      <c r="C943" t="s">
        <v>60</v>
      </c>
    </row>
    <row r="944" spans="1:8" x14ac:dyDescent="0.3">
      <c r="A944" t="str" cm="1">
        <f t="array" aca="1" ref="A944" ca="1" xml:space="preserve"> "aN_SL_2_" &amp; INDIRECT("F" &amp; ROW(C944) - 15) &amp; "_p"</f>
        <v>aN_SL_2_7_2_p</v>
      </c>
      <c r="B944">
        <v>0</v>
      </c>
      <c r="C944" t="s">
        <v>61</v>
      </c>
    </row>
    <row r="945" spans="1:6" x14ac:dyDescent="0.3">
      <c r="A945" t="str" cm="1">
        <f t="array" aca="1" ref="A945" ca="1" xml:space="preserve"> "aN_Sl_3_" &amp; INDIRECT("F" &amp; ROW(C945) - 16) &amp; "_p"</f>
        <v>aN_Sl_3_7_2_p</v>
      </c>
      <c r="B945">
        <v>2</v>
      </c>
      <c r="C945" t="s">
        <v>62</v>
      </c>
    </row>
    <row r="946" spans="1:6" x14ac:dyDescent="0.3">
      <c r="A946" s="17" t="s">
        <v>470</v>
      </c>
    </row>
    <row r="947" spans="1:6" x14ac:dyDescent="0.3">
      <c r="A947" t="str" cm="1">
        <f t="array" aca="1" ref="A947" ca="1" xml:space="preserve"> "aN_DR_1_" &amp; INDIRECT("F" &amp; ROW(C947) - 18) &amp; "_p"</f>
        <v>aN_DR_1_7_2_p</v>
      </c>
      <c r="B947">
        <v>0.01</v>
      </c>
      <c r="C947" t="s">
        <v>60</v>
      </c>
    </row>
    <row r="948" spans="1:6" x14ac:dyDescent="0.3">
      <c r="A948" t="str" cm="1">
        <f t="array" aca="1" ref="A948" ca="1" xml:space="preserve"> "aN_DR_1_" &amp; INDIRECT("F" &amp; ROW(C948) - 19) &amp; "_p"</f>
        <v>aN_DR_1_7_2_p</v>
      </c>
      <c r="B948">
        <v>0</v>
      </c>
      <c r="C948" t="s">
        <v>61</v>
      </c>
    </row>
    <row r="949" spans="1:6" x14ac:dyDescent="0.3">
      <c r="A949" t="str" cm="1">
        <f t="array" aca="1" ref="A949" ca="1" xml:space="preserve"> "aN_DR_1_" &amp; INDIRECT("F" &amp; ROW(C949) - 20) &amp; "_p"</f>
        <v>aN_DR_1_7_2_p</v>
      </c>
      <c r="B949">
        <v>2</v>
      </c>
      <c r="C949" t="s">
        <v>62</v>
      </c>
    </row>
    <row r="950" spans="1:6" x14ac:dyDescent="0.3">
      <c r="A950" s="17" t="s">
        <v>471</v>
      </c>
    </row>
    <row r="951" spans="1:6" x14ac:dyDescent="0.3">
      <c r="A951" t="str" cm="1">
        <f t="array" aca="1" ref="A951" ca="1" xml:space="preserve"> "aN_CY_1_" &amp; INDIRECT("F" &amp; ROW(C951) - 22) &amp; "_p"</f>
        <v>aN_CY_1_7_2_p</v>
      </c>
      <c r="B951">
        <v>0</v>
      </c>
      <c r="C951" t="s">
        <v>60</v>
      </c>
    </row>
    <row r="952" spans="1:6" x14ac:dyDescent="0.3">
      <c r="A952" t="str" cm="1">
        <f t="array" aca="1" ref="A952" ca="1" xml:space="preserve"> "aN_CY_1_" &amp; INDIRECT("F" &amp; ROW(C952) - 23) &amp; "_p"</f>
        <v>aN_CY_1_7_2_p</v>
      </c>
      <c r="B952">
        <v>0</v>
      </c>
      <c r="C952" t="s">
        <v>61</v>
      </c>
    </row>
    <row r="953" spans="1:6" x14ac:dyDescent="0.3">
      <c r="A953" t="str" cm="1">
        <f t="array" aca="1" ref="A953" ca="1" xml:space="preserve"> "aN_CY_1_" &amp; INDIRECT("F" &amp; ROW(C953) - 24) &amp; "_p"</f>
        <v>aN_CY_1_7_2_p</v>
      </c>
      <c r="B953">
        <v>2</v>
      </c>
      <c r="C953" t="s">
        <v>62</v>
      </c>
    </row>
    <row r="954" spans="1:6" x14ac:dyDescent="0.3">
      <c r="A954" s="48" t="str">
        <f xml:space="preserve"> "sector " &amp; D954 &amp; " and region " &amp;E954</f>
        <v>sector 7 and region 3</v>
      </c>
      <c r="B954" s="48"/>
      <c r="C954" s="48"/>
      <c r="D954" s="43">
        <v>7</v>
      </c>
      <c r="E954" s="43">
        <v>3</v>
      </c>
      <c r="F954" s="43" t="str">
        <f>D954 &amp; "_" &amp; E954</f>
        <v>7_3</v>
      </c>
    </row>
    <row r="955" spans="1:6" x14ac:dyDescent="0.3">
      <c r="A955" s="17" t="s">
        <v>59</v>
      </c>
    </row>
    <row r="956" spans="1:6" x14ac:dyDescent="0.3">
      <c r="A956" t="str" cm="1">
        <f t="array" aca="1" ref="A956" ca="1" xml:space="preserve"> "aN_T_1_" &amp; INDIRECT("F" &amp; ROW(C956)-2) &amp; "_p"</f>
        <v>aN_T_1_7_3_p</v>
      </c>
      <c r="B956">
        <v>0</v>
      </c>
      <c r="C956" t="s">
        <v>60</v>
      </c>
    </row>
    <row r="957" spans="1:6" x14ac:dyDescent="0.3">
      <c r="A957" t="str" cm="1">
        <f t="array" aca="1" ref="A957" ca="1" xml:space="preserve"> "aN_T_2_" &amp; INDIRECT("F" &amp; ROW(C957)-3) &amp; "_p"</f>
        <v>aN_T_2_7_3_p</v>
      </c>
      <c r="B957">
        <v>0</v>
      </c>
      <c r="C957" t="s">
        <v>61</v>
      </c>
    </row>
    <row r="958" spans="1:6" x14ac:dyDescent="0.3">
      <c r="A958" t="str" cm="1">
        <f t="array" aca="1" ref="A958" ca="1" xml:space="preserve"> "aN_T_3_" &amp; INDIRECT("F" &amp; ROW(C958)-4) &amp; "_p"</f>
        <v>aN_T_3_7_3_p</v>
      </c>
      <c r="B958">
        <v>2</v>
      </c>
      <c r="C958" t="s">
        <v>62</v>
      </c>
    </row>
    <row r="959" spans="1:6" x14ac:dyDescent="0.3">
      <c r="A959" s="17" t="s">
        <v>64</v>
      </c>
    </row>
    <row r="960" spans="1:6" x14ac:dyDescent="0.3">
      <c r="A960" t="str" cm="1">
        <f t="array" aca="1" ref="A960" ca="1" xml:space="preserve"> "aN_W_1_" &amp; INDIRECT("F" &amp; ROW(C960)-6) &amp; "_p"</f>
        <v>aN_W_1_7_3_p</v>
      </c>
      <c r="B960">
        <v>0</v>
      </c>
      <c r="C960" t="s">
        <v>60</v>
      </c>
    </row>
    <row r="961" spans="1:8" x14ac:dyDescent="0.3">
      <c r="A961" t="str" cm="1">
        <f t="array" aca="1" ref="A961" ca="1" xml:space="preserve"> "aN_W_2_" &amp; INDIRECT("F" &amp; ROW(C961)-7) &amp; "_p"</f>
        <v>aN_W_2_7_3_p</v>
      </c>
      <c r="B961">
        <v>0</v>
      </c>
      <c r="C961" t="s">
        <v>61</v>
      </c>
    </row>
    <row r="962" spans="1:8" x14ac:dyDescent="0.3">
      <c r="A962" t="str" cm="1">
        <f t="array" aca="1" ref="A962" ca="1" xml:space="preserve"> "aN_W_3_" &amp; INDIRECT("F" &amp; ROW(C962)-8) &amp; "_p"</f>
        <v>aN_W_3_7_3_p</v>
      </c>
      <c r="B962">
        <v>2</v>
      </c>
      <c r="C962" t="s">
        <v>62</v>
      </c>
    </row>
    <row r="963" spans="1:8" x14ac:dyDescent="0.3">
      <c r="A963" s="17" t="s">
        <v>63</v>
      </c>
      <c r="F963" s="46"/>
      <c r="G963" s="46"/>
      <c r="H963" s="46"/>
    </row>
    <row r="964" spans="1:8" x14ac:dyDescent="0.3">
      <c r="A964" t="str" cm="1">
        <f t="array" aca="1" ref="A964" ca="1" xml:space="preserve"> "aN_P_1_" &amp; INDIRECT("F" &amp; ROW(C964) - 10) &amp; "_p"</f>
        <v>aN_P_1_7_3_p</v>
      </c>
      <c r="B964">
        <v>0</v>
      </c>
      <c r="C964" t="s">
        <v>60</v>
      </c>
    </row>
    <row r="965" spans="1:8" x14ac:dyDescent="0.3">
      <c r="A965" t="str" cm="1">
        <f t="array" aca="1" ref="A965" ca="1" xml:space="preserve"> "aN_P_2_" &amp; INDIRECT("F" &amp; ROW(C965) - 11) &amp; "_p"</f>
        <v>aN_P_2_7_3_p</v>
      </c>
      <c r="B965">
        <v>0</v>
      </c>
      <c r="C965" t="s">
        <v>61</v>
      </c>
    </row>
    <row r="966" spans="1:8" x14ac:dyDescent="0.3">
      <c r="A966" t="str" cm="1">
        <f t="array" aca="1" ref="A966" ca="1" xml:space="preserve"> "aN_P_3_" &amp; INDIRECT("F" &amp; ROW(C966) - 12) &amp; "_p"</f>
        <v>aN_P_3_7_3_p</v>
      </c>
      <c r="B966">
        <v>2</v>
      </c>
      <c r="C966" t="s">
        <v>62</v>
      </c>
    </row>
    <row r="967" spans="1:8" x14ac:dyDescent="0.3">
      <c r="A967" s="17" t="s">
        <v>65</v>
      </c>
      <c r="F967" s="46"/>
      <c r="G967" s="46"/>
      <c r="H967" s="46"/>
    </row>
    <row r="968" spans="1:8" x14ac:dyDescent="0.3">
      <c r="A968" t="str" cm="1">
        <f t="array" aca="1" ref="A968" ca="1" xml:space="preserve"> "aN_SL_1_" &amp; INDIRECT("F" &amp; ROW(C968) - 14) &amp; "_p"</f>
        <v>aN_SL_1_7_3_p</v>
      </c>
      <c r="B968">
        <v>0</v>
      </c>
      <c r="C968" t="s">
        <v>60</v>
      </c>
    </row>
    <row r="969" spans="1:8" x14ac:dyDescent="0.3">
      <c r="A969" t="str" cm="1">
        <f t="array" aca="1" ref="A969" ca="1" xml:space="preserve"> "aN_SL_2_" &amp; INDIRECT("F" &amp; ROW(C969) - 15) &amp; "_p"</f>
        <v>aN_SL_2_7_3_p</v>
      </c>
      <c r="B969">
        <v>0</v>
      </c>
      <c r="C969" t="s">
        <v>61</v>
      </c>
    </row>
    <row r="970" spans="1:8" x14ac:dyDescent="0.3">
      <c r="A970" t="str" cm="1">
        <f t="array" aca="1" ref="A970" ca="1" xml:space="preserve"> "aN_Sl_3_" &amp; INDIRECT("F" &amp; ROW(C970) - 16) &amp; "_p"</f>
        <v>aN_Sl_3_7_3_p</v>
      </c>
      <c r="B970">
        <v>2</v>
      </c>
      <c r="C970" t="s">
        <v>62</v>
      </c>
    </row>
    <row r="971" spans="1:8" x14ac:dyDescent="0.3">
      <c r="A971" s="17" t="s">
        <v>470</v>
      </c>
    </row>
    <row r="972" spans="1:8" x14ac:dyDescent="0.3">
      <c r="A972" t="str" cm="1">
        <f t="array" aca="1" ref="A972" ca="1" xml:space="preserve"> "aN_DR_1_" &amp; INDIRECT("F" &amp; ROW(C972) - 18) &amp; "_p"</f>
        <v>aN_DR_1_7_3_p</v>
      </c>
      <c r="B972">
        <v>0.01</v>
      </c>
      <c r="C972" t="s">
        <v>60</v>
      </c>
    </row>
    <row r="973" spans="1:8" x14ac:dyDescent="0.3">
      <c r="A973" t="str" cm="1">
        <f t="array" aca="1" ref="A973" ca="1" xml:space="preserve"> "aN_DR_1_" &amp; INDIRECT("F" &amp; ROW(C973) - 19) &amp; "_p"</f>
        <v>aN_DR_1_7_3_p</v>
      </c>
      <c r="B973">
        <v>0</v>
      </c>
      <c r="C973" t="s">
        <v>61</v>
      </c>
    </row>
    <row r="974" spans="1:8" x14ac:dyDescent="0.3">
      <c r="A974" t="str" cm="1">
        <f t="array" aca="1" ref="A974" ca="1" xml:space="preserve"> "aN_DR_1_" &amp; INDIRECT("F" &amp; ROW(C974) - 20) &amp; "_p"</f>
        <v>aN_DR_1_7_3_p</v>
      </c>
      <c r="B974">
        <v>2</v>
      </c>
      <c r="C974" t="s">
        <v>62</v>
      </c>
    </row>
    <row r="975" spans="1:8" x14ac:dyDescent="0.3">
      <c r="A975" s="17" t="s">
        <v>471</v>
      </c>
    </row>
    <row r="976" spans="1:8" x14ac:dyDescent="0.3">
      <c r="A976" t="str" cm="1">
        <f t="array" aca="1" ref="A976" ca="1" xml:space="preserve"> "aN_CY_1_" &amp; INDIRECT("F" &amp; ROW(C976) - 22) &amp; "_p"</f>
        <v>aN_CY_1_7_3_p</v>
      </c>
      <c r="B976">
        <v>0</v>
      </c>
      <c r="C976" t="s">
        <v>60</v>
      </c>
    </row>
    <row r="977" spans="1:8" x14ac:dyDescent="0.3">
      <c r="A977" t="str" cm="1">
        <f t="array" aca="1" ref="A977" ca="1" xml:space="preserve"> "aN_CY_1_" &amp; INDIRECT("F" &amp; ROW(C977) - 23) &amp; "_p"</f>
        <v>aN_CY_1_7_3_p</v>
      </c>
      <c r="B977">
        <v>0</v>
      </c>
      <c r="C977" t="s">
        <v>61</v>
      </c>
    </row>
    <row r="978" spans="1:8" x14ac:dyDescent="0.3">
      <c r="A978" t="str" cm="1">
        <f t="array" aca="1" ref="A978" ca="1" xml:space="preserve"> "aN_CY_1_" &amp; INDIRECT("F" &amp; ROW(C978) - 24) &amp; "_p"</f>
        <v>aN_CY_1_7_3_p</v>
      </c>
      <c r="B978">
        <v>2</v>
      </c>
      <c r="C978" t="s">
        <v>62</v>
      </c>
    </row>
    <row r="979" spans="1:8" x14ac:dyDescent="0.3">
      <c r="A979" s="48" t="str">
        <f xml:space="preserve"> "sector " &amp; D979 &amp; " and region " &amp;E979</f>
        <v>sector 7 and region 4</v>
      </c>
      <c r="B979" s="48"/>
      <c r="C979" s="48"/>
      <c r="D979" s="43">
        <v>7</v>
      </c>
      <c r="E979" s="43">
        <v>4</v>
      </c>
      <c r="F979" s="43" t="str">
        <f>D979 &amp; "_" &amp; E979</f>
        <v>7_4</v>
      </c>
    </row>
    <row r="980" spans="1:8" x14ac:dyDescent="0.3">
      <c r="A980" s="17" t="s">
        <v>59</v>
      </c>
    </row>
    <row r="981" spans="1:8" x14ac:dyDescent="0.3">
      <c r="A981" t="str" cm="1">
        <f t="array" aca="1" ref="A981" ca="1" xml:space="preserve"> "aN_T_1_" &amp; INDIRECT("F" &amp; ROW(C981)-2) &amp; "_p"</f>
        <v>aN_T_1_7_4_p</v>
      </c>
      <c r="B981">
        <v>0</v>
      </c>
      <c r="C981" t="s">
        <v>60</v>
      </c>
    </row>
    <row r="982" spans="1:8" x14ac:dyDescent="0.3">
      <c r="A982" t="str" cm="1">
        <f t="array" aca="1" ref="A982" ca="1" xml:space="preserve"> "aN_T_2_" &amp; INDIRECT("F" &amp; ROW(C982)-3) &amp; "_p"</f>
        <v>aN_T_2_7_4_p</v>
      </c>
      <c r="B982">
        <v>0</v>
      </c>
      <c r="C982" t="s">
        <v>61</v>
      </c>
    </row>
    <row r="983" spans="1:8" x14ac:dyDescent="0.3">
      <c r="A983" t="str" cm="1">
        <f t="array" aca="1" ref="A983" ca="1" xml:space="preserve"> "aN_T_3_" &amp; INDIRECT("F" &amp; ROW(C983)-4) &amp; "_p"</f>
        <v>aN_T_3_7_4_p</v>
      </c>
      <c r="B983">
        <v>2</v>
      </c>
      <c r="C983" t="s">
        <v>62</v>
      </c>
    </row>
    <row r="984" spans="1:8" x14ac:dyDescent="0.3">
      <c r="A984" s="17" t="s">
        <v>64</v>
      </c>
    </row>
    <row r="985" spans="1:8" x14ac:dyDescent="0.3">
      <c r="A985" t="str" cm="1">
        <f t="array" aca="1" ref="A985" ca="1" xml:space="preserve"> "aN_W_1_" &amp; INDIRECT("F" &amp; ROW(C985)-6) &amp; "_p"</f>
        <v>aN_W_1_7_4_p</v>
      </c>
      <c r="B985">
        <v>0</v>
      </c>
      <c r="C985" t="s">
        <v>60</v>
      </c>
    </row>
    <row r="986" spans="1:8" x14ac:dyDescent="0.3">
      <c r="A986" t="str" cm="1">
        <f t="array" aca="1" ref="A986" ca="1" xml:space="preserve"> "aN_W_2_" &amp; INDIRECT("F" &amp; ROW(C986)-7) &amp; "_p"</f>
        <v>aN_W_2_7_4_p</v>
      </c>
      <c r="B986">
        <v>0</v>
      </c>
      <c r="C986" t="s">
        <v>61</v>
      </c>
    </row>
    <row r="987" spans="1:8" x14ac:dyDescent="0.3">
      <c r="A987" t="str" cm="1">
        <f t="array" aca="1" ref="A987" ca="1" xml:space="preserve"> "aN_W_3_" &amp; INDIRECT("F" &amp; ROW(C987)-8) &amp; "_p"</f>
        <v>aN_W_3_7_4_p</v>
      </c>
      <c r="B987">
        <v>2</v>
      </c>
      <c r="C987" t="s">
        <v>62</v>
      </c>
    </row>
    <row r="988" spans="1:8" x14ac:dyDescent="0.3">
      <c r="A988" s="17" t="s">
        <v>63</v>
      </c>
      <c r="F988" s="46"/>
      <c r="G988" s="46"/>
      <c r="H988" s="46"/>
    </row>
    <row r="989" spans="1:8" x14ac:dyDescent="0.3">
      <c r="A989" t="str" cm="1">
        <f t="array" aca="1" ref="A989" ca="1" xml:space="preserve"> "aN_P_1_" &amp; INDIRECT("F" &amp; ROW(C989) - 10) &amp; "_p"</f>
        <v>aN_P_1_7_4_p</v>
      </c>
      <c r="B989">
        <v>0</v>
      </c>
      <c r="C989" t="s">
        <v>60</v>
      </c>
    </row>
    <row r="990" spans="1:8" x14ac:dyDescent="0.3">
      <c r="A990" t="str" cm="1">
        <f t="array" aca="1" ref="A990" ca="1" xml:space="preserve"> "aN_P_2_" &amp; INDIRECT("F" &amp; ROW(C990) - 11) &amp; "_p"</f>
        <v>aN_P_2_7_4_p</v>
      </c>
      <c r="B990">
        <v>0</v>
      </c>
      <c r="C990" t="s">
        <v>61</v>
      </c>
    </row>
    <row r="991" spans="1:8" x14ac:dyDescent="0.3">
      <c r="A991" t="str" cm="1">
        <f t="array" aca="1" ref="A991" ca="1" xml:space="preserve"> "aN_P_3_" &amp; INDIRECT("F" &amp; ROW(C991) - 12) &amp; "_p"</f>
        <v>aN_P_3_7_4_p</v>
      </c>
      <c r="B991">
        <v>2</v>
      </c>
      <c r="C991" t="s">
        <v>62</v>
      </c>
    </row>
    <row r="992" spans="1:8" x14ac:dyDescent="0.3">
      <c r="A992" s="17" t="s">
        <v>65</v>
      </c>
      <c r="F992" s="46"/>
      <c r="G992" s="46"/>
      <c r="H992" s="46"/>
    </row>
    <row r="993" spans="1:6" x14ac:dyDescent="0.3">
      <c r="A993" t="str" cm="1">
        <f t="array" aca="1" ref="A993" ca="1" xml:space="preserve"> "aN_SL_1_" &amp; INDIRECT("F" &amp; ROW(C993) - 14) &amp; "_p"</f>
        <v>aN_SL_1_7_4_p</v>
      </c>
      <c r="B993">
        <v>0</v>
      </c>
      <c r="C993" t="s">
        <v>60</v>
      </c>
    </row>
    <row r="994" spans="1:6" x14ac:dyDescent="0.3">
      <c r="A994" t="str" cm="1">
        <f t="array" aca="1" ref="A994" ca="1" xml:space="preserve"> "aN_SL_2_" &amp; INDIRECT("F" &amp; ROW(C994) - 15) &amp; "_p"</f>
        <v>aN_SL_2_7_4_p</v>
      </c>
      <c r="B994">
        <v>0</v>
      </c>
      <c r="C994" t="s">
        <v>61</v>
      </c>
    </row>
    <row r="995" spans="1:6" x14ac:dyDescent="0.3">
      <c r="A995" t="str" cm="1">
        <f t="array" aca="1" ref="A995" ca="1" xml:space="preserve"> "aN_Sl_3_" &amp; INDIRECT("F" &amp; ROW(C995) - 16) &amp; "_p"</f>
        <v>aN_Sl_3_7_4_p</v>
      </c>
      <c r="B995">
        <v>2</v>
      </c>
      <c r="C995" t="s">
        <v>62</v>
      </c>
    </row>
    <row r="996" spans="1:6" x14ac:dyDescent="0.3">
      <c r="A996" s="17" t="s">
        <v>470</v>
      </c>
    </row>
    <row r="997" spans="1:6" x14ac:dyDescent="0.3">
      <c r="A997" t="str" cm="1">
        <f t="array" aca="1" ref="A997" ca="1" xml:space="preserve"> "aN_DR_1_" &amp; INDIRECT("F" &amp; ROW(C997) - 18) &amp; "_p"</f>
        <v>aN_DR_1_7_4_p</v>
      </c>
      <c r="B997">
        <v>0.01</v>
      </c>
      <c r="C997" t="s">
        <v>60</v>
      </c>
    </row>
    <row r="998" spans="1:6" x14ac:dyDescent="0.3">
      <c r="A998" t="str" cm="1">
        <f t="array" aca="1" ref="A998" ca="1" xml:space="preserve"> "aN_DR_1_" &amp; INDIRECT("F" &amp; ROW(C998) - 19) &amp; "_p"</f>
        <v>aN_DR_1_7_4_p</v>
      </c>
      <c r="B998">
        <v>0</v>
      </c>
      <c r="C998" t="s">
        <v>61</v>
      </c>
    </row>
    <row r="999" spans="1:6" x14ac:dyDescent="0.3">
      <c r="A999" t="str" cm="1">
        <f t="array" aca="1" ref="A999" ca="1" xml:space="preserve"> "aN_DR_1_" &amp; INDIRECT("F" &amp; ROW(C999) - 20) &amp; "_p"</f>
        <v>aN_DR_1_7_4_p</v>
      </c>
      <c r="B999">
        <v>2</v>
      </c>
      <c r="C999" t="s">
        <v>62</v>
      </c>
    </row>
    <row r="1000" spans="1:6" x14ac:dyDescent="0.3">
      <c r="A1000" s="17" t="s">
        <v>471</v>
      </c>
    </row>
    <row r="1001" spans="1:6" x14ac:dyDescent="0.3">
      <c r="A1001" t="str" cm="1">
        <f t="array" aca="1" ref="A1001" ca="1" xml:space="preserve"> "aN_CY_1_" &amp; INDIRECT("F" &amp; ROW(C1001) - 22) &amp; "_p"</f>
        <v>aN_CY_1_7_4_p</v>
      </c>
      <c r="B1001">
        <v>0</v>
      </c>
      <c r="C1001" t="s">
        <v>60</v>
      </c>
    </row>
    <row r="1002" spans="1:6" x14ac:dyDescent="0.3">
      <c r="A1002" t="str" cm="1">
        <f t="array" aca="1" ref="A1002" ca="1" xml:space="preserve"> "aN_CY_1_" &amp; INDIRECT("F" &amp; ROW(C1002) - 23) &amp; "_p"</f>
        <v>aN_CY_1_7_4_p</v>
      </c>
      <c r="B1002">
        <v>0</v>
      </c>
      <c r="C1002" t="s">
        <v>61</v>
      </c>
    </row>
    <row r="1003" spans="1:6" x14ac:dyDescent="0.3">
      <c r="A1003" t="str" cm="1">
        <f t="array" aca="1" ref="A1003" ca="1" xml:space="preserve"> "aN_CY_1_" &amp; INDIRECT("F" &amp; ROW(C1003) - 24) &amp; "_p"</f>
        <v>aN_CY_1_7_4_p</v>
      </c>
      <c r="B1003">
        <v>2</v>
      </c>
      <c r="C1003" t="s">
        <v>62</v>
      </c>
    </row>
    <row r="1004" spans="1:6" x14ac:dyDescent="0.3">
      <c r="A1004" s="48" t="str">
        <f xml:space="preserve"> "sector " &amp; D1004 &amp; " and region " &amp;E1004</f>
        <v>sector 7 and region 5</v>
      </c>
      <c r="B1004" s="48"/>
      <c r="C1004" s="48"/>
      <c r="D1004" s="43">
        <v>7</v>
      </c>
      <c r="E1004" s="43">
        <v>5</v>
      </c>
      <c r="F1004" s="43" t="str">
        <f>D1004 &amp; "_" &amp; E1004</f>
        <v>7_5</v>
      </c>
    </row>
    <row r="1005" spans="1:6" x14ac:dyDescent="0.3">
      <c r="A1005" s="17" t="s">
        <v>59</v>
      </c>
    </row>
    <row r="1006" spans="1:6" x14ac:dyDescent="0.3">
      <c r="A1006" t="str" cm="1">
        <f t="array" aca="1" ref="A1006" ca="1" xml:space="preserve"> "aN_T_1_" &amp; INDIRECT("F" &amp; ROW(C1006)-2) &amp; "_p"</f>
        <v>aN_T_1_7_5_p</v>
      </c>
      <c r="B1006">
        <v>0</v>
      </c>
      <c r="C1006" t="s">
        <v>60</v>
      </c>
    </row>
    <row r="1007" spans="1:6" x14ac:dyDescent="0.3">
      <c r="A1007" t="str" cm="1">
        <f t="array" aca="1" ref="A1007" ca="1" xml:space="preserve"> "aN_T_2_" &amp; INDIRECT("F" &amp; ROW(C1007)-3) &amp; "_p"</f>
        <v>aN_T_2_7_5_p</v>
      </c>
      <c r="B1007">
        <v>0</v>
      </c>
      <c r="C1007" t="s">
        <v>61</v>
      </c>
    </row>
    <row r="1008" spans="1:6" x14ac:dyDescent="0.3">
      <c r="A1008" t="str" cm="1">
        <f t="array" aca="1" ref="A1008" ca="1" xml:space="preserve"> "aN_T_3_" &amp; INDIRECT("F" &amp; ROW(C1008)-4) &amp; "_p"</f>
        <v>aN_T_3_7_5_p</v>
      </c>
      <c r="B1008">
        <v>2</v>
      </c>
      <c r="C1008" t="s">
        <v>62</v>
      </c>
    </row>
    <row r="1009" spans="1:8" x14ac:dyDescent="0.3">
      <c r="A1009" s="17" t="s">
        <v>64</v>
      </c>
    </row>
    <row r="1010" spans="1:8" x14ac:dyDescent="0.3">
      <c r="A1010" t="str" cm="1">
        <f t="array" aca="1" ref="A1010" ca="1" xml:space="preserve"> "aN_W_1_" &amp; INDIRECT("F" &amp; ROW(C1010)-6) &amp; "_p"</f>
        <v>aN_W_1_7_5_p</v>
      </c>
      <c r="B1010">
        <v>0</v>
      </c>
      <c r="C1010" t="s">
        <v>60</v>
      </c>
    </row>
    <row r="1011" spans="1:8" x14ac:dyDescent="0.3">
      <c r="A1011" t="str" cm="1">
        <f t="array" aca="1" ref="A1011" ca="1" xml:space="preserve"> "aN_W_2_" &amp; INDIRECT("F" &amp; ROW(C1011)-7) &amp; "_p"</f>
        <v>aN_W_2_7_5_p</v>
      </c>
      <c r="B1011">
        <v>0</v>
      </c>
      <c r="C1011" t="s">
        <v>61</v>
      </c>
    </row>
    <row r="1012" spans="1:8" x14ac:dyDescent="0.3">
      <c r="A1012" t="str" cm="1">
        <f t="array" aca="1" ref="A1012" ca="1" xml:space="preserve"> "aN_W_3_" &amp; INDIRECT("F" &amp; ROW(C1012)-8) &amp; "_p"</f>
        <v>aN_W_3_7_5_p</v>
      </c>
      <c r="B1012">
        <v>2</v>
      </c>
      <c r="C1012" t="s">
        <v>62</v>
      </c>
    </row>
    <row r="1013" spans="1:8" x14ac:dyDescent="0.3">
      <c r="A1013" s="17" t="s">
        <v>63</v>
      </c>
      <c r="F1013" s="46"/>
      <c r="G1013" s="46"/>
      <c r="H1013" s="46"/>
    </row>
    <row r="1014" spans="1:8" x14ac:dyDescent="0.3">
      <c r="A1014" t="str" cm="1">
        <f t="array" aca="1" ref="A1014" ca="1" xml:space="preserve"> "aN_P_1_" &amp; INDIRECT("F" &amp; ROW(C1014) - 10) &amp; "_p"</f>
        <v>aN_P_1_7_5_p</v>
      </c>
      <c r="B1014">
        <v>0</v>
      </c>
      <c r="C1014" t="s">
        <v>60</v>
      </c>
    </row>
    <row r="1015" spans="1:8" x14ac:dyDescent="0.3">
      <c r="A1015" t="str" cm="1">
        <f t="array" aca="1" ref="A1015" ca="1" xml:space="preserve"> "aN_P_2_" &amp; INDIRECT("F" &amp; ROW(C1015) - 11) &amp; "_p"</f>
        <v>aN_P_2_7_5_p</v>
      </c>
      <c r="B1015">
        <v>0</v>
      </c>
      <c r="C1015" t="s">
        <v>61</v>
      </c>
    </row>
    <row r="1016" spans="1:8" x14ac:dyDescent="0.3">
      <c r="A1016" t="str" cm="1">
        <f t="array" aca="1" ref="A1016" ca="1" xml:space="preserve"> "aN_P_3_" &amp; INDIRECT("F" &amp; ROW(C1016) - 12) &amp; "_p"</f>
        <v>aN_P_3_7_5_p</v>
      </c>
      <c r="B1016">
        <v>2</v>
      </c>
      <c r="C1016" t="s">
        <v>62</v>
      </c>
    </row>
    <row r="1017" spans="1:8" x14ac:dyDescent="0.3">
      <c r="A1017" s="17" t="s">
        <v>65</v>
      </c>
      <c r="F1017" s="46"/>
      <c r="G1017" s="46"/>
      <c r="H1017" s="46"/>
    </row>
    <row r="1018" spans="1:8" x14ac:dyDescent="0.3">
      <c r="A1018" t="str" cm="1">
        <f t="array" aca="1" ref="A1018" ca="1" xml:space="preserve"> "aN_SL_1_" &amp; INDIRECT("F" &amp; ROW(C1018) - 14) &amp; "_p"</f>
        <v>aN_SL_1_7_5_p</v>
      </c>
      <c r="B1018">
        <v>0</v>
      </c>
      <c r="C1018" t="s">
        <v>60</v>
      </c>
    </row>
    <row r="1019" spans="1:8" x14ac:dyDescent="0.3">
      <c r="A1019" t="str" cm="1">
        <f t="array" aca="1" ref="A1019" ca="1" xml:space="preserve"> "aN_SL_2_" &amp; INDIRECT("F" &amp; ROW(C1019) - 15) &amp; "_p"</f>
        <v>aN_SL_2_7_5_p</v>
      </c>
      <c r="B1019">
        <v>0</v>
      </c>
      <c r="C1019" t="s">
        <v>61</v>
      </c>
    </row>
    <row r="1020" spans="1:8" x14ac:dyDescent="0.3">
      <c r="A1020" t="str" cm="1">
        <f t="array" aca="1" ref="A1020" ca="1" xml:space="preserve"> "aN_Sl_3_" &amp; INDIRECT("F" &amp; ROW(C1020) - 16) &amp; "_p"</f>
        <v>aN_Sl_3_7_5_p</v>
      </c>
      <c r="B1020">
        <v>2</v>
      </c>
      <c r="C1020" t="s">
        <v>62</v>
      </c>
    </row>
    <row r="1021" spans="1:8" x14ac:dyDescent="0.3">
      <c r="A1021" s="17" t="s">
        <v>470</v>
      </c>
    </row>
    <row r="1022" spans="1:8" x14ac:dyDescent="0.3">
      <c r="A1022" t="str" cm="1">
        <f t="array" aca="1" ref="A1022" ca="1" xml:space="preserve"> "aN_DR_1_" &amp; INDIRECT("F" &amp; ROW(C1022) - 18) &amp; "_p"</f>
        <v>aN_DR_1_7_5_p</v>
      </c>
      <c r="B1022">
        <v>0.01</v>
      </c>
      <c r="C1022" t="s">
        <v>60</v>
      </c>
    </row>
    <row r="1023" spans="1:8" x14ac:dyDescent="0.3">
      <c r="A1023" t="str" cm="1">
        <f t="array" aca="1" ref="A1023" ca="1" xml:space="preserve"> "aN_DR_1_" &amp; INDIRECT("F" &amp; ROW(C1023) - 19) &amp; "_p"</f>
        <v>aN_DR_1_7_5_p</v>
      </c>
      <c r="B1023">
        <v>0</v>
      </c>
      <c r="C1023" t="s">
        <v>61</v>
      </c>
    </row>
    <row r="1024" spans="1:8" x14ac:dyDescent="0.3">
      <c r="A1024" t="str" cm="1">
        <f t="array" aca="1" ref="A1024" ca="1" xml:space="preserve"> "aN_DR_1_" &amp; INDIRECT("F" &amp; ROW(C1024) - 20) &amp; "_p"</f>
        <v>aN_DR_1_7_5_p</v>
      </c>
      <c r="B1024">
        <v>2</v>
      </c>
      <c r="C1024" t="s">
        <v>62</v>
      </c>
    </row>
    <row r="1025" spans="1:8" x14ac:dyDescent="0.3">
      <c r="A1025" s="17" t="s">
        <v>471</v>
      </c>
    </row>
    <row r="1026" spans="1:8" x14ac:dyDescent="0.3">
      <c r="A1026" t="str" cm="1">
        <f t="array" aca="1" ref="A1026" ca="1" xml:space="preserve"> "aN_CY_1_" &amp; INDIRECT("F" &amp; ROW(C1026) - 22) &amp; "_p"</f>
        <v>aN_CY_1_7_5_p</v>
      </c>
      <c r="B1026">
        <v>0</v>
      </c>
      <c r="C1026" t="s">
        <v>60</v>
      </c>
    </row>
    <row r="1027" spans="1:8" x14ac:dyDescent="0.3">
      <c r="A1027" t="str" cm="1">
        <f t="array" aca="1" ref="A1027" ca="1" xml:space="preserve"> "aN_CY_1_" &amp; INDIRECT("F" &amp; ROW(C1027) - 23) &amp; "_p"</f>
        <v>aN_CY_1_7_5_p</v>
      </c>
      <c r="B1027">
        <v>0</v>
      </c>
      <c r="C1027" t="s">
        <v>61</v>
      </c>
    </row>
    <row r="1028" spans="1:8" x14ac:dyDescent="0.3">
      <c r="A1028" t="str" cm="1">
        <f t="array" aca="1" ref="A1028" ca="1" xml:space="preserve"> "aN_CY_1_" &amp; INDIRECT("F" &amp; ROW(C1028) - 24) &amp; "_p"</f>
        <v>aN_CY_1_7_5_p</v>
      </c>
      <c r="B1028">
        <v>2</v>
      </c>
      <c r="C1028" t="s">
        <v>62</v>
      </c>
    </row>
    <row r="1029" spans="1:8" x14ac:dyDescent="0.3">
      <c r="A1029" s="48" t="str">
        <f xml:space="preserve"> "sector " &amp; D1029 &amp; " and region " &amp;E1029</f>
        <v>sector 7 and region 6</v>
      </c>
      <c r="B1029" s="48"/>
      <c r="C1029" s="48"/>
      <c r="D1029" s="43">
        <v>7</v>
      </c>
      <c r="E1029" s="43">
        <v>6</v>
      </c>
      <c r="F1029" s="43" t="str">
        <f>D1029 &amp; "_" &amp; E1029</f>
        <v>7_6</v>
      </c>
    </row>
    <row r="1030" spans="1:8" x14ac:dyDescent="0.3">
      <c r="A1030" s="17" t="s">
        <v>59</v>
      </c>
    </row>
    <row r="1031" spans="1:8" x14ac:dyDescent="0.3">
      <c r="A1031" t="str" cm="1">
        <f t="array" aca="1" ref="A1031" ca="1" xml:space="preserve"> "aN_T_1_" &amp; INDIRECT("F" &amp; ROW(C1031)-2) &amp; "_p"</f>
        <v>aN_T_1_7_6_p</v>
      </c>
      <c r="B1031">
        <v>0</v>
      </c>
      <c r="C1031" t="s">
        <v>60</v>
      </c>
    </row>
    <row r="1032" spans="1:8" x14ac:dyDescent="0.3">
      <c r="A1032" t="str" cm="1">
        <f t="array" aca="1" ref="A1032" ca="1" xml:space="preserve"> "aN_T_2_" &amp; INDIRECT("F" &amp; ROW(C1032)-3) &amp; "_p"</f>
        <v>aN_T_2_7_6_p</v>
      </c>
      <c r="B1032">
        <v>0</v>
      </c>
      <c r="C1032" t="s">
        <v>61</v>
      </c>
    </row>
    <row r="1033" spans="1:8" x14ac:dyDescent="0.3">
      <c r="A1033" t="str" cm="1">
        <f t="array" aca="1" ref="A1033" ca="1" xml:space="preserve"> "aN_T_3_" &amp; INDIRECT("F" &amp; ROW(C1033)-4) &amp; "_p"</f>
        <v>aN_T_3_7_6_p</v>
      </c>
      <c r="B1033">
        <v>2</v>
      </c>
      <c r="C1033" t="s">
        <v>62</v>
      </c>
    </row>
    <row r="1034" spans="1:8" x14ac:dyDescent="0.3">
      <c r="A1034" s="17" t="s">
        <v>64</v>
      </c>
    </row>
    <row r="1035" spans="1:8" x14ac:dyDescent="0.3">
      <c r="A1035" t="str" cm="1">
        <f t="array" aca="1" ref="A1035" ca="1" xml:space="preserve"> "aN_W_1_" &amp; INDIRECT("F" &amp; ROW(C1035)-6) &amp; "_p"</f>
        <v>aN_W_1_7_6_p</v>
      </c>
      <c r="B1035">
        <v>0</v>
      </c>
      <c r="C1035" t="s">
        <v>60</v>
      </c>
    </row>
    <row r="1036" spans="1:8" x14ac:dyDescent="0.3">
      <c r="A1036" t="str" cm="1">
        <f t="array" aca="1" ref="A1036" ca="1" xml:space="preserve"> "aN_W_2_" &amp; INDIRECT("F" &amp; ROW(C1036)-7) &amp; "_p"</f>
        <v>aN_W_2_7_6_p</v>
      </c>
      <c r="B1036">
        <v>0</v>
      </c>
      <c r="C1036" t="s">
        <v>61</v>
      </c>
    </row>
    <row r="1037" spans="1:8" x14ac:dyDescent="0.3">
      <c r="A1037" t="str" cm="1">
        <f t="array" aca="1" ref="A1037" ca="1" xml:space="preserve"> "aN_W_3_" &amp; INDIRECT("F" &amp; ROW(C1037)-8) &amp; "_p"</f>
        <v>aN_W_3_7_6_p</v>
      </c>
      <c r="B1037">
        <v>2</v>
      </c>
      <c r="C1037" t="s">
        <v>62</v>
      </c>
    </row>
    <row r="1038" spans="1:8" x14ac:dyDescent="0.3">
      <c r="A1038" s="17" t="s">
        <v>63</v>
      </c>
      <c r="F1038" s="46"/>
      <c r="G1038" s="46"/>
      <c r="H1038" s="46"/>
    </row>
    <row r="1039" spans="1:8" x14ac:dyDescent="0.3">
      <c r="A1039" t="str" cm="1">
        <f t="array" aca="1" ref="A1039" ca="1" xml:space="preserve"> "aN_P_1_" &amp; INDIRECT("F" &amp; ROW(C1039) - 10) &amp; "_p"</f>
        <v>aN_P_1_7_6_p</v>
      </c>
      <c r="B1039">
        <v>0</v>
      </c>
      <c r="C1039" t="s">
        <v>60</v>
      </c>
    </row>
    <row r="1040" spans="1:8" x14ac:dyDescent="0.3">
      <c r="A1040" t="str" cm="1">
        <f t="array" aca="1" ref="A1040" ca="1" xml:space="preserve"> "aN_P_2_" &amp; INDIRECT("F" &amp; ROW(C1040) - 11) &amp; "_p"</f>
        <v>aN_P_2_7_6_p</v>
      </c>
      <c r="B1040">
        <v>0</v>
      </c>
      <c r="C1040" t="s">
        <v>61</v>
      </c>
    </row>
    <row r="1041" spans="1:8" x14ac:dyDescent="0.3">
      <c r="A1041" t="str" cm="1">
        <f t="array" aca="1" ref="A1041" ca="1" xml:space="preserve"> "aN_P_3_" &amp; INDIRECT("F" &amp; ROW(C1041) - 12) &amp; "_p"</f>
        <v>aN_P_3_7_6_p</v>
      </c>
      <c r="B1041">
        <v>2</v>
      </c>
      <c r="C1041" t="s">
        <v>62</v>
      </c>
    </row>
    <row r="1042" spans="1:8" x14ac:dyDescent="0.3">
      <c r="A1042" s="17" t="s">
        <v>65</v>
      </c>
      <c r="F1042" s="46"/>
      <c r="G1042" s="46"/>
      <c r="H1042" s="46"/>
    </row>
    <row r="1043" spans="1:8" x14ac:dyDescent="0.3">
      <c r="A1043" t="str" cm="1">
        <f t="array" aca="1" ref="A1043" ca="1" xml:space="preserve"> "aN_SL_1_" &amp; INDIRECT("F" &amp; ROW(C1043) - 14) &amp; "_p"</f>
        <v>aN_SL_1_7_6_p</v>
      </c>
      <c r="B1043">
        <v>0</v>
      </c>
      <c r="C1043" t="s">
        <v>60</v>
      </c>
    </row>
    <row r="1044" spans="1:8" x14ac:dyDescent="0.3">
      <c r="A1044" t="str" cm="1">
        <f t="array" aca="1" ref="A1044" ca="1" xml:space="preserve"> "aN_SL_2_" &amp; INDIRECT("F" &amp; ROW(C1044) - 15) &amp; "_p"</f>
        <v>aN_SL_2_7_6_p</v>
      </c>
      <c r="B1044">
        <v>0</v>
      </c>
      <c r="C1044" t="s">
        <v>61</v>
      </c>
    </row>
    <row r="1045" spans="1:8" x14ac:dyDescent="0.3">
      <c r="A1045" t="str" cm="1">
        <f t="array" aca="1" ref="A1045" ca="1" xml:space="preserve"> "aN_Sl_3_" &amp; INDIRECT("F" &amp; ROW(C1045) - 16) &amp; "_p"</f>
        <v>aN_Sl_3_7_6_p</v>
      </c>
      <c r="B1045">
        <v>2</v>
      </c>
      <c r="C1045" t="s">
        <v>62</v>
      </c>
    </row>
    <row r="1046" spans="1:8" x14ac:dyDescent="0.3">
      <c r="A1046" s="17" t="s">
        <v>470</v>
      </c>
    </row>
    <row r="1047" spans="1:8" x14ac:dyDescent="0.3">
      <c r="A1047" t="str" cm="1">
        <f t="array" aca="1" ref="A1047" ca="1" xml:space="preserve"> "aN_DR_1_" &amp; INDIRECT("F" &amp; ROW(C1047) - 18) &amp; "_p"</f>
        <v>aN_DR_1_7_6_p</v>
      </c>
      <c r="B1047">
        <v>0.01</v>
      </c>
      <c r="C1047" t="s">
        <v>60</v>
      </c>
    </row>
    <row r="1048" spans="1:8" x14ac:dyDescent="0.3">
      <c r="A1048" t="str" cm="1">
        <f t="array" aca="1" ref="A1048" ca="1" xml:space="preserve"> "aN_DR_1_" &amp; INDIRECT("F" &amp; ROW(C1048) - 19) &amp; "_p"</f>
        <v>aN_DR_1_7_6_p</v>
      </c>
      <c r="B1048">
        <v>0</v>
      </c>
      <c r="C1048" t="s">
        <v>61</v>
      </c>
    </row>
    <row r="1049" spans="1:8" x14ac:dyDescent="0.3">
      <c r="A1049" t="str" cm="1">
        <f t="array" aca="1" ref="A1049" ca="1" xml:space="preserve"> "aN_DR_1_" &amp; INDIRECT("F" &amp; ROW(C1049) - 20) &amp; "_p"</f>
        <v>aN_DR_1_7_6_p</v>
      </c>
      <c r="B1049">
        <v>2</v>
      </c>
      <c r="C1049" t="s">
        <v>62</v>
      </c>
    </row>
    <row r="1050" spans="1:8" x14ac:dyDescent="0.3">
      <c r="A1050" s="17" t="s">
        <v>471</v>
      </c>
    </row>
    <row r="1051" spans="1:8" x14ac:dyDescent="0.3">
      <c r="A1051" t="str" cm="1">
        <f t="array" aca="1" ref="A1051" ca="1" xml:space="preserve"> "aN_CY_1_" &amp; INDIRECT("F" &amp; ROW(C1051) - 22) &amp; "_p"</f>
        <v>aN_CY_1_7_6_p</v>
      </c>
      <c r="B1051">
        <v>0</v>
      </c>
      <c r="C1051" t="s">
        <v>60</v>
      </c>
    </row>
    <row r="1052" spans="1:8" x14ac:dyDescent="0.3">
      <c r="A1052" t="str" cm="1">
        <f t="array" aca="1" ref="A1052" ca="1" xml:space="preserve"> "aN_CY_1_" &amp; INDIRECT("F" &amp; ROW(C1052) - 23) &amp; "_p"</f>
        <v>aN_CY_1_7_6_p</v>
      </c>
      <c r="B1052">
        <v>0</v>
      </c>
      <c r="C1052" t="s">
        <v>61</v>
      </c>
    </row>
    <row r="1053" spans="1:8" x14ac:dyDescent="0.3">
      <c r="A1053" t="str" cm="1">
        <f t="array" aca="1" ref="A1053" ca="1" xml:space="preserve"> "aN_CY_1_" &amp; INDIRECT("F" &amp; ROW(C1053) - 24) &amp; "_p"</f>
        <v>aN_CY_1_7_6_p</v>
      </c>
      <c r="B1053">
        <v>2</v>
      </c>
      <c r="C1053" t="s">
        <v>62</v>
      </c>
    </row>
    <row r="1054" spans="1:8" x14ac:dyDescent="0.3">
      <c r="A1054" s="48" t="str">
        <f xml:space="preserve"> "sector " &amp; D1054 &amp; " and region " &amp;E1054</f>
        <v>sector 8 and region 1</v>
      </c>
      <c r="B1054" s="48"/>
      <c r="C1054" s="48"/>
      <c r="D1054" s="43">
        <v>8</v>
      </c>
      <c r="E1054" s="43">
        <v>1</v>
      </c>
      <c r="F1054" s="43" t="str">
        <f>D1054 &amp; "_" &amp; E1054</f>
        <v>8_1</v>
      </c>
    </row>
    <row r="1055" spans="1:8" x14ac:dyDescent="0.3">
      <c r="A1055" s="17" t="s">
        <v>59</v>
      </c>
    </row>
    <row r="1056" spans="1:8" x14ac:dyDescent="0.3">
      <c r="A1056" t="str" cm="1">
        <f t="array" aca="1" ref="A1056" ca="1" xml:space="preserve"> "aN_T_1_" &amp; INDIRECT("F" &amp; ROW(C1056)-2) &amp; "_p"</f>
        <v>aN_T_1_8_1_p</v>
      </c>
      <c r="B1056">
        <v>0</v>
      </c>
      <c r="C1056" t="s">
        <v>60</v>
      </c>
    </row>
    <row r="1057" spans="1:8" x14ac:dyDescent="0.3">
      <c r="A1057" t="str" cm="1">
        <f t="array" aca="1" ref="A1057" ca="1" xml:space="preserve"> "aN_T_2_" &amp; INDIRECT("F" &amp; ROW(C1057)-3) &amp; "_p"</f>
        <v>aN_T_2_8_1_p</v>
      </c>
      <c r="B1057">
        <v>0</v>
      </c>
      <c r="C1057" t="s">
        <v>61</v>
      </c>
    </row>
    <row r="1058" spans="1:8" x14ac:dyDescent="0.3">
      <c r="A1058" t="str" cm="1">
        <f t="array" aca="1" ref="A1058" ca="1" xml:space="preserve"> "aN_T_3_" &amp; INDIRECT("F" &amp; ROW(C1058)-4) &amp; "_p"</f>
        <v>aN_T_3_8_1_p</v>
      </c>
      <c r="B1058">
        <v>2</v>
      </c>
      <c r="C1058" t="s">
        <v>62</v>
      </c>
    </row>
    <row r="1059" spans="1:8" x14ac:dyDescent="0.3">
      <c r="A1059" s="17" t="s">
        <v>64</v>
      </c>
    </row>
    <row r="1060" spans="1:8" x14ac:dyDescent="0.3">
      <c r="A1060" t="str" cm="1">
        <f t="array" aca="1" ref="A1060" ca="1" xml:space="preserve"> "aN_W_1_" &amp; INDIRECT("F" &amp; ROW(C1060)-6) &amp; "_p"</f>
        <v>aN_W_1_8_1_p</v>
      </c>
      <c r="B1060">
        <v>0</v>
      </c>
      <c r="C1060" t="s">
        <v>60</v>
      </c>
    </row>
    <row r="1061" spans="1:8" x14ac:dyDescent="0.3">
      <c r="A1061" t="str" cm="1">
        <f t="array" aca="1" ref="A1061" ca="1" xml:space="preserve"> "aN_W_2_" &amp; INDIRECT("F" &amp; ROW(C1061)-7) &amp; "_p"</f>
        <v>aN_W_2_8_1_p</v>
      </c>
      <c r="B1061">
        <v>0</v>
      </c>
      <c r="C1061" t="s">
        <v>61</v>
      </c>
    </row>
    <row r="1062" spans="1:8" x14ac:dyDescent="0.3">
      <c r="A1062" t="str" cm="1">
        <f t="array" aca="1" ref="A1062" ca="1" xml:space="preserve"> "aN_W_3_" &amp; INDIRECT("F" &amp; ROW(C1062)-8) &amp; "_p"</f>
        <v>aN_W_3_8_1_p</v>
      </c>
      <c r="B1062">
        <v>2</v>
      </c>
      <c r="C1062" t="s">
        <v>62</v>
      </c>
    </row>
    <row r="1063" spans="1:8" x14ac:dyDescent="0.3">
      <c r="A1063" s="17" t="s">
        <v>63</v>
      </c>
      <c r="F1063" s="46"/>
      <c r="G1063" s="46"/>
      <c r="H1063" s="46"/>
    </row>
    <row r="1064" spans="1:8" x14ac:dyDescent="0.3">
      <c r="A1064" t="str" cm="1">
        <f t="array" aca="1" ref="A1064" ca="1" xml:space="preserve"> "aN_P_1_" &amp; INDIRECT("F" &amp; ROW(C1064) - 10) &amp; "_p"</f>
        <v>aN_P_1_8_1_p</v>
      </c>
      <c r="B1064">
        <v>0</v>
      </c>
      <c r="C1064" t="s">
        <v>60</v>
      </c>
    </row>
    <row r="1065" spans="1:8" x14ac:dyDescent="0.3">
      <c r="A1065" t="str" cm="1">
        <f t="array" aca="1" ref="A1065" ca="1" xml:space="preserve"> "aN_P_2_" &amp; INDIRECT("F" &amp; ROW(C1065) - 11) &amp; "_p"</f>
        <v>aN_P_2_8_1_p</v>
      </c>
      <c r="B1065">
        <v>0</v>
      </c>
      <c r="C1065" t="s">
        <v>61</v>
      </c>
    </row>
    <row r="1066" spans="1:8" x14ac:dyDescent="0.3">
      <c r="A1066" t="str" cm="1">
        <f t="array" aca="1" ref="A1066" ca="1" xml:space="preserve"> "aN_P_3_" &amp; INDIRECT("F" &amp; ROW(C1066) - 12) &amp; "_p"</f>
        <v>aN_P_3_8_1_p</v>
      </c>
      <c r="B1066">
        <v>2</v>
      </c>
      <c r="C1066" t="s">
        <v>62</v>
      </c>
    </row>
    <row r="1067" spans="1:8" x14ac:dyDescent="0.3">
      <c r="A1067" s="17" t="s">
        <v>65</v>
      </c>
      <c r="F1067" s="46"/>
      <c r="G1067" s="46"/>
      <c r="H1067" s="46"/>
    </row>
    <row r="1068" spans="1:8" x14ac:dyDescent="0.3">
      <c r="A1068" t="str" cm="1">
        <f t="array" aca="1" ref="A1068" ca="1" xml:space="preserve"> "aN_SL_1_" &amp; INDIRECT("F" &amp; ROW(C1068) - 14) &amp; "_p"</f>
        <v>aN_SL_1_8_1_p</v>
      </c>
      <c r="B1068">
        <v>0</v>
      </c>
      <c r="C1068" t="s">
        <v>60</v>
      </c>
    </row>
    <row r="1069" spans="1:8" x14ac:dyDescent="0.3">
      <c r="A1069" t="str" cm="1">
        <f t="array" aca="1" ref="A1069" ca="1" xml:space="preserve"> "aN_SL_2_" &amp; INDIRECT("F" &amp; ROW(C1069) - 15) &amp; "_p"</f>
        <v>aN_SL_2_8_1_p</v>
      </c>
      <c r="B1069">
        <v>0</v>
      </c>
      <c r="C1069" t="s">
        <v>61</v>
      </c>
    </row>
    <row r="1070" spans="1:8" x14ac:dyDescent="0.3">
      <c r="A1070" t="str" cm="1">
        <f t="array" aca="1" ref="A1070" ca="1" xml:space="preserve"> "aN_Sl_3_" &amp; INDIRECT("F" &amp; ROW(C1070) - 16) &amp; "_p"</f>
        <v>aN_Sl_3_8_1_p</v>
      </c>
      <c r="B1070">
        <v>2</v>
      </c>
      <c r="C1070" t="s">
        <v>62</v>
      </c>
    </row>
    <row r="1071" spans="1:8" x14ac:dyDescent="0.3">
      <c r="A1071" s="17" t="s">
        <v>470</v>
      </c>
    </row>
    <row r="1072" spans="1:8" x14ac:dyDescent="0.3">
      <c r="A1072" t="str" cm="1">
        <f t="array" aca="1" ref="A1072" ca="1" xml:space="preserve"> "aN_DR_1_" &amp; INDIRECT("F" &amp; ROW(C1072) - 18) &amp; "_p"</f>
        <v>aN_DR_1_8_1_p</v>
      </c>
      <c r="B1072">
        <v>0.01</v>
      </c>
      <c r="C1072" t="s">
        <v>60</v>
      </c>
    </row>
    <row r="1073" spans="1:8" x14ac:dyDescent="0.3">
      <c r="A1073" t="str" cm="1">
        <f t="array" aca="1" ref="A1073" ca="1" xml:space="preserve"> "aN_DR_1_" &amp; INDIRECT("F" &amp; ROW(C1073) - 19) &amp; "_p"</f>
        <v>aN_DR_1_8_1_p</v>
      </c>
      <c r="B1073">
        <v>0</v>
      </c>
      <c r="C1073" t="s">
        <v>61</v>
      </c>
    </row>
    <row r="1074" spans="1:8" x14ac:dyDescent="0.3">
      <c r="A1074" t="str" cm="1">
        <f t="array" aca="1" ref="A1074" ca="1" xml:space="preserve"> "aN_DR_1_" &amp; INDIRECT("F" &amp; ROW(C1074) - 20) &amp; "_p"</f>
        <v>aN_DR_1_8_1_p</v>
      </c>
      <c r="B1074">
        <v>2</v>
      </c>
      <c r="C1074" t="s">
        <v>62</v>
      </c>
    </row>
    <row r="1075" spans="1:8" x14ac:dyDescent="0.3">
      <c r="A1075" s="17" t="s">
        <v>471</v>
      </c>
    </row>
    <row r="1076" spans="1:8" x14ac:dyDescent="0.3">
      <c r="A1076" t="str" cm="1">
        <f t="array" aca="1" ref="A1076" ca="1" xml:space="preserve"> "aN_CY_1_" &amp; INDIRECT("F" &amp; ROW(C1076) - 22) &amp; "_p"</f>
        <v>aN_CY_1_8_1_p</v>
      </c>
      <c r="B1076">
        <v>0</v>
      </c>
      <c r="C1076" t="s">
        <v>60</v>
      </c>
    </row>
    <row r="1077" spans="1:8" x14ac:dyDescent="0.3">
      <c r="A1077" t="str" cm="1">
        <f t="array" aca="1" ref="A1077" ca="1" xml:space="preserve"> "aN_CY_1_" &amp; INDIRECT("F" &amp; ROW(C1077) - 23) &amp; "_p"</f>
        <v>aN_CY_1_8_1_p</v>
      </c>
      <c r="B1077">
        <v>0</v>
      </c>
      <c r="C1077" t="s">
        <v>61</v>
      </c>
    </row>
    <row r="1078" spans="1:8" x14ac:dyDescent="0.3">
      <c r="A1078" t="str" cm="1">
        <f t="array" aca="1" ref="A1078" ca="1" xml:space="preserve"> "aN_CY_1_" &amp; INDIRECT("F" &amp; ROW(C1078) - 24) &amp; "_p"</f>
        <v>aN_CY_1_8_1_p</v>
      </c>
      <c r="B1078">
        <v>2</v>
      </c>
      <c r="C1078" t="s">
        <v>62</v>
      </c>
    </row>
    <row r="1079" spans="1:8" x14ac:dyDescent="0.3">
      <c r="A1079" s="48" t="str">
        <f xml:space="preserve"> "sector " &amp; D1079 &amp; " and region " &amp;E1079</f>
        <v>sector 8 and region 2</v>
      </c>
      <c r="B1079" s="48"/>
      <c r="C1079" s="48"/>
      <c r="D1079" s="43">
        <v>8</v>
      </c>
      <c r="E1079" s="43">
        <v>2</v>
      </c>
      <c r="F1079" s="43" t="str">
        <f>D1079 &amp; "_" &amp; E1079</f>
        <v>8_2</v>
      </c>
    </row>
    <row r="1080" spans="1:8" x14ac:dyDescent="0.3">
      <c r="A1080" s="17" t="s">
        <v>59</v>
      </c>
    </row>
    <row r="1081" spans="1:8" x14ac:dyDescent="0.3">
      <c r="A1081" t="str" cm="1">
        <f t="array" aca="1" ref="A1081" ca="1" xml:space="preserve"> "aN_T_1_" &amp; INDIRECT("F" &amp; ROW(C1081)-2) &amp; "_p"</f>
        <v>aN_T_1_8_2_p</v>
      </c>
      <c r="B1081">
        <v>0</v>
      </c>
      <c r="C1081" t="s">
        <v>60</v>
      </c>
    </row>
    <row r="1082" spans="1:8" x14ac:dyDescent="0.3">
      <c r="A1082" t="str" cm="1">
        <f t="array" aca="1" ref="A1082" ca="1" xml:space="preserve"> "aN_T_2_" &amp; INDIRECT("F" &amp; ROW(C1082)-3) &amp; "_p"</f>
        <v>aN_T_2_8_2_p</v>
      </c>
      <c r="B1082">
        <v>0</v>
      </c>
      <c r="C1082" t="s">
        <v>61</v>
      </c>
    </row>
    <row r="1083" spans="1:8" x14ac:dyDescent="0.3">
      <c r="A1083" t="str" cm="1">
        <f t="array" aca="1" ref="A1083" ca="1" xml:space="preserve"> "aN_T_3_" &amp; INDIRECT("F" &amp; ROW(C1083)-4) &amp; "_p"</f>
        <v>aN_T_3_8_2_p</v>
      </c>
      <c r="B1083">
        <v>2</v>
      </c>
      <c r="C1083" t="s">
        <v>62</v>
      </c>
    </row>
    <row r="1084" spans="1:8" x14ac:dyDescent="0.3">
      <c r="A1084" s="17" t="s">
        <v>64</v>
      </c>
    </row>
    <row r="1085" spans="1:8" x14ac:dyDescent="0.3">
      <c r="A1085" t="str" cm="1">
        <f t="array" aca="1" ref="A1085" ca="1" xml:space="preserve"> "aN_W_1_" &amp; INDIRECT("F" &amp; ROW(C1085)-6) &amp; "_p"</f>
        <v>aN_W_1_8_2_p</v>
      </c>
      <c r="B1085">
        <v>0</v>
      </c>
      <c r="C1085" t="s">
        <v>60</v>
      </c>
    </row>
    <row r="1086" spans="1:8" x14ac:dyDescent="0.3">
      <c r="A1086" t="str" cm="1">
        <f t="array" aca="1" ref="A1086" ca="1" xml:space="preserve"> "aN_W_2_" &amp; INDIRECT("F" &amp; ROW(C1086)-7) &amp; "_p"</f>
        <v>aN_W_2_8_2_p</v>
      </c>
      <c r="B1086">
        <v>0</v>
      </c>
      <c r="C1086" t="s">
        <v>61</v>
      </c>
    </row>
    <row r="1087" spans="1:8" x14ac:dyDescent="0.3">
      <c r="A1087" t="str" cm="1">
        <f t="array" aca="1" ref="A1087" ca="1" xml:space="preserve"> "aN_W_3_" &amp; INDIRECT("F" &amp; ROW(C1087)-8) &amp; "_p"</f>
        <v>aN_W_3_8_2_p</v>
      </c>
      <c r="B1087">
        <v>2</v>
      </c>
      <c r="C1087" t="s">
        <v>62</v>
      </c>
    </row>
    <row r="1088" spans="1:8" x14ac:dyDescent="0.3">
      <c r="A1088" s="17" t="s">
        <v>63</v>
      </c>
      <c r="F1088" s="46"/>
      <c r="G1088" s="46"/>
      <c r="H1088" s="46"/>
    </row>
    <row r="1089" spans="1:8" x14ac:dyDescent="0.3">
      <c r="A1089" t="str" cm="1">
        <f t="array" aca="1" ref="A1089" ca="1" xml:space="preserve"> "aN_P_1_" &amp; INDIRECT("F" &amp; ROW(C1089) - 10) &amp; "_p"</f>
        <v>aN_P_1_8_2_p</v>
      </c>
      <c r="B1089">
        <v>0</v>
      </c>
      <c r="C1089" t="s">
        <v>60</v>
      </c>
    </row>
    <row r="1090" spans="1:8" x14ac:dyDescent="0.3">
      <c r="A1090" t="str" cm="1">
        <f t="array" aca="1" ref="A1090" ca="1" xml:space="preserve"> "aN_P_2_" &amp; INDIRECT("F" &amp; ROW(C1090) - 11) &amp; "_p"</f>
        <v>aN_P_2_8_2_p</v>
      </c>
      <c r="B1090">
        <v>0</v>
      </c>
      <c r="C1090" t="s">
        <v>61</v>
      </c>
    </row>
    <row r="1091" spans="1:8" x14ac:dyDescent="0.3">
      <c r="A1091" t="str" cm="1">
        <f t="array" aca="1" ref="A1091" ca="1" xml:space="preserve"> "aN_P_3_" &amp; INDIRECT("F" &amp; ROW(C1091) - 12) &amp; "_p"</f>
        <v>aN_P_3_8_2_p</v>
      </c>
      <c r="B1091">
        <v>2</v>
      </c>
      <c r="C1091" t="s">
        <v>62</v>
      </c>
    </row>
    <row r="1092" spans="1:8" x14ac:dyDescent="0.3">
      <c r="A1092" s="17" t="s">
        <v>65</v>
      </c>
      <c r="F1092" s="46"/>
      <c r="G1092" s="46"/>
      <c r="H1092" s="46"/>
    </row>
    <row r="1093" spans="1:8" x14ac:dyDescent="0.3">
      <c r="A1093" t="str" cm="1">
        <f t="array" aca="1" ref="A1093" ca="1" xml:space="preserve"> "aN_SL_1_" &amp; INDIRECT("F" &amp; ROW(C1093) - 14) &amp; "_p"</f>
        <v>aN_SL_1_8_2_p</v>
      </c>
      <c r="B1093">
        <v>0</v>
      </c>
      <c r="C1093" t="s">
        <v>60</v>
      </c>
    </row>
    <row r="1094" spans="1:8" x14ac:dyDescent="0.3">
      <c r="A1094" t="str" cm="1">
        <f t="array" aca="1" ref="A1094" ca="1" xml:space="preserve"> "aN_SL_2_" &amp; INDIRECT("F" &amp; ROW(C1094) - 15) &amp; "_p"</f>
        <v>aN_SL_2_8_2_p</v>
      </c>
      <c r="B1094">
        <v>0</v>
      </c>
      <c r="C1094" t="s">
        <v>61</v>
      </c>
    </row>
    <row r="1095" spans="1:8" x14ac:dyDescent="0.3">
      <c r="A1095" t="str" cm="1">
        <f t="array" aca="1" ref="A1095" ca="1" xml:space="preserve"> "aN_Sl_3_" &amp; INDIRECT("F" &amp; ROW(C1095) - 16) &amp; "_p"</f>
        <v>aN_Sl_3_8_2_p</v>
      </c>
      <c r="B1095">
        <v>2</v>
      </c>
      <c r="C1095" t="s">
        <v>62</v>
      </c>
    </row>
    <row r="1096" spans="1:8" x14ac:dyDescent="0.3">
      <c r="A1096" s="17" t="s">
        <v>470</v>
      </c>
    </row>
    <row r="1097" spans="1:8" x14ac:dyDescent="0.3">
      <c r="A1097" t="str" cm="1">
        <f t="array" aca="1" ref="A1097" ca="1" xml:space="preserve"> "aN_DR_1_" &amp; INDIRECT("F" &amp; ROW(C1097) - 18) &amp; "_p"</f>
        <v>aN_DR_1_8_2_p</v>
      </c>
      <c r="B1097">
        <v>0.01</v>
      </c>
      <c r="C1097" t="s">
        <v>60</v>
      </c>
    </row>
    <row r="1098" spans="1:8" x14ac:dyDescent="0.3">
      <c r="A1098" t="str" cm="1">
        <f t="array" aca="1" ref="A1098" ca="1" xml:space="preserve"> "aN_DR_1_" &amp; INDIRECT("F" &amp; ROW(C1098) - 19) &amp; "_p"</f>
        <v>aN_DR_1_8_2_p</v>
      </c>
      <c r="B1098">
        <v>0</v>
      </c>
      <c r="C1098" t="s">
        <v>61</v>
      </c>
    </row>
    <row r="1099" spans="1:8" x14ac:dyDescent="0.3">
      <c r="A1099" t="str" cm="1">
        <f t="array" aca="1" ref="A1099" ca="1" xml:space="preserve"> "aN_DR_1_" &amp; INDIRECT("F" &amp; ROW(C1099) - 20) &amp; "_p"</f>
        <v>aN_DR_1_8_2_p</v>
      </c>
      <c r="B1099">
        <v>2</v>
      </c>
      <c r="C1099" t="s">
        <v>62</v>
      </c>
    </row>
    <row r="1100" spans="1:8" x14ac:dyDescent="0.3">
      <c r="A1100" s="17" t="s">
        <v>471</v>
      </c>
    </row>
    <row r="1101" spans="1:8" x14ac:dyDescent="0.3">
      <c r="A1101" t="str" cm="1">
        <f t="array" aca="1" ref="A1101" ca="1" xml:space="preserve"> "aN_CY_1_" &amp; INDIRECT("F" &amp; ROW(C1101) - 22) &amp; "_p"</f>
        <v>aN_CY_1_8_2_p</v>
      </c>
      <c r="B1101">
        <v>0</v>
      </c>
      <c r="C1101" t="s">
        <v>60</v>
      </c>
    </row>
    <row r="1102" spans="1:8" x14ac:dyDescent="0.3">
      <c r="A1102" t="str" cm="1">
        <f t="array" aca="1" ref="A1102" ca="1" xml:space="preserve"> "aN_CY_1_" &amp; INDIRECT("F" &amp; ROW(C1102) - 23) &amp; "_p"</f>
        <v>aN_CY_1_8_2_p</v>
      </c>
      <c r="B1102">
        <v>0</v>
      </c>
      <c r="C1102" t="s">
        <v>61</v>
      </c>
    </row>
    <row r="1103" spans="1:8" x14ac:dyDescent="0.3">
      <c r="A1103" t="str" cm="1">
        <f t="array" aca="1" ref="A1103" ca="1" xml:space="preserve"> "aN_CY_1_" &amp; INDIRECT("F" &amp; ROW(C1103) - 24) &amp; "_p"</f>
        <v>aN_CY_1_8_2_p</v>
      </c>
      <c r="B1103">
        <v>2</v>
      </c>
      <c r="C1103" t="s">
        <v>62</v>
      </c>
    </row>
    <row r="1104" spans="1:8" x14ac:dyDescent="0.3">
      <c r="A1104" s="48" t="str">
        <f xml:space="preserve"> "sector " &amp; D1104 &amp; " and region " &amp;E1104</f>
        <v>sector 8 and region 3</v>
      </c>
      <c r="B1104" s="48"/>
      <c r="C1104" s="48"/>
      <c r="D1104" s="43">
        <v>8</v>
      </c>
      <c r="E1104" s="43">
        <v>3</v>
      </c>
      <c r="F1104" s="43" t="str">
        <f>D1104 &amp; "_" &amp; E1104</f>
        <v>8_3</v>
      </c>
    </row>
    <row r="1105" spans="1:8" x14ac:dyDescent="0.3">
      <c r="A1105" s="17" t="s">
        <v>59</v>
      </c>
    </row>
    <row r="1106" spans="1:8" x14ac:dyDescent="0.3">
      <c r="A1106" t="str" cm="1">
        <f t="array" aca="1" ref="A1106" ca="1" xml:space="preserve"> "aN_T_1_" &amp; INDIRECT("F" &amp; ROW(C1106)-2) &amp; "_p"</f>
        <v>aN_T_1_8_3_p</v>
      </c>
      <c r="B1106">
        <v>0</v>
      </c>
      <c r="C1106" t="s">
        <v>60</v>
      </c>
    </row>
    <row r="1107" spans="1:8" x14ac:dyDescent="0.3">
      <c r="A1107" t="str" cm="1">
        <f t="array" aca="1" ref="A1107" ca="1" xml:space="preserve"> "aN_T_2_" &amp; INDIRECT("F" &amp; ROW(C1107)-3) &amp; "_p"</f>
        <v>aN_T_2_8_3_p</v>
      </c>
      <c r="B1107">
        <v>0</v>
      </c>
      <c r="C1107" t="s">
        <v>61</v>
      </c>
    </row>
    <row r="1108" spans="1:8" x14ac:dyDescent="0.3">
      <c r="A1108" t="str" cm="1">
        <f t="array" aca="1" ref="A1108" ca="1" xml:space="preserve"> "aN_T_3_" &amp; INDIRECT("F" &amp; ROW(C1108)-4) &amp; "_p"</f>
        <v>aN_T_3_8_3_p</v>
      </c>
      <c r="B1108">
        <v>2</v>
      </c>
      <c r="C1108" t="s">
        <v>62</v>
      </c>
    </row>
    <row r="1109" spans="1:8" x14ac:dyDescent="0.3">
      <c r="A1109" s="17" t="s">
        <v>64</v>
      </c>
    </row>
    <row r="1110" spans="1:8" x14ac:dyDescent="0.3">
      <c r="A1110" t="str" cm="1">
        <f t="array" aca="1" ref="A1110" ca="1" xml:space="preserve"> "aN_W_1_" &amp; INDIRECT("F" &amp; ROW(C1110)-6) &amp; "_p"</f>
        <v>aN_W_1_8_3_p</v>
      </c>
      <c r="B1110">
        <v>0</v>
      </c>
      <c r="C1110" t="s">
        <v>60</v>
      </c>
    </row>
    <row r="1111" spans="1:8" x14ac:dyDescent="0.3">
      <c r="A1111" t="str" cm="1">
        <f t="array" aca="1" ref="A1111" ca="1" xml:space="preserve"> "aN_W_2_" &amp; INDIRECT("F" &amp; ROW(C1111)-7) &amp; "_p"</f>
        <v>aN_W_2_8_3_p</v>
      </c>
      <c r="B1111">
        <v>0</v>
      </c>
      <c r="C1111" t="s">
        <v>61</v>
      </c>
    </row>
    <row r="1112" spans="1:8" x14ac:dyDescent="0.3">
      <c r="A1112" t="str" cm="1">
        <f t="array" aca="1" ref="A1112" ca="1" xml:space="preserve"> "aN_W_3_" &amp; INDIRECT("F" &amp; ROW(C1112)-8) &amp; "_p"</f>
        <v>aN_W_3_8_3_p</v>
      </c>
      <c r="B1112">
        <v>2</v>
      </c>
      <c r="C1112" t="s">
        <v>62</v>
      </c>
    </row>
    <row r="1113" spans="1:8" x14ac:dyDescent="0.3">
      <c r="A1113" s="17" t="s">
        <v>63</v>
      </c>
      <c r="F1113" s="46"/>
      <c r="G1113" s="46"/>
      <c r="H1113" s="46"/>
    </row>
    <row r="1114" spans="1:8" x14ac:dyDescent="0.3">
      <c r="A1114" t="str" cm="1">
        <f t="array" aca="1" ref="A1114" ca="1" xml:space="preserve"> "aN_P_1_" &amp; INDIRECT("F" &amp; ROW(C1114) - 10) &amp; "_p"</f>
        <v>aN_P_1_8_3_p</v>
      </c>
      <c r="B1114">
        <v>0</v>
      </c>
      <c r="C1114" t="s">
        <v>60</v>
      </c>
    </row>
    <row r="1115" spans="1:8" x14ac:dyDescent="0.3">
      <c r="A1115" t="str" cm="1">
        <f t="array" aca="1" ref="A1115" ca="1" xml:space="preserve"> "aN_P_2_" &amp; INDIRECT("F" &amp; ROW(C1115) - 11) &amp; "_p"</f>
        <v>aN_P_2_8_3_p</v>
      </c>
      <c r="B1115">
        <v>0</v>
      </c>
      <c r="C1115" t="s">
        <v>61</v>
      </c>
    </row>
    <row r="1116" spans="1:8" x14ac:dyDescent="0.3">
      <c r="A1116" t="str" cm="1">
        <f t="array" aca="1" ref="A1116" ca="1" xml:space="preserve"> "aN_P_3_" &amp; INDIRECT("F" &amp; ROW(C1116) - 12) &amp; "_p"</f>
        <v>aN_P_3_8_3_p</v>
      </c>
      <c r="B1116">
        <v>2</v>
      </c>
      <c r="C1116" t="s">
        <v>62</v>
      </c>
    </row>
    <row r="1117" spans="1:8" x14ac:dyDescent="0.3">
      <c r="A1117" s="17" t="s">
        <v>65</v>
      </c>
      <c r="F1117" s="46"/>
      <c r="G1117" s="46"/>
      <c r="H1117" s="46"/>
    </row>
    <row r="1118" spans="1:8" x14ac:dyDescent="0.3">
      <c r="A1118" t="str" cm="1">
        <f t="array" aca="1" ref="A1118" ca="1" xml:space="preserve"> "aN_SL_1_" &amp; INDIRECT("F" &amp; ROW(C1118) - 14) &amp; "_p"</f>
        <v>aN_SL_1_8_3_p</v>
      </c>
      <c r="B1118">
        <v>0</v>
      </c>
      <c r="C1118" t="s">
        <v>60</v>
      </c>
    </row>
    <row r="1119" spans="1:8" x14ac:dyDescent="0.3">
      <c r="A1119" t="str" cm="1">
        <f t="array" aca="1" ref="A1119" ca="1" xml:space="preserve"> "aN_SL_2_" &amp; INDIRECT("F" &amp; ROW(C1119) - 15) &amp; "_p"</f>
        <v>aN_SL_2_8_3_p</v>
      </c>
      <c r="B1119">
        <v>0</v>
      </c>
      <c r="C1119" t="s">
        <v>61</v>
      </c>
    </row>
    <row r="1120" spans="1:8" x14ac:dyDescent="0.3">
      <c r="A1120" t="str" cm="1">
        <f t="array" aca="1" ref="A1120" ca="1" xml:space="preserve"> "aN_Sl_3_" &amp; INDIRECT("F" &amp; ROW(C1120) - 16) &amp; "_p"</f>
        <v>aN_Sl_3_8_3_p</v>
      </c>
      <c r="B1120">
        <v>2</v>
      </c>
      <c r="C1120" t="s">
        <v>62</v>
      </c>
    </row>
    <row r="1121" spans="1:6" x14ac:dyDescent="0.3">
      <c r="A1121" s="17" t="s">
        <v>470</v>
      </c>
    </row>
    <row r="1122" spans="1:6" x14ac:dyDescent="0.3">
      <c r="A1122" t="str" cm="1">
        <f t="array" aca="1" ref="A1122" ca="1" xml:space="preserve"> "aN_DR_1_" &amp; INDIRECT("F" &amp; ROW(C1122) - 18) &amp; "_p"</f>
        <v>aN_DR_1_8_3_p</v>
      </c>
      <c r="B1122">
        <v>0.01</v>
      </c>
      <c r="C1122" t="s">
        <v>60</v>
      </c>
    </row>
    <row r="1123" spans="1:6" x14ac:dyDescent="0.3">
      <c r="A1123" t="str" cm="1">
        <f t="array" aca="1" ref="A1123" ca="1" xml:space="preserve"> "aN_DR_1_" &amp; INDIRECT("F" &amp; ROW(C1123) - 19) &amp; "_p"</f>
        <v>aN_DR_1_8_3_p</v>
      </c>
      <c r="B1123">
        <v>0</v>
      </c>
      <c r="C1123" t="s">
        <v>61</v>
      </c>
    </row>
    <row r="1124" spans="1:6" x14ac:dyDescent="0.3">
      <c r="A1124" t="str" cm="1">
        <f t="array" aca="1" ref="A1124" ca="1" xml:space="preserve"> "aN_DR_1_" &amp; INDIRECT("F" &amp; ROW(C1124) - 20) &amp; "_p"</f>
        <v>aN_DR_1_8_3_p</v>
      </c>
      <c r="B1124">
        <v>2</v>
      </c>
      <c r="C1124" t="s">
        <v>62</v>
      </c>
    </row>
    <row r="1125" spans="1:6" x14ac:dyDescent="0.3">
      <c r="A1125" s="17" t="s">
        <v>471</v>
      </c>
    </row>
    <row r="1126" spans="1:6" x14ac:dyDescent="0.3">
      <c r="A1126" t="str" cm="1">
        <f t="array" aca="1" ref="A1126" ca="1" xml:space="preserve"> "aN_CY_1_" &amp; INDIRECT("F" &amp; ROW(C1126) - 22) &amp; "_p"</f>
        <v>aN_CY_1_8_3_p</v>
      </c>
      <c r="B1126">
        <v>0</v>
      </c>
      <c r="C1126" t="s">
        <v>60</v>
      </c>
    </row>
    <row r="1127" spans="1:6" x14ac:dyDescent="0.3">
      <c r="A1127" t="str" cm="1">
        <f t="array" aca="1" ref="A1127" ca="1" xml:space="preserve"> "aN_CY_1_" &amp; INDIRECT("F" &amp; ROW(C1127) - 23) &amp; "_p"</f>
        <v>aN_CY_1_8_3_p</v>
      </c>
      <c r="B1127">
        <v>0</v>
      </c>
      <c r="C1127" t="s">
        <v>61</v>
      </c>
    </row>
    <row r="1128" spans="1:6" x14ac:dyDescent="0.3">
      <c r="A1128" t="str" cm="1">
        <f t="array" aca="1" ref="A1128" ca="1" xml:space="preserve"> "aN_CY_1_" &amp; INDIRECT("F" &amp; ROW(C1128) - 24) &amp; "_p"</f>
        <v>aN_CY_1_8_3_p</v>
      </c>
      <c r="B1128">
        <v>2</v>
      </c>
      <c r="C1128" t="s">
        <v>62</v>
      </c>
    </row>
    <row r="1129" spans="1:6" x14ac:dyDescent="0.3">
      <c r="A1129" s="48" t="str">
        <f xml:space="preserve"> "sector " &amp; D1129 &amp; " and region " &amp;E1129</f>
        <v>sector 8 and region 4</v>
      </c>
      <c r="B1129" s="48"/>
      <c r="C1129" s="48"/>
      <c r="D1129" s="43">
        <v>8</v>
      </c>
      <c r="E1129" s="43">
        <v>4</v>
      </c>
      <c r="F1129" s="43" t="str">
        <f>D1129 &amp; "_" &amp; E1129</f>
        <v>8_4</v>
      </c>
    </row>
    <row r="1130" spans="1:6" x14ac:dyDescent="0.3">
      <c r="A1130" s="17" t="s">
        <v>59</v>
      </c>
    </row>
    <row r="1131" spans="1:6" x14ac:dyDescent="0.3">
      <c r="A1131" t="str" cm="1">
        <f t="array" aca="1" ref="A1131" ca="1" xml:space="preserve"> "aN_T_1_" &amp; INDIRECT("F" &amp; ROW(C1131)-2) &amp; "_p"</f>
        <v>aN_T_1_8_4_p</v>
      </c>
      <c r="B1131">
        <v>0</v>
      </c>
      <c r="C1131" t="s">
        <v>60</v>
      </c>
    </row>
    <row r="1132" spans="1:6" x14ac:dyDescent="0.3">
      <c r="A1132" t="str" cm="1">
        <f t="array" aca="1" ref="A1132" ca="1" xml:space="preserve"> "aN_T_2_" &amp; INDIRECT("F" &amp; ROW(C1132)-3) &amp; "_p"</f>
        <v>aN_T_2_8_4_p</v>
      </c>
      <c r="B1132">
        <v>0</v>
      </c>
      <c r="C1132" t="s">
        <v>61</v>
      </c>
    </row>
    <row r="1133" spans="1:6" x14ac:dyDescent="0.3">
      <c r="A1133" t="str" cm="1">
        <f t="array" aca="1" ref="A1133" ca="1" xml:space="preserve"> "aN_T_3_" &amp; INDIRECT("F" &amp; ROW(C1133)-4) &amp; "_p"</f>
        <v>aN_T_3_8_4_p</v>
      </c>
      <c r="B1133">
        <v>2</v>
      </c>
      <c r="C1133" t="s">
        <v>62</v>
      </c>
    </row>
    <row r="1134" spans="1:6" x14ac:dyDescent="0.3">
      <c r="A1134" s="17" t="s">
        <v>64</v>
      </c>
    </row>
    <row r="1135" spans="1:6" x14ac:dyDescent="0.3">
      <c r="A1135" t="str" cm="1">
        <f t="array" aca="1" ref="A1135" ca="1" xml:space="preserve"> "aN_W_1_" &amp; INDIRECT("F" &amp; ROW(C1135)-6) &amp; "_p"</f>
        <v>aN_W_1_8_4_p</v>
      </c>
      <c r="B1135">
        <v>0</v>
      </c>
      <c r="C1135" t="s">
        <v>60</v>
      </c>
    </row>
    <row r="1136" spans="1:6" x14ac:dyDescent="0.3">
      <c r="A1136" t="str" cm="1">
        <f t="array" aca="1" ref="A1136" ca="1" xml:space="preserve"> "aN_W_2_" &amp; INDIRECT("F" &amp; ROW(C1136)-7) &amp; "_p"</f>
        <v>aN_W_2_8_4_p</v>
      </c>
      <c r="B1136">
        <v>0</v>
      </c>
      <c r="C1136" t="s">
        <v>61</v>
      </c>
    </row>
    <row r="1137" spans="1:8" x14ac:dyDescent="0.3">
      <c r="A1137" t="str" cm="1">
        <f t="array" aca="1" ref="A1137" ca="1" xml:space="preserve"> "aN_W_3_" &amp; INDIRECT("F" &amp; ROW(C1137)-8) &amp; "_p"</f>
        <v>aN_W_3_8_4_p</v>
      </c>
      <c r="B1137">
        <v>2</v>
      </c>
      <c r="C1137" t="s">
        <v>62</v>
      </c>
    </row>
    <row r="1138" spans="1:8" x14ac:dyDescent="0.3">
      <c r="A1138" s="17" t="s">
        <v>63</v>
      </c>
      <c r="F1138" s="46"/>
      <c r="G1138" s="46"/>
      <c r="H1138" s="46"/>
    </row>
    <row r="1139" spans="1:8" x14ac:dyDescent="0.3">
      <c r="A1139" t="str" cm="1">
        <f t="array" aca="1" ref="A1139" ca="1" xml:space="preserve"> "aN_P_1_" &amp; INDIRECT("F" &amp; ROW(C1139) - 10) &amp; "_p"</f>
        <v>aN_P_1_8_4_p</v>
      </c>
      <c r="B1139">
        <v>0</v>
      </c>
      <c r="C1139" t="s">
        <v>60</v>
      </c>
    </row>
    <row r="1140" spans="1:8" x14ac:dyDescent="0.3">
      <c r="A1140" t="str" cm="1">
        <f t="array" aca="1" ref="A1140" ca="1" xml:space="preserve"> "aN_P_2_" &amp; INDIRECT("F" &amp; ROW(C1140) - 11) &amp; "_p"</f>
        <v>aN_P_2_8_4_p</v>
      </c>
      <c r="B1140">
        <v>0</v>
      </c>
      <c r="C1140" t="s">
        <v>61</v>
      </c>
    </row>
    <row r="1141" spans="1:8" x14ac:dyDescent="0.3">
      <c r="A1141" t="str" cm="1">
        <f t="array" aca="1" ref="A1141" ca="1" xml:space="preserve"> "aN_P_3_" &amp; INDIRECT("F" &amp; ROW(C1141) - 12) &amp; "_p"</f>
        <v>aN_P_3_8_4_p</v>
      </c>
      <c r="B1141">
        <v>2</v>
      </c>
      <c r="C1141" t="s">
        <v>62</v>
      </c>
    </row>
    <row r="1142" spans="1:8" x14ac:dyDescent="0.3">
      <c r="A1142" s="17" t="s">
        <v>65</v>
      </c>
      <c r="F1142" s="46"/>
      <c r="G1142" s="46"/>
      <c r="H1142" s="46"/>
    </row>
    <row r="1143" spans="1:8" x14ac:dyDescent="0.3">
      <c r="A1143" t="str" cm="1">
        <f t="array" aca="1" ref="A1143" ca="1" xml:space="preserve"> "aN_SL_1_" &amp; INDIRECT("F" &amp; ROW(C1143) - 14) &amp; "_p"</f>
        <v>aN_SL_1_8_4_p</v>
      </c>
      <c r="B1143">
        <v>0</v>
      </c>
      <c r="C1143" t="s">
        <v>60</v>
      </c>
    </row>
    <row r="1144" spans="1:8" x14ac:dyDescent="0.3">
      <c r="A1144" t="str" cm="1">
        <f t="array" aca="1" ref="A1144" ca="1" xml:space="preserve"> "aN_SL_2_" &amp; INDIRECT("F" &amp; ROW(C1144) - 15) &amp; "_p"</f>
        <v>aN_SL_2_8_4_p</v>
      </c>
      <c r="B1144">
        <v>0</v>
      </c>
      <c r="C1144" t="s">
        <v>61</v>
      </c>
    </row>
    <row r="1145" spans="1:8" x14ac:dyDescent="0.3">
      <c r="A1145" t="str" cm="1">
        <f t="array" aca="1" ref="A1145" ca="1" xml:space="preserve"> "aN_Sl_3_" &amp; INDIRECT("F" &amp; ROW(C1145) - 16) &amp; "_p"</f>
        <v>aN_Sl_3_8_4_p</v>
      </c>
      <c r="B1145">
        <v>2</v>
      </c>
      <c r="C1145" t="s">
        <v>62</v>
      </c>
    </row>
    <row r="1146" spans="1:8" x14ac:dyDescent="0.3">
      <c r="A1146" s="17" t="s">
        <v>470</v>
      </c>
    </row>
    <row r="1147" spans="1:8" x14ac:dyDescent="0.3">
      <c r="A1147" t="str" cm="1">
        <f t="array" aca="1" ref="A1147" ca="1" xml:space="preserve"> "aN_DR_1_" &amp; INDIRECT("F" &amp; ROW(C1147) - 18) &amp; "_p"</f>
        <v>aN_DR_1_8_4_p</v>
      </c>
      <c r="B1147">
        <v>0.01</v>
      </c>
      <c r="C1147" t="s">
        <v>60</v>
      </c>
    </row>
    <row r="1148" spans="1:8" x14ac:dyDescent="0.3">
      <c r="A1148" t="str" cm="1">
        <f t="array" aca="1" ref="A1148" ca="1" xml:space="preserve"> "aN_DR_1_" &amp; INDIRECT("F" &amp; ROW(C1148) - 19) &amp; "_p"</f>
        <v>aN_DR_1_8_4_p</v>
      </c>
      <c r="B1148">
        <v>0</v>
      </c>
      <c r="C1148" t="s">
        <v>61</v>
      </c>
    </row>
    <row r="1149" spans="1:8" x14ac:dyDescent="0.3">
      <c r="A1149" t="str" cm="1">
        <f t="array" aca="1" ref="A1149" ca="1" xml:space="preserve"> "aN_DR_1_" &amp; INDIRECT("F" &amp; ROW(C1149) - 20) &amp; "_p"</f>
        <v>aN_DR_1_8_4_p</v>
      </c>
      <c r="B1149">
        <v>2</v>
      </c>
      <c r="C1149" t="s">
        <v>62</v>
      </c>
    </row>
    <row r="1150" spans="1:8" x14ac:dyDescent="0.3">
      <c r="A1150" s="17" t="s">
        <v>471</v>
      </c>
    </row>
    <row r="1151" spans="1:8" x14ac:dyDescent="0.3">
      <c r="A1151" t="str" cm="1">
        <f t="array" aca="1" ref="A1151" ca="1" xml:space="preserve"> "aN_CY_1_" &amp; INDIRECT("F" &amp; ROW(C1151) - 22) &amp; "_p"</f>
        <v>aN_CY_1_8_4_p</v>
      </c>
      <c r="B1151">
        <v>0</v>
      </c>
      <c r="C1151" t="s">
        <v>60</v>
      </c>
    </row>
    <row r="1152" spans="1:8" x14ac:dyDescent="0.3">
      <c r="A1152" t="str" cm="1">
        <f t="array" aca="1" ref="A1152" ca="1" xml:space="preserve"> "aN_CY_1_" &amp; INDIRECT("F" &amp; ROW(C1152) - 23) &amp; "_p"</f>
        <v>aN_CY_1_8_4_p</v>
      </c>
      <c r="B1152">
        <v>0</v>
      </c>
      <c r="C1152" t="s">
        <v>61</v>
      </c>
    </row>
    <row r="1153" spans="1:8" x14ac:dyDescent="0.3">
      <c r="A1153" t="str" cm="1">
        <f t="array" aca="1" ref="A1153" ca="1" xml:space="preserve"> "aN_CY_1_" &amp; INDIRECT("F" &amp; ROW(C1153) - 24) &amp; "_p"</f>
        <v>aN_CY_1_8_4_p</v>
      </c>
      <c r="B1153">
        <v>2</v>
      </c>
      <c r="C1153" t="s">
        <v>62</v>
      </c>
    </row>
    <row r="1154" spans="1:8" x14ac:dyDescent="0.3">
      <c r="A1154" s="48" t="str">
        <f xml:space="preserve"> "sector " &amp; D1154 &amp; " and region " &amp;E1154</f>
        <v>sector 8 and region 5</v>
      </c>
      <c r="B1154" s="48"/>
      <c r="C1154" s="48"/>
      <c r="D1154" s="43">
        <v>8</v>
      </c>
      <c r="E1154" s="43">
        <v>5</v>
      </c>
      <c r="F1154" s="43" t="str">
        <f>D1154 &amp; "_" &amp; E1154</f>
        <v>8_5</v>
      </c>
    </row>
    <row r="1155" spans="1:8" x14ac:dyDescent="0.3">
      <c r="A1155" s="17" t="s">
        <v>59</v>
      </c>
    </row>
    <row r="1156" spans="1:8" x14ac:dyDescent="0.3">
      <c r="A1156" t="str" cm="1">
        <f t="array" aca="1" ref="A1156" ca="1" xml:space="preserve"> "aN_T_1_" &amp; INDIRECT("F" &amp; ROW(C1156)-2) &amp; "_p"</f>
        <v>aN_T_1_8_5_p</v>
      </c>
      <c r="B1156">
        <v>0</v>
      </c>
      <c r="C1156" t="s">
        <v>60</v>
      </c>
    </row>
    <row r="1157" spans="1:8" x14ac:dyDescent="0.3">
      <c r="A1157" t="str" cm="1">
        <f t="array" aca="1" ref="A1157" ca="1" xml:space="preserve"> "aN_T_2_" &amp; INDIRECT("F" &amp; ROW(C1157)-3) &amp; "_p"</f>
        <v>aN_T_2_8_5_p</v>
      </c>
      <c r="B1157">
        <v>0</v>
      </c>
      <c r="C1157" t="s">
        <v>61</v>
      </c>
    </row>
    <row r="1158" spans="1:8" x14ac:dyDescent="0.3">
      <c r="A1158" t="str" cm="1">
        <f t="array" aca="1" ref="A1158" ca="1" xml:space="preserve"> "aN_T_3_" &amp; INDIRECT("F" &amp; ROW(C1158)-4) &amp; "_p"</f>
        <v>aN_T_3_8_5_p</v>
      </c>
      <c r="B1158">
        <v>2</v>
      </c>
      <c r="C1158" t="s">
        <v>62</v>
      </c>
    </row>
    <row r="1159" spans="1:8" x14ac:dyDescent="0.3">
      <c r="A1159" s="17" t="s">
        <v>64</v>
      </c>
    </row>
    <row r="1160" spans="1:8" x14ac:dyDescent="0.3">
      <c r="A1160" t="str" cm="1">
        <f t="array" aca="1" ref="A1160" ca="1" xml:space="preserve"> "aN_W_1_" &amp; INDIRECT("F" &amp; ROW(C1160)-6) &amp; "_p"</f>
        <v>aN_W_1_8_5_p</v>
      </c>
      <c r="B1160">
        <v>0</v>
      </c>
      <c r="C1160" t="s">
        <v>60</v>
      </c>
    </row>
    <row r="1161" spans="1:8" x14ac:dyDescent="0.3">
      <c r="A1161" t="str" cm="1">
        <f t="array" aca="1" ref="A1161" ca="1" xml:space="preserve"> "aN_W_2_" &amp; INDIRECT("F" &amp; ROW(C1161)-7) &amp; "_p"</f>
        <v>aN_W_2_8_5_p</v>
      </c>
      <c r="B1161">
        <v>0</v>
      </c>
      <c r="C1161" t="s">
        <v>61</v>
      </c>
    </row>
    <row r="1162" spans="1:8" x14ac:dyDescent="0.3">
      <c r="A1162" t="str" cm="1">
        <f t="array" aca="1" ref="A1162" ca="1" xml:space="preserve"> "aN_W_3_" &amp; INDIRECT("F" &amp; ROW(C1162)-8) &amp; "_p"</f>
        <v>aN_W_3_8_5_p</v>
      </c>
      <c r="B1162">
        <v>2</v>
      </c>
      <c r="C1162" t="s">
        <v>62</v>
      </c>
    </row>
    <row r="1163" spans="1:8" x14ac:dyDescent="0.3">
      <c r="A1163" s="17" t="s">
        <v>63</v>
      </c>
      <c r="F1163" s="46"/>
      <c r="G1163" s="46"/>
      <c r="H1163" s="46"/>
    </row>
    <row r="1164" spans="1:8" x14ac:dyDescent="0.3">
      <c r="A1164" t="str" cm="1">
        <f t="array" aca="1" ref="A1164" ca="1" xml:space="preserve"> "aN_P_1_" &amp; INDIRECT("F" &amp; ROW(C1164) - 10) &amp; "_p"</f>
        <v>aN_P_1_8_5_p</v>
      </c>
      <c r="B1164">
        <v>0</v>
      </c>
      <c r="C1164" t="s">
        <v>60</v>
      </c>
    </row>
    <row r="1165" spans="1:8" x14ac:dyDescent="0.3">
      <c r="A1165" t="str" cm="1">
        <f t="array" aca="1" ref="A1165" ca="1" xml:space="preserve"> "aN_P_2_" &amp; INDIRECT("F" &amp; ROW(C1165) - 11) &amp; "_p"</f>
        <v>aN_P_2_8_5_p</v>
      </c>
      <c r="B1165">
        <v>0</v>
      </c>
      <c r="C1165" t="s">
        <v>61</v>
      </c>
    </row>
    <row r="1166" spans="1:8" x14ac:dyDescent="0.3">
      <c r="A1166" t="str" cm="1">
        <f t="array" aca="1" ref="A1166" ca="1" xml:space="preserve"> "aN_P_3_" &amp; INDIRECT("F" &amp; ROW(C1166) - 12) &amp; "_p"</f>
        <v>aN_P_3_8_5_p</v>
      </c>
      <c r="B1166">
        <v>2</v>
      </c>
      <c r="C1166" t="s">
        <v>62</v>
      </c>
    </row>
    <row r="1167" spans="1:8" x14ac:dyDescent="0.3">
      <c r="A1167" s="17" t="s">
        <v>65</v>
      </c>
      <c r="F1167" s="46"/>
      <c r="G1167" s="46"/>
      <c r="H1167" s="46"/>
    </row>
    <row r="1168" spans="1:8" x14ac:dyDescent="0.3">
      <c r="A1168" t="str" cm="1">
        <f t="array" aca="1" ref="A1168" ca="1" xml:space="preserve"> "aN_SL_1_" &amp; INDIRECT("F" &amp; ROW(C1168) - 14) &amp; "_p"</f>
        <v>aN_SL_1_8_5_p</v>
      </c>
      <c r="B1168">
        <v>0</v>
      </c>
      <c r="C1168" t="s">
        <v>60</v>
      </c>
    </row>
    <row r="1169" spans="1:6" x14ac:dyDescent="0.3">
      <c r="A1169" t="str" cm="1">
        <f t="array" aca="1" ref="A1169" ca="1" xml:space="preserve"> "aN_SL_2_" &amp; INDIRECT("F" &amp; ROW(C1169) - 15) &amp; "_p"</f>
        <v>aN_SL_2_8_5_p</v>
      </c>
      <c r="B1169">
        <v>0</v>
      </c>
      <c r="C1169" t="s">
        <v>61</v>
      </c>
    </row>
    <row r="1170" spans="1:6" x14ac:dyDescent="0.3">
      <c r="A1170" t="str" cm="1">
        <f t="array" aca="1" ref="A1170" ca="1" xml:space="preserve"> "aN_Sl_3_" &amp; INDIRECT("F" &amp; ROW(C1170) - 16) &amp; "_p"</f>
        <v>aN_Sl_3_8_5_p</v>
      </c>
      <c r="B1170">
        <v>2</v>
      </c>
      <c r="C1170" t="s">
        <v>62</v>
      </c>
    </row>
    <row r="1171" spans="1:6" x14ac:dyDescent="0.3">
      <c r="A1171" s="17" t="s">
        <v>470</v>
      </c>
    </row>
    <row r="1172" spans="1:6" x14ac:dyDescent="0.3">
      <c r="A1172" t="str" cm="1">
        <f t="array" aca="1" ref="A1172" ca="1" xml:space="preserve"> "aN_DR_1_" &amp; INDIRECT("F" &amp; ROW(C1172) - 18) &amp; "_p"</f>
        <v>aN_DR_1_8_5_p</v>
      </c>
      <c r="B1172">
        <v>0.01</v>
      </c>
      <c r="C1172" t="s">
        <v>60</v>
      </c>
    </row>
    <row r="1173" spans="1:6" x14ac:dyDescent="0.3">
      <c r="A1173" t="str" cm="1">
        <f t="array" aca="1" ref="A1173" ca="1" xml:space="preserve"> "aN_DR_1_" &amp; INDIRECT("F" &amp; ROW(C1173) - 19) &amp; "_p"</f>
        <v>aN_DR_1_8_5_p</v>
      </c>
      <c r="B1173">
        <v>0</v>
      </c>
      <c r="C1173" t="s">
        <v>61</v>
      </c>
    </row>
    <row r="1174" spans="1:6" x14ac:dyDescent="0.3">
      <c r="A1174" t="str" cm="1">
        <f t="array" aca="1" ref="A1174" ca="1" xml:space="preserve"> "aN_DR_1_" &amp; INDIRECT("F" &amp; ROW(C1174) - 20) &amp; "_p"</f>
        <v>aN_DR_1_8_5_p</v>
      </c>
      <c r="B1174">
        <v>2</v>
      </c>
      <c r="C1174" t="s">
        <v>62</v>
      </c>
    </row>
    <row r="1175" spans="1:6" x14ac:dyDescent="0.3">
      <c r="A1175" s="17" t="s">
        <v>471</v>
      </c>
    </row>
    <row r="1176" spans="1:6" x14ac:dyDescent="0.3">
      <c r="A1176" t="str" cm="1">
        <f t="array" aca="1" ref="A1176" ca="1" xml:space="preserve"> "aN_CY_1_" &amp; INDIRECT("F" &amp; ROW(C1176) - 22) &amp; "_p"</f>
        <v>aN_CY_1_8_5_p</v>
      </c>
      <c r="B1176">
        <v>0</v>
      </c>
      <c r="C1176" t="s">
        <v>60</v>
      </c>
    </row>
    <row r="1177" spans="1:6" x14ac:dyDescent="0.3">
      <c r="A1177" t="str" cm="1">
        <f t="array" aca="1" ref="A1177" ca="1" xml:space="preserve"> "aN_CY_1_" &amp; INDIRECT("F" &amp; ROW(C1177) - 23) &amp; "_p"</f>
        <v>aN_CY_1_8_5_p</v>
      </c>
      <c r="B1177">
        <v>0</v>
      </c>
      <c r="C1177" t="s">
        <v>61</v>
      </c>
    </row>
    <row r="1178" spans="1:6" x14ac:dyDescent="0.3">
      <c r="A1178" t="str" cm="1">
        <f t="array" aca="1" ref="A1178" ca="1" xml:space="preserve"> "aN_CY_1_" &amp; INDIRECT("F" &amp; ROW(C1178) - 24) &amp; "_p"</f>
        <v>aN_CY_1_8_5_p</v>
      </c>
      <c r="B1178">
        <v>2</v>
      </c>
      <c r="C1178" t="s">
        <v>62</v>
      </c>
    </row>
    <row r="1179" spans="1:6" x14ac:dyDescent="0.3">
      <c r="A1179" s="48" t="str">
        <f xml:space="preserve"> "sector " &amp; D1179 &amp; " and region " &amp;E1179</f>
        <v>sector 8 and region 6</v>
      </c>
      <c r="B1179" s="48"/>
      <c r="C1179" s="48"/>
      <c r="D1179" s="43">
        <v>8</v>
      </c>
      <c r="E1179" s="43">
        <v>6</v>
      </c>
      <c r="F1179" s="43" t="str">
        <f>D1179 &amp; "_" &amp; E1179</f>
        <v>8_6</v>
      </c>
    </row>
    <row r="1180" spans="1:6" x14ac:dyDescent="0.3">
      <c r="A1180" s="17" t="s">
        <v>59</v>
      </c>
    </row>
    <row r="1181" spans="1:6" x14ac:dyDescent="0.3">
      <c r="A1181" t="str" cm="1">
        <f t="array" aca="1" ref="A1181" ca="1" xml:space="preserve"> "aN_T_1_" &amp; INDIRECT("F" &amp; ROW(C1181)-2) &amp; "_p"</f>
        <v>aN_T_1_8_6_p</v>
      </c>
      <c r="B1181">
        <v>0</v>
      </c>
      <c r="C1181" t="s">
        <v>60</v>
      </c>
    </row>
    <row r="1182" spans="1:6" x14ac:dyDescent="0.3">
      <c r="A1182" t="str" cm="1">
        <f t="array" aca="1" ref="A1182" ca="1" xml:space="preserve"> "aN_T_2_" &amp; INDIRECT("F" &amp; ROW(C1182)-3) &amp; "_p"</f>
        <v>aN_T_2_8_6_p</v>
      </c>
      <c r="B1182">
        <v>0</v>
      </c>
      <c r="C1182" t="s">
        <v>61</v>
      </c>
    </row>
    <row r="1183" spans="1:6" x14ac:dyDescent="0.3">
      <c r="A1183" t="str" cm="1">
        <f t="array" aca="1" ref="A1183" ca="1" xml:space="preserve"> "aN_T_3_" &amp; INDIRECT("F" &amp; ROW(C1183)-4) &amp; "_p"</f>
        <v>aN_T_3_8_6_p</v>
      </c>
      <c r="B1183">
        <v>2</v>
      </c>
      <c r="C1183" t="s">
        <v>62</v>
      </c>
    </row>
    <row r="1184" spans="1:6" x14ac:dyDescent="0.3">
      <c r="A1184" s="17" t="s">
        <v>64</v>
      </c>
    </row>
    <row r="1185" spans="1:8" x14ac:dyDescent="0.3">
      <c r="A1185" t="str" cm="1">
        <f t="array" aca="1" ref="A1185" ca="1" xml:space="preserve"> "aN_W_1_" &amp; INDIRECT("F" &amp; ROW(C1185)-6) &amp; "_p"</f>
        <v>aN_W_1_8_6_p</v>
      </c>
      <c r="B1185">
        <v>0</v>
      </c>
      <c r="C1185" t="s">
        <v>60</v>
      </c>
    </row>
    <row r="1186" spans="1:8" x14ac:dyDescent="0.3">
      <c r="A1186" t="str" cm="1">
        <f t="array" aca="1" ref="A1186" ca="1" xml:space="preserve"> "aN_W_2_" &amp; INDIRECT("F" &amp; ROW(C1186)-7) &amp; "_p"</f>
        <v>aN_W_2_8_6_p</v>
      </c>
      <c r="B1186">
        <v>0</v>
      </c>
      <c r="C1186" t="s">
        <v>61</v>
      </c>
    </row>
    <row r="1187" spans="1:8" x14ac:dyDescent="0.3">
      <c r="A1187" t="str" cm="1">
        <f t="array" aca="1" ref="A1187" ca="1" xml:space="preserve"> "aN_W_3_" &amp; INDIRECT("F" &amp; ROW(C1187)-8) &amp; "_p"</f>
        <v>aN_W_3_8_6_p</v>
      </c>
      <c r="B1187">
        <v>2</v>
      </c>
      <c r="C1187" t="s">
        <v>62</v>
      </c>
    </row>
    <row r="1188" spans="1:8" x14ac:dyDescent="0.3">
      <c r="A1188" s="17" t="s">
        <v>63</v>
      </c>
      <c r="F1188" s="46"/>
      <c r="G1188" s="46"/>
      <c r="H1188" s="46"/>
    </row>
    <row r="1189" spans="1:8" x14ac:dyDescent="0.3">
      <c r="A1189" t="str" cm="1">
        <f t="array" aca="1" ref="A1189" ca="1" xml:space="preserve"> "aN_P_1_" &amp; INDIRECT("F" &amp; ROW(C1189) - 10) &amp; "_p"</f>
        <v>aN_P_1_8_6_p</v>
      </c>
      <c r="B1189">
        <v>0</v>
      </c>
      <c r="C1189" t="s">
        <v>60</v>
      </c>
    </row>
    <row r="1190" spans="1:8" x14ac:dyDescent="0.3">
      <c r="A1190" t="str" cm="1">
        <f t="array" aca="1" ref="A1190" ca="1" xml:space="preserve"> "aN_P_2_" &amp; INDIRECT("F" &amp; ROW(C1190) - 11) &amp; "_p"</f>
        <v>aN_P_2_8_6_p</v>
      </c>
      <c r="B1190">
        <v>0</v>
      </c>
      <c r="C1190" t="s">
        <v>61</v>
      </c>
    </row>
    <row r="1191" spans="1:8" x14ac:dyDescent="0.3">
      <c r="A1191" t="str" cm="1">
        <f t="array" aca="1" ref="A1191" ca="1" xml:space="preserve"> "aN_P_3_" &amp; INDIRECT("F" &amp; ROW(C1191) - 12) &amp; "_p"</f>
        <v>aN_P_3_8_6_p</v>
      </c>
      <c r="B1191">
        <v>2</v>
      </c>
      <c r="C1191" t="s">
        <v>62</v>
      </c>
    </row>
    <row r="1192" spans="1:8" x14ac:dyDescent="0.3">
      <c r="A1192" s="17" t="s">
        <v>65</v>
      </c>
      <c r="F1192" s="46"/>
      <c r="G1192" s="46"/>
      <c r="H1192" s="46"/>
    </row>
    <row r="1193" spans="1:8" x14ac:dyDescent="0.3">
      <c r="A1193" t="str" cm="1">
        <f t="array" aca="1" ref="A1193" ca="1" xml:space="preserve"> "aN_SL_1_" &amp; INDIRECT("F" &amp; ROW(C1193) - 14) &amp; "_p"</f>
        <v>aN_SL_1_8_6_p</v>
      </c>
      <c r="B1193">
        <v>0</v>
      </c>
      <c r="C1193" t="s">
        <v>60</v>
      </c>
    </row>
    <row r="1194" spans="1:8" x14ac:dyDescent="0.3">
      <c r="A1194" t="str" cm="1">
        <f t="array" aca="1" ref="A1194" ca="1" xml:space="preserve"> "aN_SL_2_" &amp; INDIRECT("F" &amp; ROW(C1194) - 15) &amp; "_p"</f>
        <v>aN_SL_2_8_6_p</v>
      </c>
      <c r="B1194">
        <v>0</v>
      </c>
      <c r="C1194" t="s">
        <v>61</v>
      </c>
    </row>
    <row r="1195" spans="1:8" x14ac:dyDescent="0.3">
      <c r="A1195" t="str" cm="1">
        <f t="array" aca="1" ref="A1195" ca="1" xml:space="preserve"> "aN_Sl_3_" &amp; INDIRECT("F" &amp; ROW(C1195) - 16) &amp; "_p"</f>
        <v>aN_Sl_3_8_6_p</v>
      </c>
      <c r="B1195">
        <v>2</v>
      </c>
      <c r="C1195" t="s">
        <v>62</v>
      </c>
    </row>
    <row r="1196" spans="1:8" x14ac:dyDescent="0.3">
      <c r="A1196" s="17" t="s">
        <v>470</v>
      </c>
    </row>
    <row r="1197" spans="1:8" x14ac:dyDescent="0.3">
      <c r="A1197" t="str" cm="1">
        <f t="array" aca="1" ref="A1197" ca="1" xml:space="preserve"> "aN_DR_1_" &amp; INDIRECT("F" &amp; ROW(C1197) - 18) &amp; "_p"</f>
        <v>aN_DR_1_8_6_p</v>
      </c>
      <c r="B1197">
        <v>0.01</v>
      </c>
      <c r="C1197" t="s">
        <v>60</v>
      </c>
    </row>
    <row r="1198" spans="1:8" x14ac:dyDescent="0.3">
      <c r="A1198" t="str" cm="1">
        <f t="array" aca="1" ref="A1198" ca="1" xml:space="preserve"> "aN_DR_1_" &amp; INDIRECT("F" &amp; ROW(C1198) - 19) &amp; "_p"</f>
        <v>aN_DR_1_8_6_p</v>
      </c>
      <c r="B1198">
        <v>0</v>
      </c>
      <c r="C1198" t="s">
        <v>61</v>
      </c>
    </row>
    <row r="1199" spans="1:8" x14ac:dyDescent="0.3">
      <c r="A1199" t="str" cm="1">
        <f t="array" aca="1" ref="A1199" ca="1" xml:space="preserve"> "aN_DR_1_" &amp; INDIRECT("F" &amp; ROW(C1199) - 20) &amp; "_p"</f>
        <v>aN_DR_1_8_6_p</v>
      </c>
      <c r="B1199">
        <v>2</v>
      </c>
      <c r="C1199" t="s">
        <v>62</v>
      </c>
    </row>
    <row r="1200" spans="1:8" x14ac:dyDescent="0.3">
      <c r="A1200" s="17" t="s">
        <v>471</v>
      </c>
    </row>
    <row r="1201" spans="1:8" x14ac:dyDescent="0.3">
      <c r="A1201" t="str" cm="1">
        <f t="array" aca="1" ref="A1201" ca="1" xml:space="preserve"> "aN_CY_1_" &amp; INDIRECT("F" &amp; ROW(C1201) - 22) &amp; "_p"</f>
        <v>aN_CY_1_8_6_p</v>
      </c>
      <c r="B1201">
        <v>0</v>
      </c>
      <c r="C1201" t="s">
        <v>60</v>
      </c>
    </row>
    <row r="1202" spans="1:8" x14ac:dyDescent="0.3">
      <c r="A1202" t="str" cm="1">
        <f t="array" aca="1" ref="A1202" ca="1" xml:space="preserve"> "aN_CY_1_" &amp; INDIRECT("F" &amp; ROW(C1202) - 23) &amp; "_p"</f>
        <v>aN_CY_1_8_6_p</v>
      </c>
      <c r="B1202">
        <v>0</v>
      </c>
      <c r="C1202" t="s">
        <v>61</v>
      </c>
    </row>
    <row r="1203" spans="1:8" x14ac:dyDescent="0.3">
      <c r="A1203" t="str" cm="1">
        <f t="array" aca="1" ref="A1203" ca="1" xml:space="preserve"> "aN_CY_1_" &amp; INDIRECT("F" &amp; ROW(C1203) - 24) &amp; "_p"</f>
        <v>aN_CY_1_8_6_p</v>
      </c>
      <c r="B1203">
        <v>2</v>
      </c>
      <c r="C1203" t="s">
        <v>62</v>
      </c>
    </row>
    <row r="1204" spans="1:8" x14ac:dyDescent="0.3">
      <c r="A1204" s="48" t="str">
        <f xml:space="preserve"> "sector " &amp; D1204 &amp; " and region " &amp;E1204</f>
        <v>sector 9 and region 1</v>
      </c>
      <c r="B1204" s="48"/>
      <c r="C1204" s="48"/>
      <c r="D1204" s="43">
        <v>9</v>
      </c>
      <c r="E1204" s="43">
        <v>1</v>
      </c>
      <c r="F1204" s="43" t="str">
        <f>D1204 &amp; "_" &amp; E1204</f>
        <v>9_1</v>
      </c>
    </row>
    <row r="1205" spans="1:8" x14ac:dyDescent="0.3">
      <c r="A1205" s="17" t="s">
        <v>59</v>
      </c>
    </row>
    <row r="1206" spans="1:8" x14ac:dyDescent="0.3">
      <c r="A1206" t="str" cm="1">
        <f t="array" aca="1" ref="A1206" ca="1" xml:space="preserve"> "aN_T_1_" &amp; INDIRECT("F" &amp; ROW(C1206)-2) &amp; "_p"</f>
        <v>aN_T_1_9_1_p</v>
      </c>
      <c r="B1206">
        <v>0</v>
      </c>
      <c r="C1206" t="s">
        <v>60</v>
      </c>
    </row>
    <row r="1207" spans="1:8" x14ac:dyDescent="0.3">
      <c r="A1207" t="str" cm="1">
        <f t="array" aca="1" ref="A1207" ca="1" xml:space="preserve"> "aN_T_2_" &amp; INDIRECT("F" &amp; ROW(C1207)-3) &amp; "_p"</f>
        <v>aN_T_2_9_1_p</v>
      </c>
      <c r="B1207">
        <v>0</v>
      </c>
      <c r="C1207" t="s">
        <v>61</v>
      </c>
    </row>
    <row r="1208" spans="1:8" x14ac:dyDescent="0.3">
      <c r="A1208" t="str" cm="1">
        <f t="array" aca="1" ref="A1208" ca="1" xml:space="preserve"> "aN_T_3_" &amp; INDIRECT("F" &amp; ROW(C1208)-4) &amp; "_p"</f>
        <v>aN_T_3_9_1_p</v>
      </c>
      <c r="B1208">
        <v>2</v>
      </c>
      <c r="C1208" t="s">
        <v>62</v>
      </c>
    </row>
    <row r="1209" spans="1:8" x14ac:dyDescent="0.3">
      <c r="A1209" s="17" t="s">
        <v>64</v>
      </c>
    </row>
    <row r="1210" spans="1:8" x14ac:dyDescent="0.3">
      <c r="A1210" t="str" cm="1">
        <f t="array" aca="1" ref="A1210" ca="1" xml:space="preserve"> "aN_W_1_" &amp; INDIRECT("F" &amp; ROW(C1210)-6) &amp; "_p"</f>
        <v>aN_W_1_9_1_p</v>
      </c>
      <c r="B1210">
        <v>0</v>
      </c>
      <c r="C1210" t="s">
        <v>60</v>
      </c>
    </row>
    <row r="1211" spans="1:8" x14ac:dyDescent="0.3">
      <c r="A1211" t="str" cm="1">
        <f t="array" aca="1" ref="A1211" ca="1" xml:space="preserve"> "aN_W_2_" &amp; INDIRECT("F" &amp; ROW(C1211)-7) &amp; "_p"</f>
        <v>aN_W_2_9_1_p</v>
      </c>
      <c r="B1211">
        <v>0</v>
      </c>
      <c r="C1211" t="s">
        <v>61</v>
      </c>
    </row>
    <row r="1212" spans="1:8" x14ac:dyDescent="0.3">
      <c r="A1212" t="str" cm="1">
        <f t="array" aca="1" ref="A1212" ca="1" xml:space="preserve"> "aN_W_3_" &amp; INDIRECT("F" &amp; ROW(C1212)-8) &amp; "_p"</f>
        <v>aN_W_3_9_1_p</v>
      </c>
      <c r="B1212">
        <v>2</v>
      </c>
      <c r="C1212" t="s">
        <v>62</v>
      </c>
    </row>
    <row r="1213" spans="1:8" x14ac:dyDescent="0.3">
      <c r="A1213" s="17" t="s">
        <v>63</v>
      </c>
      <c r="F1213" s="46"/>
      <c r="G1213" s="46"/>
      <c r="H1213" s="46"/>
    </row>
    <row r="1214" spans="1:8" x14ac:dyDescent="0.3">
      <c r="A1214" t="str" cm="1">
        <f t="array" aca="1" ref="A1214" ca="1" xml:space="preserve"> "aN_P_1_" &amp; INDIRECT("F" &amp; ROW(C1214) - 10) &amp; "_p"</f>
        <v>aN_P_1_9_1_p</v>
      </c>
      <c r="B1214">
        <v>0</v>
      </c>
      <c r="C1214" t="s">
        <v>60</v>
      </c>
    </row>
    <row r="1215" spans="1:8" x14ac:dyDescent="0.3">
      <c r="A1215" t="str" cm="1">
        <f t="array" aca="1" ref="A1215" ca="1" xml:space="preserve"> "aN_P_2_" &amp; INDIRECT("F" &amp; ROW(C1215) - 11) &amp; "_p"</f>
        <v>aN_P_2_9_1_p</v>
      </c>
      <c r="B1215">
        <v>0</v>
      </c>
      <c r="C1215" t="s">
        <v>61</v>
      </c>
    </row>
    <row r="1216" spans="1:8" x14ac:dyDescent="0.3">
      <c r="A1216" t="str" cm="1">
        <f t="array" aca="1" ref="A1216" ca="1" xml:space="preserve"> "aN_P_3_" &amp; INDIRECT("F" &amp; ROW(C1216) - 12) &amp; "_p"</f>
        <v>aN_P_3_9_1_p</v>
      </c>
      <c r="B1216">
        <v>2</v>
      </c>
      <c r="C1216" t="s">
        <v>62</v>
      </c>
    </row>
    <row r="1217" spans="1:8" x14ac:dyDescent="0.3">
      <c r="A1217" s="17" t="s">
        <v>65</v>
      </c>
      <c r="F1217" s="46"/>
      <c r="G1217" s="46"/>
      <c r="H1217" s="46"/>
    </row>
    <row r="1218" spans="1:8" x14ac:dyDescent="0.3">
      <c r="A1218" t="str" cm="1">
        <f t="array" aca="1" ref="A1218" ca="1" xml:space="preserve"> "aN_SL_1_" &amp; INDIRECT("F" &amp; ROW(C1218) - 14) &amp; "_p"</f>
        <v>aN_SL_1_9_1_p</v>
      </c>
      <c r="B1218">
        <v>0</v>
      </c>
      <c r="C1218" t="s">
        <v>60</v>
      </c>
    </row>
    <row r="1219" spans="1:8" x14ac:dyDescent="0.3">
      <c r="A1219" t="str" cm="1">
        <f t="array" aca="1" ref="A1219" ca="1" xml:space="preserve"> "aN_SL_2_" &amp; INDIRECT("F" &amp; ROW(C1219) - 15) &amp; "_p"</f>
        <v>aN_SL_2_9_1_p</v>
      </c>
      <c r="B1219">
        <v>0</v>
      </c>
      <c r="C1219" t="s">
        <v>61</v>
      </c>
    </row>
    <row r="1220" spans="1:8" x14ac:dyDescent="0.3">
      <c r="A1220" t="str" cm="1">
        <f t="array" aca="1" ref="A1220" ca="1" xml:space="preserve"> "aN_Sl_3_" &amp; INDIRECT("F" &amp; ROW(C1220) - 16) &amp; "_p"</f>
        <v>aN_Sl_3_9_1_p</v>
      </c>
      <c r="B1220">
        <v>2</v>
      </c>
      <c r="C1220" t="s">
        <v>62</v>
      </c>
    </row>
    <row r="1221" spans="1:8" x14ac:dyDescent="0.3">
      <c r="A1221" s="17" t="s">
        <v>470</v>
      </c>
    </row>
    <row r="1222" spans="1:8" x14ac:dyDescent="0.3">
      <c r="A1222" t="str" cm="1">
        <f t="array" aca="1" ref="A1222" ca="1" xml:space="preserve"> "aN_DR_1_" &amp; INDIRECT("F" &amp; ROW(C1222) - 18) &amp; "_p"</f>
        <v>aN_DR_1_9_1_p</v>
      </c>
      <c r="B1222">
        <v>0.01</v>
      </c>
      <c r="C1222" t="s">
        <v>60</v>
      </c>
    </row>
    <row r="1223" spans="1:8" x14ac:dyDescent="0.3">
      <c r="A1223" t="str" cm="1">
        <f t="array" aca="1" ref="A1223" ca="1" xml:space="preserve"> "aN_DR_1_" &amp; INDIRECT("F" &amp; ROW(C1223) - 19) &amp; "_p"</f>
        <v>aN_DR_1_9_1_p</v>
      </c>
      <c r="B1223">
        <v>0</v>
      </c>
      <c r="C1223" t="s">
        <v>61</v>
      </c>
    </row>
    <row r="1224" spans="1:8" x14ac:dyDescent="0.3">
      <c r="A1224" t="str" cm="1">
        <f t="array" aca="1" ref="A1224" ca="1" xml:space="preserve"> "aN_DR_1_" &amp; INDIRECT("F" &amp; ROW(C1224) - 20) &amp; "_p"</f>
        <v>aN_DR_1_9_1_p</v>
      </c>
      <c r="B1224">
        <v>2</v>
      </c>
      <c r="C1224" t="s">
        <v>62</v>
      </c>
    </row>
    <row r="1225" spans="1:8" x14ac:dyDescent="0.3">
      <c r="A1225" s="17" t="s">
        <v>471</v>
      </c>
    </row>
    <row r="1226" spans="1:8" x14ac:dyDescent="0.3">
      <c r="A1226" t="str" cm="1">
        <f t="array" aca="1" ref="A1226" ca="1" xml:space="preserve"> "aN_CY_1_" &amp; INDIRECT("F" &amp; ROW(C1226) - 22) &amp; "_p"</f>
        <v>aN_CY_1_9_1_p</v>
      </c>
      <c r="B1226">
        <v>0</v>
      </c>
      <c r="C1226" t="s">
        <v>60</v>
      </c>
    </row>
    <row r="1227" spans="1:8" x14ac:dyDescent="0.3">
      <c r="A1227" t="str" cm="1">
        <f t="array" aca="1" ref="A1227" ca="1" xml:space="preserve"> "aN_CY_1_" &amp; INDIRECT("F" &amp; ROW(C1227) - 23) &amp; "_p"</f>
        <v>aN_CY_1_9_1_p</v>
      </c>
      <c r="B1227">
        <v>0</v>
      </c>
      <c r="C1227" t="s">
        <v>61</v>
      </c>
    </row>
    <row r="1228" spans="1:8" x14ac:dyDescent="0.3">
      <c r="A1228" t="str" cm="1">
        <f t="array" aca="1" ref="A1228" ca="1" xml:space="preserve"> "aN_CY_1_" &amp; INDIRECT("F" &amp; ROW(C1228) - 24) &amp; "_p"</f>
        <v>aN_CY_1_9_1_p</v>
      </c>
      <c r="B1228">
        <v>2</v>
      </c>
      <c r="C1228" t="s">
        <v>62</v>
      </c>
    </row>
    <row r="1229" spans="1:8" x14ac:dyDescent="0.3">
      <c r="A1229" s="48" t="str">
        <f xml:space="preserve"> "sector " &amp; D1229 &amp; " and region " &amp;E1229</f>
        <v>sector 9 and region 2</v>
      </c>
      <c r="B1229" s="48"/>
      <c r="C1229" s="48"/>
      <c r="D1229" s="43">
        <v>9</v>
      </c>
      <c r="E1229" s="43">
        <v>2</v>
      </c>
      <c r="F1229" s="43" t="str">
        <f>D1229 &amp; "_" &amp; E1229</f>
        <v>9_2</v>
      </c>
    </row>
    <row r="1230" spans="1:8" x14ac:dyDescent="0.3">
      <c r="A1230" s="17" t="s">
        <v>59</v>
      </c>
    </row>
    <row r="1231" spans="1:8" x14ac:dyDescent="0.3">
      <c r="A1231" t="str" cm="1">
        <f t="array" aca="1" ref="A1231" ca="1" xml:space="preserve"> "aN_T_1_" &amp; INDIRECT("F" &amp; ROW(C1231)-2) &amp; "_p"</f>
        <v>aN_T_1_9_2_p</v>
      </c>
      <c r="B1231">
        <v>0</v>
      </c>
      <c r="C1231" t="s">
        <v>60</v>
      </c>
    </row>
    <row r="1232" spans="1:8" x14ac:dyDescent="0.3">
      <c r="A1232" t="str" cm="1">
        <f t="array" aca="1" ref="A1232" ca="1" xml:space="preserve"> "aN_T_2_" &amp; INDIRECT("F" &amp; ROW(C1232)-3) &amp; "_p"</f>
        <v>aN_T_2_9_2_p</v>
      </c>
      <c r="B1232">
        <v>0</v>
      </c>
      <c r="C1232" t="s">
        <v>61</v>
      </c>
    </row>
    <row r="1233" spans="1:8" x14ac:dyDescent="0.3">
      <c r="A1233" t="str" cm="1">
        <f t="array" aca="1" ref="A1233" ca="1" xml:space="preserve"> "aN_T_3_" &amp; INDIRECT("F" &amp; ROW(C1233)-4) &amp; "_p"</f>
        <v>aN_T_3_9_2_p</v>
      </c>
      <c r="B1233">
        <v>2</v>
      </c>
      <c r="C1233" t="s">
        <v>62</v>
      </c>
    </row>
    <row r="1234" spans="1:8" x14ac:dyDescent="0.3">
      <c r="A1234" s="17" t="s">
        <v>64</v>
      </c>
    </row>
    <row r="1235" spans="1:8" x14ac:dyDescent="0.3">
      <c r="A1235" t="str" cm="1">
        <f t="array" aca="1" ref="A1235" ca="1" xml:space="preserve"> "aN_W_1_" &amp; INDIRECT("F" &amp; ROW(C1235)-6) &amp; "_p"</f>
        <v>aN_W_1_9_2_p</v>
      </c>
      <c r="B1235">
        <v>0</v>
      </c>
      <c r="C1235" t="s">
        <v>60</v>
      </c>
    </row>
    <row r="1236" spans="1:8" x14ac:dyDescent="0.3">
      <c r="A1236" t="str" cm="1">
        <f t="array" aca="1" ref="A1236" ca="1" xml:space="preserve"> "aN_W_2_" &amp; INDIRECT("F" &amp; ROW(C1236)-7) &amp; "_p"</f>
        <v>aN_W_2_9_2_p</v>
      </c>
      <c r="B1236">
        <v>0</v>
      </c>
      <c r="C1236" t="s">
        <v>61</v>
      </c>
    </row>
    <row r="1237" spans="1:8" x14ac:dyDescent="0.3">
      <c r="A1237" t="str" cm="1">
        <f t="array" aca="1" ref="A1237" ca="1" xml:space="preserve"> "aN_W_3_" &amp; INDIRECT("F" &amp; ROW(C1237)-8) &amp; "_p"</f>
        <v>aN_W_3_9_2_p</v>
      </c>
      <c r="B1237">
        <v>2</v>
      </c>
      <c r="C1237" t="s">
        <v>62</v>
      </c>
    </row>
    <row r="1238" spans="1:8" x14ac:dyDescent="0.3">
      <c r="A1238" s="17" t="s">
        <v>63</v>
      </c>
      <c r="F1238" s="46"/>
      <c r="G1238" s="46"/>
      <c r="H1238" s="46"/>
    </row>
    <row r="1239" spans="1:8" x14ac:dyDescent="0.3">
      <c r="A1239" t="str" cm="1">
        <f t="array" aca="1" ref="A1239" ca="1" xml:space="preserve"> "aN_P_1_" &amp; INDIRECT("F" &amp; ROW(C1239) - 10) &amp; "_p"</f>
        <v>aN_P_1_9_2_p</v>
      </c>
      <c r="B1239">
        <v>0</v>
      </c>
      <c r="C1239" t="s">
        <v>60</v>
      </c>
    </row>
    <row r="1240" spans="1:8" x14ac:dyDescent="0.3">
      <c r="A1240" t="str" cm="1">
        <f t="array" aca="1" ref="A1240" ca="1" xml:space="preserve"> "aN_P_2_" &amp; INDIRECT("F" &amp; ROW(C1240) - 11) &amp; "_p"</f>
        <v>aN_P_2_9_2_p</v>
      </c>
      <c r="B1240">
        <v>0</v>
      </c>
      <c r="C1240" t="s">
        <v>61</v>
      </c>
    </row>
    <row r="1241" spans="1:8" x14ac:dyDescent="0.3">
      <c r="A1241" t="str" cm="1">
        <f t="array" aca="1" ref="A1241" ca="1" xml:space="preserve"> "aN_P_3_" &amp; INDIRECT("F" &amp; ROW(C1241) - 12) &amp; "_p"</f>
        <v>aN_P_3_9_2_p</v>
      </c>
      <c r="B1241">
        <v>2</v>
      </c>
      <c r="C1241" t="s">
        <v>62</v>
      </c>
    </row>
    <row r="1242" spans="1:8" x14ac:dyDescent="0.3">
      <c r="A1242" s="17" t="s">
        <v>65</v>
      </c>
      <c r="F1242" s="46"/>
      <c r="G1242" s="46"/>
      <c r="H1242" s="46"/>
    </row>
    <row r="1243" spans="1:8" x14ac:dyDescent="0.3">
      <c r="A1243" t="str" cm="1">
        <f t="array" aca="1" ref="A1243" ca="1" xml:space="preserve"> "aN_SL_1_" &amp; INDIRECT("F" &amp; ROW(C1243) - 14) &amp; "_p"</f>
        <v>aN_SL_1_9_2_p</v>
      </c>
      <c r="B1243">
        <v>0</v>
      </c>
      <c r="C1243" t="s">
        <v>60</v>
      </c>
    </row>
    <row r="1244" spans="1:8" x14ac:dyDescent="0.3">
      <c r="A1244" t="str" cm="1">
        <f t="array" aca="1" ref="A1244" ca="1" xml:space="preserve"> "aN_SL_2_" &amp; INDIRECT("F" &amp; ROW(C1244) - 15) &amp; "_p"</f>
        <v>aN_SL_2_9_2_p</v>
      </c>
      <c r="B1244">
        <v>0</v>
      </c>
      <c r="C1244" t="s">
        <v>61</v>
      </c>
    </row>
    <row r="1245" spans="1:8" x14ac:dyDescent="0.3">
      <c r="A1245" t="str" cm="1">
        <f t="array" aca="1" ref="A1245" ca="1" xml:space="preserve"> "aN_Sl_3_" &amp; INDIRECT("F" &amp; ROW(C1245) - 16) &amp; "_p"</f>
        <v>aN_Sl_3_9_2_p</v>
      </c>
      <c r="B1245">
        <v>2</v>
      </c>
      <c r="C1245" t="s">
        <v>62</v>
      </c>
    </row>
    <row r="1246" spans="1:8" x14ac:dyDescent="0.3">
      <c r="A1246" s="17" t="s">
        <v>470</v>
      </c>
    </row>
    <row r="1247" spans="1:8" x14ac:dyDescent="0.3">
      <c r="A1247" t="str" cm="1">
        <f t="array" aca="1" ref="A1247" ca="1" xml:space="preserve"> "aN_DR_1_" &amp; INDIRECT("F" &amp; ROW(C1247) - 18) &amp; "_p"</f>
        <v>aN_DR_1_9_2_p</v>
      </c>
      <c r="B1247">
        <v>0.01</v>
      </c>
      <c r="C1247" t="s">
        <v>60</v>
      </c>
    </row>
    <row r="1248" spans="1:8" x14ac:dyDescent="0.3">
      <c r="A1248" t="str" cm="1">
        <f t="array" aca="1" ref="A1248" ca="1" xml:space="preserve"> "aN_DR_1_" &amp; INDIRECT("F" &amp; ROW(C1248) - 19) &amp; "_p"</f>
        <v>aN_DR_1_9_2_p</v>
      </c>
      <c r="B1248">
        <v>0</v>
      </c>
      <c r="C1248" t="s">
        <v>61</v>
      </c>
    </row>
    <row r="1249" spans="1:8" x14ac:dyDescent="0.3">
      <c r="A1249" t="str" cm="1">
        <f t="array" aca="1" ref="A1249" ca="1" xml:space="preserve"> "aN_DR_1_" &amp; INDIRECT("F" &amp; ROW(C1249) - 20) &amp; "_p"</f>
        <v>aN_DR_1_9_2_p</v>
      </c>
      <c r="B1249">
        <v>2</v>
      </c>
      <c r="C1249" t="s">
        <v>62</v>
      </c>
    </row>
    <row r="1250" spans="1:8" x14ac:dyDescent="0.3">
      <c r="A1250" s="17" t="s">
        <v>471</v>
      </c>
    </row>
    <row r="1251" spans="1:8" x14ac:dyDescent="0.3">
      <c r="A1251" t="str" cm="1">
        <f t="array" aca="1" ref="A1251" ca="1" xml:space="preserve"> "aN_CY_1_" &amp; INDIRECT("F" &amp; ROW(C1251) - 22) &amp; "_p"</f>
        <v>aN_CY_1_9_2_p</v>
      </c>
      <c r="B1251">
        <v>0</v>
      </c>
      <c r="C1251" t="s">
        <v>60</v>
      </c>
    </row>
    <row r="1252" spans="1:8" x14ac:dyDescent="0.3">
      <c r="A1252" t="str" cm="1">
        <f t="array" aca="1" ref="A1252" ca="1" xml:space="preserve"> "aN_CY_1_" &amp; INDIRECT("F" &amp; ROW(C1252) - 23) &amp; "_p"</f>
        <v>aN_CY_1_9_2_p</v>
      </c>
      <c r="B1252">
        <v>0</v>
      </c>
      <c r="C1252" t="s">
        <v>61</v>
      </c>
    </row>
    <row r="1253" spans="1:8" x14ac:dyDescent="0.3">
      <c r="A1253" t="str" cm="1">
        <f t="array" aca="1" ref="A1253" ca="1" xml:space="preserve"> "aN_CY_1_" &amp; INDIRECT("F" &amp; ROW(C1253) - 24) &amp; "_p"</f>
        <v>aN_CY_1_9_2_p</v>
      </c>
      <c r="B1253">
        <v>2</v>
      </c>
      <c r="C1253" t="s">
        <v>62</v>
      </c>
    </row>
    <row r="1254" spans="1:8" x14ac:dyDescent="0.3">
      <c r="A1254" s="48" t="str">
        <f xml:space="preserve"> "sector " &amp; D1254 &amp; " and region " &amp;E1254</f>
        <v>sector 9 and region 3</v>
      </c>
      <c r="B1254" s="48"/>
      <c r="C1254" s="48"/>
      <c r="D1254" s="43">
        <v>9</v>
      </c>
      <c r="E1254" s="43">
        <v>3</v>
      </c>
      <c r="F1254" s="43" t="str">
        <f>D1254 &amp; "_" &amp; E1254</f>
        <v>9_3</v>
      </c>
    </row>
    <row r="1255" spans="1:8" x14ac:dyDescent="0.3">
      <c r="A1255" s="17" t="s">
        <v>59</v>
      </c>
    </row>
    <row r="1256" spans="1:8" x14ac:dyDescent="0.3">
      <c r="A1256" t="str" cm="1">
        <f t="array" aca="1" ref="A1256" ca="1" xml:space="preserve"> "aN_T_1_" &amp; INDIRECT("F" &amp; ROW(C1256)-2) &amp; "_p"</f>
        <v>aN_T_1_9_3_p</v>
      </c>
      <c r="B1256">
        <v>0</v>
      </c>
      <c r="C1256" t="s">
        <v>60</v>
      </c>
    </row>
    <row r="1257" spans="1:8" x14ac:dyDescent="0.3">
      <c r="A1257" t="str" cm="1">
        <f t="array" aca="1" ref="A1257" ca="1" xml:space="preserve"> "aN_T_2_" &amp; INDIRECT("F" &amp; ROW(C1257)-3) &amp; "_p"</f>
        <v>aN_T_2_9_3_p</v>
      </c>
      <c r="B1257">
        <v>0</v>
      </c>
      <c r="C1257" t="s">
        <v>61</v>
      </c>
    </row>
    <row r="1258" spans="1:8" x14ac:dyDescent="0.3">
      <c r="A1258" t="str" cm="1">
        <f t="array" aca="1" ref="A1258" ca="1" xml:space="preserve"> "aN_T_3_" &amp; INDIRECT("F" &amp; ROW(C1258)-4) &amp; "_p"</f>
        <v>aN_T_3_9_3_p</v>
      </c>
      <c r="B1258">
        <v>2</v>
      </c>
      <c r="C1258" t="s">
        <v>62</v>
      </c>
    </row>
    <row r="1259" spans="1:8" x14ac:dyDescent="0.3">
      <c r="A1259" s="17" t="s">
        <v>64</v>
      </c>
    </row>
    <row r="1260" spans="1:8" x14ac:dyDescent="0.3">
      <c r="A1260" t="str" cm="1">
        <f t="array" aca="1" ref="A1260" ca="1" xml:space="preserve"> "aN_W_1_" &amp; INDIRECT("F" &amp; ROW(C1260)-6) &amp; "_p"</f>
        <v>aN_W_1_9_3_p</v>
      </c>
      <c r="B1260">
        <v>0</v>
      </c>
      <c r="C1260" t="s">
        <v>60</v>
      </c>
    </row>
    <row r="1261" spans="1:8" x14ac:dyDescent="0.3">
      <c r="A1261" t="str" cm="1">
        <f t="array" aca="1" ref="A1261" ca="1" xml:space="preserve"> "aN_W_2_" &amp; INDIRECT("F" &amp; ROW(C1261)-7) &amp; "_p"</f>
        <v>aN_W_2_9_3_p</v>
      </c>
      <c r="B1261">
        <v>0</v>
      </c>
      <c r="C1261" t="s">
        <v>61</v>
      </c>
    </row>
    <row r="1262" spans="1:8" x14ac:dyDescent="0.3">
      <c r="A1262" t="str" cm="1">
        <f t="array" aca="1" ref="A1262" ca="1" xml:space="preserve"> "aN_W_3_" &amp; INDIRECT("F" &amp; ROW(C1262)-8) &amp; "_p"</f>
        <v>aN_W_3_9_3_p</v>
      </c>
      <c r="B1262">
        <v>2</v>
      </c>
      <c r="C1262" t="s">
        <v>62</v>
      </c>
    </row>
    <row r="1263" spans="1:8" x14ac:dyDescent="0.3">
      <c r="A1263" s="17" t="s">
        <v>63</v>
      </c>
      <c r="F1263" s="46"/>
      <c r="G1263" s="46"/>
      <c r="H1263" s="46"/>
    </row>
    <row r="1264" spans="1:8" x14ac:dyDescent="0.3">
      <c r="A1264" t="str" cm="1">
        <f t="array" aca="1" ref="A1264" ca="1" xml:space="preserve"> "aN_P_1_" &amp; INDIRECT("F" &amp; ROW(C1264) - 10) &amp; "_p"</f>
        <v>aN_P_1_9_3_p</v>
      </c>
      <c r="B1264">
        <v>0</v>
      </c>
      <c r="C1264" t="s">
        <v>60</v>
      </c>
    </row>
    <row r="1265" spans="1:8" x14ac:dyDescent="0.3">
      <c r="A1265" t="str" cm="1">
        <f t="array" aca="1" ref="A1265" ca="1" xml:space="preserve"> "aN_P_2_" &amp; INDIRECT("F" &amp; ROW(C1265) - 11) &amp; "_p"</f>
        <v>aN_P_2_9_3_p</v>
      </c>
      <c r="B1265">
        <v>0</v>
      </c>
      <c r="C1265" t="s">
        <v>61</v>
      </c>
    </row>
    <row r="1266" spans="1:8" x14ac:dyDescent="0.3">
      <c r="A1266" t="str" cm="1">
        <f t="array" aca="1" ref="A1266" ca="1" xml:space="preserve"> "aN_P_3_" &amp; INDIRECT("F" &amp; ROW(C1266) - 12) &amp; "_p"</f>
        <v>aN_P_3_9_3_p</v>
      </c>
      <c r="B1266">
        <v>2</v>
      </c>
      <c r="C1266" t="s">
        <v>62</v>
      </c>
    </row>
    <row r="1267" spans="1:8" x14ac:dyDescent="0.3">
      <c r="A1267" s="17" t="s">
        <v>65</v>
      </c>
      <c r="F1267" s="46"/>
      <c r="G1267" s="46"/>
      <c r="H1267" s="46"/>
    </row>
    <row r="1268" spans="1:8" x14ac:dyDescent="0.3">
      <c r="A1268" t="str" cm="1">
        <f t="array" aca="1" ref="A1268" ca="1" xml:space="preserve"> "aN_SL_1_" &amp; INDIRECT("F" &amp; ROW(C1268) - 14) &amp; "_p"</f>
        <v>aN_SL_1_9_3_p</v>
      </c>
      <c r="B1268">
        <v>0</v>
      </c>
      <c r="C1268" t="s">
        <v>60</v>
      </c>
    </row>
    <row r="1269" spans="1:8" x14ac:dyDescent="0.3">
      <c r="A1269" t="str" cm="1">
        <f t="array" aca="1" ref="A1269" ca="1" xml:space="preserve"> "aN_SL_2_" &amp; INDIRECT("F" &amp; ROW(C1269) - 15) &amp; "_p"</f>
        <v>aN_SL_2_9_3_p</v>
      </c>
      <c r="B1269">
        <v>0</v>
      </c>
      <c r="C1269" t="s">
        <v>61</v>
      </c>
    </row>
    <row r="1270" spans="1:8" x14ac:dyDescent="0.3">
      <c r="A1270" t="str" cm="1">
        <f t="array" aca="1" ref="A1270" ca="1" xml:space="preserve"> "aN_Sl_3_" &amp; INDIRECT("F" &amp; ROW(C1270) - 16) &amp; "_p"</f>
        <v>aN_Sl_3_9_3_p</v>
      </c>
      <c r="B1270">
        <v>2</v>
      </c>
      <c r="C1270" t="s">
        <v>62</v>
      </c>
    </row>
    <row r="1271" spans="1:8" x14ac:dyDescent="0.3">
      <c r="A1271" s="17" t="s">
        <v>470</v>
      </c>
    </row>
    <row r="1272" spans="1:8" x14ac:dyDescent="0.3">
      <c r="A1272" t="str" cm="1">
        <f t="array" aca="1" ref="A1272" ca="1" xml:space="preserve"> "aN_DR_1_" &amp; INDIRECT("F" &amp; ROW(C1272) - 18) &amp; "_p"</f>
        <v>aN_DR_1_9_3_p</v>
      </c>
      <c r="B1272">
        <v>0.01</v>
      </c>
      <c r="C1272" t="s">
        <v>60</v>
      </c>
    </row>
    <row r="1273" spans="1:8" x14ac:dyDescent="0.3">
      <c r="A1273" t="str" cm="1">
        <f t="array" aca="1" ref="A1273" ca="1" xml:space="preserve"> "aN_DR_1_" &amp; INDIRECT("F" &amp; ROW(C1273) - 19) &amp; "_p"</f>
        <v>aN_DR_1_9_3_p</v>
      </c>
      <c r="B1273">
        <v>0</v>
      </c>
      <c r="C1273" t="s">
        <v>61</v>
      </c>
    </row>
    <row r="1274" spans="1:8" x14ac:dyDescent="0.3">
      <c r="A1274" t="str" cm="1">
        <f t="array" aca="1" ref="A1274" ca="1" xml:space="preserve"> "aN_DR_1_" &amp; INDIRECT("F" &amp; ROW(C1274) - 20) &amp; "_p"</f>
        <v>aN_DR_1_9_3_p</v>
      </c>
      <c r="B1274">
        <v>2</v>
      </c>
      <c r="C1274" t="s">
        <v>62</v>
      </c>
    </row>
    <row r="1275" spans="1:8" x14ac:dyDescent="0.3">
      <c r="A1275" s="17" t="s">
        <v>471</v>
      </c>
    </row>
    <row r="1276" spans="1:8" x14ac:dyDescent="0.3">
      <c r="A1276" t="str" cm="1">
        <f t="array" aca="1" ref="A1276" ca="1" xml:space="preserve"> "aN_CY_1_" &amp; INDIRECT("F" &amp; ROW(C1276) - 22) &amp; "_p"</f>
        <v>aN_CY_1_9_3_p</v>
      </c>
      <c r="B1276">
        <v>0</v>
      </c>
      <c r="C1276" t="s">
        <v>60</v>
      </c>
    </row>
    <row r="1277" spans="1:8" x14ac:dyDescent="0.3">
      <c r="A1277" t="str" cm="1">
        <f t="array" aca="1" ref="A1277" ca="1" xml:space="preserve"> "aN_CY_1_" &amp; INDIRECT("F" &amp; ROW(C1277) - 23) &amp; "_p"</f>
        <v>aN_CY_1_9_3_p</v>
      </c>
      <c r="B1277">
        <v>0</v>
      </c>
      <c r="C1277" t="s">
        <v>61</v>
      </c>
    </row>
    <row r="1278" spans="1:8" x14ac:dyDescent="0.3">
      <c r="A1278" t="str" cm="1">
        <f t="array" aca="1" ref="A1278" ca="1" xml:space="preserve"> "aN_CY_1_" &amp; INDIRECT("F" &amp; ROW(C1278) - 24) &amp; "_p"</f>
        <v>aN_CY_1_9_3_p</v>
      </c>
      <c r="B1278">
        <v>2</v>
      </c>
      <c r="C1278" t="s">
        <v>62</v>
      </c>
    </row>
    <row r="1279" spans="1:8" x14ac:dyDescent="0.3">
      <c r="A1279" s="48" t="str">
        <f xml:space="preserve"> "sector " &amp; D1279 &amp; " and region " &amp;E1279</f>
        <v>sector 9 and region 4</v>
      </c>
      <c r="B1279" s="48"/>
      <c r="C1279" s="48"/>
      <c r="D1279" s="43">
        <v>9</v>
      </c>
      <c r="E1279" s="43">
        <v>4</v>
      </c>
      <c r="F1279" s="43" t="str">
        <f>D1279 &amp; "_" &amp; E1279</f>
        <v>9_4</v>
      </c>
    </row>
    <row r="1280" spans="1:8" x14ac:dyDescent="0.3">
      <c r="A1280" s="17" t="s">
        <v>59</v>
      </c>
    </row>
    <row r="1281" spans="1:8" x14ac:dyDescent="0.3">
      <c r="A1281" t="str" cm="1">
        <f t="array" aca="1" ref="A1281" ca="1" xml:space="preserve"> "aN_T_1_" &amp; INDIRECT("F" &amp; ROW(C1281)-2) &amp; "_p"</f>
        <v>aN_T_1_9_4_p</v>
      </c>
      <c r="B1281">
        <v>0</v>
      </c>
      <c r="C1281" t="s">
        <v>60</v>
      </c>
    </row>
    <row r="1282" spans="1:8" x14ac:dyDescent="0.3">
      <c r="A1282" t="str" cm="1">
        <f t="array" aca="1" ref="A1282" ca="1" xml:space="preserve"> "aN_T_2_" &amp; INDIRECT("F" &amp; ROW(C1282)-3) &amp; "_p"</f>
        <v>aN_T_2_9_4_p</v>
      </c>
      <c r="B1282">
        <v>0</v>
      </c>
      <c r="C1282" t="s">
        <v>61</v>
      </c>
    </row>
    <row r="1283" spans="1:8" x14ac:dyDescent="0.3">
      <c r="A1283" t="str" cm="1">
        <f t="array" aca="1" ref="A1283" ca="1" xml:space="preserve"> "aN_T_3_" &amp; INDIRECT("F" &amp; ROW(C1283)-4) &amp; "_p"</f>
        <v>aN_T_3_9_4_p</v>
      </c>
      <c r="B1283">
        <v>2</v>
      </c>
      <c r="C1283" t="s">
        <v>62</v>
      </c>
    </row>
    <row r="1284" spans="1:8" x14ac:dyDescent="0.3">
      <c r="A1284" s="17" t="s">
        <v>64</v>
      </c>
    </row>
    <row r="1285" spans="1:8" x14ac:dyDescent="0.3">
      <c r="A1285" t="str" cm="1">
        <f t="array" aca="1" ref="A1285" ca="1" xml:space="preserve"> "aN_W_1_" &amp; INDIRECT("F" &amp; ROW(C1285)-6) &amp; "_p"</f>
        <v>aN_W_1_9_4_p</v>
      </c>
      <c r="B1285">
        <v>0</v>
      </c>
      <c r="C1285" t="s">
        <v>60</v>
      </c>
    </row>
    <row r="1286" spans="1:8" x14ac:dyDescent="0.3">
      <c r="A1286" t="str" cm="1">
        <f t="array" aca="1" ref="A1286" ca="1" xml:space="preserve"> "aN_W_2_" &amp; INDIRECT("F" &amp; ROW(C1286)-7) &amp; "_p"</f>
        <v>aN_W_2_9_4_p</v>
      </c>
      <c r="B1286">
        <v>0</v>
      </c>
      <c r="C1286" t="s">
        <v>61</v>
      </c>
    </row>
    <row r="1287" spans="1:8" x14ac:dyDescent="0.3">
      <c r="A1287" t="str" cm="1">
        <f t="array" aca="1" ref="A1287" ca="1" xml:space="preserve"> "aN_W_3_" &amp; INDIRECT("F" &amp; ROW(C1287)-8) &amp; "_p"</f>
        <v>aN_W_3_9_4_p</v>
      </c>
      <c r="B1287">
        <v>2</v>
      </c>
      <c r="C1287" t="s">
        <v>62</v>
      </c>
    </row>
    <row r="1288" spans="1:8" x14ac:dyDescent="0.3">
      <c r="A1288" s="17" t="s">
        <v>63</v>
      </c>
      <c r="F1288" s="46"/>
      <c r="G1288" s="46"/>
      <c r="H1288" s="46"/>
    </row>
    <row r="1289" spans="1:8" x14ac:dyDescent="0.3">
      <c r="A1289" t="str" cm="1">
        <f t="array" aca="1" ref="A1289" ca="1" xml:space="preserve"> "aN_P_1_" &amp; INDIRECT("F" &amp; ROW(C1289) - 10) &amp; "_p"</f>
        <v>aN_P_1_9_4_p</v>
      </c>
      <c r="B1289">
        <v>0</v>
      </c>
      <c r="C1289" t="s">
        <v>60</v>
      </c>
    </row>
    <row r="1290" spans="1:8" x14ac:dyDescent="0.3">
      <c r="A1290" t="str" cm="1">
        <f t="array" aca="1" ref="A1290" ca="1" xml:space="preserve"> "aN_P_2_" &amp; INDIRECT("F" &amp; ROW(C1290) - 11) &amp; "_p"</f>
        <v>aN_P_2_9_4_p</v>
      </c>
      <c r="B1290">
        <v>0</v>
      </c>
      <c r="C1290" t="s">
        <v>61</v>
      </c>
    </row>
    <row r="1291" spans="1:8" x14ac:dyDescent="0.3">
      <c r="A1291" t="str" cm="1">
        <f t="array" aca="1" ref="A1291" ca="1" xml:space="preserve"> "aN_P_3_" &amp; INDIRECT("F" &amp; ROW(C1291) - 12) &amp; "_p"</f>
        <v>aN_P_3_9_4_p</v>
      </c>
      <c r="B1291">
        <v>2</v>
      </c>
      <c r="C1291" t="s">
        <v>62</v>
      </c>
    </row>
    <row r="1292" spans="1:8" x14ac:dyDescent="0.3">
      <c r="A1292" s="17" t="s">
        <v>65</v>
      </c>
      <c r="F1292" s="46"/>
      <c r="G1292" s="46"/>
      <c r="H1292" s="46"/>
    </row>
    <row r="1293" spans="1:8" x14ac:dyDescent="0.3">
      <c r="A1293" t="str" cm="1">
        <f t="array" aca="1" ref="A1293" ca="1" xml:space="preserve"> "aN_SL_1_" &amp; INDIRECT("F" &amp; ROW(C1293) - 14) &amp; "_p"</f>
        <v>aN_SL_1_9_4_p</v>
      </c>
      <c r="B1293">
        <v>0</v>
      </c>
      <c r="C1293" t="s">
        <v>60</v>
      </c>
    </row>
    <row r="1294" spans="1:8" x14ac:dyDescent="0.3">
      <c r="A1294" t="str" cm="1">
        <f t="array" aca="1" ref="A1294" ca="1" xml:space="preserve"> "aN_SL_2_" &amp; INDIRECT("F" &amp; ROW(C1294) - 15) &amp; "_p"</f>
        <v>aN_SL_2_9_4_p</v>
      </c>
      <c r="B1294">
        <v>0</v>
      </c>
      <c r="C1294" t="s">
        <v>61</v>
      </c>
    </row>
    <row r="1295" spans="1:8" x14ac:dyDescent="0.3">
      <c r="A1295" t="str" cm="1">
        <f t="array" aca="1" ref="A1295" ca="1" xml:space="preserve"> "aN_Sl_3_" &amp; INDIRECT("F" &amp; ROW(C1295) - 16) &amp; "_p"</f>
        <v>aN_Sl_3_9_4_p</v>
      </c>
      <c r="B1295">
        <v>2</v>
      </c>
      <c r="C1295" t="s">
        <v>62</v>
      </c>
    </row>
    <row r="1296" spans="1:8" x14ac:dyDescent="0.3">
      <c r="A1296" s="17" t="s">
        <v>470</v>
      </c>
    </row>
    <row r="1297" spans="1:6" x14ac:dyDescent="0.3">
      <c r="A1297" t="str" cm="1">
        <f t="array" aca="1" ref="A1297" ca="1" xml:space="preserve"> "aN_DR_1_" &amp; INDIRECT("F" &amp; ROW(C1297) - 18) &amp; "_p"</f>
        <v>aN_DR_1_9_4_p</v>
      </c>
      <c r="B1297">
        <v>0.01</v>
      </c>
      <c r="C1297" t="s">
        <v>60</v>
      </c>
    </row>
    <row r="1298" spans="1:6" x14ac:dyDescent="0.3">
      <c r="A1298" t="str" cm="1">
        <f t="array" aca="1" ref="A1298" ca="1" xml:space="preserve"> "aN_DR_1_" &amp; INDIRECT("F" &amp; ROW(C1298) - 19) &amp; "_p"</f>
        <v>aN_DR_1_9_4_p</v>
      </c>
      <c r="B1298">
        <v>0</v>
      </c>
      <c r="C1298" t="s">
        <v>61</v>
      </c>
    </row>
    <row r="1299" spans="1:6" x14ac:dyDescent="0.3">
      <c r="A1299" t="str" cm="1">
        <f t="array" aca="1" ref="A1299" ca="1" xml:space="preserve"> "aN_DR_1_" &amp; INDIRECT("F" &amp; ROW(C1299) - 20) &amp; "_p"</f>
        <v>aN_DR_1_9_4_p</v>
      </c>
      <c r="B1299">
        <v>2</v>
      </c>
      <c r="C1299" t="s">
        <v>62</v>
      </c>
    </row>
    <row r="1300" spans="1:6" x14ac:dyDescent="0.3">
      <c r="A1300" s="17" t="s">
        <v>471</v>
      </c>
    </row>
    <row r="1301" spans="1:6" x14ac:dyDescent="0.3">
      <c r="A1301" t="str" cm="1">
        <f t="array" aca="1" ref="A1301" ca="1" xml:space="preserve"> "aN_CY_1_" &amp; INDIRECT("F" &amp; ROW(C1301) - 22) &amp; "_p"</f>
        <v>aN_CY_1_9_4_p</v>
      </c>
      <c r="B1301">
        <v>0</v>
      </c>
      <c r="C1301" t="s">
        <v>60</v>
      </c>
    </row>
    <row r="1302" spans="1:6" x14ac:dyDescent="0.3">
      <c r="A1302" t="str" cm="1">
        <f t="array" aca="1" ref="A1302" ca="1" xml:space="preserve"> "aN_CY_1_" &amp; INDIRECT("F" &amp; ROW(C1302) - 23) &amp; "_p"</f>
        <v>aN_CY_1_9_4_p</v>
      </c>
      <c r="B1302">
        <v>0</v>
      </c>
      <c r="C1302" t="s">
        <v>61</v>
      </c>
    </row>
    <row r="1303" spans="1:6" x14ac:dyDescent="0.3">
      <c r="A1303" t="str" cm="1">
        <f t="array" aca="1" ref="A1303" ca="1" xml:space="preserve"> "aN_CY_1_" &amp; INDIRECT("F" &amp; ROW(C1303) - 24) &amp; "_p"</f>
        <v>aN_CY_1_9_4_p</v>
      </c>
      <c r="B1303">
        <v>2</v>
      </c>
      <c r="C1303" t="s">
        <v>62</v>
      </c>
    </row>
    <row r="1304" spans="1:6" x14ac:dyDescent="0.3">
      <c r="A1304" s="48" t="str">
        <f xml:space="preserve"> "sector " &amp; D1304 &amp; " and region " &amp;E1304</f>
        <v>sector 9 and region 5</v>
      </c>
      <c r="B1304" s="48"/>
      <c r="C1304" s="48"/>
      <c r="D1304" s="43">
        <v>9</v>
      </c>
      <c r="E1304" s="43">
        <v>5</v>
      </c>
      <c r="F1304" s="43" t="str">
        <f>D1304 &amp; "_" &amp; E1304</f>
        <v>9_5</v>
      </c>
    </row>
    <row r="1305" spans="1:6" x14ac:dyDescent="0.3">
      <c r="A1305" s="17" t="s">
        <v>59</v>
      </c>
    </row>
    <row r="1306" spans="1:6" x14ac:dyDescent="0.3">
      <c r="A1306" t="str" cm="1">
        <f t="array" aca="1" ref="A1306" ca="1" xml:space="preserve"> "aN_T_1_" &amp; INDIRECT("F" &amp; ROW(C1306)-2) &amp; "_p"</f>
        <v>aN_T_1_9_5_p</v>
      </c>
      <c r="B1306">
        <v>0</v>
      </c>
      <c r="C1306" t="s">
        <v>60</v>
      </c>
    </row>
    <row r="1307" spans="1:6" x14ac:dyDescent="0.3">
      <c r="A1307" t="str" cm="1">
        <f t="array" aca="1" ref="A1307" ca="1" xml:space="preserve"> "aN_T_2_" &amp; INDIRECT("F" &amp; ROW(C1307)-3) &amp; "_p"</f>
        <v>aN_T_2_9_5_p</v>
      </c>
      <c r="B1307">
        <v>0</v>
      </c>
      <c r="C1307" t="s">
        <v>61</v>
      </c>
    </row>
    <row r="1308" spans="1:6" x14ac:dyDescent="0.3">
      <c r="A1308" t="str" cm="1">
        <f t="array" aca="1" ref="A1308" ca="1" xml:space="preserve"> "aN_T_3_" &amp; INDIRECT("F" &amp; ROW(C1308)-4) &amp; "_p"</f>
        <v>aN_T_3_9_5_p</v>
      </c>
      <c r="B1308">
        <v>2</v>
      </c>
      <c r="C1308" t="s">
        <v>62</v>
      </c>
    </row>
    <row r="1309" spans="1:6" x14ac:dyDescent="0.3">
      <c r="A1309" s="17" t="s">
        <v>64</v>
      </c>
    </row>
    <row r="1310" spans="1:6" x14ac:dyDescent="0.3">
      <c r="A1310" t="str" cm="1">
        <f t="array" aca="1" ref="A1310" ca="1" xml:space="preserve"> "aN_W_1_" &amp; INDIRECT("F" &amp; ROW(C1310)-6) &amp; "_p"</f>
        <v>aN_W_1_9_5_p</v>
      </c>
      <c r="B1310">
        <v>0</v>
      </c>
      <c r="C1310" t="s">
        <v>60</v>
      </c>
    </row>
    <row r="1311" spans="1:6" x14ac:dyDescent="0.3">
      <c r="A1311" t="str" cm="1">
        <f t="array" aca="1" ref="A1311" ca="1" xml:space="preserve"> "aN_W_2_" &amp; INDIRECT("F" &amp; ROW(C1311)-7) &amp; "_p"</f>
        <v>aN_W_2_9_5_p</v>
      </c>
      <c r="B1311">
        <v>0</v>
      </c>
      <c r="C1311" t="s">
        <v>61</v>
      </c>
    </row>
    <row r="1312" spans="1:6" x14ac:dyDescent="0.3">
      <c r="A1312" t="str" cm="1">
        <f t="array" aca="1" ref="A1312" ca="1" xml:space="preserve"> "aN_W_3_" &amp; INDIRECT("F" &amp; ROW(C1312)-8) &amp; "_p"</f>
        <v>aN_W_3_9_5_p</v>
      </c>
      <c r="B1312">
        <v>2</v>
      </c>
      <c r="C1312" t="s">
        <v>62</v>
      </c>
    </row>
    <row r="1313" spans="1:8" x14ac:dyDescent="0.3">
      <c r="A1313" s="17" t="s">
        <v>63</v>
      </c>
      <c r="F1313" s="46"/>
      <c r="G1313" s="46"/>
      <c r="H1313" s="46"/>
    </row>
    <row r="1314" spans="1:8" x14ac:dyDescent="0.3">
      <c r="A1314" t="str" cm="1">
        <f t="array" aca="1" ref="A1314" ca="1" xml:space="preserve"> "aN_P_1_" &amp; INDIRECT("F" &amp; ROW(C1314) - 10) &amp; "_p"</f>
        <v>aN_P_1_9_5_p</v>
      </c>
      <c r="B1314">
        <v>0</v>
      </c>
      <c r="C1314" t="s">
        <v>60</v>
      </c>
    </row>
    <row r="1315" spans="1:8" x14ac:dyDescent="0.3">
      <c r="A1315" t="str" cm="1">
        <f t="array" aca="1" ref="A1315" ca="1" xml:space="preserve"> "aN_P_2_" &amp; INDIRECT("F" &amp; ROW(C1315) - 11) &amp; "_p"</f>
        <v>aN_P_2_9_5_p</v>
      </c>
      <c r="B1315">
        <v>0</v>
      </c>
      <c r="C1315" t="s">
        <v>61</v>
      </c>
    </row>
    <row r="1316" spans="1:8" x14ac:dyDescent="0.3">
      <c r="A1316" t="str" cm="1">
        <f t="array" aca="1" ref="A1316" ca="1" xml:space="preserve"> "aN_P_3_" &amp; INDIRECT("F" &amp; ROW(C1316) - 12) &amp; "_p"</f>
        <v>aN_P_3_9_5_p</v>
      </c>
      <c r="B1316">
        <v>2</v>
      </c>
      <c r="C1316" t="s">
        <v>62</v>
      </c>
    </row>
    <row r="1317" spans="1:8" x14ac:dyDescent="0.3">
      <c r="A1317" s="17" t="s">
        <v>65</v>
      </c>
      <c r="F1317" s="46"/>
      <c r="G1317" s="46"/>
      <c r="H1317" s="46"/>
    </row>
    <row r="1318" spans="1:8" x14ac:dyDescent="0.3">
      <c r="A1318" t="str" cm="1">
        <f t="array" aca="1" ref="A1318" ca="1" xml:space="preserve"> "aN_SL_1_" &amp; INDIRECT("F" &amp; ROW(C1318) - 14) &amp; "_p"</f>
        <v>aN_SL_1_9_5_p</v>
      </c>
      <c r="B1318">
        <v>0</v>
      </c>
      <c r="C1318" t="s">
        <v>60</v>
      </c>
    </row>
    <row r="1319" spans="1:8" x14ac:dyDescent="0.3">
      <c r="A1319" t="str" cm="1">
        <f t="array" aca="1" ref="A1319" ca="1" xml:space="preserve"> "aN_SL_2_" &amp; INDIRECT("F" &amp; ROW(C1319) - 15) &amp; "_p"</f>
        <v>aN_SL_2_9_5_p</v>
      </c>
      <c r="B1319">
        <v>0</v>
      </c>
      <c r="C1319" t="s">
        <v>61</v>
      </c>
    </row>
    <row r="1320" spans="1:8" x14ac:dyDescent="0.3">
      <c r="A1320" t="str" cm="1">
        <f t="array" aca="1" ref="A1320" ca="1" xml:space="preserve"> "aN_Sl_3_" &amp; INDIRECT("F" &amp; ROW(C1320) - 16) &amp; "_p"</f>
        <v>aN_Sl_3_9_5_p</v>
      </c>
      <c r="B1320">
        <v>2</v>
      </c>
      <c r="C1320" t="s">
        <v>62</v>
      </c>
    </row>
    <row r="1321" spans="1:8" x14ac:dyDescent="0.3">
      <c r="A1321" s="17" t="s">
        <v>470</v>
      </c>
    </row>
    <row r="1322" spans="1:8" x14ac:dyDescent="0.3">
      <c r="A1322" t="str" cm="1">
        <f t="array" aca="1" ref="A1322" ca="1" xml:space="preserve"> "aN_DR_1_" &amp; INDIRECT("F" &amp; ROW(C1322) - 18) &amp; "_p"</f>
        <v>aN_DR_1_9_5_p</v>
      </c>
      <c r="B1322">
        <v>0.01</v>
      </c>
      <c r="C1322" t="s">
        <v>60</v>
      </c>
    </row>
    <row r="1323" spans="1:8" x14ac:dyDescent="0.3">
      <c r="A1323" t="str" cm="1">
        <f t="array" aca="1" ref="A1323" ca="1" xml:space="preserve"> "aN_DR_1_" &amp; INDIRECT("F" &amp; ROW(C1323) - 19) &amp; "_p"</f>
        <v>aN_DR_1_9_5_p</v>
      </c>
      <c r="B1323">
        <v>0</v>
      </c>
      <c r="C1323" t="s">
        <v>61</v>
      </c>
    </row>
    <row r="1324" spans="1:8" x14ac:dyDescent="0.3">
      <c r="A1324" t="str" cm="1">
        <f t="array" aca="1" ref="A1324" ca="1" xml:space="preserve"> "aN_DR_1_" &amp; INDIRECT("F" &amp; ROW(C1324) - 20) &amp; "_p"</f>
        <v>aN_DR_1_9_5_p</v>
      </c>
      <c r="B1324">
        <v>2</v>
      </c>
      <c r="C1324" t="s">
        <v>62</v>
      </c>
    </row>
    <row r="1325" spans="1:8" x14ac:dyDescent="0.3">
      <c r="A1325" s="17" t="s">
        <v>471</v>
      </c>
    </row>
    <row r="1326" spans="1:8" x14ac:dyDescent="0.3">
      <c r="A1326" t="str" cm="1">
        <f t="array" aca="1" ref="A1326" ca="1" xml:space="preserve"> "aN_CY_1_" &amp; INDIRECT("F" &amp; ROW(C1326) - 22) &amp; "_p"</f>
        <v>aN_CY_1_9_5_p</v>
      </c>
      <c r="B1326">
        <v>0</v>
      </c>
      <c r="C1326" t="s">
        <v>60</v>
      </c>
    </row>
    <row r="1327" spans="1:8" x14ac:dyDescent="0.3">
      <c r="A1327" t="str" cm="1">
        <f t="array" aca="1" ref="A1327" ca="1" xml:space="preserve"> "aN_CY_1_" &amp; INDIRECT("F" &amp; ROW(C1327) - 23) &amp; "_p"</f>
        <v>aN_CY_1_9_5_p</v>
      </c>
      <c r="B1327">
        <v>0</v>
      </c>
      <c r="C1327" t="s">
        <v>61</v>
      </c>
    </row>
    <row r="1328" spans="1:8" x14ac:dyDescent="0.3">
      <c r="A1328" t="str" cm="1">
        <f t="array" aca="1" ref="A1328" ca="1" xml:space="preserve"> "aN_CY_1_" &amp; INDIRECT("F" &amp; ROW(C1328) - 24) &amp; "_p"</f>
        <v>aN_CY_1_9_5_p</v>
      </c>
      <c r="B1328">
        <v>2</v>
      </c>
      <c r="C1328" t="s">
        <v>62</v>
      </c>
    </row>
    <row r="1329" spans="1:8" x14ac:dyDescent="0.3">
      <c r="A1329" s="48" t="str">
        <f xml:space="preserve"> "sector " &amp; D1329 &amp; " and region " &amp;E1329</f>
        <v>sector 9 and region 6</v>
      </c>
      <c r="B1329" s="48"/>
      <c r="C1329" s="48"/>
      <c r="D1329" s="43">
        <v>9</v>
      </c>
      <c r="E1329" s="43">
        <v>6</v>
      </c>
      <c r="F1329" s="43" t="str">
        <f>D1329 &amp; "_" &amp; E1329</f>
        <v>9_6</v>
      </c>
    </row>
    <row r="1330" spans="1:8" x14ac:dyDescent="0.3">
      <c r="A1330" s="17" t="s">
        <v>59</v>
      </c>
    </row>
    <row r="1331" spans="1:8" x14ac:dyDescent="0.3">
      <c r="A1331" t="str" cm="1">
        <f t="array" aca="1" ref="A1331" ca="1" xml:space="preserve"> "aN_T_1_" &amp; INDIRECT("F" &amp; ROW(C1331)-2) &amp; "_p"</f>
        <v>aN_T_1_9_6_p</v>
      </c>
      <c r="B1331">
        <v>0</v>
      </c>
      <c r="C1331" t="s">
        <v>60</v>
      </c>
    </row>
    <row r="1332" spans="1:8" x14ac:dyDescent="0.3">
      <c r="A1332" t="str" cm="1">
        <f t="array" aca="1" ref="A1332" ca="1" xml:space="preserve"> "aN_T_2_" &amp; INDIRECT("F" &amp; ROW(C1332)-3) &amp; "_p"</f>
        <v>aN_T_2_9_6_p</v>
      </c>
      <c r="B1332">
        <v>0</v>
      </c>
      <c r="C1332" t="s">
        <v>61</v>
      </c>
    </row>
    <row r="1333" spans="1:8" x14ac:dyDescent="0.3">
      <c r="A1333" t="str" cm="1">
        <f t="array" aca="1" ref="A1333" ca="1" xml:space="preserve"> "aN_T_3_" &amp; INDIRECT("F" &amp; ROW(C1333)-4) &amp; "_p"</f>
        <v>aN_T_3_9_6_p</v>
      </c>
      <c r="B1333">
        <v>2</v>
      </c>
      <c r="C1333" t="s">
        <v>62</v>
      </c>
    </row>
    <row r="1334" spans="1:8" x14ac:dyDescent="0.3">
      <c r="A1334" s="17" t="s">
        <v>64</v>
      </c>
    </row>
    <row r="1335" spans="1:8" x14ac:dyDescent="0.3">
      <c r="A1335" t="str" cm="1">
        <f t="array" aca="1" ref="A1335" ca="1" xml:space="preserve"> "aN_W_1_" &amp; INDIRECT("F" &amp; ROW(C1335)-6) &amp; "_p"</f>
        <v>aN_W_1_9_6_p</v>
      </c>
      <c r="B1335">
        <v>0</v>
      </c>
      <c r="C1335" t="s">
        <v>60</v>
      </c>
    </row>
    <row r="1336" spans="1:8" x14ac:dyDescent="0.3">
      <c r="A1336" t="str" cm="1">
        <f t="array" aca="1" ref="A1336" ca="1" xml:space="preserve"> "aN_W_2_" &amp; INDIRECT("F" &amp; ROW(C1336)-7) &amp; "_p"</f>
        <v>aN_W_2_9_6_p</v>
      </c>
      <c r="B1336">
        <v>0</v>
      </c>
      <c r="C1336" t="s">
        <v>61</v>
      </c>
    </row>
    <row r="1337" spans="1:8" x14ac:dyDescent="0.3">
      <c r="A1337" t="str" cm="1">
        <f t="array" aca="1" ref="A1337" ca="1" xml:space="preserve"> "aN_W_3_" &amp; INDIRECT("F" &amp; ROW(C1337)-8) &amp; "_p"</f>
        <v>aN_W_3_9_6_p</v>
      </c>
      <c r="B1337">
        <v>2</v>
      </c>
      <c r="C1337" t="s">
        <v>62</v>
      </c>
    </row>
    <row r="1338" spans="1:8" x14ac:dyDescent="0.3">
      <c r="A1338" s="17" t="s">
        <v>63</v>
      </c>
      <c r="F1338" s="46"/>
      <c r="G1338" s="46"/>
      <c r="H1338" s="46"/>
    </row>
    <row r="1339" spans="1:8" x14ac:dyDescent="0.3">
      <c r="A1339" t="str" cm="1">
        <f t="array" aca="1" ref="A1339" ca="1" xml:space="preserve"> "aN_P_1_" &amp; INDIRECT("F" &amp; ROW(C1339) - 10) &amp; "_p"</f>
        <v>aN_P_1_9_6_p</v>
      </c>
      <c r="B1339">
        <v>0</v>
      </c>
      <c r="C1339" t="s">
        <v>60</v>
      </c>
    </row>
    <row r="1340" spans="1:8" x14ac:dyDescent="0.3">
      <c r="A1340" t="str" cm="1">
        <f t="array" aca="1" ref="A1340" ca="1" xml:space="preserve"> "aN_P_2_" &amp; INDIRECT("F" &amp; ROW(C1340) - 11) &amp; "_p"</f>
        <v>aN_P_2_9_6_p</v>
      </c>
      <c r="B1340">
        <v>0</v>
      </c>
      <c r="C1340" t="s">
        <v>61</v>
      </c>
    </row>
    <row r="1341" spans="1:8" x14ac:dyDescent="0.3">
      <c r="A1341" t="str" cm="1">
        <f t="array" aca="1" ref="A1341" ca="1" xml:space="preserve"> "aN_P_3_" &amp; INDIRECT("F" &amp; ROW(C1341) - 12) &amp; "_p"</f>
        <v>aN_P_3_9_6_p</v>
      </c>
      <c r="B1341">
        <v>2</v>
      </c>
      <c r="C1341" t="s">
        <v>62</v>
      </c>
    </row>
    <row r="1342" spans="1:8" x14ac:dyDescent="0.3">
      <c r="A1342" s="17" t="s">
        <v>65</v>
      </c>
      <c r="F1342" s="46"/>
      <c r="G1342" s="46"/>
      <c r="H1342" s="46"/>
    </row>
    <row r="1343" spans="1:8" x14ac:dyDescent="0.3">
      <c r="A1343" t="str" cm="1">
        <f t="array" aca="1" ref="A1343" ca="1" xml:space="preserve"> "aN_SL_1_" &amp; INDIRECT("F" &amp; ROW(C1343) - 14) &amp; "_p"</f>
        <v>aN_SL_1_9_6_p</v>
      </c>
      <c r="B1343">
        <v>0</v>
      </c>
      <c r="C1343" t="s">
        <v>60</v>
      </c>
    </row>
    <row r="1344" spans="1:8" x14ac:dyDescent="0.3">
      <c r="A1344" t="str" cm="1">
        <f t="array" aca="1" ref="A1344" ca="1" xml:space="preserve"> "aN_SL_2_" &amp; INDIRECT("F" &amp; ROW(C1344) - 15) &amp; "_p"</f>
        <v>aN_SL_2_9_6_p</v>
      </c>
      <c r="B1344">
        <v>0</v>
      </c>
      <c r="C1344" t="s">
        <v>61</v>
      </c>
    </row>
    <row r="1345" spans="1:3" x14ac:dyDescent="0.3">
      <c r="A1345" t="str" cm="1">
        <f t="array" aca="1" ref="A1345" ca="1" xml:space="preserve"> "aN_Sl_3_" &amp; INDIRECT("F" &amp; ROW(C1345) - 16) &amp; "_p"</f>
        <v>aN_Sl_3_9_6_p</v>
      </c>
      <c r="B1345">
        <v>2</v>
      </c>
      <c r="C1345" t="s">
        <v>62</v>
      </c>
    </row>
    <row r="1346" spans="1:3" x14ac:dyDescent="0.3">
      <c r="A1346" s="17" t="s">
        <v>470</v>
      </c>
    </row>
    <row r="1347" spans="1:3" x14ac:dyDescent="0.3">
      <c r="A1347" t="str" cm="1">
        <f t="array" aca="1" ref="A1347" ca="1" xml:space="preserve"> "aN_DR_1_" &amp; INDIRECT("F" &amp; ROW(C1347) - 18) &amp; "_p"</f>
        <v>aN_DR_1_9_6_p</v>
      </c>
      <c r="B1347">
        <v>0.01</v>
      </c>
      <c r="C1347" t="s">
        <v>60</v>
      </c>
    </row>
    <row r="1348" spans="1:3" x14ac:dyDescent="0.3">
      <c r="A1348" t="str" cm="1">
        <f t="array" aca="1" ref="A1348" ca="1" xml:space="preserve"> "aN_DR_1_" &amp; INDIRECT("F" &amp; ROW(C1348) - 19) &amp; "_p"</f>
        <v>aN_DR_1_9_6_p</v>
      </c>
      <c r="B1348">
        <v>0</v>
      </c>
      <c r="C1348" t="s">
        <v>61</v>
      </c>
    </row>
    <row r="1349" spans="1:3" x14ac:dyDescent="0.3">
      <c r="A1349" t="str" cm="1">
        <f t="array" aca="1" ref="A1349" ca="1" xml:space="preserve"> "aN_DR_1_" &amp; INDIRECT("F" &amp; ROW(C1349) - 20) &amp; "_p"</f>
        <v>aN_DR_1_9_6_p</v>
      </c>
      <c r="B1349">
        <v>2</v>
      </c>
      <c r="C1349" t="s">
        <v>62</v>
      </c>
    </row>
    <row r="1350" spans="1:3" x14ac:dyDescent="0.3">
      <c r="A1350" s="17" t="s">
        <v>471</v>
      </c>
    </row>
    <row r="1351" spans="1:3" x14ac:dyDescent="0.3">
      <c r="A1351" t="str" cm="1">
        <f t="array" aca="1" ref="A1351" ca="1" xml:space="preserve"> "aN_CY_1_" &amp; INDIRECT("F" &amp; ROW(C1351) - 22) &amp; "_p"</f>
        <v>aN_CY_1_9_6_p</v>
      </c>
      <c r="B1351">
        <v>0</v>
      </c>
      <c r="C1351" t="s">
        <v>60</v>
      </c>
    </row>
    <row r="1352" spans="1:3" x14ac:dyDescent="0.3">
      <c r="A1352" t="str" cm="1">
        <f t="array" aca="1" ref="A1352" ca="1" xml:space="preserve"> "aN_CY_1_" &amp; INDIRECT("F" &amp; ROW(C1352) - 23) &amp; "_p"</f>
        <v>aN_CY_1_9_6_p</v>
      </c>
      <c r="B1352">
        <v>0</v>
      </c>
      <c r="C1352" t="s">
        <v>61</v>
      </c>
    </row>
    <row r="1353" spans="1:3" x14ac:dyDescent="0.3">
      <c r="A1353" t="str" cm="1">
        <f t="array" aca="1" ref="A1353" ca="1" xml:space="preserve"> "aN_CY_1_" &amp; INDIRECT("F" &amp; ROW(C1353) - 24) &amp; "_p"</f>
        <v>aN_CY_1_9_6_p</v>
      </c>
      <c r="B1353">
        <v>2</v>
      </c>
      <c r="C1353" t="s">
        <v>62</v>
      </c>
    </row>
  </sheetData>
  <mergeCells count="159">
    <mergeCell ref="A1279:C1279"/>
    <mergeCell ref="F1288:H1288"/>
    <mergeCell ref="F1292:H1292"/>
    <mergeCell ref="A1304:C1304"/>
    <mergeCell ref="F1313:H1313"/>
    <mergeCell ref="F1317:H1317"/>
    <mergeCell ref="A1329:C1329"/>
    <mergeCell ref="F1338:H1338"/>
    <mergeCell ref="F1342:H1342"/>
    <mergeCell ref="A1204:C1204"/>
    <mergeCell ref="F1213:H1213"/>
    <mergeCell ref="F1217:H1217"/>
    <mergeCell ref="A1229:C1229"/>
    <mergeCell ref="F1238:H1238"/>
    <mergeCell ref="F1242:H1242"/>
    <mergeCell ref="A1254:C1254"/>
    <mergeCell ref="F1263:H1263"/>
    <mergeCell ref="F1267:H1267"/>
    <mergeCell ref="A2:C2"/>
    <mergeCell ref="F11:H11"/>
    <mergeCell ref="F15:H15"/>
    <mergeCell ref="A27:C27"/>
    <mergeCell ref="F36:H36"/>
    <mergeCell ref="F40:H40"/>
    <mergeCell ref="A203:C203"/>
    <mergeCell ref="F212:H212"/>
    <mergeCell ref="F216:H216"/>
    <mergeCell ref="A78:C78"/>
    <mergeCell ref="A103:C103"/>
    <mergeCell ref="F116:H116"/>
    <mergeCell ref="A128:C128"/>
    <mergeCell ref="F141:H141"/>
    <mergeCell ref="F91:H91"/>
    <mergeCell ref="A53:C53"/>
    <mergeCell ref="F62:H62"/>
    <mergeCell ref="F66:H66"/>
    <mergeCell ref="A228:C228"/>
    <mergeCell ref="F237:H237"/>
    <mergeCell ref="F241:H241"/>
    <mergeCell ref="A153:C153"/>
    <mergeCell ref="F162:H162"/>
    <mergeCell ref="F166:H166"/>
    <mergeCell ref="A178:C178"/>
    <mergeCell ref="F187:H187"/>
    <mergeCell ref="F191:H191"/>
    <mergeCell ref="A303:C303"/>
    <mergeCell ref="F312:H312"/>
    <mergeCell ref="F316:H316"/>
    <mergeCell ref="A328:C328"/>
    <mergeCell ref="F337:H337"/>
    <mergeCell ref="F341:H341"/>
    <mergeCell ref="A253:C253"/>
    <mergeCell ref="F262:H262"/>
    <mergeCell ref="F266:H266"/>
    <mergeCell ref="A278:C278"/>
    <mergeCell ref="F287:H287"/>
    <mergeCell ref="F291:H291"/>
    <mergeCell ref="A404:C404"/>
    <mergeCell ref="F413:H413"/>
    <mergeCell ref="F417:H417"/>
    <mergeCell ref="A429:C429"/>
    <mergeCell ref="F438:H438"/>
    <mergeCell ref="F442:H442"/>
    <mergeCell ref="A354:C354"/>
    <mergeCell ref="F363:H363"/>
    <mergeCell ref="F367:H367"/>
    <mergeCell ref="A379:C379"/>
    <mergeCell ref="F388:H388"/>
    <mergeCell ref="F392:H392"/>
    <mergeCell ref="A479:C479"/>
    <mergeCell ref="F488:H488"/>
    <mergeCell ref="F492:H492"/>
    <mergeCell ref="A504:C504"/>
    <mergeCell ref="F513:H513"/>
    <mergeCell ref="F517:H517"/>
    <mergeCell ref="A454:C454"/>
    <mergeCell ref="F463:H463"/>
    <mergeCell ref="F467:H467"/>
    <mergeCell ref="A579:C579"/>
    <mergeCell ref="F588:H588"/>
    <mergeCell ref="F592:H592"/>
    <mergeCell ref="A604:C604"/>
    <mergeCell ref="F613:H613"/>
    <mergeCell ref="F617:H617"/>
    <mergeCell ref="A529:C529"/>
    <mergeCell ref="F538:H538"/>
    <mergeCell ref="F542:H542"/>
    <mergeCell ref="A554:C554"/>
    <mergeCell ref="F563:H563"/>
    <mergeCell ref="F567:H567"/>
    <mergeCell ref="A679:C679"/>
    <mergeCell ref="F688:H688"/>
    <mergeCell ref="F692:H692"/>
    <mergeCell ref="A704:C704"/>
    <mergeCell ref="F713:H713"/>
    <mergeCell ref="F717:H717"/>
    <mergeCell ref="A629:C629"/>
    <mergeCell ref="F638:H638"/>
    <mergeCell ref="F642:H642"/>
    <mergeCell ref="A654:C654"/>
    <mergeCell ref="F663:H663"/>
    <mergeCell ref="F667:H667"/>
    <mergeCell ref="A779:C779"/>
    <mergeCell ref="F788:H788"/>
    <mergeCell ref="F792:H792"/>
    <mergeCell ref="A804:C804"/>
    <mergeCell ref="F813:H813"/>
    <mergeCell ref="F817:H817"/>
    <mergeCell ref="A729:C729"/>
    <mergeCell ref="F738:H738"/>
    <mergeCell ref="F742:H742"/>
    <mergeCell ref="A754:C754"/>
    <mergeCell ref="F763:H763"/>
    <mergeCell ref="F767:H767"/>
    <mergeCell ref="A879:C879"/>
    <mergeCell ref="F888:H888"/>
    <mergeCell ref="F892:H892"/>
    <mergeCell ref="A904:C904"/>
    <mergeCell ref="F913:H913"/>
    <mergeCell ref="F917:H917"/>
    <mergeCell ref="A829:C829"/>
    <mergeCell ref="F838:H838"/>
    <mergeCell ref="F842:H842"/>
    <mergeCell ref="A854:C854"/>
    <mergeCell ref="F863:H863"/>
    <mergeCell ref="F867:H867"/>
    <mergeCell ref="A979:C979"/>
    <mergeCell ref="F988:H988"/>
    <mergeCell ref="F992:H992"/>
    <mergeCell ref="A1004:C1004"/>
    <mergeCell ref="F1013:H1013"/>
    <mergeCell ref="F1017:H1017"/>
    <mergeCell ref="A929:C929"/>
    <mergeCell ref="F938:H938"/>
    <mergeCell ref="F942:H942"/>
    <mergeCell ref="A954:C954"/>
    <mergeCell ref="F963:H963"/>
    <mergeCell ref="F967:H967"/>
    <mergeCell ref="A1079:C1079"/>
    <mergeCell ref="F1088:H1088"/>
    <mergeCell ref="F1092:H1092"/>
    <mergeCell ref="A1104:C1104"/>
    <mergeCell ref="F1113:H1113"/>
    <mergeCell ref="F1117:H1117"/>
    <mergeCell ref="A1029:C1029"/>
    <mergeCell ref="F1038:H1038"/>
    <mergeCell ref="F1042:H1042"/>
    <mergeCell ref="A1054:C1054"/>
    <mergeCell ref="F1063:H1063"/>
    <mergeCell ref="F1067:H1067"/>
    <mergeCell ref="A1179:C1179"/>
    <mergeCell ref="F1188:H1188"/>
    <mergeCell ref="F1192:H1192"/>
    <mergeCell ref="A1129:C1129"/>
    <mergeCell ref="F1138:H1138"/>
    <mergeCell ref="F1142:H1142"/>
    <mergeCell ref="A1154:C1154"/>
    <mergeCell ref="F1163:H1163"/>
    <mergeCell ref="F1167:H1167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2"/>
  <sheetViews>
    <sheetView workbookViewId="0">
      <selection activeCell="I1" sqref="I1:I1048576"/>
    </sheetView>
  </sheetViews>
  <sheetFormatPr baseColWidth="10" defaultRowHeight="14.4" x14ac:dyDescent="0.3"/>
  <cols>
    <col min="1" max="1" width="24.33203125" customWidth="1"/>
  </cols>
  <sheetData>
    <row r="1" spans="1:8" x14ac:dyDescent="0.3">
      <c r="A1" s="42" t="s">
        <v>0</v>
      </c>
      <c r="B1" s="42" t="s">
        <v>1</v>
      </c>
      <c r="C1" s="42" t="s">
        <v>2</v>
      </c>
      <c r="D1" s="42"/>
      <c r="E1" s="39"/>
      <c r="F1" s="39"/>
    </row>
    <row r="2" spans="1:8" x14ac:dyDescent="0.3">
      <c r="A2" s="47" t="str">
        <f xml:space="preserve"> "sector " &amp; D2 &amp; " and region " &amp;E2</f>
        <v>sector 1 and region 1</v>
      </c>
      <c r="B2" s="47"/>
      <c r="C2" s="47"/>
      <c r="D2" s="39">
        <v>1</v>
      </c>
      <c r="E2" s="39">
        <v>1</v>
      </c>
      <c r="F2" s="39" t="str">
        <f>D2 &amp; "_" &amp; E2</f>
        <v>1_1</v>
      </c>
    </row>
    <row r="3" spans="1:8" x14ac:dyDescent="0.3">
      <c r="A3" s="17" t="s">
        <v>59</v>
      </c>
    </row>
    <row r="4" spans="1:8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60</v>
      </c>
    </row>
    <row r="5" spans="1:8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61</v>
      </c>
    </row>
    <row r="6" spans="1:8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62</v>
      </c>
    </row>
    <row r="7" spans="1:8" x14ac:dyDescent="0.3">
      <c r="A7" s="17" t="s">
        <v>64</v>
      </c>
    </row>
    <row r="8" spans="1:8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60</v>
      </c>
    </row>
    <row r="9" spans="1:8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61</v>
      </c>
    </row>
    <row r="10" spans="1:8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62</v>
      </c>
    </row>
    <row r="11" spans="1:8" x14ac:dyDescent="0.3">
      <c r="A11" s="17" t="s">
        <v>63</v>
      </c>
      <c r="F11" s="46"/>
      <c r="G11" s="46"/>
      <c r="H11" s="46"/>
    </row>
    <row r="12" spans="1:8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60</v>
      </c>
    </row>
    <row r="13" spans="1:8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61</v>
      </c>
    </row>
    <row r="14" spans="1:8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62</v>
      </c>
    </row>
    <row r="15" spans="1:8" x14ac:dyDescent="0.3">
      <c r="A15" s="17" t="s">
        <v>65</v>
      </c>
      <c r="F15" s="46"/>
      <c r="G15" s="46"/>
      <c r="H15" s="46"/>
    </row>
    <row r="16" spans="1:8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60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61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62</v>
      </c>
    </row>
    <row r="19" spans="1:6" x14ac:dyDescent="0.3">
      <c r="A19" s="17" t="s">
        <v>470</v>
      </c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>
        <v>0</v>
      </c>
      <c r="C20" t="s">
        <v>60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61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62</v>
      </c>
    </row>
    <row r="23" spans="1:6" x14ac:dyDescent="0.3">
      <c r="A23" s="17" t="s">
        <v>471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0.1</v>
      </c>
      <c r="C24" t="s">
        <v>60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61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62</v>
      </c>
    </row>
    <row r="27" spans="1:6" x14ac:dyDescent="0.3">
      <c r="A27" s="48" t="str">
        <f xml:space="preserve"> "sector " &amp; D27 &amp; " and region " &amp;E27</f>
        <v>sector 1 and region 2</v>
      </c>
      <c r="B27" s="48"/>
      <c r="C27" s="48"/>
      <c r="D27" s="43">
        <v>1</v>
      </c>
      <c r="E27" s="43">
        <v>2</v>
      </c>
      <c r="F27" s="43" t="str">
        <f>D27 &amp; "_" &amp; E27</f>
        <v>1_2</v>
      </c>
    </row>
    <row r="28" spans="1:6" x14ac:dyDescent="0.3">
      <c r="A28" s="17" t="s">
        <v>59</v>
      </c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60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61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62</v>
      </c>
    </row>
    <row r="32" spans="1:6" x14ac:dyDescent="0.3">
      <c r="A32" s="17" t="s">
        <v>64</v>
      </c>
    </row>
    <row r="33" spans="1:8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60</v>
      </c>
    </row>
    <row r="34" spans="1:8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61</v>
      </c>
    </row>
    <row r="35" spans="1:8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62</v>
      </c>
    </row>
    <row r="36" spans="1:8" x14ac:dyDescent="0.3">
      <c r="A36" s="17" t="s">
        <v>63</v>
      </c>
      <c r="F36" s="46"/>
      <c r="G36" s="46"/>
      <c r="H36" s="46"/>
    </row>
    <row r="37" spans="1:8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60</v>
      </c>
    </row>
    <row r="38" spans="1:8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61</v>
      </c>
    </row>
    <row r="39" spans="1:8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62</v>
      </c>
    </row>
    <row r="40" spans="1:8" x14ac:dyDescent="0.3">
      <c r="A40" s="17" t="s">
        <v>65</v>
      </c>
      <c r="F40" s="46"/>
      <c r="G40" s="46"/>
      <c r="H40" s="46"/>
    </row>
    <row r="41" spans="1:8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60</v>
      </c>
    </row>
    <row r="42" spans="1:8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61</v>
      </c>
    </row>
    <row r="43" spans="1:8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62</v>
      </c>
    </row>
    <row r="44" spans="1:8" x14ac:dyDescent="0.3">
      <c r="A44" s="17" t="s">
        <v>470</v>
      </c>
    </row>
    <row r="45" spans="1:8" x14ac:dyDescent="0.3">
      <c r="A45" t="str" cm="1">
        <f t="array" aca="1" ref="A45" ca="1" xml:space="preserve"> "aK_DR_1_" &amp; INDIRECT("F" &amp; ROW(C45) - 18) &amp; "_p"</f>
        <v>aK_DR_1_1_2_p</v>
      </c>
      <c r="B45">
        <v>0</v>
      </c>
      <c r="C45" t="s">
        <v>60</v>
      </c>
    </row>
    <row r="46" spans="1:8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61</v>
      </c>
    </row>
    <row r="47" spans="1:8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62</v>
      </c>
    </row>
    <row r="48" spans="1:8" x14ac:dyDescent="0.3">
      <c r="A48" s="17" t="s">
        <v>471</v>
      </c>
    </row>
    <row r="49" spans="1:8" x14ac:dyDescent="0.3">
      <c r="A49" t="str" cm="1">
        <f t="array" aca="1" ref="A49" ca="1" xml:space="preserve"> "aK_CY_1_" &amp; INDIRECT("F" &amp; ROW(C49) - 22) &amp; "_p"</f>
        <v>aK_CY_1_1_2_p</v>
      </c>
      <c r="B49">
        <v>0.1</v>
      </c>
      <c r="C49" t="s">
        <v>60</v>
      </c>
    </row>
    <row r="50" spans="1:8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61</v>
      </c>
    </row>
    <row r="51" spans="1:8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62</v>
      </c>
    </row>
    <row r="52" spans="1:8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62</v>
      </c>
    </row>
    <row r="53" spans="1:8" x14ac:dyDescent="0.3">
      <c r="A53" s="48" t="str">
        <f xml:space="preserve"> "sector " &amp; D53 &amp; " and region " &amp;E53</f>
        <v>sector 1 and region 3</v>
      </c>
      <c r="B53" s="48"/>
      <c r="C53" s="48"/>
      <c r="D53" s="43">
        <v>1</v>
      </c>
      <c r="E53" s="43">
        <v>3</v>
      </c>
      <c r="F53" s="43" t="str">
        <f>D53 &amp; "_" &amp; E53</f>
        <v>1_3</v>
      </c>
    </row>
    <row r="54" spans="1:8" x14ac:dyDescent="0.3">
      <c r="A54" s="17" t="s">
        <v>59</v>
      </c>
    </row>
    <row r="55" spans="1:8" x14ac:dyDescent="0.3">
      <c r="A55" t="str" cm="1">
        <f t="array" aca="1" ref="A55" ca="1" xml:space="preserve"> "aK_T_1_" &amp; INDIRECT("F" &amp; ROW(C55)-2) &amp; "_p"</f>
        <v>aK_T_1_1_3_p</v>
      </c>
      <c r="B55">
        <v>0</v>
      </c>
      <c r="C55" t="s">
        <v>60</v>
      </c>
    </row>
    <row r="56" spans="1:8" x14ac:dyDescent="0.3">
      <c r="A56" t="str" cm="1">
        <f t="array" aca="1" ref="A56" ca="1" xml:space="preserve"> "aK_T_2_" &amp; INDIRECT("F" &amp; ROW(C56)-3) &amp; "_p"</f>
        <v>aK_T_2_1_3_p</v>
      </c>
      <c r="B56">
        <v>0</v>
      </c>
      <c r="C56" t="s">
        <v>61</v>
      </c>
    </row>
    <row r="57" spans="1:8" x14ac:dyDescent="0.3">
      <c r="A57" t="str" cm="1">
        <f t="array" aca="1" ref="A57" ca="1" xml:space="preserve"> "aK_T_3_" &amp; INDIRECT("F" &amp; ROW(C57)-4) &amp; "_p"</f>
        <v>aK_T_3_1_3_p</v>
      </c>
      <c r="B57">
        <v>2</v>
      </c>
      <c r="C57" t="s">
        <v>62</v>
      </c>
    </row>
    <row r="58" spans="1:8" x14ac:dyDescent="0.3">
      <c r="A58" s="17" t="s">
        <v>64</v>
      </c>
    </row>
    <row r="59" spans="1:8" x14ac:dyDescent="0.3">
      <c r="A59" t="str" cm="1">
        <f t="array" aca="1" ref="A59" ca="1" xml:space="preserve"> "aK_W_1_" &amp; INDIRECT("F" &amp; ROW(C59)-6) &amp; "_p"</f>
        <v>aK_W_1_1_3_p</v>
      </c>
      <c r="B59">
        <v>0</v>
      </c>
      <c r="C59" t="s">
        <v>60</v>
      </c>
    </row>
    <row r="60" spans="1:8" x14ac:dyDescent="0.3">
      <c r="A60" t="str" cm="1">
        <f t="array" aca="1" ref="A60" ca="1" xml:space="preserve"> "aK_W_2_" &amp; INDIRECT("F" &amp; ROW(C60)-7) &amp; "_p"</f>
        <v>aK_W_2_1_3_p</v>
      </c>
      <c r="B60">
        <v>0</v>
      </c>
      <c r="C60" t="s">
        <v>61</v>
      </c>
    </row>
    <row r="61" spans="1:8" x14ac:dyDescent="0.3">
      <c r="A61" t="str" cm="1">
        <f t="array" aca="1" ref="A61" ca="1" xml:space="preserve"> "aK_W_3_" &amp; INDIRECT("F" &amp; ROW(C61)-8) &amp; "_p"</f>
        <v>aK_W_3_1_3_p</v>
      </c>
      <c r="B61">
        <v>2</v>
      </c>
      <c r="C61" t="s">
        <v>62</v>
      </c>
    </row>
    <row r="62" spans="1:8" x14ac:dyDescent="0.3">
      <c r="A62" s="17" t="s">
        <v>63</v>
      </c>
      <c r="F62" s="46"/>
      <c r="G62" s="46"/>
      <c r="H62" s="46"/>
    </row>
    <row r="63" spans="1:8" x14ac:dyDescent="0.3">
      <c r="A63" t="str" cm="1">
        <f t="array" aca="1" ref="A63" ca="1" xml:space="preserve"> "aK_P_1_" &amp; INDIRECT("F" &amp; ROW(C63) - 10) &amp; "_p"</f>
        <v>aK_P_1_1_3_p</v>
      </c>
      <c r="B63">
        <v>0</v>
      </c>
      <c r="C63" t="s">
        <v>60</v>
      </c>
    </row>
    <row r="64" spans="1:8" x14ac:dyDescent="0.3">
      <c r="A64" t="str" cm="1">
        <f t="array" aca="1" ref="A64" ca="1" xml:space="preserve"> "aK_P_2_" &amp; INDIRECT("F" &amp; ROW(C64) - 11) &amp; "_p"</f>
        <v>aK_P_2_1_3_p</v>
      </c>
      <c r="B64">
        <v>0</v>
      </c>
      <c r="C64" t="s">
        <v>61</v>
      </c>
    </row>
    <row r="65" spans="1:8" x14ac:dyDescent="0.3">
      <c r="A65" t="str" cm="1">
        <f t="array" aca="1" ref="A65" ca="1" xml:space="preserve"> "aK_P_3_" &amp; INDIRECT("F" &amp; ROW(C65) - 12) &amp; "_p"</f>
        <v>aK_P_3_1_3_p</v>
      </c>
      <c r="B65">
        <v>2</v>
      </c>
      <c r="C65" t="s">
        <v>62</v>
      </c>
    </row>
    <row r="66" spans="1:8" x14ac:dyDescent="0.3">
      <c r="A66" s="17" t="s">
        <v>65</v>
      </c>
      <c r="F66" s="46"/>
      <c r="G66" s="46"/>
      <c r="H66" s="46"/>
    </row>
    <row r="67" spans="1:8" x14ac:dyDescent="0.3">
      <c r="A67" t="str" cm="1">
        <f t="array" aca="1" ref="A67" ca="1" xml:space="preserve"> "aK_SL_1_" &amp; INDIRECT("F" &amp; ROW(C67) - 14) &amp; "_p"</f>
        <v>aK_SL_1_1_3_p</v>
      </c>
      <c r="B67">
        <v>0</v>
      </c>
      <c r="C67" t="s">
        <v>60</v>
      </c>
    </row>
    <row r="68" spans="1:8" x14ac:dyDescent="0.3">
      <c r="A68" t="str" cm="1">
        <f t="array" aca="1" ref="A68" ca="1" xml:space="preserve"> "aK_SL_2_" &amp; INDIRECT("F" &amp; ROW(C68) - 15) &amp; "_p"</f>
        <v>aK_SL_2_1_3_p</v>
      </c>
      <c r="B68">
        <v>0</v>
      </c>
      <c r="C68" t="s">
        <v>61</v>
      </c>
    </row>
    <row r="69" spans="1:8" x14ac:dyDescent="0.3">
      <c r="A69" t="str" cm="1">
        <f t="array" aca="1" ref="A69" ca="1" xml:space="preserve"> "aK_Sl_3_" &amp; INDIRECT("F" &amp; ROW(C69) - 16) &amp; "_p"</f>
        <v>aK_Sl_3_1_3_p</v>
      </c>
      <c r="B69">
        <v>2</v>
      </c>
      <c r="C69" t="s">
        <v>62</v>
      </c>
    </row>
    <row r="70" spans="1:8" x14ac:dyDescent="0.3">
      <c r="A70" s="17" t="s">
        <v>470</v>
      </c>
    </row>
    <row r="71" spans="1:8" x14ac:dyDescent="0.3">
      <c r="A71" t="str" cm="1">
        <f t="array" aca="1" ref="A71" ca="1" xml:space="preserve"> "aK_DR_1_" &amp; INDIRECT("F" &amp; ROW(C71) - 18) &amp; "_p"</f>
        <v>aK_DR_1_1_3_p</v>
      </c>
      <c r="B71">
        <v>0</v>
      </c>
      <c r="C71" t="s">
        <v>60</v>
      </c>
    </row>
    <row r="72" spans="1:8" x14ac:dyDescent="0.3">
      <c r="A72" t="str" cm="1">
        <f t="array" aca="1" ref="A72" ca="1" xml:space="preserve"> "aK_DR_1_" &amp; INDIRECT("F" &amp; ROW(C72) - 19) &amp; "_p"</f>
        <v>aK_DR_1_1_3_p</v>
      </c>
      <c r="B72">
        <v>0</v>
      </c>
      <c r="C72" t="s">
        <v>61</v>
      </c>
    </row>
    <row r="73" spans="1:8" x14ac:dyDescent="0.3">
      <c r="A73" t="str" cm="1">
        <f t="array" aca="1" ref="A73" ca="1" xml:space="preserve"> "aK_DR_1_" &amp; INDIRECT("F" &amp; ROW(C73) - 20) &amp; "_p"</f>
        <v>aK_DR_1_1_3_p</v>
      </c>
      <c r="B73">
        <v>2</v>
      </c>
      <c r="C73" t="s">
        <v>62</v>
      </c>
    </row>
    <row r="74" spans="1:8" x14ac:dyDescent="0.3">
      <c r="A74" s="17" t="s">
        <v>471</v>
      </c>
    </row>
    <row r="75" spans="1:8" x14ac:dyDescent="0.3">
      <c r="A75" t="str" cm="1">
        <f t="array" aca="1" ref="A75" ca="1" xml:space="preserve"> "aK_CY_1_" &amp; INDIRECT("F" &amp; ROW(C75) - 22) &amp; "_p"</f>
        <v>aK_CY_1_1_3_p</v>
      </c>
      <c r="B75">
        <v>0.1</v>
      </c>
      <c r="C75" t="s">
        <v>60</v>
      </c>
    </row>
    <row r="76" spans="1:8" x14ac:dyDescent="0.3">
      <c r="A76" t="str" cm="1">
        <f t="array" aca="1" ref="A76" ca="1" xml:space="preserve"> "aK_CY_1_" &amp; INDIRECT("F" &amp; ROW(C76) - 23) &amp; "_p"</f>
        <v>aK_CY_1_1_3_p</v>
      </c>
      <c r="B76">
        <v>0</v>
      </c>
      <c r="C76" t="s">
        <v>61</v>
      </c>
    </row>
    <row r="77" spans="1:8" x14ac:dyDescent="0.3">
      <c r="A77" t="str" cm="1">
        <f t="array" aca="1" ref="A77" ca="1" xml:space="preserve"> "aK_CY_1_" &amp; INDIRECT("F" &amp; ROW(C77) - 24) &amp; "_p"</f>
        <v>aK_CY_1_1_3_p</v>
      </c>
      <c r="B77">
        <v>2</v>
      </c>
      <c r="C77" t="s">
        <v>62</v>
      </c>
    </row>
    <row r="78" spans="1:8" x14ac:dyDescent="0.3">
      <c r="A78" s="48" t="str">
        <f xml:space="preserve"> "sector " &amp; D78 &amp; " and region " &amp;E78</f>
        <v>sector 1 and region 4</v>
      </c>
      <c r="B78" s="48"/>
      <c r="C78" s="48"/>
      <c r="D78" s="43">
        <v>1</v>
      </c>
      <c r="E78" s="43">
        <v>4</v>
      </c>
      <c r="F78" s="43" t="str">
        <f>D78 &amp; "_" &amp; E78</f>
        <v>1_4</v>
      </c>
    </row>
    <row r="79" spans="1:8" x14ac:dyDescent="0.3">
      <c r="A79" s="17" t="s">
        <v>59</v>
      </c>
    </row>
    <row r="80" spans="1:8" x14ac:dyDescent="0.3">
      <c r="A80" t="str" cm="1">
        <f t="array" aca="1" ref="A80" ca="1" xml:space="preserve"> "aK_T_1_" &amp; INDIRECT("F" &amp; ROW(C80)-2) &amp; "_p"</f>
        <v>aK_T_1_1_4_p</v>
      </c>
      <c r="B80">
        <v>0</v>
      </c>
      <c r="C80" t="s">
        <v>60</v>
      </c>
    </row>
    <row r="81" spans="1:8" x14ac:dyDescent="0.3">
      <c r="A81" t="str" cm="1">
        <f t="array" aca="1" ref="A81" ca="1" xml:space="preserve"> "aK_T_2_" &amp; INDIRECT("F" &amp; ROW(C81)-3) &amp; "_p"</f>
        <v>aK_T_2_1_4_p</v>
      </c>
      <c r="B81">
        <v>0</v>
      </c>
      <c r="C81" t="s">
        <v>61</v>
      </c>
    </row>
    <row r="82" spans="1:8" x14ac:dyDescent="0.3">
      <c r="A82" t="str" cm="1">
        <f t="array" aca="1" ref="A82" ca="1" xml:space="preserve"> "aK_T_3_" &amp; INDIRECT("F" &amp; ROW(C82)-4) &amp; "_p"</f>
        <v>aK_T_3_1_4_p</v>
      </c>
      <c r="B82">
        <v>2</v>
      </c>
      <c r="C82" t="s">
        <v>62</v>
      </c>
    </row>
    <row r="83" spans="1:8" x14ac:dyDescent="0.3">
      <c r="A83" s="17" t="s">
        <v>64</v>
      </c>
    </row>
    <row r="84" spans="1:8" x14ac:dyDescent="0.3">
      <c r="A84" t="str" cm="1">
        <f t="array" aca="1" ref="A84" ca="1" xml:space="preserve"> "aK_W_1_" &amp; INDIRECT("F" &amp; ROW(C84)-6) &amp; "_p"</f>
        <v>aK_W_1_1_4_p</v>
      </c>
      <c r="B84">
        <v>0</v>
      </c>
      <c r="C84" t="s">
        <v>60</v>
      </c>
    </row>
    <row r="85" spans="1:8" x14ac:dyDescent="0.3">
      <c r="A85" t="str" cm="1">
        <f t="array" aca="1" ref="A85" ca="1" xml:space="preserve"> "aK_W_2_" &amp; INDIRECT("F" &amp; ROW(C85)-7) &amp; "_p"</f>
        <v>aK_W_2_1_4_p</v>
      </c>
      <c r="B85">
        <v>0</v>
      </c>
      <c r="C85" t="s">
        <v>61</v>
      </c>
    </row>
    <row r="86" spans="1:8" x14ac:dyDescent="0.3">
      <c r="A86" t="str" cm="1">
        <f t="array" aca="1" ref="A86" ca="1" xml:space="preserve"> "aK_W_3_" &amp; INDIRECT("F" &amp; ROW(C86)-8) &amp; "_p"</f>
        <v>aK_W_3_1_4_p</v>
      </c>
      <c r="B86">
        <v>2</v>
      </c>
      <c r="C86" t="s">
        <v>62</v>
      </c>
    </row>
    <row r="87" spans="1:8" x14ac:dyDescent="0.3">
      <c r="A87" s="17" t="s">
        <v>63</v>
      </c>
      <c r="F87" s="1"/>
      <c r="G87" s="1"/>
      <c r="H87" s="1"/>
    </row>
    <row r="88" spans="1:8" x14ac:dyDescent="0.3">
      <c r="A88" t="str" cm="1">
        <f t="array" aca="1" ref="A88" ca="1" xml:space="preserve"> "aK_P_1_" &amp; INDIRECT("F" &amp; ROW(C88) - 10) &amp; "_p"</f>
        <v>aK_P_1_1_4_p</v>
      </c>
      <c r="B88">
        <v>0</v>
      </c>
      <c r="C88" t="s">
        <v>60</v>
      </c>
    </row>
    <row r="89" spans="1:8" x14ac:dyDescent="0.3">
      <c r="A89" t="str" cm="1">
        <f t="array" aca="1" ref="A89" ca="1" xml:space="preserve"> "aK_P_2_" &amp; INDIRECT("F" &amp; ROW(C89) - 11) &amp; "_p"</f>
        <v>aK_P_2_1_4_p</v>
      </c>
      <c r="B89">
        <v>0</v>
      </c>
      <c r="C89" t="s">
        <v>61</v>
      </c>
    </row>
    <row r="90" spans="1:8" x14ac:dyDescent="0.3">
      <c r="A90" t="str" cm="1">
        <f t="array" aca="1" ref="A90" ca="1" xml:space="preserve"> "aK_P_3_" &amp; INDIRECT("F" &amp; ROW(C90) - 12) &amp; "_p"</f>
        <v>aK_P_3_1_4_p</v>
      </c>
      <c r="B90">
        <v>2</v>
      </c>
      <c r="C90" t="s">
        <v>62</v>
      </c>
    </row>
    <row r="91" spans="1:8" x14ac:dyDescent="0.3">
      <c r="A91" s="17" t="s">
        <v>65</v>
      </c>
      <c r="F91" s="46"/>
      <c r="G91" s="46"/>
      <c r="H91" s="46"/>
    </row>
    <row r="92" spans="1:8" x14ac:dyDescent="0.3">
      <c r="A92" t="str" cm="1">
        <f t="array" aca="1" ref="A92" ca="1" xml:space="preserve"> "aK_SL_1_" &amp; INDIRECT("F" &amp; ROW(C92) - 14) &amp; "_p"</f>
        <v>aK_SL_1_1_4_p</v>
      </c>
      <c r="B92">
        <v>0</v>
      </c>
      <c r="C92" t="s">
        <v>60</v>
      </c>
    </row>
    <row r="93" spans="1:8" x14ac:dyDescent="0.3">
      <c r="A93" t="str" cm="1">
        <f t="array" aca="1" ref="A93" ca="1" xml:space="preserve"> "aK_SL_2_" &amp; INDIRECT("F" &amp; ROW(C93) - 15) &amp; "_p"</f>
        <v>aK_SL_2_1_4_p</v>
      </c>
      <c r="B93">
        <v>0</v>
      </c>
      <c r="C93" t="s">
        <v>61</v>
      </c>
    </row>
    <row r="94" spans="1:8" x14ac:dyDescent="0.3">
      <c r="A94" t="str" cm="1">
        <f t="array" aca="1" ref="A94" ca="1" xml:space="preserve"> "aK_Sl_3_" &amp; INDIRECT("F" &amp; ROW(C94) - 16) &amp; "_p"</f>
        <v>aK_Sl_3_1_4_p</v>
      </c>
      <c r="B94">
        <v>2</v>
      </c>
      <c r="C94" t="s">
        <v>62</v>
      </c>
    </row>
    <row r="95" spans="1:8" x14ac:dyDescent="0.3">
      <c r="A95" s="17" t="s">
        <v>470</v>
      </c>
    </row>
    <row r="96" spans="1:8" x14ac:dyDescent="0.3">
      <c r="A96" t="str" cm="1">
        <f t="array" aca="1" ref="A96" ca="1" xml:space="preserve"> "aK_DR_1_" &amp; INDIRECT("F" &amp; ROW(C96) - 18) &amp; "_p"</f>
        <v>aK_DR_1_1_4_p</v>
      </c>
      <c r="B96">
        <v>0</v>
      </c>
      <c r="C96" t="s">
        <v>60</v>
      </c>
    </row>
    <row r="97" spans="1:8" x14ac:dyDescent="0.3">
      <c r="A97" t="str" cm="1">
        <f t="array" aca="1" ref="A97" ca="1" xml:space="preserve"> "aK_DR_1_" &amp; INDIRECT("F" &amp; ROW(C97) - 19) &amp; "_p"</f>
        <v>aK_DR_1_1_4_p</v>
      </c>
      <c r="B97">
        <v>0</v>
      </c>
      <c r="C97" t="s">
        <v>61</v>
      </c>
    </row>
    <row r="98" spans="1:8" x14ac:dyDescent="0.3">
      <c r="A98" t="str" cm="1">
        <f t="array" aca="1" ref="A98" ca="1" xml:space="preserve"> "aK_DR_1_" &amp; INDIRECT("F" &amp; ROW(C98) - 20) &amp; "_p"</f>
        <v>aK_DR_1_1_4_p</v>
      </c>
      <c r="B98">
        <v>2</v>
      </c>
      <c r="C98" t="s">
        <v>62</v>
      </c>
    </row>
    <row r="99" spans="1:8" x14ac:dyDescent="0.3">
      <c r="A99" s="17" t="s">
        <v>471</v>
      </c>
    </row>
    <row r="100" spans="1:8" x14ac:dyDescent="0.3">
      <c r="A100" t="str" cm="1">
        <f t="array" aca="1" ref="A100" ca="1" xml:space="preserve"> "aK_CY_1_" &amp; INDIRECT("F" &amp; ROW(C100) - 22) &amp; "_p"</f>
        <v>aK_CY_1_1_4_p</v>
      </c>
      <c r="B100">
        <v>0.1</v>
      </c>
      <c r="C100" t="s">
        <v>60</v>
      </c>
    </row>
    <row r="101" spans="1:8" x14ac:dyDescent="0.3">
      <c r="A101" t="str" cm="1">
        <f t="array" aca="1" ref="A101" ca="1" xml:space="preserve"> "aK_CY_1_" &amp; INDIRECT("F" &amp; ROW(C101) - 23) &amp; "_p"</f>
        <v>aK_CY_1_1_4_p</v>
      </c>
      <c r="B101">
        <v>0</v>
      </c>
      <c r="C101" t="s">
        <v>61</v>
      </c>
    </row>
    <row r="102" spans="1:8" x14ac:dyDescent="0.3">
      <c r="A102" t="str" cm="1">
        <f t="array" aca="1" ref="A102" ca="1" xml:space="preserve"> "aK_CY_1_" &amp; INDIRECT("F" &amp; ROW(C102) - 24) &amp; "_p"</f>
        <v>aK_CY_1_1_4_p</v>
      </c>
      <c r="B102">
        <v>2</v>
      </c>
      <c r="C102" t="s">
        <v>62</v>
      </c>
    </row>
    <row r="103" spans="1:8" x14ac:dyDescent="0.3">
      <c r="A103" s="48" t="str">
        <f xml:space="preserve"> "sector " &amp; D103 &amp; " and region " &amp;E103</f>
        <v>sector 1 and region 5</v>
      </c>
      <c r="B103" s="48"/>
      <c r="C103" s="48"/>
      <c r="D103" s="43">
        <v>1</v>
      </c>
      <c r="E103" s="43">
        <v>5</v>
      </c>
      <c r="F103" s="43" t="str">
        <f>D103 &amp; "_" &amp; E103</f>
        <v>1_5</v>
      </c>
    </row>
    <row r="104" spans="1:8" x14ac:dyDescent="0.3">
      <c r="A104" s="17" t="s">
        <v>59</v>
      </c>
    </row>
    <row r="105" spans="1:8" x14ac:dyDescent="0.3">
      <c r="A105" t="str" cm="1">
        <f t="array" aca="1" ref="A105" ca="1" xml:space="preserve"> "aK_T_1_" &amp; INDIRECT("F" &amp; ROW(C105)-2) &amp; "_p"</f>
        <v>aK_T_1_1_5_p</v>
      </c>
      <c r="B105">
        <v>0</v>
      </c>
      <c r="C105" t="s">
        <v>60</v>
      </c>
    </row>
    <row r="106" spans="1:8" x14ac:dyDescent="0.3">
      <c r="A106" t="str" cm="1">
        <f t="array" aca="1" ref="A106" ca="1" xml:space="preserve"> "aK_T_2_" &amp; INDIRECT("F" &amp; ROW(C106)-3) &amp; "_p"</f>
        <v>aK_T_2_1_5_p</v>
      </c>
      <c r="B106">
        <v>0</v>
      </c>
      <c r="C106" t="s">
        <v>61</v>
      </c>
    </row>
    <row r="107" spans="1:8" x14ac:dyDescent="0.3">
      <c r="A107" t="str" cm="1">
        <f t="array" aca="1" ref="A107" ca="1" xml:space="preserve"> "aK_T_3_" &amp; INDIRECT("F" &amp; ROW(C107)-4) &amp; "_p"</f>
        <v>aK_T_3_1_5_p</v>
      </c>
      <c r="B107">
        <v>2</v>
      </c>
      <c r="C107" t="s">
        <v>62</v>
      </c>
    </row>
    <row r="108" spans="1:8" x14ac:dyDescent="0.3">
      <c r="A108" s="17" t="s">
        <v>64</v>
      </c>
    </row>
    <row r="109" spans="1:8" x14ac:dyDescent="0.3">
      <c r="A109" t="str" cm="1">
        <f t="array" aca="1" ref="A109" ca="1" xml:space="preserve"> "aK_W_1_" &amp; INDIRECT("F" &amp; ROW(C109)-6) &amp; "_p"</f>
        <v>aK_W_1_1_5_p</v>
      </c>
      <c r="B109">
        <v>0</v>
      </c>
      <c r="C109" t="s">
        <v>60</v>
      </c>
    </row>
    <row r="110" spans="1:8" x14ac:dyDescent="0.3">
      <c r="A110" t="str" cm="1">
        <f t="array" aca="1" ref="A110" ca="1" xml:space="preserve"> "aK_W_2_" &amp; INDIRECT("F" &amp; ROW(C110)-7) &amp; "_p"</f>
        <v>aK_W_2_1_5_p</v>
      </c>
      <c r="B110">
        <v>0</v>
      </c>
      <c r="C110" t="s">
        <v>61</v>
      </c>
    </row>
    <row r="111" spans="1:8" x14ac:dyDescent="0.3">
      <c r="A111" t="str" cm="1">
        <f t="array" aca="1" ref="A111" ca="1" xml:space="preserve"> "aK_W_3_" &amp; INDIRECT("F" &amp; ROW(C111)-8) &amp; "_p"</f>
        <v>aK_W_3_1_5_p</v>
      </c>
      <c r="B111">
        <v>2</v>
      </c>
      <c r="C111" t="s">
        <v>62</v>
      </c>
    </row>
    <row r="112" spans="1:8" x14ac:dyDescent="0.3">
      <c r="A112" s="17" t="s">
        <v>63</v>
      </c>
      <c r="F112" s="1"/>
      <c r="G112" s="1"/>
      <c r="H112" s="1"/>
    </row>
    <row r="113" spans="1:8" x14ac:dyDescent="0.3">
      <c r="A113" t="str" cm="1">
        <f t="array" aca="1" ref="A113" ca="1" xml:space="preserve"> "aK_P_1_" &amp; INDIRECT("F" &amp; ROW(C113) - 10) &amp; "_p"</f>
        <v>aK_P_1_1_5_p</v>
      </c>
      <c r="B113">
        <v>0</v>
      </c>
      <c r="C113" t="s">
        <v>60</v>
      </c>
    </row>
    <row r="114" spans="1:8" x14ac:dyDescent="0.3">
      <c r="A114" t="str" cm="1">
        <f t="array" aca="1" ref="A114" ca="1" xml:space="preserve"> "aK_P_2_" &amp; INDIRECT("F" &amp; ROW(C114) - 11) &amp; "_p"</f>
        <v>aK_P_2_1_5_p</v>
      </c>
      <c r="B114">
        <v>0</v>
      </c>
      <c r="C114" t="s">
        <v>61</v>
      </c>
    </row>
    <row r="115" spans="1:8" x14ac:dyDescent="0.3">
      <c r="A115" t="str" cm="1">
        <f t="array" aca="1" ref="A115" ca="1" xml:space="preserve"> "aK_P_3_" &amp; INDIRECT("F" &amp; ROW(C115) - 12) &amp; "_p"</f>
        <v>aK_P_3_1_5_p</v>
      </c>
      <c r="B115">
        <v>2</v>
      </c>
      <c r="C115" t="s">
        <v>62</v>
      </c>
    </row>
    <row r="116" spans="1:8" x14ac:dyDescent="0.3">
      <c r="A116" s="17" t="s">
        <v>65</v>
      </c>
      <c r="F116" s="46"/>
      <c r="G116" s="46"/>
      <c r="H116" s="46"/>
    </row>
    <row r="117" spans="1:8" x14ac:dyDescent="0.3">
      <c r="A117" t="str" cm="1">
        <f t="array" aca="1" ref="A117" ca="1" xml:space="preserve"> "aK_SL_1_" &amp; INDIRECT("F" &amp; ROW(C117) - 14) &amp; "_p"</f>
        <v>aK_SL_1_1_5_p</v>
      </c>
      <c r="B117">
        <v>0</v>
      </c>
      <c r="C117" t="s">
        <v>60</v>
      </c>
    </row>
    <row r="118" spans="1:8" x14ac:dyDescent="0.3">
      <c r="A118" t="str" cm="1">
        <f t="array" aca="1" ref="A118" ca="1" xml:space="preserve"> "aK_SL_2_" &amp; INDIRECT("F" &amp; ROW(C118) - 15) &amp; "_p"</f>
        <v>aK_SL_2_1_5_p</v>
      </c>
      <c r="B118">
        <v>0</v>
      </c>
      <c r="C118" t="s">
        <v>61</v>
      </c>
    </row>
    <row r="119" spans="1:8" x14ac:dyDescent="0.3">
      <c r="A119" t="str" cm="1">
        <f t="array" aca="1" ref="A119" ca="1" xml:space="preserve"> "aK_Sl_3_" &amp; INDIRECT("F" &amp; ROW(C119) - 16) &amp; "_p"</f>
        <v>aK_Sl_3_1_5_p</v>
      </c>
      <c r="B119">
        <v>2</v>
      </c>
      <c r="C119" t="s">
        <v>62</v>
      </c>
    </row>
    <row r="120" spans="1:8" x14ac:dyDescent="0.3">
      <c r="A120" s="17" t="s">
        <v>470</v>
      </c>
    </row>
    <row r="121" spans="1:8" x14ac:dyDescent="0.3">
      <c r="A121" t="str" cm="1">
        <f t="array" aca="1" ref="A121" ca="1" xml:space="preserve"> "aK_DR_1_" &amp; INDIRECT("F" &amp; ROW(C121) - 18) &amp; "_p"</f>
        <v>aK_DR_1_1_5_p</v>
      </c>
      <c r="B121">
        <v>0</v>
      </c>
      <c r="C121" t="s">
        <v>60</v>
      </c>
    </row>
    <row r="122" spans="1:8" x14ac:dyDescent="0.3">
      <c r="A122" t="str" cm="1">
        <f t="array" aca="1" ref="A122" ca="1" xml:space="preserve"> "aK_DR_1_" &amp; INDIRECT("F" &amp; ROW(C122) - 19) &amp; "_p"</f>
        <v>aK_DR_1_1_5_p</v>
      </c>
      <c r="B122">
        <v>0</v>
      </c>
      <c r="C122" t="s">
        <v>61</v>
      </c>
    </row>
    <row r="123" spans="1:8" x14ac:dyDescent="0.3">
      <c r="A123" t="str" cm="1">
        <f t="array" aca="1" ref="A123" ca="1" xml:space="preserve"> "aK_DR_1_" &amp; INDIRECT("F" &amp; ROW(C123) - 20) &amp; "_p"</f>
        <v>aK_DR_1_1_5_p</v>
      </c>
      <c r="B123">
        <v>2</v>
      </c>
      <c r="C123" t="s">
        <v>62</v>
      </c>
    </row>
    <row r="124" spans="1:8" x14ac:dyDescent="0.3">
      <c r="A124" s="17" t="s">
        <v>471</v>
      </c>
    </row>
    <row r="125" spans="1:8" x14ac:dyDescent="0.3">
      <c r="A125" t="str" cm="1">
        <f t="array" aca="1" ref="A125" ca="1" xml:space="preserve"> "aK_CY_1_" &amp; INDIRECT("F" &amp; ROW(C125) - 22) &amp; "_p"</f>
        <v>aK_CY_1_1_5_p</v>
      </c>
      <c r="B125">
        <v>0.1</v>
      </c>
      <c r="C125" t="s">
        <v>60</v>
      </c>
    </row>
    <row r="126" spans="1:8" x14ac:dyDescent="0.3">
      <c r="A126" t="str" cm="1">
        <f t="array" aca="1" ref="A126" ca="1" xml:space="preserve"> "aK_CY_1_" &amp; INDIRECT("F" &amp; ROW(C126) - 23) &amp; "_p"</f>
        <v>aK_CY_1_1_5_p</v>
      </c>
      <c r="B126">
        <v>0</v>
      </c>
      <c r="C126" t="s">
        <v>61</v>
      </c>
    </row>
    <row r="127" spans="1:8" x14ac:dyDescent="0.3">
      <c r="A127" t="str" cm="1">
        <f t="array" aca="1" ref="A127" ca="1" xml:space="preserve"> "aK_CY_1_" &amp; INDIRECT("F" &amp; ROW(C127) - 24) &amp; "_p"</f>
        <v>aK_CY_1_1_5_p</v>
      </c>
      <c r="B127">
        <v>2</v>
      </c>
      <c r="C127" t="s">
        <v>62</v>
      </c>
    </row>
    <row r="128" spans="1:8" x14ac:dyDescent="0.3">
      <c r="A128" s="48" t="str">
        <f xml:space="preserve"> "sector " &amp; D128 &amp; " and region " &amp;E128</f>
        <v>sector 1 and region 6</v>
      </c>
      <c r="B128" s="48"/>
      <c r="C128" s="48"/>
      <c r="D128" s="43">
        <v>1</v>
      </c>
      <c r="E128" s="43">
        <v>6</v>
      </c>
      <c r="F128" s="43" t="str">
        <f>D128 &amp; "_" &amp; E128</f>
        <v>1_6</v>
      </c>
    </row>
    <row r="129" spans="1:8" x14ac:dyDescent="0.3">
      <c r="A129" s="17" t="s">
        <v>59</v>
      </c>
    </row>
    <row r="130" spans="1:8" x14ac:dyDescent="0.3">
      <c r="A130" t="str" cm="1">
        <f t="array" aca="1" ref="A130" ca="1" xml:space="preserve"> "aK_T_1_" &amp; INDIRECT("F" &amp; ROW(C130)-2) &amp; "_p"</f>
        <v>aK_T_1_1_6_p</v>
      </c>
      <c r="B130">
        <v>0</v>
      </c>
      <c r="C130" t="s">
        <v>60</v>
      </c>
    </row>
    <row r="131" spans="1:8" x14ac:dyDescent="0.3">
      <c r="A131" t="str" cm="1">
        <f t="array" aca="1" ref="A131" ca="1" xml:space="preserve"> "aK_T_2_" &amp; INDIRECT("F" &amp; ROW(C131)-3) &amp; "_p"</f>
        <v>aK_T_2_1_6_p</v>
      </c>
      <c r="B131">
        <v>0</v>
      </c>
      <c r="C131" t="s">
        <v>61</v>
      </c>
    </row>
    <row r="132" spans="1:8" x14ac:dyDescent="0.3">
      <c r="A132" t="str" cm="1">
        <f t="array" aca="1" ref="A132" ca="1" xml:space="preserve"> "aK_T_3_" &amp; INDIRECT("F" &amp; ROW(C132)-4) &amp; "_p"</f>
        <v>aK_T_3_1_6_p</v>
      </c>
      <c r="B132">
        <v>2</v>
      </c>
      <c r="C132" t="s">
        <v>62</v>
      </c>
    </row>
    <row r="133" spans="1:8" x14ac:dyDescent="0.3">
      <c r="A133" s="17" t="s">
        <v>64</v>
      </c>
    </row>
    <row r="134" spans="1:8" x14ac:dyDescent="0.3">
      <c r="A134" t="str" cm="1">
        <f t="array" aca="1" ref="A134" ca="1" xml:space="preserve"> "aK_W_1_" &amp; INDIRECT("F" &amp; ROW(C134)-6) &amp; "_p"</f>
        <v>aK_W_1_1_6_p</v>
      </c>
      <c r="B134">
        <v>0</v>
      </c>
      <c r="C134" t="s">
        <v>60</v>
      </c>
    </row>
    <row r="135" spans="1:8" x14ac:dyDescent="0.3">
      <c r="A135" t="str" cm="1">
        <f t="array" aca="1" ref="A135" ca="1" xml:space="preserve"> "aK_W_2_" &amp; INDIRECT("F" &amp; ROW(C135)-7) &amp; "_p"</f>
        <v>aK_W_2_1_6_p</v>
      </c>
      <c r="B135">
        <v>0</v>
      </c>
      <c r="C135" t="s">
        <v>61</v>
      </c>
    </row>
    <row r="136" spans="1:8" x14ac:dyDescent="0.3">
      <c r="A136" t="str" cm="1">
        <f t="array" aca="1" ref="A136" ca="1" xml:space="preserve"> "aK_W_3_" &amp; INDIRECT("F" &amp; ROW(C136)-8) &amp; "_p"</f>
        <v>aK_W_3_1_6_p</v>
      </c>
      <c r="B136">
        <v>2</v>
      </c>
      <c r="C136" t="s">
        <v>62</v>
      </c>
    </row>
    <row r="137" spans="1:8" x14ac:dyDescent="0.3">
      <c r="A137" s="17" t="s">
        <v>63</v>
      </c>
      <c r="F137" s="1"/>
      <c r="G137" s="1"/>
      <c r="H137" s="1"/>
    </row>
    <row r="138" spans="1:8" x14ac:dyDescent="0.3">
      <c r="A138" t="str" cm="1">
        <f t="array" aca="1" ref="A138" ca="1" xml:space="preserve"> "aK_P_1_" &amp; INDIRECT("F" &amp; ROW(C138) - 10) &amp; "_p"</f>
        <v>aK_P_1_1_6_p</v>
      </c>
      <c r="B138">
        <v>0</v>
      </c>
      <c r="C138" t="s">
        <v>60</v>
      </c>
    </row>
    <row r="139" spans="1:8" x14ac:dyDescent="0.3">
      <c r="A139" t="str" cm="1">
        <f t="array" aca="1" ref="A139" ca="1" xml:space="preserve"> "aK_P_2_" &amp; INDIRECT("F" &amp; ROW(C139) - 11) &amp; "_p"</f>
        <v>aK_P_2_1_6_p</v>
      </c>
      <c r="B139">
        <v>0</v>
      </c>
      <c r="C139" t="s">
        <v>61</v>
      </c>
    </row>
    <row r="140" spans="1:8" x14ac:dyDescent="0.3">
      <c r="A140" t="str" cm="1">
        <f t="array" aca="1" ref="A140" ca="1" xml:space="preserve"> "aK_P_3_" &amp; INDIRECT("F" &amp; ROW(C140) - 12) &amp; "_p"</f>
        <v>aK_P_3_1_6_p</v>
      </c>
      <c r="B140">
        <v>2</v>
      </c>
      <c r="C140" t="s">
        <v>62</v>
      </c>
    </row>
    <row r="141" spans="1:8" x14ac:dyDescent="0.3">
      <c r="A141" s="17" t="s">
        <v>65</v>
      </c>
      <c r="F141" s="46"/>
      <c r="G141" s="46"/>
      <c r="H141" s="46"/>
    </row>
    <row r="142" spans="1:8" x14ac:dyDescent="0.3">
      <c r="A142" t="str" cm="1">
        <f t="array" aca="1" ref="A142" ca="1" xml:space="preserve"> "aK_SL_1_" &amp; INDIRECT("F" &amp; ROW(C142) - 14) &amp; "_p"</f>
        <v>aK_SL_1_1_6_p</v>
      </c>
      <c r="B142">
        <v>0</v>
      </c>
      <c r="C142" t="s">
        <v>60</v>
      </c>
    </row>
    <row r="143" spans="1:8" x14ac:dyDescent="0.3">
      <c r="A143" t="str" cm="1">
        <f t="array" aca="1" ref="A143" ca="1" xml:space="preserve"> "aK_SL_2_" &amp; INDIRECT("F" &amp; ROW(C143) - 15) &amp; "_p"</f>
        <v>aK_SL_2_1_6_p</v>
      </c>
      <c r="B143">
        <v>0</v>
      </c>
      <c r="C143" t="s">
        <v>61</v>
      </c>
    </row>
    <row r="144" spans="1:8" x14ac:dyDescent="0.3">
      <c r="A144" t="str" cm="1">
        <f t="array" aca="1" ref="A144" ca="1" xml:space="preserve"> "aK_Sl_3_" &amp; INDIRECT("F" &amp; ROW(C144) - 16) &amp; "_p"</f>
        <v>aK_Sl_3_1_6_p</v>
      </c>
      <c r="B144">
        <v>2</v>
      </c>
      <c r="C144" t="s">
        <v>62</v>
      </c>
    </row>
    <row r="145" spans="1:6" x14ac:dyDescent="0.3">
      <c r="A145" s="17" t="s">
        <v>470</v>
      </c>
    </row>
    <row r="146" spans="1:6" x14ac:dyDescent="0.3">
      <c r="A146" t="str" cm="1">
        <f t="array" aca="1" ref="A146" ca="1" xml:space="preserve"> "aK_DR_1_" &amp; INDIRECT("F" &amp; ROW(C146) - 18) &amp; "_p"</f>
        <v>aK_DR_1_1_6_p</v>
      </c>
      <c r="B146">
        <v>0</v>
      </c>
      <c r="C146" t="s">
        <v>60</v>
      </c>
    </row>
    <row r="147" spans="1:6" x14ac:dyDescent="0.3">
      <c r="A147" t="str" cm="1">
        <f t="array" aca="1" ref="A147" ca="1" xml:space="preserve"> "aK_DR_1_" &amp; INDIRECT("F" &amp; ROW(C147) - 19) &amp; "_p"</f>
        <v>aK_DR_1_1_6_p</v>
      </c>
      <c r="B147">
        <v>0</v>
      </c>
      <c r="C147" t="s">
        <v>61</v>
      </c>
    </row>
    <row r="148" spans="1:6" x14ac:dyDescent="0.3">
      <c r="A148" t="str" cm="1">
        <f t="array" aca="1" ref="A148" ca="1" xml:space="preserve"> "aK_DR_1_" &amp; INDIRECT("F" &amp; ROW(C148) - 20) &amp; "_p"</f>
        <v>aK_DR_1_1_6_p</v>
      </c>
      <c r="B148">
        <v>2</v>
      </c>
      <c r="C148" t="s">
        <v>62</v>
      </c>
    </row>
    <row r="149" spans="1:6" x14ac:dyDescent="0.3">
      <c r="A149" s="17" t="s">
        <v>471</v>
      </c>
    </row>
    <row r="150" spans="1:6" x14ac:dyDescent="0.3">
      <c r="A150" t="str" cm="1">
        <f t="array" aca="1" ref="A150" ca="1" xml:space="preserve"> "aK_CY_1_" &amp; INDIRECT("F" &amp; ROW(C150) - 22) &amp; "_p"</f>
        <v>aK_CY_1_1_6_p</v>
      </c>
      <c r="B150">
        <v>0.1</v>
      </c>
      <c r="C150" t="s">
        <v>60</v>
      </c>
    </row>
    <row r="151" spans="1:6" x14ac:dyDescent="0.3">
      <c r="A151" t="str" cm="1">
        <f t="array" aca="1" ref="A151" ca="1" xml:space="preserve"> "aK_CY_1_" &amp; INDIRECT("F" &amp; ROW(C151) - 23) &amp; "_p"</f>
        <v>aK_CY_1_1_6_p</v>
      </c>
      <c r="B151">
        <v>0</v>
      </c>
      <c r="C151" t="s">
        <v>61</v>
      </c>
    </row>
    <row r="152" spans="1:6" x14ac:dyDescent="0.3">
      <c r="A152" t="str" cm="1">
        <f t="array" aca="1" ref="A152" ca="1" xml:space="preserve"> "aK_CY_1_" &amp; INDIRECT("F" &amp; ROW(C152) - 24) &amp; "_p"</f>
        <v>aK_CY_1_1_6_p</v>
      </c>
      <c r="B152">
        <v>2</v>
      </c>
      <c r="C152" t="s">
        <v>62</v>
      </c>
    </row>
    <row r="153" spans="1:6" x14ac:dyDescent="0.3">
      <c r="A153" s="48" t="str">
        <f xml:space="preserve"> "sector " &amp; D153 &amp; " and region " &amp;E153</f>
        <v>sector 2 and region 1</v>
      </c>
      <c r="B153" s="48"/>
      <c r="C153" s="48"/>
      <c r="D153" s="43">
        <v>2</v>
      </c>
      <c r="E153" s="43">
        <v>1</v>
      </c>
      <c r="F153" s="43" t="str">
        <f>D153 &amp; "_" &amp; E153</f>
        <v>2_1</v>
      </c>
    </row>
    <row r="154" spans="1:6" x14ac:dyDescent="0.3">
      <c r="A154" s="17" t="s">
        <v>59</v>
      </c>
    </row>
    <row r="155" spans="1:6" x14ac:dyDescent="0.3">
      <c r="A155" t="str" cm="1">
        <f t="array" aca="1" ref="A155" ca="1" xml:space="preserve"> "aK_T_1_" &amp; INDIRECT("F" &amp; ROW(C155)-2) &amp; "_p"</f>
        <v>aK_T_1_2_1_p</v>
      </c>
      <c r="B155">
        <v>0</v>
      </c>
      <c r="C155" t="s">
        <v>60</v>
      </c>
    </row>
    <row r="156" spans="1:6" x14ac:dyDescent="0.3">
      <c r="A156" t="str" cm="1">
        <f t="array" aca="1" ref="A156" ca="1" xml:space="preserve"> "aK_T_2_" &amp; INDIRECT("F" &amp; ROW(C156)-3) &amp; "_p"</f>
        <v>aK_T_2_2_1_p</v>
      </c>
      <c r="B156">
        <v>0</v>
      </c>
      <c r="C156" t="s">
        <v>61</v>
      </c>
    </row>
    <row r="157" spans="1:6" x14ac:dyDescent="0.3">
      <c r="A157" t="str" cm="1">
        <f t="array" aca="1" ref="A157" ca="1" xml:space="preserve"> "aK_T_3_" &amp; INDIRECT("F" &amp; ROW(C157)-4) &amp; "_p"</f>
        <v>aK_T_3_2_1_p</v>
      </c>
      <c r="B157">
        <v>2</v>
      </c>
      <c r="C157" t="s">
        <v>62</v>
      </c>
    </row>
    <row r="158" spans="1:6" x14ac:dyDescent="0.3">
      <c r="A158" s="17" t="s">
        <v>64</v>
      </c>
    </row>
    <row r="159" spans="1:6" x14ac:dyDescent="0.3">
      <c r="A159" t="str" cm="1">
        <f t="array" aca="1" ref="A159" ca="1" xml:space="preserve"> "aK_W_1_" &amp; INDIRECT("F" &amp; ROW(C159)-6) &amp; "_p"</f>
        <v>aK_W_1_2_1_p</v>
      </c>
      <c r="B159">
        <v>0</v>
      </c>
      <c r="C159" t="s">
        <v>60</v>
      </c>
    </row>
    <row r="160" spans="1:6" x14ac:dyDescent="0.3">
      <c r="A160" t="str" cm="1">
        <f t="array" aca="1" ref="A160" ca="1" xml:space="preserve"> "aK_W_2_" &amp; INDIRECT("F" &amp; ROW(C160)-7) &amp; "_p"</f>
        <v>aK_W_2_2_1_p</v>
      </c>
      <c r="B160">
        <v>0</v>
      </c>
      <c r="C160" t="s">
        <v>61</v>
      </c>
    </row>
    <row r="161" spans="1:8" x14ac:dyDescent="0.3">
      <c r="A161" t="str" cm="1">
        <f t="array" aca="1" ref="A161" ca="1" xml:space="preserve"> "aK_W_3_" &amp; INDIRECT("F" &amp; ROW(C161)-8) &amp; "_p"</f>
        <v>aK_W_3_2_1_p</v>
      </c>
      <c r="B161">
        <v>2</v>
      </c>
      <c r="C161" t="s">
        <v>62</v>
      </c>
    </row>
    <row r="162" spans="1:8" x14ac:dyDescent="0.3">
      <c r="A162" s="17" t="s">
        <v>63</v>
      </c>
      <c r="F162" s="46"/>
      <c r="G162" s="46"/>
      <c r="H162" s="46"/>
    </row>
    <row r="163" spans="1:8" x14ac:dyDescent="0.3">
      <c r="A163" t="str" cm="1">
        <f t="array" aca="1" ref="A163" ca="1" xml:space="preserve"> "aK_P_1_" &amp; INDIRECT("F" &amp; ROW(C163) - 10) &amp; "_p"</f>
        <v>aK_P_1_2_1_p</v>
      </c>
      <c r="B163">
        <v>0</v>
      </c>
      <c r="C163" t="s">
        <v>60</v>
      </c>
    </row>
    <row r="164" spans="1:8" x14ac:dyDescent="0.3">
      <c r="A164" t="str" cm="1">
        <f t="array" aca="1" ref="A164" ca="1" xml:space="preserve"> "aK_P_2_" &amp; INDIRECT("F" &amp; ROW(C164) - 11) &amp; "_p"</f>
        <v>aK_P_2_2_1_p</v>
      </c>
      <c r="B164">
        <v>0</v>
      </c>
      <c r="C164" t="s">
        <v>61</v>
      </c>
    </row>
    <row r="165" spans="1:8" x14ac:dyDescent="0.3">
      <c r="A165" t="str" cm="1">
        <f t="array" aca="1" ref="A165" ca="1" xml:space="preserve"> "aK_P_3_" &amp; INDIRECT("F" &amp; ROW(C165) - 12) &amp; "_p"</f>
        <v>aK_P_3_2_1_p</v>
      </c>
      <c r="B165">
        <v>2</v>
      </c>
      <c r="C165" t="s">
        <v>62</v>
      </c>
    </row>
    <row r="166" spans="1:8" x14ac:dyDescent="0.3">
      <c r="A166" s="17" t="s">
        <v>65</v>
      </c>
      <c r="F166" s="46"/>
      <c r="G166" s="46"/>
      <c r="H166" s="46"/>
    </row>
    <row r="167" spans="1:8" x14ac:dyDescent="0.3">
      <c r="A167" t="str" cm="1">
        <f t="array" aca="1" ref="A167" ca="1" xml:space="preserve"> "aK_SL_1_" &amp; INDIRECT("F" &amp; ROW(C167) - 14) &amp; "_p"</f>
        <v>aK_SL_1_2_1_p</v>
      </c>
      <c r="B167">
        <v>0</v>
      </c>
      <c r="C167" t="s">
        <v>60</v>
      </c>
    </row>
    <row r="168" spans="1:8" x14ac:dyDescent="0.3">
      <c r="A168" t="str" cm="1">
        <f t="array" aca="1" ref="A168" ca="1" xml:space="preserve"> "aK_SL_2_" &amp; INDIRECT("F" &amp; ROW(C168) - 15) &amp; "_p"</f>
        <v>aK_SL_2_2_1_p</v>
      </c>
      <c r="B168">
        <v>0</v>
      </c>
      <c r="C168" t="s">
        <v>61</v>
      </c>
    </row>
    <row r="169" spans="1:8" x14ac:dyDescent="0.3">
      <c r="A169" t="str" cm="1">
        <f t="array" aca="1" ref="A169" ca="1" xml:space="preserve"> "aK_Sl_3_" &amp; INDIRECT("F" &amp; ROW(C169) - 16) &amp; "_p"</f>
        <v>aK_Sl_3_2_1_p</v>
      </c>
      <c r="B169">
        <v>2</v>
      </c>
      <c r="C169" t="s">
        <v>62</v>
      </c>
    </row>
    <row r="170" spans="1:8" x14ac:dyDescent="0.3">
      <c r="A170" s="17" t="s">
        <v>470</v>
      </c>
    </row>
    <row r="171" spans="1:8" x14ac:dyDescent="0.3">
      <c r="A171" t="str" cm="1">
        <f t="array" aca="1" ref="A171" ca="1" xml:space="preserve"> "aK_DR_1_" &amp; INDIRECT("F" &amp; ROW(C171) - 18) &amp; "_p"</f>
        <v>aK_DR_1_2_1_p</v>
      </c>
      <c r="B171">
        <v>0</v>
      </c>
      <c r="C171" t="s">
        <v>60</v>
      </c>
    </row>
    <row r="172" spans="1:8" x14ac:dyDescent="0.3">
      <c r="A172" t="str" cm="1">
        <f t="array" aca="1" ref="A172" ca="1" xml:space="preserve"> "aK_DR_1_" &amp; INDIRECT("F" &amp; ROW(C172) - 19) &amp; "_p"</f>
        <v>aK_DR_1_2_1_p</v>
      </c>
      <c r="B172">
        <v>0</v>
      </c>
      <c r="C172" t="s">
        <v>61</v>
      </c>
    </row>
    <row r="173" spans="1:8" x14ac:dyDescent="0.3">
      <c r="A173" t="str" cm="1">
        <f t="array" aca="1" ref="A173" ca="1" xml:space="preserve"> "aK_DR_1_" &amp; INDIRECT("F" &amp; ROW(C173) - 20) &amp; "_p"</f>
        <v>aK_DR_1_2_1_p</v>
      </c>
      <c r="B173">
        <v>2</v>
      </c>
      <c r="C173" t="s">
        <v>62</v>
      </c>
    </row>
    <row r="174" spans="1:8" x14ac:dyDescent="0.3">
      <c r="A174" s="17" t="s">
        <v>471</v>
      </c>
    </row>
    <row r="175" spans="1:8" x14ac:dyDescent="0.3">
      <c r="A175" t="str" cm="1">
        <f t="array" aca="1" ref="A175" ca="1" xml:space="preserve"> "aK_CY_1_" &amp; INDIRECT("F" &amp; ROW(C175) - 22) &amp; "_p"</f>
        <v>aK_CY_1_2_1_p</v>
      </c>
      <c r="B175">
        <v>0.1</v>
      </c>
      <c r="C175" t="s">
        <v>60</v>
      </c>
    </row>
    <row r="176" spans="1:8" x14ac:dyDescent="0.3">
      <c r="A176" t="str" cm="1">
        <f t="array" aca="1" ref="A176" ca="1" xml:space="preserve"> "aK_CY_1_" &amp; INDIRECT("F" &amp; ROW(C176) - 23) &amp; "_p"</f>
        <v>aK_CY_1_2_1_p</v>
      </c>
      <c r="B176">
        <v>0</v>
      </c>
      <c r="C176" t="s">
        <v>61</v>
      </c>
    </row>
    <row r="177" spans="1:8" x14ac:dyDescent="0.3">
      <c r="A177" t="str" cm="1">
        <f t="array" aca="1" ref="A177" ca="1" xml:space="preserve"> "aK_CY_1_" &amp; INDIRECT("F" &amp; ROW(C177) - 24) &amp; "_p"</f>
        <v>aK_CY_1_2_1_p</v>
      </c>
      <c r="B177">
        <v>2</v>
      </c>
      <c r="C177" t="s">
        <v>62</v>
      </c>
    </row>
    <row r="178" spans="1:8" x14ac:dyDescent="0.3">
      <c r="A178" s="48" t="str">
        <f xml:space="preserve"> "sector " &amp; D178 &amp; " and region " &amp;E178</f>
        <v>sector 2 and region 2</v>
      </c>
      <c r="B178" s="48"/>
      <c r="C178" s="48"/>
      <c r="D178" s="43">
        <v>2</v>
      </c>
      <c r="E178" s="43">
        <v>2</v>
      </c>
      <c r="F178" s="43" t="str">
        <f>D178 &amp; "_" &amp; E178</f>
        <v>2_2</v>
      </c>
    </row>
    <row r="179" spans="1:8" x14ac:dyDescent="0.3">
      <c r="A179" s="17" t="s">
        <v>59</v>
      </c>
    </row>
    <row r="180" spans="1:8" x14ac:dyDescent="0.3">
      <c r="A180" t="str" cm="1">
        <f t="array" aca="1" ref="A180" ca="1" xml:space="preserve"> "aK_T_1_" &amp; INDIRECT("F" &amp; ROW(C180)-2) &amp; "_p"</f>
        <v>aK_T_1_2_2_p</v>
      </c>
      <c r="B180">
        <v>0</v>
      </c>
      <c r="C180" t="s">
        <v>60</v>
      </c>
    </row>
    <row r="181" spans="1:8" x14ac:dyDescent="0.3">
      <c r="A181" t="str" cm="1">
        <f t="array" aca="1" ref="A181" ca="1" xml:space="preserve"> "aK_T_2_" &amp; INDIRECT("F" &amp; ROW(C181)-3) &amp; "_p"</f>
        <v>aK_T_2_2_2_p</v>
      </c>
      <c r="B181">
        <v>0</v>
      </c>
      <c r="C181" t="s">
        <v>61</v>
      </c>
    </row>
    <row r="182" spans="1:8" x14ac:dyDescent="0.3">
      <c r="A182" t="str" cm="1">
        <f t="array" aca="1" ref="A182" ca="1" xml:space="preserve"> "aK_T_3_" &amp; INDIRECT("F" &amp; ROW(C182)-4) &amp; "_p"</f>
        <v>aK_T_3_2_2_p</v>
      </c>
      <c r="B182">
        <v>2</v>
      </c>
      <c r="C182" t="s">
        <v>62</v>
      </c>
    </row>
    <row r="183" spans="1:8" x14ac:dyDescent="0.3">
      <c r="A183" s="17" t="s">
        <v>64</v>
      </c>
    </row>
    <row r="184" spans="1:8" x14ac:dyDescent="0.3">
      <c r="A184" t="str" cm="1">
        <f t="array" aca="1" ref="A184" ca="1" xml:space="preserve"> "aK_W_1_" &amp; INDIRECT("F" &amp; ROW(C184)-6) &amp; "_p"</f>
        <v>aK_W_1_2_2_p</v>
      </c>
      <c r="B184">
        <v>0</v>
      </c>
      <c r="C184" t="s">
        <v>60</v>
      </c>
    </row>
    <row r="185" spans="1:8" x14ac:dyDescent="0.3">
      <c r="A185" t="str" cm="1">
        <f t="array" aca="1" ref="A185" ca="1" xml:space="preserve"> "aK_W_2_" &amp; INDIRECT("F" &amp; ROW(C185)-7) &amp; "_p"</f>
        <v>aK_W_2_2_2_p</v>
      </c>
      <c r="B185">
        <v>0</v>
      </c>
      <c r="C185" t="s">
        <v>61</v>
      </c>
    </row>
    <row r="186" spans="1:8" x14ac:dyDescent="0.3">
      <c r="A186" t="str" cm="1">
        <f t="array" aca="1" ref="A186" ca="1" xml:space="preserve"> "aK_W_3_" &amp; INDIRECT("F" &amp; ROW(C186)-8) &amp; "_p"</f>
        <v>aK_W_3_2_2_p</v>
      </c>
      <c r="B186">
        <v>2</v>
      </c>
      <c r="C186" t="s">
        <v>62</v>
      </c>
    </row>
    <row r="187" spans="1:8" x14ac:dyDescent="0.3">
      <c r="A187" s="17" t="s">
        <v>63</v>
      </c>
      <c r="F187" s="46"/>
      <c r="G187" s="46"/>
      <c r="H187" s="46"/>
    </row>
    <row r="188" spans="1:8" x14ac:dyDescent="0.3">
      <c r="A188" t="str" cm="1">
        <f t="array" aca="1" ref="A188" ca="1" xml:space="preserve"> "aK_P_1_" &amp; INDIRECT("F" &amp; ROW(C188) - 10) &amp; "_p"</f>
        <v>aK_P_1_2_2_p</v>
      </c>
      <c r="B188">
        <v>0</v>
      </c>
      <c r="C188" t="s">
        <v>60</v>
      </c>
    </row>
    <row r="189" spans="1:8" x14ac:dyDescent="0.3">
      <c r="A189" t="str" cm="1">
        <f t="array" aca="1" ref="A189" ca="1" xml:space="preserve"> "aK_P_2_" &amp; INDIRECT("F" &amp; ROW(C189) - 11) &amp; "_p"</f>
        <v>aK_P_2_2_2_p</v>
      </c>
      <c r="B189">
        <v>0</v>
      </c>
      <c r="C189" t="s">
        <v>61</v>
      </c>
    </row>
    <row r="190" spans="1:8" x14ac:dyDescent="0.3">
      <c r="A190" t="str" cm="1">
        <f t="array" aca="1" ref="A190" ca="1" xml:space="preserve"> "aK_P_3_" &amp; INDIRECT("F" &amp; ROW(C190) - 12) &amp; "_p"</f>
        <v>aK_P_3_2_2_p</v>
      </c>
      <c r="B190">
        <v>2</v>
      </c>
      <c r="C190" t="s">
        <v>62</v>
      </c>
    </row>
    <row r="191" spans="1:8" x14ac:dyDescent="0.3">
      <c r="A191" s="17" t="s">
        <v>65</v>
      </c>
      <c r="F191" s="46"/>
      <c r="G191" s="46"/>
      <c r="H191" s="46"/>
    </row>
    <row r="192" spans="1:8" x14ac:dyDescent="0.3">
      <c r="A192" t="str" cm="1">
        <f t="array" aca="1" ref="A192" ca="1" xml:space="preserve"> "aK_SL_1_" &amp; INDIRECT("F" &amp; ROW(C192) - 14) &amp; "_p"</f>
        <v>aK_SL_1_2_2_p</v>
      </c>
      <c r="B192">
        <v>0</v>
      </c>
      <c r="C192" t="s">
        <v>60</v>
      </c>
    </row>
    <row r="193" spans="1:6" x14ac:dyDescent="0.3">
      <c r="A193" t="str" cm="1">
        <f t="array" aca="1" ref="A193" ca="1" xml:space="preserve"> "aK_SL_2_" &amp; INDIRECT("F" &amp; ROW(C193) - 15) &amp; "_p"</f>
        <v>aK_SL_2_2_2_p</v>
      </c>
      <c r="B193">
        <v>0</v>
      </c>
      <c r="C193" t="s">
        <v>61</v>
      </c>
    </row>
    <row r="194" spans="1:6" x14ac:dyDescent="0.3">
      <c r="A194" t="str" cm="1">
        <f t="array" aca="1" ref="A194" ca="1" xml:space="preserve"> "aK_Sl_3_" &amp; INDIRECT("F" &amp; ROW(C194) - 16) &amp; "_p"</f>
        <v>aK_Sl_3_2_2_p</v>
      </c>
      <c r="B194">
        <v>2</v>
      </c>
      <c r="C194" t="s">
        <v>62</v>
      </c>
    </row>
    <row r="195" spans="1:6" x14ac:dyDescent="0.3">
      <c r="A195" s="17" t="s">
        <v>470</v>
      </c>
    </row>
    <row r="196" spans="1:6" x14ac:dyDescent="0.3">
      <c r="A196" t="str" cm="1">
        <f t="array" aca="1" ref="A196" ca="1" xml:space="preserve"> "aK_DR_1_" &amp; INDIRECT("F" &amp; ROW(C196) - 18) &amp; "_p"</f>
        <v>aK_DR_1_2_2_p</v>
      </c>
      <c r="B196">
        <v>0</v>
      </c>
      <c r="C196" t="s">
        <v>60</v>
      </c>
    </row>
    <row r="197" spans="1:6" x14ac:dyDescent="0.3">
      <c r="A197" t="str" cm="1">
        <f t="array" aca="1" ref="A197" ca="1" xml:space="preserve"> "aK_DR_1_" &amp; INDIRECT("F" &amp; ROW(C197) - 19) &amp; "_p"</f>
        <v>aK_DR_1_2_2_p</v>
      </c>
      <c r="B197">
        <v>0</v>
      </c>
      <c r="C197" t="s">
        <v>61</v>
      </c>
    </row>
    <row r="198" spans="1:6" x14ac:dyDescent="0.3">
      <c r="A198" t="str" cm="1">
        <f t="array" aca="1" ref="A198" ca="1" xml:space="preserve"> "aK_DR_1_" &amp; INDIRECT("F" &amp; ROW(C198) - 20) &amp; "_p"</f>
        <v>aK_DR_1_2_2_p</v>
      </c>
      <c r="B198">
        <v>2</v>
      </c>
      <c r="C198" t="s">
        <v>62</v>
      </c>
    </row>
    <row r="199" spans="1:6" x14ac:dyDescent="0.3">
      <c r="A199" s="17" t="s">
        <v>471</v>
      </c>
    </row>
    <row r="200" spans="1:6" x14ac:dyDescent="0.3">
      <c r="A200" t="str" cm="1">
        <f t="array" aca="1" ref="A200" ca="1" xml:space="preserve"> "aK_CY_1_" &amp; INDIRECT("F" &amp; ROW(C200) - 22) &amp; "_p"</f>
        <v>aK_CY_1_2_2_p</v>
      </c>
      <c r="B200">
        <v>0.1</v>
      </c>
      <c r="C200" t="s">
        <v>60</v>
      </c>
    </row>
    <row r="201" spans="1:6" x14ac:dyDescent="0.3">
      <c r="A201" t="str" cm="1">
        <f t="array" aca="1" ref="A201" ca="1" xml:space="preserve"> "aK_CY_1_" &amp; INDIRECT("F" &amp; ROW(C201) - 23) &amp; "_p"</f>
        <v>aK_CY_1_2_2_p</v>
      </c>
      <c r="B201">
        <v>0</v>
      </c>
      <c r="C201" t="s">
        <v>61</v>
      </c>
    </row>
    <row r="202" spans="1:6" x14ac:dyDescent="0.3">
      <c r="A202" t="str" cm="1">
        <f t="array" aca="1" ref="A202" ca="1" xml:space="preserve"> "aK_CY_1_" &amp; INDIRECT("F" &amp; ROW(C202) - 24) &amp; "_p"</f>
        <v>aK_CY_1_2_2_p</v>
      </c>
      <c r="B202">
        <v>2</v>
      </c>
      <c r="C202" t="s">
        <v>62</v>
      </c>
    </row>
    <row r="203" spans="1:6" x14ac:dyDescent="0.3">
      <c r="A203" s="48" t="str">
        <f xml:space="preserve"> "sector " &amp; D203 &amp; " and region " &amp;E203</f>
        <v>sector 2 and region 3</v>
      </c>
      <c r="B203" s="48"/>
      <c r="C203" s="48"/>
      <c r="D203" s="43">
        <v>2</v>
      </c>
      <c r="E203" s="43">
        <v>3</v>
      </c>
      <c r="F203" s="43" t="str">
        <f>D203 &amp; "_" &amp; E203</f>
        <v>2_3</v>
      </c>
    </row>
    <row r="204" spans="1:6" x14ac:dyDescent="0.3">
      <c r="A204" s="17" t="s">
        <v>59</v>
      </c>
    </row>
    <row r="205" spans="1:6" x14ac:dyDescent="0.3">
      <c r="A205" t="str" cm="1">
        <f t="array" aca="1" ref="A205" ca="1" xml:space="preserve"> "aK_T_1_" &amp; INDIRECT("F" &amp; ROW(C205)-2) &amp; "_p"</f>
        <v>aK_T_1_2_3_p</v>
      </c>
      <c r="B205">
        <v>0</v>
      </c>
      <c r="C205" t="s">
        <v>60</v>
      </c>
    </row>
    <row r="206" spans="1:6" x14ac:dyDescent="0.3">
      <c r="A206" t="str" cm="1">
        <f t="array" aca="1" ref="A206" ca="1" xml:space="preserve"> "aK_T_2_" &amp; INDIRECT("F" &amp; ROW(C206)-3) &amp; "_p"</f>
        <v>aK_T_2_2_3_p</v>
      </c>
      <c r="B206">
        <v>0</v>
      </c>
      <c r="C206" t="s">
        <v>61</v>
      </c>
    </row>
    <row r="207" spans="1:6" x14ac:dyDescent="0.3">
      <c r="A207" t="str" cm="1">
        <f t="array" aca="1" ref="A207" ca="1" xml:space="preserve"> "aK_T_3_" &amp; INDIRECT("F" &amp; ROW(C207)-4) &amp; "_p"</f>
        <v>aK_T_3_2_3_p</v>
      </c>
      <c r="B207">
        <v>2</v>
      </c>
      <c r="C207" t="s">
        <v>62</v>
      </c>
    </row>
    <row r="208" spans="1:6" x14ac:dyDescent="0.3">
      <c r="A208" s="17" t="s">
        <v>64</v>
      </c>
    </row>
    <row r="209" spans="1:8" x14ac:dyDescent="0.3">
      <c r="A209" t="str" cm="1">
        <f t="array" aca="1" ref="A209" ca="1" xml:space="preserve"> "aK_W_1_" &amp; INDIRECT("F" &amp; ROW(C209)-6) &amp; "_p"</f>
        <v>aK_W_1_2_3_p</v>
      </c>
      <c r="B209">
        <v>0</v>
      </c>
      <c r="C209" t="s">
        <v>60</v>
      </c>
    </row>
    <row r="210" spans="1:8" x14ac:dyDescent="0.3">
      <c r="A210" t="str" cm="1">
        <f t="array" aca="1" ref="A210" ca="1" xml:space="preserve"> "aK_W_2_" &amp; INDIRECT("F" &amp; ROW(C210)-7) &amp; "_p"</f>
        <v>aK_W_2_2_3_p</v>
      </c>
      <c r="B210">
        <v>0</v>
      </c>
      <c r="C210" t="s">
        <v>61</v>
      </c>
    </row>
    <row r="211" spans="1:8" x14ac:dyDescent="0.3">
      <c r="A211" t="str" cm="1">
        <f t="array" aca="1" ref="A211" ca="1" xml:space="preserve"> "aK_W_3_" &amp; INDIRECT("F" &amp; ROW(C211)-8) &amp; "_p"</f>
        <v>aK_W_3_2_3_p</v>
      </c>
      <c r="B211">
        <v>2</v>
      </c>
      <c r="C211" t="s">
        <v>62</v>
      </c>
    </row>
    <row r="212" spans="1:8" x14ac:dyDescent="0.3">
      <c r="A212" s="17" t="s">
        <v>63</v>
      </c>
      <c r="F212" s="46"/>
      <c r="G212" s="46"/>
      <c r="H212" s="46"/>
    </row>
    <row r="213" spans="1:8" x14ac:dyDescent="0.3">
      <c r="A213" t="str" cm="1">
        <f t="array" aca="1" ref="A213" ca="1" xml:space="preserve"> "aK_P_1_" &amp; INDIRECT("F" &amp; ROW(C213) - 10) &amp; "_p"</f>
        <v>aK_P_1_2_3_p</v>
      </c>
      <c r="B213">
        <v>0</v>
      </c>
      <c r="C213" t="s">
        <v>60</v>
      </c>
    </row>
    <row r="214" spans="1:8" x14ac:dyDescent="0.3">
      <c r="A214" t="str" cm="1">
        <f t="array" aca="1" ref="A214" ca="1" xml:space="preserve"> "aK_P_2_" &amp; INDIRECT("F" &amp; ROW(C214) - 11) &amp; "_p"</f>
        <v>aK_P_2_2_3_p</v>
      </c>
      <c r="B214">
        <v>0</v>
      </c>
      <c r="C214" t="s">
        <v>61</v>
      </c>
    </row>
    <row r="215" spans="1:8" x14ac:dyDescent="0.3">
      <c r="A215" t="str" cm="1">
        <f t="array" aca="1" ref="A215" ca="1" xml:space="preserve"> "aK_P_3_" &amp; INDIRECT("F" &amp; ROW(C215) - 12) &amp; "_p"</f>
        <v>aK_P_3_2_3_p</v>
      </c>
      <c r="B215">
        <v>2</v>
      </c>
      <c r="C215" t="s">
        <v>62</v>
      </c>
    </row>
    <row r="216" spans="1:8" x14ac:dyDescent="0.3">
      <c r="A216" s="17" t="s">
        <v>65</v>
      </c>
      <c r="F216" s="46"/>
      <c r="G216" s="46"/>
      <c r="H216" s="46"/>
    </row>
    <row r="217" spans="1:8" x14ac:dyDescent="0.3">
      <c r="A217" t="str" cm="1">
        <f t="array" aca="1" ref="A217" ca="1" xml:space="preserve"> "aK_SL_1_" &amp; INDIRECT("F" &amp; ROW(C217) - 14) &amp; "_p"</f>
        <v>aK_SL_1_2_3_p</v>
      </c>
      <c r="B217">
        <v>0</v>
      </c>
      <c r="C217" t="s">
        <v>60</v>
      </c>
    </row>
    <row r="218" spans="1:8" x14ac:dyDescent="0.3">
      <c r="A218" t="str" cm="1">
        <f t="array" aca="1" ref="A218" ca="1" xml:space="preserve"> "aK_SL_2_" &amp; INDIRECT("F" &amp; ROW(C218) - 15) &amp; "_p"</f>
        <v>aK_SL_2_2_3_p</v>
      </c>
      <c r="B218">
        <v>0</v>
      </c>
      <c r="C218" t="s">
        <v>61</v>
      </c>
    </row>
    <row r="219" spans="1:8" x14ac:dyDescent="0.3">
      <c r="A219" t="str" cm="1">
        <f t="array" aca="1" ref="A219" ca="1" xml:space="preserve"> "aK_Sl_3_" &amp; INDIRECT("F" &amp; ROW(C219) - 16) &amp; "_p"</f>
        <v>aK_Sl_3_2_3_p</v>
      </c>
      <c r="B219">
        <v>2</v>
      </c>
      <c r="C219" t="s">
        <v>62</v>
      </c>
    </row>
    <row r="220" spans="1:8" x14ac:dyDescent="0.3">
      <c r="A220" s="17" t="s">
        <v>470</v>
      </c>
    </row>
    <row r="221" spans="1:8" x14ac:dyDescent="0.3">
      <c r="A221" t="str" cm="1">
        <f t="array" aca="1" ref="A221" ca="1" xml:space="preserve"> "aK_DR_1_" &amp; INDIRECT("F" &amp; ROW(C221) - 18) &amp; "_p"</f>
        <v>aK_DR_1_2_3_p</v>
      </c>
      <c r="B221">
        <v>0</v>
      </c>
      <c r="C221" t="s">
        <v>60</v>
      </c>
    </row>
    <row r="222" spans="1:8" x14ac:dyDescent="0.3">
      <c r="A222" t="str" cm="1">
        <f t="array" aca="1" ref="A222" ca="1" xml:space="preserve"> "aK_DR_1_" &amp; INDIRECT("F" &amp; ROW(C222) - 19) &amp; "_p"</f>
        <v>aK_DR_1_2_3_p</v>
      </c>
      <c r="B222">
        <v>0</v>
      </c>
      <c r="C222" t="s">
        <v>61</v>
      </c>
    </row>
    <row r="223" spans="1:8" x14ac:dyDescent="0.3">
      <c r="A223" t="str" cm="1">
        <f t="array" aca="1" ref="A223" ca="1" xml:space="preserve"> "aK_DR_1_" &amp; INDIRECT("F" &amp; ROW(C223) - 20) &amp; "_p"</f>
        <v>aK_DR_1_2_3_p</v>
      </c>
      <c r="B223">
        <v>2</v>
      </c>
      <c r="C223" t="s">
        <v>62</v>
      </c>
    </row>
    <row r="224" spans="1:8" x14ac:dyDescent="0.3">
      <c r="A224" s="17" t="s">
        <v>471</v>
      </c>
    </row>
    <row r="225" spans="1:8" x14ac:dyDescent="0.3">
      <c r="A225" t="str" cm="1">
        <f t="array" aca="1" ref="A225" ca="1" xml:space="preserve"> "aK_CY_1_" &amp; INDIRECT("F" &amp; ROW(C225) - 22) &amp; "_p"</f>
        <v>aK_CY_1_2_3_p</v>
      </c>
      <c r="B225">
        <v>0.1</v>
      </c>
      <c r="C225" t="s">
        <v>60</v>
      </c>
    </row>
    <row r="226" spans="1:8" x14ac:dyDescent="0.3">
      <c r="A226" t="str" cm="1">
        <f t="array" aca="1" ref="A226" ca="1" xml:space="preserve"> "aK_CY_1_" &amp; INDIRECT("F" &amp; ROW(C226) - 23) &amp; "_p"</f>
        <v>aK_CY_1_2_3_p</v>
      </c>
      <c r="B226">
        <v>0</v>
      </c>
      <c r="C226" t="s">
        <v>61</v>
      </c>
    </row>
    <row r="227" spans="1:8" x14ac:dyDescent="0.3">
      <c r="A227" t="str" cm="1">
        <f t="array" aca="1" ref="A227" ca="1" xml:space="preserve"> "aK_CY_1_" &amp; INDIRECT("F" &amp; ROW(C227) - 24) &amp; "_p"</f>
        <v>aK_CY_1_2_3_p</v>
      </c>
      <c r="B227">
        <v>2</v>
      </c>
      <c r="C227" t="s">
        <v>62</v>
      </c>
    </row>
    <row r="228" spans="1:8" x14ac:dyDescent="0.3">
      <c r="A228" s="48" t="str">
        <f xml:space="preserve"> "sector " &amp; D228 &amp; " and region " &amp;E228</f>
        <v>sector 2 and region 4</v>
      </c>
      <c r="B228" s="48"/>
      <c r="C228" s="48"/>
      <c r="D228" s="43">
        <v>2</v>
      </c>
      <c r="E228" s="43">
        <v>4</v>
      </c>
      <c r="F228" s="43" t="str">
        <f>D228 &amp; "_" &amp; E228</f>
        <v>2_4</v>
      </c>
    </row>
    <row r="229" spans="1:8" x14ac:dyDescent="0.3">
      <c r="A229" s="17" t="s">
        <v>59</v>
      </c>
    </row>
    <row r="230" spans="1:8" x14ac:dyDescent="0.3">
      <c r="A230" t="str" cm="1">
        <f t="array" aca="1" ref="A230" ca="1" xml:space="preserve"> "aK_T_1_" &amp; INDIRECT("F" &amp; ROW(C230)-2) &amp; "_p"</f>
        <v>aK_T_1_2_4_p</v>
      </c>
      <c r="B230">
        <v>0</v>
      </c>
      <c r="C230" t="s">
        <v>60</v>
      </c>
    </row>
    <row r="231" spans="1:8" x14ac:dyDescent="0.3">
      <c r="A231" t="str" cm="1">
        <f t="array" aca="1" ref="A231" ca="1" xml:space="preserve"> "aK_T_2_" &amp; INDIRECT("F" &amp; ROW(C231)-3) &amp; "_p"</f>
        <v>aK_T_2_2_4_p</v>
      </c>
      <c r="B231">
        <v>0</v>
      </c>
      <c r="C231" t="s">
        <v>61</v>
      </c>
    </row>
    <row r="232" spans="1:8" x14ac:dyDescent="0.3">
      <c r="A232" t="str" cm="1">
        <f t="array" aca="1" ref="A232" ca="1" xml:space="preserve"> "aK_T_3_" &amp; INDIRECT("F" &amp; ROW(C232)-4) &amp; "_p"</f>
        <v>aK_T_3_2_4_p</v>
      </c>
      <c r="B232">
        <v>2</v>
      </c>
      <c r="C232" t="s">
        <v>62</v>
      </c>
    </row>
    <row r="233" spans="1:8" x14ac:dyDescent="0.3">
      <c r="A233" s="17" t="s">
        <v>64</v>
      </c>
    </row>
    <row r="234" spans="1:8" x14ac:dyDescent="0.3">
      <c r="A234" t="str" cm="1">
        <f t="array" aca="1" ref="A234" ca="1" xml:space="preserve"> "aK_W_1_" &amp; INDIRECT("F" &amp; ROW(C234)-6) &amp; "_p"</f>
        <v>aK_W_1_2_4_p</v>
      </c>
      <c r="B234">
        <v>0</v>
      </c>
      <c r="C234" t="s">
        <v>60</v>
      </c>
    </row>
    <row r="235" spans="1:8" x14ac:dyDescent="0.3">
      <c r="A235" t="str" cm="1">
        <f t="array" aca="1" ref="A235" ca="1" xml:space="preserve"> "aK_W_2_" &amp; INDIRECT("F" &amp; ROW(C235)-7) &amp; "_p"</f>
        <v>aK_W_2_2_4_p</v>
      </c>
      <c r="B235">
        <v>0</v>
      </c>
      <c r="C235" t="s">
        <v>61</v>
      </c>
    </row>
    <row r="236" spans="1:8" x14ac:dyDescent="0.3">
      <c r="A236" t="str" cm="1">
        <f t="array" aca="1" ref="A236" ca="1" xml:space="preserve"> "aK_W_3_" &amp; INDIRECT("F" &amp; ROW(C236)-8) &amp; "_p"</f>
        <v>aK_W_3_2_4_p</v>
      </c>
      <c r="B236">
        <v>2</v>
      </c>
      <c r="C236" t="s">
        <v>62</v>
      </c>
    </row>
    <row r="237" spans="1:8" x14ac:dyDescent="0.3">
      <c r="A237" s="17" t="s">
        <v>63</v>
      </c>
      <c r="F237" s="46"/>
      <c r="G237" s="46"/>
      <c r="H237" s="46"/>
    </row>
    <row r="238" spans="1:8" x14ac:dyDescent="0.3">
      <c r="A238" t="str" cm="1">
        <f t="array" aca="1" ref="A238" ca="1" xml:space="preserve"> "aK_P_1_" &amp; INDIRECT("F" &amp; ROW(C238) - 10) &amp; "_p"</f>
        <v>aK_P_1_2_4_p</v>
      </c>
      <c r="B238">
        <v>0</v>
      </c>
      <c r="C238" t="s">
        <v>60</v>
      </c>
    </row>
    <row r="239" spans="1:8" x14ac:dyDescent="0.3">
      <c r="A239" t="str" cm="1">
        <f t="array" aca="1" ref="A239" ca="1" xml:space="preserve"> "aK_P_2_" &amp; INDIRECT("F" &amp; ROW(C239) - 11) &amp; "_p"</f>
        <v>aK_P_2_2_4_p</v>
      </c>
      <c r="B239">
        <v>0</v>
      </c>
      <c r="C239" t="s">
        <v>61</v>
      </c>
    </row>
    <row r="240" spans="1:8" x14ac:dyDescent="0.3">
      <c r="A240" t="str" cm="1">
        <f t="array" aca="1" ref="A240" ca="1" xml:space="preserve"> "aK_P_3_" &amp; INDIRECT("F" &amp; ROW(C240) - 12) &amp; "_p"</f>
        <v>aK_P_3_2_4_p</v>
      </c>
      <c r="B240">
        <v>2</v>
      </c>
      <c r="C240" t="s">
        <v>62</v>
      </c>
    </row>
    <row r="241" spans="1:8" x14ac:dyDescent="0.3">
      <c r="A241" s="17" t="s">
        <v>65</v>
      </c>
      <c r="F241" s="46"/>
      <c r="G241" s="46"/>
      <c r="H241" s="46"/>
    </row>
    <row r="242" spans="1:8" x14ac:dyDescent="0.3">
      <c r="A242" t="str" cm="1">
        <f t="array" aca="1" ref="A242" ca="1" xml:space="preserve"> "aK_SL_1_" &amp; INDIRECT("F" &amp; ROW(C242) - 14) &amp; "_p"</f>
        <v>aK_SL_1_2_4_p</v>
      </c>
      <c r="B242">
        <v>0</v>
      </c>
      <c r="C242" t="s">
        <v>60</v>
      </c>
    </row>
    <row r="243" spans="1:8" x14ac:dyDescent="0.3">
      <c r="A243" t="str" cm="1">
        <f t="array" aca="1" ref="A243" ca="1" xml:space="preserve"> "aK_SL_2_" &amp; INDIRECT("F" &amp; ROW(C243) - 15) &amp; "_p"</f>
        <v>aK_SL_2_2_4_p</v>
      </c>
      <c r="B243">
        <v>0</v>
      </c>
      <c r="C243" t="s">
        <v>61</v>
      </c>
    </row>
    <row r="244" spans="1:8" x14ac:dyDescent="0.3">
      <c r="A244" t="str" cm="1">
        <f t="array" aca="1" ref="A244" ca="1" xml:space="preserve"> "aK_Sl_3_" &amp; INDIRECT("F" &amp; ROW(C244) - 16) &amp; "_p"</f>
        <v>aK_Sl_3_2_4_p</v>
      </c>
      <c r="B244">
        <v>2</v>
      </c>
      <c r="C244" t="s">
        <v>62</v>
      </c>
    </row>
    <row r="245" spans="1:8" x14ac:dyDescent="0.3">
      <c r="A245" s="17" t="s">
        <v>470</v>
      </c>
    </row>
    <row r="246" spans="1:8" x14ac:dyDescent="0.3">
      <c r="A246" t="str" cm="1">
        <f t="array" aca="1" ref="A246" ca="1" xml:space="preserve"> "aK_DR_1_" &amp; INDIRECT("F" &amp; ROW(C246) - 18) &amp; "_p"</f>
        <v>aK_DR_1_2_4_p</v>
      </c>
      <c r="B246">
        <v>0</v>
      </c>
      <c r="C246" t="s">
        <v>60</v>
      </c>
    </row>
    <row r="247" spans="1:8" x14ac:dyDescent="0.3">
      <c r="A247" t="str" cm="1">
        <f t="array" aca="1" ref="A247" ca="1" xml:space="preserve"> "aK_DR_1_" &amp; INDIRECT("F" &amp; ROW(C247) - 19) &amp; "_p"</f>
        <v>aK_DR_1_2_4_p</v>
      </c>
      <c r="B247">
        <v>0</v>
      </c>
      <c r="C247" t="s">
        <v>61</v>
      </c>
    </row>
    <row r="248" spans="1:8" x14ac:dyDescent="0.3">
      <c r="A248" t="str" cm="1">
        <f t="array" aca="1" ref="A248" ca="1" xml:space="preserve"> "aK_DR_1_" &amp; INDIRECT("F" &amp; ROW(C248) - 20) &amp; "_p"</f>
        <v>aK_DR_1_2_4_p</v>
      </c>
      <c r="B248">
        <v>2</v>
      </c>
      <c r="C248" t="s">
        <v>62</v>
      </c>
    </row>
    <row r="249" spans="1:8" x14ac:dyDescent="0.3">
      <c r="A249" s="17" t="s">
        <v>471</v>
      </c>
    </row>
    <row r="250" spans="1:8" x14ac:dyDescent="0.3">
      <c r="A250" t="str" cm="1">
        <f t="array" aca="1" ref="A250" ca="1" xml:space="preserve"> "aK_CY_1_" &amp; INDIRECT("F" &amp; ROW(C250) - 22) &amp; "_p"</f>
        <v>aK_CY_1_2_4_p</v>
      </c>
      <c r="B250">
        <v>0.1</v>
      </c>
      <c r="C250" t="s">
        <v>60</v>
      </c>
    </row>
    <row r="251" spans="1:8" x14ac:dyDescent="0.3">
      <c r="A251" t="str" cm="1">
        <f t="array" aca="1" ref="A251" ca="1" xml:space="preserve"> "aK_CY_1_" &amp; INDIRECT("F" &amp; ROW(C251) - 23) &amp; "_p"</f>
        <v>aK_CY_1_2_4_p</v>
      </c>
      <c r="B251">
        <v>0</v>
      </c>
      <c r="C251" t="s">
        <v>61</v>
      </c>
    </row>
    <row r="252" spans="1:8" x14ac:dyDescent="0.3">
      <c r="A252" t="str" cm="1">
        <f t="array" aca="1" ref="A252" ca="1" xml:space="preserve"> "aK_CY_1_" &amp; INDIRECT("F" &amp; ROW(C252) - 24) &amp; "_p"</f>
        <v>aK_CY_1_2_4_p</v>
      </c>
      <c r="B252">
        <v>2</v>
      </c>
      <c r="C252" t="s">
        <v>62</v>
      </c>
    </row>
    <row r="253" spans="1:8" x14ac:dyDescent="0.3">
      <c r="A253" s="48" t="str">
        <f xml:space="preserve"> "sector " &amp; D253 &amp; " and region " &amp;E253</f>
        <v>sector 2 and region 5</v>
      </c>
      <c r="B253" s="48"/>
      <c r="C253" s="48"/>
      <c r="D253" s="43">
        <v>2</v>
      </c>
      <c r="E253" s="43">
        <v>5</v>
      </c>
      <c r="F253" s="43" t="str">
        <f>D253 &amp; "_" &amp; E253</f>
        <v>2_5</v>
      </c>
    </row>
    <row r="254" spans="1:8" x14ac:dyDescent="0.3">
      <c r="A254" s="17" t="s">
        <v>59</v>
      </c>
    </row>
    <row r="255" spans="1:8" x14ac:dyDescent="0.3">
      <c r="A255" t="str" cm="1">
        <f t="array" aca="1" ref="A255" ca="1" xml:space="preserve"> "aK_T_1_" &amp; INDIRECT("F" &amp; ROW(C255)-2) &amp; "_p"</f>
        <v>aK_T_1_2_5_p</v>
      </c>
      <c r="B255">
        <v>0</v>
      </c>
      <c r="C255" t="s">
        <v>60</v>
      </c>
    </row>
    <row r="256" spans="1:8" x14ac:dyDescent="0.3">
      <c r="A256" t="str" cm="1">
        <f t="array" aca="1" ref="A256" ca="1" xml:space="preserve"> "aK_T_2_" &amp; INDIRECT("F" &amp; ROW(C256)-3) &amp; "_p"</f>
        <v>aK_T_2_2_5_p</v>
      </c>
      <c r="B256">
        <v>0</v>
      </c>
      <c r="C256" t="s">
        <v>61</v>
      </c>
    </row>
    <row r="257" spans="1:8" x14ac:dyDescent="0.3">
      <c r="A257" t="str" cm="1">
        <f t="array" aca="1" ref="A257" ca="1" xml:space="preserve"> "aK_T_3_" &amp; INDIRECT("F" &amp; ROW(C257)-4) &amp; "_p"</f>
        <v>aK_T_3_2_5_p</v>
      </c>
      <c r="B257">
        <v>2</v>
      </c>
      <c r="C257" t="s">
        <v>62</v>
      </c>
    </row>
    <row r="258" spans="1:8" x14ac:dyDescent="0.3">
      <c r="A258" s="17" t="s">
        <v>64</v>
      </c>
    </row>
    <row r="259" spans="1:8" x14ac:dyDescent="0.3">
      <c r="A259" t="str" cm="1">
        <f t="array" aca="1" ref="A259" ca="1" xml:space="preserve"> "aK_W_1_" &amp; INDIRECT("F" &amp; ROW(C259)-6) &amp; "_p"</f>
        <v>aK_W_1_2_5_p</v>
      </c>
      <c r="B259">
        <v>0</v>
      </c>
      <c r="C259" t="s">
        <v>60</v>
      </c>
    </row>
    <row r="260" spans="1:8" x14ac:dyDescent="0.3">
      <c r="A260" t="str" cm="1">
        <f t="array" aca="1" ref="A260" ca="1" xml:space="preserve"> "aK_W_2_" &amp; INDIRECT("F" &amp; ROW(C260)-7) &amp; "_p"</f>
        <v>aK_W_2_2_5_p</v>
      </c>
      <c r="B260">
        <v>0</v>
      </c>
      <c r="C260" t="s">
        <v>61</v>
      </c>
    </row>
    <row r="261" spans="1:8" x14ac:dyDescent="0.3">
      <c r="A261" t="str" cm="1">
        <f t="array" aca="1" ref="A261" ca="1" xml:space="preserve"> "aK_W_3_" &amp; INDIRECT("F" &amp; ROW(C261)-8) &amp; "_p"</f>
        <v>aK_W_3_2_5_p</v>
      </c>
      <c r="B261">
        <v>2</v>
      </c>
      <c r="C261" t="s">
        <v>62</v>
      </c>
    </row>
    <row r="262" spans="1:8" x14ac:dyDescent="0.3">
      <c r="A262" s="17" t="s">
        <v>63</v>
      </c>
      <c r="F262" s="46"/>
      <c r="G262" s="46"/>
      <c r="H262" s="46"/>
    </row>
    <row r="263" spans="1:8" x14ac:dyDescent="0.3">
      <c r="A263" t="str" cm="1">
        <f t="array" aca="1" ref="A263" ca="1" xml:space="preserve"> "aK_P_1_" &amp; INDIRECT("F" &amp; ROW(C263) - 10) &amp; "_p"</f>
        <v>aK_P_1_2_5_p</v>
      </c>
      <c r="B263">
        <v>0</v>
      </c>
      <c r="C263" t="s">
        <v>60</v>
      </c>
    </row>
    <row r="264" spans="1:8" x14ac:dyDescent="0.3">
      <c r="A264" t="str" cm="1">
        <f t="array" aca="1" ref="A264" ca="1" xml:space="preserve"> "aK_P_2_" &amp; INDIRECT("F" &amp; ROW(C264) - 11) &amp; "_p"</f>
        <v>aK_P_2_2_5_p</v>
      </c>
      <c r="B264">
        <v>0</v>
      </c>
      <c r="C264" t="s">
        <v>61</v>
      </c>
    </row>
    <row r="265" spans="1:8" x14ac:dyDescent="0.3">
      <c r="A265" t="str" cm="1">
        <f t="array" aca="1" ref="A265" ca="1" xml:space="preserve"> "aK_P_3_" &amp; INDIRECT("F" &amp; ROW(C265) - 12) &amp; "_p"</f>
        <v>aK_P_3_2_5_p</v>
      </c>
      <c r="B265">
        <v>2</v>
      </c>
      <c r="C265" t="s">
        <v>62</v>
      </c>
    </row>
    <row r="266" spans="1:8" x14ac:dyDescent="0.3">
      <c r="A266" s="17" t="s">
        <v>65</v>
      </c>
      <c r="F266" s="46"/>
      <c r="G266" s="46"/>
      <c r="H266" s="46"/>
    </row>
    <row r="267" spans="1:8" x14ac:dyDescent="0.3">
      <c r="A267" t="str" cm="1">
        <f t="array" aca="1" ref="A267" ca="1" xml:space="preserve"> "aK_SL_1_" &amp; INDIRECT("F" &amp; ROW(C267) - 14) &amp; "_p"</f>
        <v>aK_SL_1_2_5_p</v>
      </c>
      <c r="B267">
        <v>0</v>
      </c>
      <c r="C267" t="s">
        <v>60</v>
      </c>
    </row>
    <row r="268" spans="1:8" x14ac:dyDescent="0.3">
      <c r="A268" t="str" cm="1">
        <f t="array" aca="1" ref="A268" ca="1" xml:space="preserve"> "aK_SL_2_" &amp; INDIRECT("F" &amp; ROW(C268) - 15) &amp; "_p"</f>
        <v>aK_SL_2_2_5_p</v>
      </c>
      <c r="B268">
        <v>0</v>
      </c>
      <c r="C268" t="s">
        <v>61</v>
      </c>
    </row>
    <row r="269" spans="1:8" x14ac:dyDescent="0.3">
      <c r="A269" t="str" cm="1">
        <f t="array" aca="1" ref="A269" ca="1" xml:space="preserve"> "aK_Sl_3_" &amp; INDIRECT("F" &amp; ROW(C269) - 16) &amp; "_p"</f>
        <v>aK_Sl_3_2_5_p</v>
      </c>
      <c r="B269">
        <v>2</v>
      </c>
      <c r="C269" t="s">
        <v>62</v>
      </c>
    </row>
    <row r="270" spans="1:8" x14ac:dyDescent="0.3">
      <c r="A270" s="17" t="s">
        <v>470</v>
      </c>
    </row>
    <row r="271" spans="1:8" x14ac:dyDescent="0.3">
      <c r="A271" t="str" cm="1">
        <f t="array" aca="1" ref="A271" ca="1" xml:space="preserve"> "aK_DR_1_" &amp; INDIRECT("F" &amp; ROW(C271) - 18) &amp; "_p"</f>
        <v>aK_DR_1_2_5_p</v>
      </c>
      <c r="B271">
        <v>0</v>
      </c>
      <c r="C271" t="s">
        <v>60</v>
      </c>
    </row>
    <row r="272" spans="1:8" x14ac:dyDescent="0.3">
      <c r="A272" t="str" cm="1">
        <f t="array" aca="1" ref="A272" ca="1" xml:space="preserve"> "aK_DR_1_" &amp; INDIRECT("F" &amp; ROW(C272) - 19) &amp; "_p"</f>
        <v>aK_DR_1_2_5_p</v>
      </c>
      <c r="B272">
        <v>0</v>
      </c>
      <c r="C272" t="s">
        <v>61</v>
      </c>
    </row>
    <row r="273" spans="1:8" x14ac:dyDescent="0.3">
      <c r="A273" t="str" cm="1">
        <f t="array" aca="1" ref="A273" ca="1" xml:space="preserve"> "aK_DR_1_" &amp; INDIRECT("F" &amp; ROW(C273) - 20) &amp; "_p"</f>
        <v>aK_DR_1_2_5_p</v>
      </c>
      <c r="B273">
        <v>2</v>
      </c>
      <c r="C273" t="s">
        <v>62</v>
      </c>
    </row>
    <row r="274" spans="1:8" x14ac:dyDescent="0.3">
      <c r="A274" s="17" t="s">
        <v>471</v>
      </c>
    </row>
    <row r="275" spans="1:8" x14ac:dyDescent="0.3">
      <c r="A275" t="str" cm="1">
        <f t="array" aca="1" ref="A275" ca="1" xml:space="preserve"> "aK_CY_1_" &amp; INDIRECT("F" &amp; ROW(C275) - 22) &amp; "_p"</f>
        <v>aK_CY_1_2_5_p</v>
      </c>
      <c r="B275">
        <v>0.1</v>
      </c>
      <c r="C275" t="s">
        <v>60</v>
      </c>
    </row>
    <row r="276" spans="1:8" x14ac:dyDescent="0.3">
      <c r="A276" t="str" cm="1">
        <f t="array" aca="1" ref="A276" ca="1" xml:space="preserve"> "aK_CY_1_" &amp; INDIRECT("F" &amp; ROW(C276) - 23) &amp; "_p"</f>
        <v>aK_CY_1_2_5_p</v>
      </c>
      <c r="B276">
        <v>0</v>
      </c>
      <c r="C276" t="s">
        <v>61</v>
      </c>
    </row>
    <row r="277" spans="1:8" x14ac:dyDescent="0.3">
      <c r="A277" t="str" cm="1">
        <f t="array" aca="1" ref="A277" ca="1" xml:space="preserve"> "aK_CY_1_" &amp; INDIRECT("F" &amp; ROW(C277) - 24) &amp; "_p"</f>
        <v>aK_CY_1_2_5_p</v>
      </c>
      <c r="B277">
        <v>2</v>
      </c>
      <c r="C277" t="s">
        <v>62</v>
      </c>
    </row>
    <row r="278" spans="1:8" x14ac:dyDescent="0.3">
      <c r="A278" s="48" t="str">
        <f xml:space="preserve"> "sector " &amp; D278 &amp; " and region " &amp;E278</f>
        <v>sector 2 and region 6</v>
      </c>
      <c r="B278" s="48"/>
      <c r="C278" s="48"/>
      <c r="D278" s="43">
        <v>2</v>
      </c>
      <c r="E278" s="43">
        <v>6</v>
      </c>
      <c r="F278" s="43" t="str">
        <f>D278 &amp; "_" &amp; E278</f>
        <v>2_6</v>
      </c>
    </row>
    <row r="279" spans="1:8" x14ac:dyDescent="0.3">
      <c r="A279" s="17" t="s">
        <v>59</v>
      </c>
    </row>
    <row r="280" spans="1:8" x14ac:dyDescent="0.3">
      <c r="A280" t="str" cm="1">
        <f t="array" aca="1" ref="A280" ca="1" xml:space="preserve"> "aK_T_1_" &amp; INDIRECT("F" &amp; ROW(C280)-2) &amp; "_p"</f>
        <v>aK_T_1_2_6_p</v>
      </c>
      <c r="B280">
        <v>0</v>
      </c>
      <c r="C280" t="s">
        <v>60</v>
      </c>
    </row>
    <row r="281" spans="1:8" x14ac:dyDescent="0.3">
      <c r="A281" t="str" cm="1">
        <f t="array" aca="1" ref="A281" ca="1" xml:space="preserve"> "aK_T_2_" &amp; INDIRECT("F" &amp; ROW(C281)-3) &amp; "_p"</f>
        <v>aK_T_2_2_6_p</v>
      </c>
      <c r="B281">
        <v>0</v>
      </c>
      <c r="C281" t="s">
        <v>61</v>
      </c>
    </row>
    <row r="282" spans="1:8" x14ac:dyDescent="0.3">
      <c r="A282" t="str" cm="1">
        <f t="array" aca="1" ref="A282" ca="1" xml:space="preserve"> "aK_T_3_" &amp; INDIRECT("F" &amp; ROW(C282)-4) &amp; "_p"</f>
        <v>aK_T_3_2_6_p</v>
      </c>
      <c r="B282">
        <v>2</v>
      </c>
      <c r="C282" t="s">
        <v>62</v>
      </c>
    </row>
    <row r="283" spans="1:8" x14ac:dyDescent="0.3">
      <c r="A283" s="17" t="s">
        <v>64</v>
      </c>
    </row>
    <row r="284" spans="1:8" x14ac:dyDescent="0.3">
      <c r="A284" t="str" cm="1">
        <f t="array" aca="1" ref="A284" ca="1" xml:space="preserve"> "aK_W_1_" &amp; INDIRECT("F" &amp; ROW(C284)-6) &amp; "_p"</f>
        <v>aK_W_1_2_6_p</v>
      </c>
      <c r="B284">
        <v>0</v>
      </c>
      <c r="C284" t="s">
        <v>60</v>
      </c>
    </row>
    <row r="285" spans="1:8" x14ac:dyDescent="0.3">
      <c r="A285" t="str" cm="1">
        <f t="array" aca="1" ref="A285" ca="1" xml:space="preserve"> "aK_W_2_" &amp; INDIRECT("F" &amp; ROW(C285)-7) &amp; "_p"</f>
        <v>aK_W_2_2_6_p</v>
      </c>
      <c r="B285">
        <v>0</v>
      </c>
      <c r="C285" t="s">
        <v>61</v>
      </c>
    </row>
    <row r="286" spans="1:8" x14ac:dyDescent="0.3">
      <c r="A286" t="str" cm="1">
        <f t="array" aca="1" ref="A286" ca="1" xml:space="preserve"> "aK_W_3_" &amp; INDIRECT("F" &amp; ROW(C286)-8) &amp; "_p"</f>
        <v>aK_W_3_2_6_p</v>
      </c>
      <c r="B286">
        <v>2</v>
      </c>
      <c r="C286" t="s">
        <v>62</v>
      </c>
    </row>
    <row r="287" spans="1:8" x14ac:dyDescent="0.3">
      <c r="A287" s="17" t="s">
        <v>63</v>
      </c>
      <c r="F287" s="46"/>
      <c r="G287" s="46"/>
      <c r="H287" s="46"/>
    </row>
    <row r="288" spans="1:8" x14ac:dyDescent="0.3">
      <c r="A288" t="str" cm="1">
        <f t="array" aca="1" ref="A288" ca="1" xml:space="preserve"> "aK_P_1_" &amp; INDIRECT("F" &amp; ROW(C288) - 10) &amp; "_p"</f>
        <v>aK_P_1_2_6_p</v>
      </c>
      <c r="B288">
        <v>0</v>
      </c>
      <c r="C288" t="s">
        <v>60</v>
      </c>
    </row>
    <row r="289" spans="1:8" x14ac:dyDescent="0.3">
      <c r="A289" t="str" cm="1">
        <f t="array" aca="1" ref="A289" ca="1" xml:space="preserve"> "aK_P_2_" &amp; INDIRECT("F" &amp; ROW(C289) - 11) &amp; "_p"</f>
        <v>aK_P_2_2_6_p</v>
      </c>
      <c r="B289">
        <v>0</v>
      </c>
      <c r="C289" t="s">
        <v>61</v>
      </c>
    </row>
    <row r="290" spans="1:8" x14ac:dyDescent="0.3">
      <c r="A290" t="str" cm="1">
        <f t="array" aca="1" ref="A290" ca="1" xml:space="preserve"> "aK_P_3_" &amp; INDIRECT("F" &amp; ROW(C290) - 12) &amp; "_p"</f>
        <v>aK_P_3_2_6_p</v>
      </c>
      <c r="B290">
        <v>2</v>
      </c>
      <c r="C290" t="s">
        <v>62</v>
      </c>
    </row>
    <row r="291" spans="1:8" x14ac:dyDescent="0.3">
      <c r="A291" s="17" t="s">
        <v>65</v>
      </c>
      <c r="F291" s="46"/>
      <c r="G291" s="46"/>
      <c r="H291" s="46"/>
    </row>
    <row r="292" spans="1:8" x14ac:dyDescent="0.3">
      <c r="A292" t="str" cm="1">
        <f t="array" aca="1" ref="A292" ca="1" xml:space="preserve"> "aK_SL_1_" &amp; INDIRECT("F" &amp; ROW(C292) - 14) &amp; "_p"</f>
        <v>aK_SL_1_2_6_p</v>
      </c>
      <c r="B292">
        <v>0</v>
      </c>
      <c r="C292" t="s">
        <v>60</v>
      </c>
    </row>
    <row r="293" spans="1:8" x14ac:dyDescent="0.3">
      <c r="A293" t="str" cm="1">
        <f t="array" aca="1" ref="A293" ca="1" xml:space="preserve"> "aK_SL_2_" &amp; INDIRECT("F" &amp; ROW(C293) - 15) &amp; "_p"</f>
        <v>aK_SL_2_2_6_p</v>
      </c>
      <c r="B293">
        <v>0</v>
      </c>
      <c r="C293" t="s">
        <v>61</v>
      </c>
    </row>
    <row r="294" spans="1:8" x14ac:dyDescent="0.3">
      <c r="A294" t="str" cm="1">
        <f t="array" aca="1" ref="A294" ca="1" xml:space="preserve"> "aK_Sl_3_" &amp; INDIRECT("F" &amp; ROW(C294) - 16) &amp; "_p"</f>
        <v>aK_Sl_3_2_6_p</v>
      </c>
      <c r="B294">
        <v>2</v>
      </c>
      <c r="C294" t="s">
        <v>62</v>
      </c>
    </row>
    <row r="295" spans="1:8" x14ac:dyDescent="0.3">
      <c r="A295" s="17" t="s">
        <v>470</v>
      </c>
    </row>
    <row r="296" spans="1:8" x14ac:dyDescent="0.3">
      <c r="A296" t="str" cm="1">
        <f t="array" aca="1" ref="A296" ca="1" xml:space="preserve"> "aK_DR_1_" &amp; INDIRECT("F" &amp; ROW(C296) - 18) &amp; "_p"</f>
        <v>aK_DR_1_2_6_p</v>
      </c>
      <c r="B296">
        <v>0</v>
      </c>
      <c r="C296" t="s">
        <v>60</v>
      </c>
    </row>
    <row r="297" spans="1:8" x14ac:dyDescent="0.3">
      <c r="A297" t="str" cm="1">
        <f t="array" aca="1" ref="A297" ca="1" xml:space="preserve"> "aK_DR_1_" &amp; INDIRECT("F" &amp; ROW(C297) - 19) &amp; "_p"</f>
        <v>aK_DR_1_2_6_p</v>
      </c>
      <c r="B297">
        <v>0</v>
      </c>
      <c r="C297" t="s">
        <v>61</v>
      </c>
    </row>
    <row r="298" spans="1:8" x14ac:dyDescent="0.3">
      <c r="A298" t="str" cm="1">
        <f t="array" aca="1" ref="A298" ca="1" xml:space="preserve"> "aK_DR_1_" &amp; INDIRECT("F" &amp; ROW(C298) - 20) &amp; "_p"</f>
        <v>aK_DR_1_2_6_p</v>
      </c>
      <c r="B298">
        <v>2</v>
      </c>
      <c r="C298" t="s">
        <v>62</v>
      </c>
    </row>
    <row r="299" spans="1:8" x14ac:dyDescent="0.3">
      <c r="A299" s="17" t="s">
        <v>471</v>
      </c>
    </row>
    <row r="300" spans="1:8" x14ac:dyDescent="0.3">
      <c r="A300" t="str" cm="1">
        <f t="array" aca="1" ref="A300" ca="1" xml:space="preserve"> "aK_CY_1_" &amp; INDIRECT("F" &amp; ROW(C300) - 22) &amp; "_p"</f>
        <v>aK_CY_1_2_6_p</v>
      </c>
      <c r="B300">
        <v>0.1</v>
      </c>
      <c r="C300" t="s">
        <v>60</v>
      </c>
    </row>
    <row r="301" spans="1:8" x14ac:dyDescent="0.3">
      <c r="A301" t="str" cm="1">
        <f t="array" aca="1" ref="A301" ca="1" xml:space="preserve"> "aK_CY_1_" &amp; INDIRECT("F" &amp; ROW(C301) - 23) &amp; "_p"</f>
        <v>aK_CY_1_2_6_p</v>
      </c>
      <c r="B301">
        <v>0</v>
      </c>
      <c r="C301" t="s">
        <v>61</v>
      </c>
    </row>
    <row r="302" spans="1:8" x14ac:dyDescent="0.3">
      <c r="A302" t="str" cm="1">
        <f t="array" aca="1" ref="A302" ca="1" xml:space="preserve"> "aK_CY_1_" &amp; INDIRECT("F" &amp; ROW(C302) - 24) &amp; "_p"</f>
        <v>aK_CY_1_2_6_p</v>
      </c>
      <c r="B302">
        <v>2</v>
      </c>
      <c r="C302" t="s">
        <v>62</v>
      </c>
    </row>
    <row r="303" spans="1:8" x14ac:dyDescent="0.3">
      <c r="A303" s="48" t="str">
        <f xml:space="preserve"> "sector " &amp; D303 &amp; " and region " &amp;E303</f>
        <v>sector 3 and region 1</v>
      </c>
      <c r="B303" s="48"/>
      <c r="C303" s="48"/>
      <c r="D303" s="43">
        <v>3</v>
      </c>
      <c r="E303" s="43">
        <v>1</v>
      </c>
      <c r="F303" s="43" t="str">
        <f>D303 &amp; "_" &amp; E303</f>
        <v>3_1</v>
      </c>
    </row>
    <row r="304" spans="1:8" x14ac:dyDescent="0.3">
      <c r="A304" s="17" t="s">
        <v>59</v>
      </c>
    </row>
    <row r="305" spans="1:8" x14ac:dyDescent="0.3">
      <c r="A305" t="str" cm="1">
        <f t="array" aca="1" ref="A305" ca="1" xml:space="preserve"> "aK_T_1_" &amp; INDIRECT("F" &amp; ROW(C305)-2) &amp; "_p"</f>
        <v>aK_T_1_3_1_p</v>
      </c>
      <c r="B305">
        <v>0</v>
      </c>
      <c r="C305" t="s">
        <v>60</v>
      </c>
    </row>
    <row r="306" spans="1:8" x14ac:dyDescent="0.3">
      <c r="A306" t="str" cm="1">
        <f t="array" aca="1" ref="A306" ca="1" xml:space="preserve"> "aK_T_2_" &amp; INDIRECT("F" &amp; ROW(C306)-3) &amp; "_p"</f>
        <v>aK_T_2_3_1_p</v>
      </c>
      <c r="B306">
        <v>0</v>
      </c>
      <c r="C306" t="s">
        <v>61</v>
      </c>
    </row>
    <row r="307" spans="1:8" x14ac:dyDescent="0.3">
      <c r="A307" t="str" cm="1">
        <f t="array" aca="1" ref="A307" ca="1" xml:space="preserve"> "aK_T_3_" &amp; INDIRECT("F" &amp; ROW(C307)-4) &amp; "_p"</f>
        <v>aK_T_3_3_1_p</v>
      </c>
      <c r="B307">
        <v>2</v>
      </c>
      <c r="C307" t="s">
        <v>62</v>
      </c>
    </row>
    <row r="308" spans="1:8" x14ac:dyDescent="0.3">
      <c r="A308" s="17" t="s">
        <v>64</v>
      </c>
    </row>
    <row r="309" spans="1:8" x14ac:dyDescent="0.3">
      <c r="A309" t="str" cm="1">
        <f t="array" aca="1" ref="A309" ca="1" xml:space="preserve"> "aK_W_1_" &amp; INDIRECT("F" &amp; ROW(C309)-6) &amp; "_p"</f>
        <v>aK_W_1_3_1_p</v>
      </c>
      <c r="B309">
        <v>0</v>
      </c>
      <c r="C309" t="s">
        <v>60</v>
      </c>
    </row>
    <row r="310" spans="1:8" x14ac:dyDescent="0.3">
      <c r="A310" t="str" cm="1">
        <f t="array" aca="1" ref="A310" ca="1" xml:space="preserve"> "aK_W_2_" &amp; INDIRECT("F" &amp; ROW(C310)-7) &amp; "_p"</f>
        <v>aK_W_2_3_1_p</v>
      </c>
      <c r="B310">
        <v>0</v>
      </c>
      <c r="C310" t="s">
        <v>61</v>
      </c>
    </row>
    <row r="311" spans="1:8" x14ac:dyDescent="0.3">
      <c r="A311" t="str" cm="1">
        <f t="array" aca="1" ref="A311" ca="1" xml:space="preserve"> "aK_W_3_" &amp; INDIRECT("F" &amp; ROW(C311)-8) &amp; "_p"</f>
        <v>aK_W_3_3_1_p</v>
      </c>
      <c r="B311">
        <v>2</v>
      </c>
      <c r="C311" t="s">
        <v>62</v>
      </c>
    </row>
    <row r="312" spans="1:8" x14ac:dyDescent="0.3">
      <c r="A312" s="17" t="s">
        <v>63</v>
      </c>
      <c r="F312" s="46"/>
      <c r="G312" s="46"/>
      <c r="H312" s="46"/>
    </row>
    <row r="313" spans="1:8" x14ac:dyDescent="0.3">
      <c r="A313" t="str" cm="1">
        <f t="array" aca="1" ref="A313" ca="1" xml:space="preserve"> "aK_P_1_" &amp; INDIRECT("F" &amp; ROW(C313) - 10) &amp; "_p"</f>
        <v>aK_P_1_3_1_p</v>
      </c>
      <c r="B313">
        <v>0</v>
      </c>
      <c r="C313" t="s">
        <v>60</v>
      </c>
    </row>
    <row r="314" spans="1:8" x14ac:dyDescent="0.3">
      <c r="A314" t="str" cm="1">
        <f t="array" aca="1" ref="A314" ca="1" xml:space="preserve"> "aK_P_2_" &amp; INDIRECT("F" &amp; ROW(C314) - 11) &amp; "_p"</f>
        <v>aK_P_2_3_1_p</v>
      </c>
      <c r="B314">
        <v>0</v>
      </c>
      <c r="C314" t="s">
        <v>61</v>
      </c>
    </row>
    <row r="315" spans="1:8" x14ac:dyDescent="0.3">
      <c r="A315" t="str" cm="1">
        <f t="array" aca="1" ref="A315" ca="1" xml:space="preserve"> "aK_P_3_" &amp; INDIRECT("F" &amp; ROW(C315) - 12) &amp; "_p"</f>
        <v>aK_P_3_3_1_p</v>
      </c>
      <c r="B315">
        <v>2</v>
      </c>
      <c r="C315" t="s">
        <v>62</v>
      </c>
    </row>
    <row r="316" spans="1:8" x14ac:dyDescent="0.3">
      <c r="A316" s="17" t="s">
        <v>65</v>
      </c>
      <c r="F316" s="46"/>
      <c r="G316" s="46"/>
      <c r="H316" s="46"/>
    </row>
    <row r="317" spans="1:8" x14ac:dyDescent="0.3">
      <c r="A317" t="str" cm="1">
        <f t="array" aca="1" ref="A317" ca="1" xml:space="preserve"> "aK_SL_1_" &amp; INDIRECT("F" &amp; ROW(C317) - 14) &amp; "_p"</f>
        <v>aK_SL_1_3_1_p</v>
      </c>
      <c r="B317">
        <v>0</v>
      </c>
      <c r="C317" t="s">
        <v>60</v>
      </c>
    </row>
    <row r="318" spans="1:8" x14ac:dyDescent="0.3">
      <c r="A318" t="str" cm="1">
        <f t="array" aca="1" ref="A318" ca="1" xml:space="preserve"> "aK_SL_2_" &amp; INDIRECT("F" &amp; ROW(C318) - 15) &amp; "_p"</f>
        <v>aK_SL_2_3_1_p</v>
      </c>
      <c r="B318">
        <v>0</v>
      </c>
      <c r="C318" t="s">
        <v>61</v>
      </c>
    </row>
    <row r="319" spans="1:8" x14ac:dyDescent="0.3">
      <c r="A319" t="str" cm="1">
        <f t="array" aca="1" ref="A319" ca="1" xml:space="preserve"> "aK_Sl_3_" &amp; INDIRECT("F" &amp; ROW(C319) - 16) &amp; "_p"</f>
        <v>aK_Sl_3_3_1_p</v>
      </c>
      <c r="B319">
        <v>2</v>
      </c>
      <c r="C319" t="s">
        <v>62</v>
      </c>
    </row>
    <row r="320" spans="1:8" x14ac:dyDescent="0.3">
      <c r="A320" s="17" t="s">
        <v>470</v>
      </c>
    </row>
    <row r="321" spans="1:6" x14ac:dyDescent="0.3">
      <c r="A321" t="str" cm="1">
        <f t="array" aca="1" ref="A321" ca="1" xml:space="preserve"> "aK_DR_1_" &amp; INDIRECT("F" &amp; ROW(C321) - 18) &amp; "_p"</f>
        <v>aK_DR_1_3_1_p</v>
      </c>
      <c r="B321">
        <v>0</v>
      </c>
      <c r="C321" t="s">
        <v>60</v>
      </c>
    </row>
    <row r="322" spans="1:6" x14ac:dyDescent="0.3">
      <c r="A322" t="str" cm="1">
        <f t="array" aca="1" ref="A322" ca="1" xml:space="preserve"> "aK_DR_1_" &amp; INDIRECT("F" &amp; ROW(C322) - 19) &amp; "_p"</f>
        <v>aK_DR_1_3_1_p</v>
      </c>
      <c r="B322">
        <v>0</v>
      </c>
      <c r="C322" t="s">
        <v>61</v>
      </c>
    </row>
    <row r="323" spans="1:6" x14ac:dyDescent="0.3">
      <c r="A323" t="str" cm="1">
        <f t="array" aca="1" ref="A323" ca="1" xml:space="preserve"> "aK_DR_1_" &amp; INDIRECT("F" &amp; ROW(C323) - 20) &amp; "_p"</f>
        <v>aK_DR_1_3_1_p</v>
      </c>
      <c r="B323">
        <v>2</v>
      </c>
      <c r="C323" t="s">
        <v>62</v>
      </c>
    </row>
    <row r="324" spans="1:6" x14ac:dyDescent="0.3">
      <c r="A324" s="17" t="s">
        <v>471</v>
      </c>
    </row>
    <row r="325" spans="1:6" x14ac:dyDescent="0.3">
      <c r="A325" t="str" cm="1">
        <f t="array" aca="1" ref="A325" ca="1" xml:space="preserve"> "aK_CY_1_" &amp; INDIRECT("F" &amp; ROW(C325) - 22) &amp; "_p"</f>
        <v>aK_CY_1_3_1_p</v>
      </c>
      <c r="B325">
        <v>0.1</v>
      </c>
      <c r="C325" t="s">
        <v>60</v>
      </c>
    </row>
    <row r="326" spans="1:6" x14ac:dyDescent="0.3">
      <c r="A326" t="str" cm="1">
        <f t="array" aca="1" ref="A326" ca="1" xml:space="preserve"> "aK_CY_1_" &amp; INDIRECT("F" &amp; ROW(C326) - 23) &amp; "_p"</f>
        <v>aK_CY_1_3_1_p</v>
      </c>
      <c r="B326">
        <v>0</v>
      </c>
      <c r="C326" t="s">
        <v>61</v>
      </c>
    </row>
    <row r="327" spans="1:6" x14ac:dyDescent="0.3">
      <c r="A327" t="str" cm="1">
        <f t="array" aca="1" ref="A327" ca="1" xml:space="preserve"> "aK_CY_1_" &amp; INDIRECT("F" &amp; ROW(C327) - 24) &amp; "_p"</f>
        <v>aK_CY_1_3_1_p</v>
      </c>
      <c r="B327">
        <v>2</v>
      </c>
      <c r="C327" t="s">
        <v>62</v>
      </c>
    </row>
    <row r="328" spans="1:6" x14ac:dyDescent="0.3">
      <c r="A328" s="48" t="str">
        <f xml:space="preserve"> "sector " &amp; D328 &amp; " and region " &amp;E328</f>
        <v>sector 3 and region 2</v>
      </c>
      <c r="B328" s="48"/>
      <c r="C328" s="48"/>
      <c r="D328" s="43">
        <v>3</v>
      </c>
      <c r="E328" s="43">
        <v>2</v>
      </c>
      <c r="F328" s="43" t="str">
        <f>D328 &amp; "_" &amp; E328</f>
        <v>3_2</v>
      </c>
    </row>
    <row r="329" spans="1:6" x14ac:dyDescent="0.3">
      <c r="A329" s="17" t="s">
        <v>59</v>
      </c>
    </row>
    <row r="330" spans="1:6" x14ac:dyDescent="0.3">
      <c r="A330" t="str" cm="1">
        <f t="array" aca="1" ref="A330" ca="1" xml:space="preserve"> "aK_T_1_" &amp; INDIRECT("F" &amp; ROW(C330)-2) &amp; "_p"</f>
        <v>aK_T_1_3_2_p</v>
      </c>
      <c r="B330">
        <v>0</v>
      </c>
      <c r="C330" t="s">
        <v>60</v>
      </c>
    </row>
    <row r="331" spans="1:6" x14ac:dyDescent="0.3">
      <c r="A331" t="str" cm="1">
        <f t="array" aca="1" ref="A331" ca="1" xml:space="preserve"> "aK_T_2_" &amp; INDIRECT("F" &amp; ROW(C331)-3) &amp; "_p"</f>
        <v>aK_T_2_3_2_p</v>
      </c>
      <c r="B331">
        <v>0</v>
      </c>
      <c r="C331" t="s">
        <v>61</v>
      </c>
    </row>
    <row r="332" spans="1:6" x14ac:dyDescent="0.3">
      <c r="A332" t="str" cm="1">
        <f t="array" aca="1" ref="A332" ca="1" xml:space="preserve"> "aK_T_3_" &amp; INDIRECT("F" &amp; ROW(C332)-4) &amp; "_p"</f>
        <v>aK_T_3_3_2_p</v>
      </c>
      <c r="B332">
        <v>2</v>
      </c>
      <c r="C332" t="s">
        <v>62</v>
      </c>
    </row>
    <row r="333" spans="1:6" x14ac:dyDescent="0.3">
      <c r="A333" s="17" t="s">
        <v>64</v>
      </c>
    </row>
    <row r="334" spans="1:6" x14ac:dyDescent="0.3">
      <c r="A334" t="str" cm="1">
        <f t="array" aca="1" ref="A334" ca="1" xml:space="preserve"> "aK_W_1_" &amp; INDIRECT("F" &amp; ROW(C334)-6) &amp; "_p"</f>
        <v>aK_W_1_3_2_p</v>
      </c>
      <c r="B334">
        <v>0</v>
      </c>
      <c r="C334" t="s">
        <v>60</v>
      </c>
    </row>
    <row r="335" spans="1:6" x14ac:dyDescent="0.3">
      <c r="A335" t="str" cm="1">
        <f t="array" aca="1" ref="A335" ca="1" xml:space="preserve"> "aK_W_2_" &amp; INDIRECT("F" &amp; ROW(C335)-7) &amp; "_p"</f>
        <v>aK_W_2_3_2_p</v>
      </c>
      <c r="B335">
        <v>0</v>
      </c>
      <c r="C335" t="s">
        <v>61</v>
      </c>
    </row>
    <row r="336" spans="1:6" x14ac:dyDescent="0.3">
      <c r="A336" t="str" cm="1">
        <f t="array" aca="1" ref="A336" ca="1" xml:space="preserve"> "aK_W_3_" &amp; INDIRECT("F" &amp; ROW(C336)-8) &amp; "_p"</f>
        <v>aK_W_3_3_2_p</v>
      </c>
      <c r="B336">
        <v>2</v>
      </c>
      <c r="C336" t="s">
        <v>62</v>
      </c>
    </row>
    <row r="337" spans="1:8" x14ac:dyDescent="0.3">
      <c r="A337" s="17" t="s">
        <v>63</v>
      </c>
      <c r="F337" s="46"/>
      <c r="G337" s="46"/>
      <c r="H337" s="46"/>
    </row>
    <row r="338" spans="1:8" x14ac:dyDescent="0.3">
      <c r="A338" t="str" cm="1">
        <f t="array" aca="1" ref="A338" ca="1" xml:space="preserve"> "aK_P_1_" &amp; INDIRECT("F" &amp; ROW(C338) - 10) &amp; "_p"</f>
        <v>aK_P_1_3_2_p</v>
      </c>
      <c r="B338">
        <v>0</v>
      </c>
      <c r="C338" t="s">
        <v>60</v>
      </c>
    </row>
    <row r="339" spans="1:8" x14ac:dyDescent="0.3">
      <c r="A339" t="str" cm="1">
        <f t="array" aca="1" ref="A339" ca="1" xml:space="preserve"> "aK_P_2_" &amp; INDIRECT("F" &amp; ROW(C339) - 11) &amp; "_p"</f>
        <v>aK_P_2_3_2_p</v>
      </c>
      <c r="B339">
        <v>0</v>
      </c>
      <c r="C339" t="s">
        <v>61</v>
      </c>
    </row>
    <row r="340" spans="1:8" x14ac:dyDescent="0.3">
      <c r="A340" t="str" cm="1">
        <f t="array" aca="1" ref="A340" ca="1" xml:space="preserve"> "aK_P_3_" &amp; INDIRECT("F" &amp; ROW(C340) - 12) &amp; "_p"</f>
        <v>aK_P_3_3_2_p</v>
      </c>
      <c r="B340">
        <v>2</v>
      </c>
      <c r="C340" t="s">
        <v>62</v>
      </c>
    </row>
    <row r="341" spans="1:8" x14ac:dyDescent="0.3">
      <c r="A341" s="17" t="s">
        <v>65</v>
      </c>
      <c r="F341" s="46"/>
      <c r="G341" s="46"/>
      <c r="H341" s="46"/>
    </row>
    <row r="342" spans="1:8" x14ac:dyDescent="0.3">
      <c r="A342" t="str" cm="1">
        <f t="array" aca="1" ref="A342" ca="1" xml:space="preserve"> "aK_SL_1_" &amp; INDIRECT("F" &amp; ROW(C342) - 14) &amp; "_p"</f>
        <v>aK_SL_1_3_2_p</v>
      </c>
      <c r="B342">
        <v>0</v>
      </c>
      <c r="C342" t="s">
        <v>60</v>
      </c>
    </row>
    <row r="343" spans="1:8" x14ac:dyDescent="0.3">
      <c r="A343" t="str" cm="1">
        <f t="array" aca="1" ref="A343" ca="1" xml:space="preserve"> "aK_SL_2_" &amp; INDIRECT("F" &amp; ROW(C343) - 15) &amp; "_p"</f>
        <v>aK_SL_2_3_2_p</v>
      </c>
      <c r="B343">
        <v>0</v>
      </c>
      <c r="C343" t="s">
        <v>61</v>
      </c>
    </row>
    <row r="344" spans="1:8" x14ac:dyDescent="0.3">
      <c r="A344" t="str" cm="1">
        <f t="array" aca="1" ref="A344" ca="1" xml:space="preserve"> "aK_Sl_3_" &amp; INDIRECT("F" &amp; ROW(C344) - 16) &amp; "_p"</f>
        <v>aK_Sl_3_3_2_p</v>
      </c>
      <c r="B344">
        <v>2</v>
      </c>
      <c r="C344" t="s">
        <v>62</v>
      </c>
    </row>
    <row r="345" spans="1:8" x14ac:dyDescent="0.3">
      <c r="A345" s="17" t="s">
        <v>470</v>
      </c>
    </row>
    <row r="346" spans="1:8" x14ac:dyDescent="0.3">
      <c r="A346" t="str" cm="1">
        <f t="array" aca="1" ref="A346" ca="1" xml:space="preserve"> "aK_DR_1_" &amp; INDIRECT("F" &amp; ROW(C346) - 18) &amp; "_p"</f>
        <v>aK_DR_1_3_2_p</v>
      </c>
      <c r="B346">
        <v>0</v>
      </c>
      <c r="C346" t="s">
        <v>60</v>
      </c>
    </row>
    <row r="347" spans="1:8" x14ac:dyDescent="0.3">
      <c r="A347" t="str" cm="1">
        <f t="array" aca="1" ref="A347" ca="1" xml:space="preserve"> "aK_DR_1_" &amp; INDIRECT("F" &amp; ROW(C347) - 19) &amp; "_p"</f>
        <v>aK_DR_1_3_2_p</v>
      </c>
      <c r="B347">
        <v>0</v>
      </c>
      <c r="C347" t="s">
        <v>61</v>
      </c>
    </row>
    <row r="348" spans="1:8" x14ac:dyDescent="0.3">
      <c r="A348" t="str" cm="1">
        <f t="array" aca="1" ref="A348" ca="1" xml:space="preserve"> "aK_DR_1_" &amp; INDIRECT("F" &amp; ROW(C348) - 20) &amp; "_p"</f>
        <v>aK_DR_1_3_2_p</v>
      </c>
      <c r="B348">
        <v>2</v>
      </c>
      <c r="C348" t="s">
        <v>62</v>
      </c>
    </row>
    <row r="349" spans="1:8" x14ac:dyDescent="0.3">
      <c r="A349" s="17" t="s">
        <v>471</v>
      </c>
    </row>
    <row r="350" spans="1:8" x14ac:dyDescent="0.3">
      <c r="A350" t="str" cm="1">
        <f t="array" aca="1" ref="A350" ca="1" xml:space="preserve"> "aK_CY_1_" &amp; INDIRECT("F" &amp; ROW(C350) - 22) &amp; "_p"</f>
        <v>aK_CY_1_3_2_p</v>
      </c>
      <c r="B350">
        <v>0.1</v>
      </c>
      <c r="C350" t="s">
        <v>60</v>
      </c>
    </row>
    <row r="351" spans="1:8" x14ac:dyDescent="0.3">
      <c r="A351" t="str" cm="1">
        <f t="array" aca="1" ref="A351" ca="1" xml:space="preserve"> "aK_CY_1_" &amp; INDIRECT("F" &amp; ROW(C351) - 23) &amp; "_p"</f>
        <v>aK_CY_1_3_2_p</v>
      </c>
      <c r="B351">
        <v>0</v>
      </c>
      <c r="C351" t="s">
        <v>61</v>
      </c>
    </row>
    <row r="352" spans="1:8" x14ac:dyDescent="0.3">
      <c r="A352" t="str" cm="1">
        <f t="array" aca="1" ref="A352" ca="1" xml:space="preserve"> "aK_CY_1_" &amp; INDIRECT("F" &amp; ROW(C352) - 24) &amp; "_p"</f>
        <v>aK_CY_1_3_2_p</v>
      </c>
      <c r="B352">
        <v>2</v>
      </c>
      <c r="C352" t="s">
        <v>62</v>
      </c>
    </row>
    <row r="353" spans="1:8" x14ac:dyDescent="0.3">
      <c r="A353" t="str">
        <f xml:space="preserve"> "sector " &amp; D353 &amp; " and region " &amp;E353</f>
        <v>sector 3 and region 3</v>
      </c>
      <c r="D353">
        <v>3</v>
      </c>
      <c r="E353">
        <v>3</v>
      </c>
      <c r="F353" t="str">
        <f>D353 &amp; "_" &amp; E353</f>
        <v>3_3</v>
      </c>
    </row>
    <row r="354" spans="1:8" x14ac:dyDescent="0.3">
      <c r="A354" s="48" t="s">
        <v>59</v>
      </c>
      <c r="B354" s="48"/>
      <c r="C354" s="48"/>
      <c r="D354" s="43"/>
      <c r="E354" s="43"/>
      <c r="F354" s="43"/>
    </row>
    <row r="355" spans="1:8" x14ac:dyDescent="0.3">
      <c r="A355" s="17" t="str" cm="1">
        <f t="array" aca="1" ref="A355" ca="1" xml:space="preserve"> "aK_T_1_" &amp; INDIRECT("F" &amp; ROW(C355)-2) &amp; "_p"</f>
        <v>aK_T_1_3_3_p</v>
      </c>
      <c r="B355">
        <v>0</v>
      </c>
      <c r="C355" t="s">
        <v>60</v>
      </c>
    </row>
    <row r="356" spans="1:8" x14ac:dyDescent="0.3">
      <c r="A356" t="str" cm="1">
        <f t="array" aca="1" ref="A356" ca="1" xml:space="preserve"> "aK_T_2_" &amp; INDIRECT("F" &amp; ROW(C356)-3) &amp; "_p"</f>
        <v>aK_T_2_3_3_p</v>
      </c>
      <c r="B356">
        <v>0</v>
      </c>
      <c r="C356" t="s">
        <v>61</v>
      </c>
    </row>
    <row r="357" spans="1:8" x14ac:dyDescent="0.3">
      <c r="A357" t="str" cm="1">
        <f t="array" aca="1" ref="A357" ca="1" xml:space="preserve"> "aK_T_3_" &amp; INDIRECT("F" &amp; ROW(C357)-4) &amp; "_p"</f>
        <v>aK_T_3_3_3_p</v>
      </c>
      <c r="B357">
        <v>2</v>
      </c>
      <c r="C357" t="s">
        <v>62</v>
      </c>
    </row>
    <row r="358" spans="1:8" x14ac:dyDescent="0.3">
      <c r="A358" t="s">
        <v>64</v>
      </c>
    </row>
    <row r="359" spans="1:8" x14ac:dyDescent="0.3">
      <c r="A359" s="17" t="str" cm="1">
        <f t="array" aca="1" ref="A359" ca="1" xml:space="preserve"> "aK_W_1_" &amp; INDIRECT("F" &amp; ROW(C359)-6) &amp; "_p"</f>
        <v>aK_W_1_3_3_p</v>
      </c>
      <c r="B359">
        <v>0</v>
      </c>
      <c r="C359" t="s">
        <v>60</v>
      </c>
    </row>
    <row r="360" spans="1:8" x14ac:dyDescent="0.3">
      <c r="A360" t="str" cm="1">
        <f t="array" aca="1" ref="A360" ca="1" xml:space="preserve"> "aK_W_2_" &amp; INDIRECT("F" &amp; ROW(C360)-7) &amp; "_p"</f>
        <v>aK_W_2_3_3_p</v>
      </c>
      <c r="B360">
        <v>0</v>
      </c>
      <c r="C360" t="s">
        <v>61</v>
      </c>
    </row>
    <row r="361" spans="1:8" x14ac:dyDescent="0.3">
      <c r="A361" t="str" cm="1">
        <f t="array" aca="1" ref="A361" ca="1" xml:space="preserve"> "aK_W_3_" &amp; INDIRECT("F" &amp; ROW(C361)-8) &amp; "_p"</f>
        <v>aK_W_3_3_3_p</v>
      </c>
      <c r="B361">
        <v>2</v>
      </c>
      <c r="C361" t="s">
        <v>62</v>
      </c>
    </row>
    <row r="362" spans="1:8" x14ac:dyDescent="0.3">
      <c r="A362" t="s">
        <v>63</v>
      </c>
    </row>
    <row r="363" spans="1:8" x14ac:dyDescent="0.3">
      <c r="A363" s="17" t="str" cm="1">
        <f t="array" aca="1" ref="A363" ca="1" xml:space="preserve"> "aK_P_1_" &amp; INDIRECT("F" &amp; ROW(C363) - 10) &amp; "_p"</f>
        <v>aK_P_1_3_3_p</v>
      </c>
      <c r="B363">
        <v>0</v>
      </c>
      <c r="C363" t="s">
        <v>60</v>
      </c>
      <c r="F363" s="46"/>
      <c r="G363" s="46"/>
      <c r="H363" s="46"/>
    </row>
    <row r="364" spans="1:8" x14ac:dyDescent="0.3">
      <c r="A364" t="str" cm="1">
        <f t="array" aca="1" ref="A364" ca="1" xml:space="preserve"> "aK_P_2_" &amp; INDIRECT("F" &amp; ROW(C364) - 11) &amp; "_p"</f>
        <v>aK_P_2_3_3_p</v>
      </c>
      <c r="B364">
        <v>0</v>
      </c>
      <c r="C364" t="s">
        <v>61</v>
      </c>
    </row>
    <row r="365" spans="1:8" x14ac:dyDescent="0.3">
      <c r="A365" t="str" cm="1">
        <f t="array" aca="1" ref="A365" ca="1" xml:space="preserve"> "aK_P_3_" &amp; INDIRECT("F" &amp; ROW(C365) - 12) &amp; "_p"</f>
        <v>aK_P_3_3_3_p</v>
      </c>
      <c r="B365">
        <v>2</v>
      </c>
      <c r="C365" t="s">
        <v>62</v>
      </c>
    </row>
    <row r="366" spans="1:8" x14ac:dyDescent="0.3">
      <c r="A366" t="s">
        <v>65</v>
      </c>
    </row>
    <row r="367" spans="1:8" x14ac:dyDescent="0.3">
      <c r="A367" s="17" t="str" cm="1">
        <f t="array" aca="1" ref="A367" ca="1" xml:space="preserve"> "aK_SL_1_" &amp; INDIRECT("F" &amp; ROW(C367) - 14) &amp; "_p"</f>
        <v>aK_SL_1_3_3_p</v>
      </c>
      <c r="B367">
        <v>0</v>
      </c>
      <c r="C367" t="s">
        <v>60</v>
      </c>
      <c r="F367" s="46"/>
      <c r="G367" s="46"/>
      <c r="H367" s="46"/>
    </row>
    <row r="368" spans="1:8" x14ac:dyDescent="0.3">
      <c r="A368" t="str" cm="1">
        <f t="array" aca="1" ref="A368" ca="1" xml:space="preserve"> "aK_SL_2_" &amp; INDIRECT("F" &amp; ROW(C368) - 15) &amp; "_p"</f>
        <v>aK_SL_2_3_3_p</v>
      </c>
      <c r="B368">
        <v>0</v>
      </c>
      <c r="C368" t="s">
        <v>61</v>
      </c>
    </row>
    <row r="369" spans="1:6" x14ac:dyDescent="0.3">
      <c r="A369" t="str" cm="1">
        <f t="array" aca="1" ref="A369" ca="1" xml:space="preserve"> "aK_Sl_3_" &amp; INDIRECT("F" &amp; ROW(C369) - 16) &amp; "_p"</f>
        <v>aK_Sl_3_3_3_p</v>
      </c>
      <c r="B369">
        <v>2</v>
      </c>
      <c r="C369" t="s">
        <v>62</v>
      </c>
    </row>
    <row r="370" spans="1:6" x14ac:dyDescent="0.3">
      <c r="A370" t="s">
        <v>470</v>
      </c>
    </row>
    <row r="371" spans="1:6" x14ac:dyDescent="0.3">
      <c r="A371" s="17" t="str" cm="1">
        <f t="array" aca="1" ref="A371" ca="1" xml:space="preserve"> "aK_DR_1_" &amp; INDIRECT("F" &amp; ROW(C371) - 18) &amp; "_p"</f>
        <v>aK_DR_1_3_3_p</v>
      </c>
      <c r="B371">
        <v>0</v>
      </c>
      <c r="C371" t="s">
        <v>60</v>
      </c>
    </row>
    <row r="372" spans="1:6" x14ac:dyDescent="0.3">
      <c r="A372" t="str" cm="1">
        <f t="array" aca="1" ref="A372" ca="1" xml:space="preserve"> "aK_DR_1_" &amp; INDIRECT("F" &amp; ROW(C372) - 19) &amp; "_p"</f>
        <v>aK_DR_1_3_3_p</v>
      </c>
      <c r="B372">
        <v>0</v>
      </c>
      <c r="C372" t="s">
        <v>61</v>
      </c>
    </row>
    <row r="373" spans="1:6" x14ac:dyDescent="0.3">
      <c r="A373" t="str" cm="1">
        <f t="array" aca="1" ref="A373" ca="1" xml:space="preserve"> "aK_DR_1_" &amp; INDIRECT("F" &amp; ROW(C373) - 20) &amp; "_p"</f>
        <v>aK_DR_1_3_3_p</v>
      </c>
      <c r="B373">
        <v>2</v>
      </c>
      <c r="C373" t="s">
        <v>62</v>
      </c>
    </row>
    <row r="374" spans="1:6" x14ac:dyDescent="0.3">
      <c r="A374" t="s">
        <v>471</v>
      </c>
    </row>
    <row r="375" spans="1:6" x14ac:dyDescent="0.3">
      <c r="A375" s="17" t="str" cm="1">
        <f t="array" aca="1" ref="A375" ca="1" xml:space="preserve"> "aK_CY_1_" &amp; INDIRECT("F" &amp; ROW(C375) - 22) &amp; "_p"</f>
        <v>aK_CY_1_3_3_p</v>
      </c>
      <c r="B375">
        <v>0.1</v>
      </c>
      <c r="C375" t="s">
        <v>60</v>
      </c>
    </row>
    <row r="376" spans="1:6" x14ac:dyDescent="0.3">
      <c r="A376" t="str" cm="1">
        <f t="array" aca="1" ref="A376" ca="1" xml:space="preserve"> "aK_CY_1_" &amp; INDIRECT("F" &amp; ROW(C376) - 23) &amp; "_p"</f>
        <v>aK_CY_1_3_3_p</v>
      </c>
      <c r="B376">
        <v>0</v>
      </c>
      <c r="C376" t="s">
        <v>61</v>
      </c>
    </row>
    <row r="377" spans="1:6" x14ac:dyDescent="0.3">
      <c r="A377" t="str" cm="1">
        <f t="array" aca="1" ref="A377" ca="1" xml:space="preserve"> "aK_CY_1_" &amp; INDIRECT("F" &amp; ROW(C377) - 24) &amp; "_p"</f>
        <v>aK_CY_1_3_3_p</v>
      </c>
      <c r="B377">
        <v>2</v>
      </c>
      <c r="C377" t="s">
        <v>62</v>
      </c>
    </row>
    <row r="378" spans="1:6" x14ac:dyDescent="0.3">
      <c r="A378" t="str">
        <f xml:space="preserve"> "sector " &amp; D378 &amp; " and region " &amp;E378</f>
        <v>sector 3 and region 4</v>
      </c>
      <c r="D378">
        <v>3</v>
      </c>
      <c r="E378">
        <v>4</v>
      </c>
      <c r="F378" t="str">
        <f>D378 &amp; "_" &amp; E378</f>
        <v>3_4</v>
      </c>
    </row>
    <row r="379" spans="1:6" x14ac:dyDescent="0.3">
      <c r="A379" s="48" t="s">
        <v>59</v>
      </c>
      <c r="B379" s="48"/>
      <c r="C379" s="48"/>
      <c r="D379" s="43"/>
      <c r="E379" s="43"/>
      <c r="F379" s="43"/>
    </row>
    <row r="380" spans="1:6" x14ac:dyDescent="0.3">
      <c r="A380" s="17" t="str" cm="1">
        <f t="array" aca="1" ref="A380" ca="1" xml:space="preserve"> "aK_T_1_" &amp; INDIRECT("F" &amp; ROW(C380)-2) &amp; "_p"</f>
        <v>aK_T_1_3_4_p</v>
      </c>
      <c r="B380">
        <v>0</v>
      </c>
      <c r="C380" t="s">
        <v>60</v>
      </c>
    </row>
    <row r="381" spans="1:6" x14ac:dyDescent="0.3">
      <c r="A381" t="str" cm="1">
        <f t="array" aca="1" ref="A381" ca="1" xml:space="preserve"> "aK_T_2_" &amp; INDIRECT("F" &amp; ROW(C381)-3) &amp; "_p"</f>
        <v>aK_T_2_3_4_p</v>
      </c>
      <c r="B381">
        <v>0</v>
      </c>
      <c r="C381" t="s">
        <v>61</v>
      </c>
    </row>
    <row r="382" spans="1:6" x14ac:dyDescent="0.3">
      <c r="A382" t="str" cm="1">
        <f t="array" aca="1" ref="A382" ca="1" xml:space="preserve"> "aK_T_3_" &amp; INDIRECT("F" &amp; ROW(C382)-4) &amp; "_p"</f>
        <v>aK_T_3_3_4_p</v>
      </c>
      <c r="B382">
        <v>2</v>
      </c>
      <c r="C382" t="s">
        <v>62</v>
      </c>
    </row>
    <row r="383" spans="1:6" x14ac:dyDescent="0.3">
      <c r="A383" t="s">
        <v>64</v>
      </c>
    </row>
    <row r="384" spans="1:6" x14ac:dyDescent="0.3">
      <c r="A384" s="17" t="str" cm="1">
        <f t="array" aca="1" ref="A384" ca="1" xml:space="preserve"> "aK_W_1_" &amp; INDIRECT("F" &amp; ROW(C384)-6) &amp; "_p"</f>
        <v>aK_W_1_3_4_p</v>
      </c>
      <c r="B384">
        <v>0</v>
      </c>
      <c r="C384" t="s">
        <v>60</v>
      </c>
    </row>
    <row r="385" spans="1:8" x14ac:dyDescent="0.3">
      <c r="A385" t="str" cm="1">
        <f t="array" aca="1" ref="A385" ca="1" xml:space="preserve"> "aK_W_2_" &amp; INDIRECT("F" &amp; ROW(C385)-7) &amp; "_p"</f>
        <v>aK_W_2_3_4_p</v>
      </c>
      <c r="B385">
        <v>0</v>
      </c>
      <c r="C385" t="s">
        <v>61</v>
      </c>
    </row>
    <row r="386" spans="1:8" x14ac:dyDescent="0.3">
      <c r="A386" t="str" cm="1">
        <f t="array" aca="1" ref="A386" ca="1" xml:space="preserve"> "aK_W_3_" &amp; INDIRECT("F" &amp; ROW(C386)-8) &amp; "_p"</f>
        <v>aK_W_3_3_4_p</v>
      </c>
      <c r="B386">
        <v>2</v>
      </c>
      <c r="C386" t="s">
        <v>62</v>
      </c>
    </row>
    <row r="387" spans="1:8" x14ac:dyDescent="0.3">
      <c r="A387" t="s">
        <v>63</v>
      </c>
    </row>
    <row r="388" spans="1:8" x14ac:dyDescent="0.3">
      <c r="A388" s="17" t="str" cm="1">
        <f t="array" aca="1" ref="A388" ca="1" xml:space="preserve"> "aK_P_1_" &amp; INDIRECT("F" &amp; ROW(C388) - 10) &amp; "_p"</f>
        <v>aK_P_1_3_4_p</v>
      </c>
      <c r="B388">
        <v>0</v>
      </c>
      <c r="C388" t="s">
        <v>60</v>
      </c>
      <c r="F388" s="46"/>
      <c r="G388" s="46"/>
      <c r="H388" s="46"/>
    </row>
    <row r="389" spans="1:8" x14ac:dyDescent="0.3">
      <c r="A389" t="str" cm="1">
        <f t="array" aca="1" ref="A389" ca="1" xml:space="preserve"> "aK_P_2_" &amp; INDIRECT("F" &amp; ROW(C389) - 11) &amp; "_p"</f>
        <v>aK_P_2_3_4_p</v>
      </c>
      <c r="B389">
        <v>0</v>
      </c>
      <c r="C389" t="s">
        <v>61</v>
      </c>
    </row>
    <row r="390" spans="1:8" x14ac:dyDescent="0.3">
      <c r="A390" t="str" cm="1">
        <f t="array" aca="1" ref="A390" ca="1" xml:space="preserve"> "aK_P_3_" &amp; INDIRECT("F" &amp; ROW(C390) - 12) &amp; "_p"</f>
        <v>aK_P_3_3_4_p</v>
      </c>
      <c r="B390">
        <v>2</v>
      </c>
      <c r="C390" t="s">
        <v>62</v>
      </c>
    </row>
    <row r="391" spans="1:8" x14ac:dyDescent="0.3">
      <c r="A391" t="s">
        <v>65</v>
      </c>
    </row>
    <row r="392" spans="1:8" x14ac:dyDescent="0.3">
      <c r="A392" s="17" t="str" cm="1">
        <f t="array" aca="1" ref="A392" ca="1" xml:space="preserve"> "aK_SL_1_" &amp; INDIRECT("F" &amp; ROW(C392) - 14) &amp; "_p"</f>
        <v>aK_SL_1_3_4_p</v>
      </c>
      <c r="B392">
        <v>0</v>
      </c>
      <c r="C392" t="s">
        <v>60</v>
      </c>
      <c r="F392" s="46"/>
      <c r="G392" s="46"/>
      <c r="H392" s="46"/>
    </row>
    <row r="393" spans="1:8" x14ac:dyDescent="0.3">
      <c r="A393" t="str" cm="1">
        <f t="array" aca="1" ref="A393" ca="1" xml:space="preserve"> "aK_SL_2_" &amp; INDIRECT("F" &amp; ROW(C393) - 15) &amp; "_p"</f>
        <v>aK_SL_2_3_4_p</v>
      </c>
      <c r="B393">
        <v>0</v>
      </c>
      <c r="C393" t="s">
        <v>61</v>
      </c>
    </row>
    <row r="394" spans="1:8" x14ac:dyDescent="0.3">
      <c r="A394" t="str" cm="1">
        <f t="array" aca="1" ref="A394" ca="1" xml:space="preserve"> "aK_Sl_3_" &amp; INDIRECT("F" &amp; ROW(C394) - 16) &amp; "_p"</f>
        <v>aK_Sl_3_3_4_p</v>
      </c>
      <c r="B394">
        <v>2</v>
      </c>
      <c r="C394" t="s">
        <v>62</v>
      </c>
    </row>
    <row r="395" spans="1:8" x14ac:dyDescent="0.3">
      <c r="A395" t="s">
        <v>470</v>
      </c>
    </row>
    <row r="396" spans="1:8" x14ac:dyDescent="0.3">
      <c r="A396" s="17" t="str" cm="1">
        <f t="array" aca="1" ref="A396" ca="1" xml:space="preserve"> "aK_DR_1_" &amp; INDIRECT("F" &amp; ROW(C396) - 18) &amp; "_p"</f>
        <v>aK_DR_1_3_4_p</v>
      </c>
      <c r="B396">
        <v>0</v>
      </c>
      <c r="C396" t="s">
        <v>60</v>
      </c>
    </row>
    <row r="397" spans="1:8" x14ac:dyDescent="0.3">
      <c r="A397" t="str" cm="1">
        <f t="array" aca="1" ref="A397" ca="1" xml:space="preserve"> "aK_DR_1_" &amp; INDIRECT("F" &amp; ROW(C397) - 19) &amp; "_p"</f>
        <v>aK_DR_1_3_4_p</v>
      </c>
      <c r="B397">
        <v>0</v>
      </c>
      <c r="C397" t="s">
        <v>61</v>
      </c>
    </row>
    <row r="398" spans="1:8" x14ac:dyDescent="0.3">
      <c r="A398" t="str" cm="1">
        <f t="array" aca="1" ref="A398" ca="1" xml:space="preserve"> "aK_DR_1_" &amp; INDIRECT("F" &amp; ROW(C398) - 20) &amp; "_p"</f>
        <v>aK_DR_1_3_4_p</v>
      </c>
      <c r="B398">
        <v>2</v>
      </c>
      <c r="C398" t="s">
        <v>62</v>
      </c>
    </row>
    <row r="399" spans="1:8" x14ac:dyDescent="0.3">
      <c r="A399" t="s">
        <v>471</v>
      </c>
    </row>
    <row r="400" spans="1:8" x14ac:dyDescent="0.3">
      <c r="A400" s="17" t="str" cm="1">
        <f t="array" aca="1" ref="A400" ca="1" xml:space="preserve"> "aK_CY_1_" &amp; INDIRECT("F" &amp; ROW(C400) - 22) &amp; "_p"</f>
        <v>aK_CY_1_3_4_p</v>
      </c>
      <c r="B400">
        <v>0.1</v>
      </c>
      <c r="C400" t="s">
        <v>60</v>
      </c>
    </row>
    <row r="401" spans="1:8" x14ac:dyDescent="0.3">
      <c r="A401" t="str" cm="1">
        <f t="array" aca="1" ref="A401" ca="1" xml:space="preserve"> "aK_CY_1_" &amp; INDIRECT("F" &amp; ROW(C401) - 23) &amp; "_p"</f>
        <v>aK_CY_1_3_4_p</v>
      </c>
      <c r="B401">
        <v>0</v>
      </c>
      <c r="C401" t="s">
        <v>61</v>
      </c>
    </row>
    <row r="402" spans="1:8" x14ac:dyDescent="0.3">
      <c r="A402" t="str" cm="1">
        <f t="array" aca="1" ref="A402" ca="1" xml:space="preserve"> "aK_CY_1_" &amp; INDIRECT("F" &amp; ROW(C402) - 24) &amp; "_p"</f>
        <v>aK_CY_1_3_4_p</v>
      </c>
      <c r="B402">
        <v>2</v>
      </c>
      <c r="C402" t="s">
        <v>62</v>
      </c>
    </row>
    <row r="403" spans="1:8" x14ac:dyDescent="0.3">
      <c r="A403" t="str">
        <f xml:space="preserve"> "sector " &amp; D403 &amp; " and region " &amp;E403</f>
        <v>sector 3 and region 5</v>
      </c>
      <c r="D403">
        <v>3</v>
      </c>
      <c r="E403">
        <v>5</v>
      </c>
      <c r="F403" t="str">
        <f>D403 &amp; "_" &amp; E403</f>
        <v>3_5</v>
      </c>
    </row>
    <row r="404" spans="1:8" x14ac:dyDescent="0.3">
      <c r="A404" s="48" t="s">
        <v>59</v>
      </c>
      <c r="B404" s="48"/>
      <c r="C404" s="48"/>
      <c r="D404" s="43"/>
      <c r="E404" s="43"/>
      <c r="F404" s="43"/>
    </row>
    <row r="405" spans="1:8" x14ac:dyDescent="0.3">
      <c r="A405" s="17" t="str" cm="1">
        <f t="array" aca="1" ref="A405" ca="1" xml:space="preserve"> "aK_T_1_" &amp; INDIRECT("F" &amp; ROW(C405)-2) &amp; "_p"</f>
        <v>aK_T_1_3_5_p</v>
      </c>
      <c r="B405">
        <v>0</v>
      </c>
      <c r="C405" t="s">
        <v>60</v>
      </c>
    </row>
    <row r="406" spans="1:8" x14ac:dyDescent="0.3">
      <c r="A406" t="str" cm="1">
        <f t="array" aca="1" ref="A406" ca="1" xml:space="preserve"> "aK_T_2_" &amp; INDIRECT("F" &amp; ROW(C406)-3) &amp; "_p"</f>
        <v>aK_T_2_3_5_p</v>
      </c>
      <c r="B406">
        <v>0</v>
      </c>
      <c r="C406" t="s">
        <v>61</v>
      </c>
    </row>
    <row r="407" spans="1:8" x14ac:dyDescent="0.3">
      <c r="A407" t="str" cm="1">
        <f t="array" aca="1" ref="A407" ca="1" xml:space="preserve"> "aK_T_3_" &amp; INDIRECT("F" &amp; ROW(C407)-4) &amp; "_p"</f>
        <v>aK_T_3_3_5_p</v>
      </c>
      <c r="B407">
        <v>2</v>
      </c>
      <c r="C407" t="s">
        <v>62</v>
      </c>
    </row>
    <row r="408" spans="1:8" x14ac:dyDescent="0.3">
      <c r="A408" t="s">
        <v>64</v>
      </c>
    </row>
    <row r="409" spans="1:8" x14ac:dyDescent="0.3">
      <c r="A409" s="17" t="str" cm="1">
        <f t="array" aca="1" ref="A409" ca="1" xml:space="preserve"> "aK_W_1_" &amp; INDIRECT("F" &amp; ROW(C409)-6) &amp; "_p"</f>
        <v>aK_W_1_3_5_p</v>
      </c>
      <c r="B409">
        <v>0</v>
      </c>
      <c r="C409" t="s">
        <v>60</v>
      </c>
    </row>
    <row r="410" spans="1:8" x14ac:dyDescent="0.3">
      <c r="A410" t="str" cm="1">
        <f t="array" aca="1" ref="A410" ca="1" xml:space="preserve"> "aK_W_2_" &amp; INDIRECT("F" &amp; ROW(C410)-7) &amp; "_p"</f>
        <v>aK_W_2_3_5_p</v>
      </c>
      <c r="B410">
        <v>0</v>
      </c>
      <c r="C410" t="s">
        <v>61</v>
      </c>
    </row>
    <row r="411" spans="1:8" x14ac:dyDescent="0.3">
      <c r="A411" t="str" cm="1">
        <f t="array" aca="1" ref="A411" ca="1" xml:space="preserve"> "aK_W_3_" &amp; INDIRECT("F" &amp; ROW(C411)-8) &amp; "_p"</f>
        <v>aK_W_3_3_5_p</v>
      </c>
      <c r="B411">
        <v>2</v>
      </c>
      <c r="C411" t="s">
        <v>62</v>
      </c>
    </row>
    <row r="412" spans="1:8" x14ac:dyDescent="0.3">
      <c r="A412" t="s">
        <v>63</v>
      </c>
    </row>
    <row r="413" spans="1:8" x14ac:dyDescent="0.3">
      <c r="A413" s="17" t="str" cm="1">
        <f t="array" aca="1" ref="A413" ca="1" xml:space="preserve"> "aK_P_1_" &amp; INDIRECT("F" &amp; ROW(C413) - 10) &amp; "_p"</f>
        <v>aK_P_1_3_5_p</v>
      </c>
      <c r="B413">
        <v>0</v>
      </c>
      <c r="C413" t="s">
        <v>60</v>
      </c>
      <c r="F413" s="46"/>
      <c r="G413" s="46"/>
      <c r="H413" s="46"/>
    </row>
    <row r="414" spans="1:8" x14ac:dyDescent="0.3">
      <c r="A414" t="str" cm="1">
        <f t="array" aca="1" ref="A414" ca="1" xml:space="preserve"> "aK_P_2_" &amp; INDIRECT("F" &amp; ROW(C414) - 11) &amp; "_p"</f>
        <v>aK_P_2_3_5_p</v>
      </c>
      <c r="B414">
        <v>0</v>
      </c>
      <c r="C414" t="s">
        <v>61</v>
      </c>
    </row>
    <row r="415" spans="1:8" x14ac:dyDescent="0.3">
      <c r="A415" t="str" cm="1">
        <f t="array" aca="1" ref="A415" ca="1" xml:space="preserve"> "aK_P_3_" &amp; INDIRECT("F" &amp; ROW(C415) - 12) &amp; "_p"</f>
        <v>aK_P_3_3_5_p</v>
      </c>
      <c r="B415">
        <v>2</v>
      </c>
      <c r="C415" t="s">
        <v>62</v>
      </c>
    </row>
    <row r="416" spans="1:8" x14ac:dyDescent="0.3">
      <c r="A416" t="s">
        <v>65</v>
      </c>
    </row>
    <row r="417" spans="1:8" x14ac:dyDescent="0.3">
      <c r="A417" s="17" t="str" cm="1">
        <f t="array" aca="1" ref="A417" ca="1" xml:space="preserve"> "aK_SL_1_" &amp; INDIRECT("F" &amp; ROW(C417) - 14) &amp; "_p"</f>
        <v>aK_SL_1_3_5_p</v>
      </c>
      <c r="B417">
        <v>0</v>
      </c>
      <c r="C417" t="s">
        <v>60</v>
      </c>
      <c r="F417" s="46"/>
      <c r="G417" s="46"/>
      <c r="H417" s="46"/>
    </row>
    <row r="418" spans="1:8" x14ac:dyDescent="0.3">
      <c r="A418" t="str" cm="1">
        <f t="array" aca="1" ref="A418" ca="1" xml:space="preserve"> "aK_SL_2_" &amp; INDIRECT("F" &amp; ROW(C418) - 15) &amp; "_p"</f>
        <v>aK_SL_2_3_5_p</v>
      </c>
      <c r="B418">
        <v>0</v>
      </c>
      <c r="C418" t="s">
        <v>61</v>
      </c>
    </row>
    <row r="419" spans="1:8" x14ac:dyDescent="0.3">
      <c r="A419" t="str" cm="1">
        <f t="array" aca="1" ref="A419" ca="1" xml:space="preserve"> "aK_Sl_3_" &amp; INDIRECT("F" &amp; ROW(C419) - 16) &amp; "_p"</f>
        <v>aK_Sl_3_3_5_p</v>
      </c>
      <c r="B419">
        <v>2</v>
      </c>
      <c r="C419" t="s">
        <v>62</v>
      </c>
    </row>
    <row r="420" spans="1:8" x14ac:dyDescent="0.3">
      <c r="A420" t="s">
        <v>470</v>
      </c>
    </row>
    <row r="421" spans="1:8" x14ac:dyDescent="0.3">
      <c r="A421" s="17" t="str" cm="1">
        <f t="array" aca="1" ref="A421" ca="1" xml:space="preserve"> "aK_DR_1_" &amp; INDIRECT("F" &amp; ROW(C421) - 18) &amp; "_p"</f>
        <v>aK_DR_1_3_5_p</v>
      </c>
      <c r="B421">
        <v>0</v>
      </c>
      <c r="C421" t="s">
        <v>60</v>
      </c>
    </row>
    <row r="422" spans="1:8" x14ac:dyDescent="0.3">
      <c r="A422" t="str" cm="1">
        <f t="array" aca="1" ref="A422" ca="1" xml:space="preserve"> "aK_DR_1_" &amp; INDIRECT("F" &amp; ROW(C422) - 19) &amp; "_p"</f>
        <v>aK_DR_1_3_5_p</v>
      </c>
      <c r="B422">
        <v>0</v>
      </c>
      <c r="C422" t="s">
        <v>61</v>
      </c>
    </row>
    <row r="423" spans="1:8" x14ac:dyDescent="0.3">
      <c r="A423" t="str" cm="1">
        <f t="array" aca="1" ref="A423" ca="1" xml:space="preserve"> "aK_DR_1_" &amp; INDIRECT("F" &amp; ROW(C423) - 20) &amp; "_p"</f>
        <v>aK_DR_1_3_5_p</v>
      </c>
      <c r="B423">
        <v>2</v>
      </c>
      <c r="C423" t="s">
        <v>62</v>
      </c>
    </row>
    <row r="424" spans="1:8" x14ac:dyDescent="0.3">
      <c r="A424" t="s">
        <v>471</v>
      </c>
    </row>
    <row r="425" spans="1:8" x14ac:dyDescent="0.3">
      <c r="A425" s="17" t="str" cm="1">
        <f t="array" aca="1" ref="A425" ca="1" xml:space="preserve"> "aK_CY_1_" &amp; INDIRECT("F" &amp; ROW(C425) - 22) &amp; "_p"</f>
        <v>aK_CY_1_3_5_p</v>
      </c>
      <c r="B425">
        <v>0.1</v>
      </c>
      <c r="C425" t="s">
        <v>60</v>
      </c>
    </row>
    <row r="426" spans="1:8" x14ac:dyDescent="0.3">
      <c r="A426" t="str" cm="1">
        <f t="array" aca="1" ref="A426" ca="1" xml:space="preserve"> "aK_CY_1_" &amp; INDIRECT("F" &amp; ROW(C426) - 23) &amp; "_p"</f>
        <v>aK_CY_1_3_5_p</v>
      </c>
      <c r="B426">
        <v>0</v>
      </c>
      <c r="C426" t="s">
        <v>61</v>
      </c>
    </row>
    <row r="427" spans="1:8" x14ac:dyDescent="0.3">
      <c r="A427" t="str" cm="1">
        <f t="array" aca="1" ref="A427" ca="1" xml:space="preserve"> "aK_CY_1_" &amp; INDIRECT("F" &amp; ROW(C427) - 24) &amp; "_p"</f>
        <v>aK_CY_1_3_5_p</v>
      </c>
      <c r="B427">
        <v>2</v>
      </c>
      <c r="C427" t="s">
        <v>62</v>
      </c>
    </row>
    <row r="428" spans="1:8" x14ac:dyDescent="0.3">
      <c r="A428" t="str">
        <f xml:space="preserve"> "sector " &amp; D428 &amp; " and region " &amp;E428</f>
        <v>sector 3 and region 6</v>
      </c>
      <c r="D428">
        <v>3</v>
      </c>
      <c r="E428">
        <v>6</v>
      </c>
      <c r="F428" t="str">
        <f>D428 &amp; "_" &amp; E428</f>
        <v>3_6</v>
      </c>
    </row>
    <row r="429" spans="1:8" x14ac:dyDescent="0.3">
      <c r="A429" s="48" t="s">
        <v>59</v>
      </c>
      <c r="B429" s="48"/>
      <c r="C429" s="48"/>
      <c r="D429" s="43"/>
      <c r="E429" s="43"/>
      <c r="F429" s="43"/>
    </row>
    <row r="430" spans="1:8" x14ac:dyDescent="0.3">
      <c r="A430" s="17" t="str" cm="1">
        <f t="array" aca="1" ref="A430" ca="1" xml:space="preserve"> "aK_T_1_" &amp; INDIRECT("F" &amp; ROW(C430)-2) &amp; "_p"</f>
        <v>aK_T_1_3_6_p</v>
      </c>
      <c r="B430">
        <v>0</v>
      </c>
      <c r="C430" t="s">
        <v>60</v>
      </c>
    </row>
    <row r="431" spans="1:8" x14ac:dyDescent="0.3">
      <c r="A431" t="str" cm="1">
        <f t="array" aca="1" ref="A431" ca="1" xml:space="preserve"> "aK_T_2_" &amp; INDIRECT("F" &amp; ROW(C431)-3) &amp; "_p"</f>
        <v>aK_T_2_3_6_p</v>
      </c>
      <c r="B431">
        <v>0</v>
      </c>
      <c r="C431" t="s">
        <v>61</v>
      </c>
    </row>
    <row r="432" spans="1:8" x14ac:dyDescent="0.3">
      <c r="A432" t="str" cm="1">
        <f t="array" aca="1" ref="A432" ca="1" xml:space="preserve"> "aK_T_3_" &amp; INDIRECT("F" &amp; ROW(C432)-4) &amp; "_p"</f>
        <v>aK_T_3_3_6_p</v>
      </c>
      <c r="B432">
        <v>2</v>
      </c>
      <c r="C432" t="s">
        <v>62</v>
      </c>
    </row>
    <row r="433" spans="1:8" x14ac:dyDescent="0.3">
      <c r="A433" t="s">
        <v>64</v>
      </c>
    </row>
    <row r="434" spans="1:8" x14ac:dyDescent="0.3">
      <c r="A434" s="17" t="str" cm="1">
        <f t="array" aca="1" ref="A434" ca="1" xml:space="preserve"> "aK_W_1_" &amp; INDIRECT("F" &amp; ROW(C434)-6) &amp; "_p"</f>
        <v>aK_W_1_3_6_p</v>
      </c>
      <c r="B434">
        <v>0</v>
      </c>
      <c r="C434" t="s">
        <v>60</v>
      </c>
    </row>
    <row r="435" spans="1:8" x14ac:dyDescent="0.3">
      <c r="A435" t="str" cm="1">
        <f t="array" aca="1" ref="A435" ca="1" xml:space="preserve"> "aK_W_2_" &amp; INDIRECT("F" &amp; ROW(C435)-7) &amp; "_p"</f>
        <v>aK_W_2_3_6_p</v>
      </c>
      <c r="B435">
        <v>0</v>
      </c>
      <c r="C435" t="s">
        <v>61</v>
      </c>
    </row>
    <row r="436" spans="1:8" x14ac:dyDescent="0.3">
      <c r="A436" t="str" cm="1">
        <f t="array" aca="1" ref="A436" ca="1" xml:space="preserve"> "aK_W_3_" &amp; INDIRECT("F" &amp; ROW(C436)-8) &amp; "_p"</f>
        <v>aK_W_3_3_6_p</v>
      </c>
      <c r="B436">
        <v>2</v>
      </c>
      <c r="C436" t="s">
        <v>62</v>
      </c>
    </row>
    <row r="437" spans="1:8" x14ac:dyDescent="0.3">
      <c r="A437" t="s">
        <v>63</v>
      </c>
    </row>
    <row r="438" spans="1:8" x14ac:dyDescent="0.3">
      <c r="A438" s="17" t="str" cm="1">
        <f t="array" aca="1" ref="A438" ca="1" xml:space="preserve"> "aK_P_1_" &amp; INDIRECT("F" &amp; ROW(C438) - 10) &amp; "_p"</f>
        <v>aK_P_1_3_6_p</v>
      </c>
      <c r="B438">
        <v>0</v>
      </c>
      <c r="C438" t="s">
        <v>60</v>
      </c>
      <c r="F438" s="46"/>
      <c r="G438" s="46"/>
      <c r="H438" s="46"/>
    </row>
    <row r="439" spans="1:8" x14ac:dyDescent="0.3">
      <c r="A439" t="str" cm="1">
        <f t="array" aca="1" ref="A439" ca="1" xml:space="preserve"> "aK_P_2_" &amp; INDIRECT("F" &amp; ROW(C439) - 11) &amp; "_p"</f>
        <v>aK_P_2_3_6_p</v>
      </c>
      <c r="B439">
        <v>0</v>
      </c>
      <c r="C439" t="s">
        <v>61</v>
      </c>
    </row>
    <row r="440" spans="1:8" x14ac:dyDescent="0.3">
      <c r="A440" t="str" cm="1">
        <f t="array" aca="1" ref="A440" ca="1" xml:space="preserve"> "aK_P_3_" &amp; INDIRECT("F" &amp; ROW(C440) - 12) &amp; "_p"</f>
        <v>aK_P_3_3_6_p</v>
      </c>
      <c r="B440">
        <v>2</v>
      </c>
      <c r="C440" t="s">
        <v>62</v>
      </c>
    </row>
    <row r="441" spans="1:8" x14ac:dyDescent="0.3">
      <c r="A441" t="s">
        <v>65</v>
      </c>
    </row>
    <row r="442" spans="1:8" x14ac:dyDescent="0.3">
      <c r="A442" s="17" t="str" cm="1">
        <f t="array" aca="1" ref="A442" ca="1" xml:space="preserve"> "aK_SL_1_" &amp; INDIRECT("F" &amp; ROW(C442) - 14) &amp; "_p"</f>
        <v>aK_SL_1_3_6_p</v>
      </c>
      <c r="B442">
        <v>0</v>
      </c>
      <c r="C442" t="s">
        <v>60</v>
      </c>
      <c r="F442" s="46"/>
      <c r="G442" s="46"/>
      <c r="H442" s="46"/>
    </row>
    <row r="443" spans="1:8" x14ac:dyDescent="0.3">
      <c r="A443" t="str" cm="1">
        <f t="array" aca="1" ref="A443" ca="1" xml:space="preserve"> "aK_SL_2_" &amp; INDIRECT("F" &amp; ROW(C443) - 15) &amp; "_p"</f>
        <v>aK_SL_2_3_6_p</v>
      </c>
      <c r="B443">
        <v>0</v>
      </c>
      <c r="C443" t="s">
        <v>61</v>
      </c>
    </row>
    <row r="444" spans="1:8" x14ac:dyDescent="0.3">
      <c r="A444" t="str" cm="1">
        <f t="array" aca="1" ref="A444" ca="1" xml:space="preserve"> "aK_Sl_3_" &amp; INDIRECT("F" &amp; ROW(C444) - 16) &amp; "_p"</f>
        <v>aK_Sl_3_3_6_p</v>
      </c>
      <c r="B444">
        <v>2</v>
      </c>
      <c r="C444" t="s">
        <v>62</v>
      </c>
    </row>
    <row r="445" spans="1:8" x14ac:dyDescent="0.3">
      <c r="A445" t="s">
        <v>470</v>
      </c>
    </row>
    <row r="446" spans="1:8" x14ac:dyDescent="0.3">
      <c r="A446" s="17" t="str" cm="1">
        <f t="array" aca="1" ref="A446" ca="1" xml:space="preserve"> "aK_DR_1_" &amp; INDIRECT("F" &amp; ROW(C446) - 18) &amp; "_p"</f>
        <v>aK_DR_1_3_6_p</v>
      </c>
      <c r="B446">
        <v>0</v>
      </c>
      <c r="C446" t="s">
        <v>60</v>
      </c>
    </row>
    <row r="447" spans="1:8" x14ac:dyDescent="0.3">
      <c r="A447" t="str" cm="1">
        <f t="array" aca="1" ref="A447" ca="1" xml:space="preserve"> "aK_DR_1_" &amp; INDIRECT("F" &amp; ROW(C447) - 19) &amp; "_p"</f>
        <v>aK_DR_1_3_6_p</v>
      </c>
      <c r="B447">
        <v>0</v>
      </c>
      <c r="C447" t="s">
        <v>61</v>
      </c>
    </row>
    <row r="448" spans="1:8" x14ac:dyDescent="0.3">
      <c r="A448" t="str" cm="1">
        <f t="array" aca="1" ref="A448" ca="1" xml:space="preserve"> "aK_DR_1_" &amp; INDIRECT("F" &amp; ROW(C448) - 20) &amp; "_p"</f>
        <v>aK_DR_1_3_6_p</v>
      </c>
      <c r="B448">
        <v>2</v>
      </c>
      <c r="C448" t="s">
        <v>62</v>
      </c>
    </row>
    <row r="449" spans="1:8" x14ac:dyDescent="0.3">
      <c r="A449" t="s">
        <v>471</v>
      </c>
    </row>
    <row r="450" spans="1:8" x14ac:dyDescent="0.3">
      <c r="A450" s="17" t="str" cm="1">
        <f t="array" aca="1" ref="A450" ca="1" xml:space="preserve"> "aK_CY_1_" &amp; INDIRECT("F" &amp; ROW(C450) - 22) &amp; "_p"</f>
        <v>aK_CY_1_3_6_p</v>
      </c>
      <c r="B450">
        <v>0.1</v>
      </c>
      <c r="C450" t="s">
        <v>60</v>
      </c>
    </row>
    <row r="451" spans="1:8" x14ac:dyDescent="0.3">
      <c r="A451" t="str" cm="1">
        <f t="array" aca="1" ref="A451" ca="1" xml:space="preserve"> "aK_CY_1_" &amp; INDIRECT("F" &amp; ROW(C451) - 23) &amp; "_p"</f>
        <v>aK_CY_1_3_6_p</v>
      </c>
      <c r="B451">
        <v>0</v>
      </c>
      <c r="C451" t="s">
        <v>61</v>
      </c>
    </row>
    <row r="452" spans="1:8" x14ac:dyDescent="0.3">
      <c r="A452" t="str" cm="1">
        <f t="array" aca="1" ref="A452" ca="1" xml:space="preserve"> "aK_CY_1_" &amp; INDIRECT("F" &amp; ROW(C452) - 24) &amp; "_p"</f>
        <v>aK_CY_1_3_6_p</v>
      </c>
      <c r="B452">
        <v>2</v>
      </c>
      <c r="C452" t="s">
        <v>62</v>
      </c>
    </row>
    <row r="453" spans="1:8" x14ac:dyDescent="0.3">
      <c r="A453" t="str">
        <f xml:space="preserve"> "sector " &amp; D453 &amp; " and region " &amp;E453</f>
        <v>sector 4 and region 1</v>
      </c>
      <c r="D453">
        <v>4</v>
      </c>
      <c r="E453">
        <v>1</v>
      </c>
      <c r="F453" t="str">
        <f>D453 &amp; "_" &amp; E453</f>
        <v>4_1</v>
      </c>
    </row>
    <row r="454" spans="1:8" x14ac:dyDescent="0.3">
      <c r="A454" s="48" t="s">
        <v>59</v>
      </c>
      <c r="B454" s="48"/>
      <c r="C454" s="48"/>
      <c r="D454" s="43"/>
      <c r="E454" s="43"/>
      <c r="F454" s="43"/>
    </row>
    <row r="455" spans="1:8" x14ac:dyDescent="0.3">
      <c r="A455" s="17" t="str" cm="1">
        <f t="array" aca="1" ref="A455" ca="1" xml:space="preserve"> "aK_T_1_" &amp; INDIRECT("F" &amp; ROW(C455)-2) &amp; "_p"</f>
        <v>aK_T_1_4_1_p</v>
      </c>
      <c r="B455">
        <v>0</v>
      </c>
      <c r="C455" t="s">
        <v>60</v>
      </c>
    </row>
    <row r="456" spans="1:8" x14ac:dyDescent="0.3">
      <c r="A456" t="str" cm="1">
        <f t="array" aca="1" ref="A456" ca="1" xml:space="preserve"> "aK_T_2_" &amp; INDIRECT("F" &amp; ROW(C456)-3) &amp; "_p"</f>
        <v>aK_T_2_4_1_p</v>
      </c>
      <c r="B456">
        <v>0</v>
      </c>
      <c r="C456" t="s">
        <v>61</v>
      </c>
    </row>
    <row r="457" spans="1:8" x14ac:dyDescent="0.3">
      <c r="A457" t="str" cm="1">
        <f t="array" aca="1" ref="A457" ca="1" xml:space="preserve"> "aK_T_3_" &amp; INDIRECT("F" &amp; ROW(C457)-4) &amp; "_p"</f>
        <v>aK_T_3_4_1_p</v>
      </c>
      <c r="B457">
        <v>2</v>
      </c>
      <c r="C457" t="s">
        <v>62</v>
      </c>
    </row>
    <row r="458" spans="1:8" x14ac:dyDescent="0.3">
      <c r="A458" t="s">
        <v>64</v>
      </c>
    </row>
    <row r="459" spans="1:8" x14ac:dyDescent="0.3">
      <c r="A459" s="17" t="str" cm="1">
        <f t="array" aca="1" ref="A459" ca="1" xml:space="preserve"> "aK_W_1_" &amp; INDIRECT("F" &amp; ROW(C459)-6) &amp; "_p"</f>
        <v>aK_W_1_4_1_p</v>
      </c>
      <c r="B459">
        <v>0</v>
      </c>
      <c r="C459" t="s">
        <v>60</v>
      </c>
    </row>
    <row r="460" spans="1:8" x14ac:dyDescent="0.3">
      <c r="A460" t="str" cm="1">
        <f t="array" aca="1" ref="A460" ca="1" xml:space="preserve"> "aK_W_2_" &amp; INDIRECT("F" &amp; ROW(C460)-7) &amp; "_p"</f>
        <v>aK_W_2_4_1_p</v>
      </c>
      <c r="B460">
        <v>0</v>
      </c>
      <c r="C460" t="s">
        <v>61</v>
      </c>
    </row>
    <row r="461" spans="1:8" x14ac:dyDescent="0.3">
      <c r="A461" t="str" cm="1">
        <f t="array" aca="1" ref="A461" ca="1" xml:space="preserve"> "aK_W_3_" &amp; INDIRECT("F" &amp; ROW(C461)-8) &amp; "_p"</f>
        <v>aK_W_3_4_1_p</v>
      </c>
      <c r="B461">
        <v>2</v>
      </c>
      <c r="C461" t="s">
        <v>62</v>
      </c>
    </row>
    <row r="462" spans="1:8" x14ac:dyDescent="0.3">
      <c r="A462" t="s">
        <v>63</v>
      </c>
    </row>
    <row r="463" spans="1:8" x14ac:dyDescent="0.3">
      <c r="A463" s="17" t="str" cm="1">
        <f t="array" aca="1" ref="A463" ca="1" xml:space="preserve"> "aK_P_1_" &amp; INDIRECT("F" &amp; ROW(C463) - 10) &amp; "_p"</f>
        <v>aK_P_1_4_1_p</v>
      </c>
      <c r="B463">
        <v>0</v>
      </c>
      <c r="C463" t="s">
        <v>60</v>
      </c>
      <c r="F463" s="46"/>
      <c r="G463" s="46"/>
      <c r="H463" s="46"/>
    </row>
    <row r="464" spans="1:8" x14ac:dyDescent="0.3">
      <c r="A464" t="str" cm="1">
        <f t="array" aca="1" ref="A464" ca="1" xml:space="preserve"> "aK_P_2_" &amp; INDIRECT("F" &amp; ROW(C464) - 11) &amp; "_p"</f>
        <v>aK_P_2_4_1_p</v>
      </c>
      <c r="B464">
        <v>0</v>
      </c>
      <c r="C464" t="s">
        <v>61</v>
      </c>
    </row>
    <row r="465" spans="1:8" x14ac:dyDescent="0.3">
      <c r="A465" t="str" cm="1">
        <f t="array" aca="1" ref="A465" ca="1" xml:space="preserve"> "aK_P_3_" &amp; INDIRECT("F" &amp; ROW(C465) - 12) &amp; "_p"</f>
        <v>aK_P_3_4_1_p</v>
      </c>
      <c r="B465">
        <v>2</v>
      </c>
      <c r="C465" t="s">
        <v>62</v>
      </c>
    </row>
    <row r="466" spans="1:8" x14ac:dyDescent="0.3">
      <c r="A466" t="s">
        <v>65</v>
      </c>
    </row>
    <row r="467" spans="1:8" x14ac:dyDescent="0.3">
      <c r="A467" s="17" t="str" cm="1">
        <f t="array" aca="1" ref="A467" ca="1" xml:space="preserve"> "aK_SL_1_" &amp; INDIRECT("F" &amp; ROW(C467) - 14) &amp; "_p"</f>
        <v>aK_SL_1_4_1_p</v>
      </c>
      <c r="B467">
        <v>0</v>
      </c>
      <c r="C467" t="s">
        <v>60</v>
      </c>
      <c r="F467" s="46"/>
      <c r="G467" s="46"/>
      <c r="H467" s="46"/>
    </row>
    <row r="468" spans="1:8" x14ac:dyDescent="0.3">
      <c r="A468" t="str" cm="1">
        <f t="array" aca="1" ref="A468" ca="1" xml:space="preserve"> "aK_SL_2_" &amp; INDIRECT("F" &amp; ROW(C468) - 15) &amp; "_p"</f>
        <v>aK_SL_2_4_1_p</v>
      </c>
      <c r="B468">
        <v>0</v>
      </c>
      <c r="C468" t="s">
        <v>61</v>
      </c>
    </row>
    <row r="469" spans="1:8" x14ac:dyDescent="0.3">
      <c r="A469" t="str" cm="1">
        <f t="array" aca="1" ref="A469" ca="1" xml:space="preserve"> "aK_Sl_3_" &amp; INDIRECT("F" &amp; ROW(C469) - 16) &amp; "_p"</f>
        <v>aK_Sl_3_4_1_p</v>
      </c>
      <c r="B469">
        <v>2</v>
      </c>
      <c r="C469" t="s">
        <v>62</v>
      </c>
    </row>
    <row r="470" spans="1:8" x14ac:dyDescent="0.3">
      <c r="A470" t="s">
        <v>470</v>
      </c>
    </row>
    <row r="471" spans="1:8" x14ac:dyDescent="0.3">
      <c r="A471" s="17" t="str" cm="1">
        <f t="array" aca="1" ref="A471" ca="1" xml:space="preserve"> "aK_DR_1_" &amp; INDIRECT("F" &amp; ROW(C471) - 18) &amp; "_p"</f>
        <v>aK_DR_1_4_1_p</v>
      </c>
      <c r="B471">
        <v>0</v>
      </c>
      <c r="C471" t="s">
        <v>60</v>
      </c>
    </row>
    <row r="472" spans="1:8" x14ac:dyDescent="0.3">
      <c r="A472" t="str" cm="1">
        <f t="array" aca="1" ref="A472" ca="1" xml:space="preserve"> "aK_DR_1_" &amp; INDIRECT("F" &amp; ROW(C472) - 19) &amp; "_p"</f>
        <v>aK_DR_1_4_1_p</v>
      </c>
      <c r="B472">
        <v>0</v>
      </c>
      <c r="C472" t="s">
        <v>61</v>
      </c>
    </row>
    <row r="473" spans="1:8" x14ac:dyDescent="0.3">
      <c r="A473" t="str" cm="1">
        <f t="array" aca="1" ref="A473" ca="1" xml:space="preserve"> "aK_DR_1_" &amp; INDIRECT("F" &amp; ROW(C473) - 20) &amp; "_p"</f>
        <v>aK_DR_1_4_1_p</v>
      </c>
      <c r="B473">
        <v>2</v>
      </c>
      <c r="C473" t="s">
        <v>62</v>
      </c>
    </row>
    <row r="474" spans="1:8" x14ac:dyDescent="0.3">
      <c r="A474" t="s">
        <v>471</v>
      </c>
    </row>
    <row r="475" spans="1:8" x14ac:dyDescent="0.3">
      <c r="A475" s="17" t="str" cm="1">
        <f t="array" aca="1" ref="A475" ca="1" xml:space="preserve"> "aK_CY_1_" &amp; INDIRECT("F" &amp; ROW(C475) - 22) &amp; "_p"</f>
        <v>aK_CY_1_4_1_p</v>
      </c>
      <c r="B475">
        <v>0.1</v>
      </c>
      <c r="C475" t="s">
        <v>60</v>
      </c>
    </row>
    <row r="476" spans="1:8" x14ac:dyDescent="0.3">
      <c r="A476" t="str" cm="1">
        <f t="array" aca="1" ref="A476" ca="1" xml:space="preserve"> "aK_CY_1_" &amp; INDIRECT("F" &amp; ROW(C476) - 23) &amp; "_p"</f>
        <v>aK_CY_1_4_1_p</v>
      </c>
      <c r="B476">
        <v>0</v>
      </c>
      <c r="C476" t="s">
        <v>61</v>
      </c>
    </row>
    <row r="477" spans="1:8" x14ac:dyDescent="0.3">
      <c r="A477" t="str" cm="1">
        <f t="array" aca="1" ref="A477" ca="1" xml:space="preserve"> "aK_CY_1_" &amp; INDIRECT("F" &amp; ROW(C477) - 24) &amp; "_p"</f>
        <v>aK_CY_1_4_1_p</v>
      </c>
      <c r="B477">
        <v>2</v>
      </c>
      <c r="C477" t="s">
        <v>62</v>
      </c>
    </row>
    <row r="478" spans="1:8" x14ac:dyDescent="0.3">
      <c r="A478" t="str">
        <f xml:space="preserve"> "sector " &amp; D478 &amp; " and region " &amp;E478</f>
        <v>sector 4 and region 2</v>
      </c>
      <c r="D478">
        <v>4</v>
      </c>
      <c r="E478">
        <v>2</v>
      </c>
      <c r="F478" t="str">
        <f>D478 &amp; "_" &amp; E478</f>
        <v>4_2</v>
      </c>
    </row>
    <row r="479" spans="1:8" x14ac:dyDescent="0.3">
      <c r="A479" s="48" t="s">
        <v>59</v>
      </c>
      <c r="B479" s="48"/>
      <c r="C479" s="48"/>
      <c r="D479" s="43"/>
      <c r="E479" s="43"/>
      <c r="F479" s="43"/>
    </row>
    <row r="480" spans="1:8" x14ac:dyDescent="0.3">
      <c r="A480" s="17" t="str" cm="1">
        <f t="array" aca="1" ref="A480" ca="1" xml:space="preserve"> "aK_T_1_" &amp; INDIRECT("F" &amp; ROW(C480)-2) &amp; "_p"</f>
        <v>aK_T_1_4_2_p</v>
      </c>
      <c r="B480">
        <v>0</v>
      </c>
      <c r="C480" t="s">
        <v>60</v>
      </c>
    </row>
    <row r="481" spans="1:8" x14ac:dyDescent="0.3">
      <c r="A481" t="str" cm="1">
        <f t="array" aca="1" ref="A481" ca="1" xml:space="preserve"> "aK_T_2_" &amp; INDIRECT("F" &amp; ROW(C481)-3) &amp; "_p"</f>
        <v>aK_T_2_4_2_p</v>
      </c>
      <c r="B481">
        <v>0</v>
      </c>
      <c r="C481" t="s">
        <v>61</v>
      </c>
    </row>
    <row r="482" spans="1:8" x14ac:dyDescent="0.3">
      <c r="A482" t="str" cm="1">
        <f t="array" aca="1" ref="A482" ca="1" xml:space="preserve"> "aK_T_3_" &amp; INDIRECT("F" &amp; ROW(C482)-4) &amp; "_p"</f>
        <v>aK_T_3_4_2_p</v>
      </c>
      <c r="B482">
        <v>2</v>
      </c>
      <c r="C482" t="s">
        <v>62</v>
      </c>
    </row>
    <row r="483" spans="1:8" x14ac:dyDescent="0.3">
      <c r="A483" t="s">
        <v>64</v>
      </c>
    </row>
    <row r="484" spans="1:8" x14ac:dyDescent="0.3">
      <c r="A484" s="17" t="str" cm="1">
        <f t="array" aca="1" ref="A484" ca="1" xml:space="preserve"> "aK_W_1_" &amp; INDIRECT("F" &amp; ROW(C484)-6) &amp; "_p"</f>
        <v>aK_W_1_4_2_p</v>
      </c>
      <c r="B484">
        <v>0</v>
      </c>
      <c r="C484" t="s">
        <v>60</v>
      </c>
    </row>
    <row r="485" spans="1:8" x14ac:dyDescent="0.3">
      <c r="A485" t="str" cm="1">
        <f t="array" aca="1" ref="A485" ca="1" xml:space="preserve"> "aK_W_2_" &amp; INDIRECT("F" &amp; ROW(C485)-7) &amp; "_p"</f>
        <v>aK_W_2_4_2_p</v>
      </c>
      <c r="B485">
        <v>0</v>
      </c>
      <c r="C485" t="s">
        <v>61</v>
      </c>
    </row>
    <row r="486" spans="1:8" x14ac:dyDescent="0.3">
      <c r="A486" t="str" cm="1">
        <f t="array" aca="1" ref="A486" ca="1" xml:space="preserve"> "aK_W_3_" &amp; INDIRECT("F" &amp; ROW(C486)-8) &amp; "_p"</f>
        <v>aK_W_3_4_2_p</v>
      </c>
      <c r="B486">
        <v>2</v>
      </c>
      <c r="C486" t="s">
        <v>62</v>
      </c>
    </row>
    <row r="487" spans="1:8" x14ac:dyDescent="0.3">
      <c r="A487" t="s">
        <v>63</v>
      </c>
    </row>
    <row r="488" spans="1:8" x14ac:dyDescent="0.3">
      <c r="A488" s="17" t="str" cm="1">
        <f t="array" aca="1" ref="A488" ca="1" xml:space="preserve"> "aK_P_1_" &amp; INDIRECT("F" &amp; ROW(C488) - 10) &amp; "_p"</f>
        <v>aK_P_1_4_2_p</v>
      </c>
      <c r="B488">
        <v>0</v>
      </c>
      <c r="C488" t="s">
        <v>60</v>
      </c>
      <c r="F488" s="46"/>
      <c r="G488" s="46"/>
      <c r="H488" s="46"/>
    </row>
    <row r="489" spans="1:8" x14ac:dyDescent="0.3">
      <c r="A489" t="str" cm="1">
        <f t="array" aca="1" ref="A489" ca="1" xml:space="preserve"> "aK_P_2_" &amp; INDIRECT("F" &amp; ROW(C489) - 11) &amp; "_p"</f>
        <v>aK_P_2_4_2_p</v>
      </c>
      <c r="B489">
        <v>0</v>
      </c>
      <c r="C489" t="s">
        <v>61</v>
      </c>
    </row>
    <row r="490" spans="1:8" x14ac:dyDescent="0.3">
      <c r="A490" t="str" cm="1">
        <f t="array" aca="1" ref="A490" ca="1" xml:space="preserve"> "aK_P_3_" &amp; INDIRECT("F" &amp; ROW(C490) - 12) &amp; "_p"</f>
        <v>aK_P_3_4_2_p</v>
      </c>
      <c r="B490">
        <v>2</v>
      </c>
      <c r="C490" t="s">
        <v>62</v>
      </c>
    </row>
    <row r="491" spans="1:8" x14ac:dyDescent="0.3">
      <c r="A491" t="s">
        <v>65</v>
      </c>
    </row>
    <row r="492" spans="1:8" x14ac:dyDescent="0.3">
      <c r="A492" s="17" t="str" cm="1">
        <f t="array" aca="1" ref="A492" ca="1" xml:space="preserve"> "aK_SL_1_" &amp; INDIRECT("F" &amp; ROW(C492) - 14) &amp; "_p"</f>
        <v>aK_SL_1_4_2_p</v>
      </c>
      <c r="B492">
        <v>0</v>
      </c>
      <c r="C492" t="s">
        <v>60</v>
      </c>
      <c r="F492" s="46"/>
      <c r="G492" s="46"/>
      <c r="H492" s="46"/>
    </row>
    <row r="493" spans="1:8" x14ac:dyDescent="0.3">
      <c r="A493" t="str" cm="1">
        <f t="array" aca="1" ref="A493" ca="1" xml:space="preserve"> "aK_SL_2_" &amp; INDIRECT("F" &amp; ROW(C493) - 15) &amp; "_p"</f>
        <v>aK_SL_2_4_2_p</v>
      </c>
      <c r="B493">
        <v>0</v>
      </c>
      <c r="C493" t="s">
        <v>61</v>
      </c>
    </row>
    <row r="494" spans="1:8" x14ac:dyDescent="0.3">
      <c r="A494" t="str" cm="1">
        <f t="array" aca="1" ref="A494" ca="1" xml:space="preserve"> "aK_Sl_3_" &amp; INDIRECT("F" &amp; ROW(C494) - 16) &amp; "_p"</f>
        <v>aK_Sl_3_4_2_p</v>
      </c>
      <c r="B494">
        <v>2</v>
      </c>
      <c r="C494" t="s">
        <v>62</v>
      </c>
    </row>
    <row r="495" spans="1:8" x14ac:dyDescent="0.3">
      <c r="A495" t="s">
        <v>470</v>
      </c>
    </row>
    <row r="496" spans="1:8" x14ac:dyDescent="0.3">
      <c r="A496" s="17" t="str" cm="1">
        <f t="array" aca="1" ref="A496" ca="1" xml:space="preserve"> "aK_DR_1_" &amp; INDIRECT("F" &amp; ROW(C496) - 18) &amp; "_p"</f>
        <v>aK_DR_1_4_2_p</v>
      </c>
      <c r="B496">
        <v>0</v>
      </c>
      <c r="C496" t="s">
        <v>60</v>
      </c>
    </row>
    <row r="497" spans="1:6" x14ac:dyDescent="0.3">
      <c r="A497" t="str" cm="1">
        <f t="array" aca="1" ref="A497" ca="1" xml:space="preserve"> "aK_DR_1_" &amp; INDIRECT("F" &amp; ROW(C497) - 19) &amp; "_p"</f>
        <v>aK_DR_1_4_2_p</v>
      </c>
      <c r="B497">
        <v>0</v>
      </c>
      <c r="C497" t="s">
        <v>61</v>
      </c>
    </row>
    <row r="498" spans="1:6" x14ac:dyDescent="0.3">
      <c r="A498" t="str" cm="1">
        <f t="array" aca="1" ref="A498" ca="1" xml:space="preserve"> "aK_DR_1_" &amp; INDIRECT("F" &amp; ROW(C498) - 20) &amp; "_p"</f>
        <v>aK_DR_1_4_2_p</v>
      </c>
      <c r="B498">
        <v>2</v>
      </c>
      <c r="C498" t="s">
        <v>62</v>
      </c>
    </row>
    <row r="499" spans="1:6" x14ac:dyDescent="0.3">
      <c r="A499" t="s">
        <v>471</v>
      </c>
    </row>
    <row r="500" spans="1:6" x14ac:dyDescent="0.3">
      <c r="A500" s="17" t="str" cm="1">
        <f t="array" aca="1" ref="A500" ca="1" xml:space="preserve"> "aK_CY_1_" &amp; INDIRECT("F" &amp; ROW(C500) - 22) &amp; "_p"</f>
        <v>aK_CY_1_4_2_p</v>
      </c>
      <c r="B500">
        <v>0.1</v>
      </c>
      <c r="C500" t="s">
        <v>60</v>
      </c>
    </row>
    <row r="501" spans="1:6" x14ac:dyDescent="0.3">
      <c r="A501" t="str" cm="1">
        <f t="array" aca="1" ref="A501" ca="1" xml:space="preserve"> "aK_CY_1_" &amp; INDIRECT("F" &amp; ROW(C501) - 23) &amp; "_p"</f>
        <v>aK_CY_1_4_2_p</v>
      </c>
      <c r="B501">
        <v>0</v>
      </c>
      <c r="C501" t="s">
        <v>61</v>
      </c>
    </row>
    <row r="502" spans="1:6" x14ac:dyDescent="0.3">
      <c r="A502" t="str" cm="1">
        <f t="array" aca="1" ref="A502" ca="1" xml:space="preserve"> "aK_CY_1_" &amp; INDIRECT("F" &amp; ROW(C502) - 24) &amp; "_p"</f>
        <v>aK_CY_1_4_2_p</v>
      </c>
      <c r="B502">
        <v>2</v>
      </c>
      <c r="C502" t="s">
        <v>62</v>
      </c>
    </row>
    <row r="503" spans="1:6" x14ac:dyDescent="0.3">
      <c r="A503" t="str">
        <f xml:space="preserve"> "sector " &amp; D503 &amp; " and region " &amp;E503</f>
        <v>sector 4 and region 3</v>
      </c>
      <c r="D503">
        <v>4</v>
      </c>
      <c r="E503">
        <v>3</v>
      </c>
      <c r="F503" t="str">
        <f>D503 &amp; "_" &amp; E503</f>
        <v>4_3</v>
      </c>
    </row>
    <row r="504" spans="1:6" x14ac:dyDescent="0.3">
      <c r="A504" s="48" t="s">
        <v>59</v>
      </c>
      <c r="B504" s="48"/>
      <c r="C504" s="48"/>
      <c r="D504" s="43"/>
      <c r="E504" s="43"/>
      <c r="F504" s="43"/>
    </row>
    <row r="505" spans="1:6" x14ac:dyDescent="0.3">
      <c r="A505" s="17" t="str" cm="1">
        <f t="array" aca="1" ref="A505" ca="1" xml:space="preserve"> "aK_T_1_" &amp; INDIRECT("F" &amp; ROW(C505)-2) &amp; "_p"</f>
        <v>aK_T_1_4_3_p</v>
      </c>
      <c r="B505">
        <v>0</v>
      </c>
      <c r="C505" t="s">
        <v>60</v>
      </c>
    </row>
    <row r="506" spans="1:6" x14ac:dyDescent="0.3">
      <c r="A506" t="str" cm="1">
        <f t="array" aca="1" ref="A506" ca="1" xml:space="preserve"> "aK_T_2_" &amp; INDIRECT("F" &amp; ROW(C506)-3) &amp; "_p"</f>
        <v>aK_T_2_4_3_p</v>
      </c>
      <c r="B506">
        <v>0</v>
      </c>
      <c r="C506" t="s">
        <v>61</v>
      </c>
    </row>
    <row r="507" spans="1:6" x14ac:dyDescent="0.3">
      <c r="A507" t="str" cm="1">
        <f t="array" aca="1" ref="A507" ca="1" xml:space="preserve"> "aK_T_3_" &amp; INDIRECT("F" &amp; ROW(C507)-4) &amp; "_p"</f>
        <v>aK_T_3_4_3_p</v>
      </c>
      <c r="B507">
        <v>2</v>
      </c>
      <c r="C507" t="s">
        <v>62</v>
      </c>
    </row>
    <row r="508" spans="1:6" x14ac:dyDescent="0.3">
      <c r="A508" t="s">
        <v>64</v>
      </c>
    </row>
    <row r="509" spans="1:6" x14ac:dyDescent="0.3">
      <c r="A509" s="17" t="str" cm="1">
        <f t="array" aca="1" ref="A509" ca="1" xml:space="preserve"> "aK_W_1_" &amp; INDIRECT("F" &amp; ROW(C509)-6) &amp; "_p"</f>
        <v>aK_W_1_4_3_p</v>
      </c>
      <c r="B509">
        <v>0</v>
      </c>
      <c r="C509" t="s">
        <v>60</v>
      </c>
    </row>
    <row r="510" spans="1:6" x14ac:dyDescent="0.3">
      <c r="A510" t="str" cm="1">
        <f t="array" aca="1" ref="A510" ca="1" xml:space="preserve"> "aK_W_2_" &amp; INDIRECT("F" &amp; ROW(C510)-7) &amp; "_p"</f>
        <v>aK_W_2_4_3_p</v>
      </c>
      <c r="B510">
        <v>0</v>
      </c>
      <c r="C510" t="s">
        <v>61</v>
      </c>
    </row>
    <row r="511" spans="1:6" x14ac:dyDescent="0.3">
      <c r="A511" t="str" cm="1">
        <f t="array" aca="1" ref="A511" ca="1" xml:space="preserve"> "aK_W_3_" &amp; INDIRECT("F" &amp; ROW(C511)-8) &amp; "_p"</f>
        <v>aK_W_3_4_3_p</v>
      </c>
      <c r="B511">
        <v>2</v>
      </c>
      <c r="C511" t="s">
        <v>62</v>
      </c>
    </row>
    <row r="512" spans="1:6" x14ac:dyDescent="0.3">
      <c r="A512" t="s">
        <v>63</v>
      </c>
    </row>
    <row r="513" spans="1:8" x14ac:dyDescent="0.3">
      <c r="A513" s="17" t="str" cm="1">
        <f t="array" aca="1" ref="A513" ca="1" xml:space="preserve"> "aK_P_1_" &amp; INDIRECT("F" &amp; ROW(C513) - 10) &amp; "_p"</f>
        <v>aK_P_1_4_3_p</v>
      </c>
      <c r="B513">
        <v>0</v>
      </c>
      <c r="C513" t="s">
        <v>60</v>
      </c>
      <c r="F513" s="46"/>
      <c r="G513" s="46"/>
      <c r="H513" s="46"/>
    </row>
    <row r="514" spans="1:8" x14ac:dyDescent="0.3">
      <c r="A514" t="str" cm="1">
        <f t="array" aca="1" ref="A514" ca="1" xml:space="preserve"> "aK_P_2_" &amp; INDIRECT("F" &amp; ROW(C514) - 11) &amp; "_p"</f>
        <v>aK_P_2_4_3_p</v>
      </c>
      <c r="B514">
        <v>0</v>
      </c>
      <c r="C514" t="s">
        <v>61</v>
      </c>
    </row>
    <row r="515" spans="1:8" x14ac:dyDescent="0.3">
      <c r="A515" t="str" cm="1">
        <f t="array" aca="1" ref="A515" ca="1" xml:space="preserve"> "aK_P_3_" &amp; INDIRECT("F" &amp; ROW(C515) - 12) &amp; "_p"</f>
        <v>aK_P_3_4_3_p</v>
      </c>
      <c r="B515">
        <v>2</v>
      </c>
      <c r="C515" t="s">
        <v>62</v>
      </c>
    </row>
    <row r="516" spans="1:8" x14ac:dyDescent="0.3">
      <c r="A516" t="s">
        <v>65</v>
      </c>
    </row>
    <row r="517" spans="1:8" x14ac:dyDescent="0.3">
      <c r="A517" s="17" t="str" cm="1">
        <f t="array" aca="1" ref="A517" ca="1" xml:space="preserve"> "aK_SL_1_" &amp; INDIRECT("F" &amp; ROW(C517) - 14) &amp; "_p"</f>
        <v>aK_SL_1_4_3_p</v>
      </c>
      <c r="B517">
        <v>0</v>
      </c>
      <c r="C517" t="s">
        <v>60</v>
      </c>
      <c r="F517" s="46"/>
      <c r="G517" s="46"/>
      <c r="H517" s="46"/>
    </row>
    <row r="518" spans="1:8" x14ac:dyDescent="0.3">
      <c r="A518" t="str" cm="1">
        <f t="array" aca="1" ref="A518" ca="1" xml:space="preserve"> "aK_SL_2_" &amp; INDIRECT("F" &amp; ROW(C518) - 15) &amp; "_p"</f>
        <v>aK_SL_2_4_3_p</v>
      </c>
      <c r="B518">
        <v>0</v>
      </c>
      <c r="C518" t="s">
        <v>61</v>
      </c>
    </row>
    <row r="519" spans="1:8" x14ac:dyDescent="0.3">
      <c r="A519" t="str" cm="1">
        <f t="array" aca="1" ref="A519" ca="1" xml:space="preserve"> "aK_Sl_3_" &amp; INDIRECT("F" &amp; ROW(C519) - 16) &amp; "_p"</f>
        <v>aK_Sl_3_4_3_p</v>
      </c>
      <c r="B519">
        <v>2</v>
      </c>
      <c r="C519" t="s">
        <v>62</v>
      </c>
    </row>
    <row r="520" spans="1:8" x14ac:dyDescent="0.3">
      <c r="A520" t="s">
        <v>470</v>
      </c>
    </row>
    <row r="521" spans="1:8" x14ac:dyDescent="0.3">
      <c r="A521" s="17" t="str" cm="1">
        <f t="array" aca="1" ref="A521" ca="1" xml:space="preserve"> "aK_DR_1_" &amp; INDIRECT("F" &amp; ROW(C521) - 18) &amp; "_p"</f>
        <v>aK_DR_1_4_3_p</v>
      </c>
      <c r="B521">
        <v>0</v>
      </c>
      <c r="C521" t="s">
        <v>60</v>
      </c>
    </row>
    <row r="522" spans="1:8" x14ac:dyDescent="0.3">
      <c r="A522" t="str" cm="1">
        <f t="array" aca="1" ref="A522" ca="1" xml:space="preserve"> "aK_DR_1_" &amp; INDIRECT("F" &amp; ROW(C522) - 19) &amp; "_p"</f>
        <v>aK_DR_1_4_3_p</v>
      </c>
      <c r="B522">
        <v>0</v>
      </c>
      <c r="C522" t="s">
        <v>61</v>
      </c>
    </row>
    <row r="523" spans="1:8" x14ac:dyDescent="0.3">
      <c r="A523" t="str" cm="1">
        <f t="array" aca="1" ref="A523" ca="1" xml:space="preserve"> "aK_DR_1_" &amp; INDIRECT("F" &amp; ROW(C523) - 20) &amp; "_p"</f>
        <v>aK_DR_1_4_3_p</v>
      </c>
      <c r="B523">
        <v>2</v>
      </c>
      <c r="C523" t="s">
        <v>62</v>
      </c>
    </row>
    <row r="524" spans="1:8" x14ac:dyDescent="0.3">
      <c r="A524" t="s">
        <v>471</v>
      </c>
    </row>
    <row r="525" spans="1:8" x14ac:dyDescent="0.3">
      <c r="A525" s="17" t="str" cm="1">
        <f t="array" aca="1" ref="A525" ca="1" xml:space="preserve"> "aK_CY_1_" &amp; INDIRECT("F" &amp; ROW(C525) - 22) &amp; "_p"</f>
        <v>aK_CY_1_4_3_p</v>
      </c>
      <c r="B525">
        <v>0.1</v>
      </c>
      <c r="C525" t="s">
        <v>60</v>
      </c>
    </row>
    <row r="526" spans="1:8" x14ac:dyDescent="0.3">
      <c r="A526" t="str" cm="1">
        <f t="array" aca="1" ref="A526" ca="1" xml:space="preserve"> "aK_CY_1_" &amp; INDIRECT("F" &amp; ROW(C526) - 23) &amp; "_p"</f>
        <v>aK_CY_1_4_3_p</v>
      </c>
      <c r="B526">
        <v>0</v>
      </c>
      <c r="C526" t="s">
        <v>61</v>
      </c>
    </row>
    <row r="527" spans="1:8" x14ac:dyDescent="0.3">
      <c r="A527" t="str" cm="1">
        <f t="array" aca="1" ref="A527" ca="1" xml:space="preserve"> "aK_CY_1_" &amp; INDIRECT("F" &amp; ROW(C527) - 24) &amp; "_p"</f>
        <v>aK_CY_1_4_3_p</v>
      </c>
      <c r="B527">
        <v>2</v>
      </c>
      <c r="C527" t="s">
        <v>62</v>
      </c>
    </row>
    <row r="528" spans="1:8" x14ac:dyDescent="0.3">
      <c r="A528" t="str">
        <f xml:space="preserve"> "sector " &amp; D528 &amp; " and region " &amp;E528</f>
        <v>sector 4 and region 4</v>
      </c>
      <c r="D528">
        <v>4</v>
      </c>
      <c r="E528">
        <v>4</v>
      </c>
      <c r="F528" t="str">
        <f>D528 &amp; "_" &amp; E528</f>
        <v>4_4</v>
      </c>
    </row>
    <row r="529" spans="1:8" x14ac:dyDescent="0.3">
      <c r="A529" s="48" t="s">
        <v>59</v>
      </c>
      <c r="B529" s="48"/>
      <c r="C529" s="48"/>
      <c r="D529" s="43"/>
      <c r="E529" s="43"/>
      <c r="F529" s="43"/>
    </row>
    <row r="530" spans="1:8" x14ac:dyDescent="0.3">
      <c r="A530" s="17" t="str" cm="1">
        <f t="array" aca="1" ref="A530" ca="1" xml:space="preserve"> "aK_T_1_" &amp; INDIRECT("F" &amp; ROW(C530)-2) &amp; "_p"</f>
        <v>aK_T_1_4_4_p</v>
      </c>
      <c r="B530">
        <v>0</v>
      </c>
      <c r="C530" t="s">
        <v>60</v>
      </c>
    </row>
    <row r="531" spans="1:8" x14ac:dyDescent="0.3">
      <c r="A531" t="str" cm="1">
        <f t="array" aca="1" ref="A531" ca="1" xml:space="preserve"> "aK_T_2_" &amp; INDIRECT("F" &amp; ROW(C531)-3) &amp; "_p"</f>
        <v>aK_T_2_4_4_p</v>
      </c>
      <c r="B531">
        <v>0</v>
      </c>
      <c r="C531" t="s">
        <v>61</v>
      </c>
    </row>
    <row r="532" spans="1:8" x14ac:dyDescent="0.3">
      <c r="A532" t="str" cm="1">
        <f t="array" aca="1" ref="A532" ca="1" xml:space="preserve"> "aK_T_3_" &amp; INDIRECT("F" &amp; ROW(C532)-4) &amp; "_p"</f>
        <v>aK_T_3_4_4_p</v>
      </c>
      <c r="B532">
        <v>2</v>
      </c>
      <c r="C532" t="s">
        <v>62</v>
      </c>
    </row>
    <row r="533" spans="1:8" x14ac:dyDescent="0.3">
      <c r="A533" t="s">
        <v>64</v>
      </c>
    </row>
    <row r="534" spans="1:8" x14ac:dyDescent="0.3">
      <c r="A534" s="17" t="str" cm="1">
        <f t="array" aca="1" ref="A534" ca="1" xml:space="preserve"> "aK_W_1_" &amp; INDIRECT("F" &amp; ROW(C534)-6) &amp; "_p"</f>
        <v>aK_W_1_4_4_p</v>
      </c>
      <c r="B534">
        <v>0</v>
      </c>
      <c r="C534" t="s">
        <v>60</v>
      </c>
    </row>
    <row r="535" spans="1:8" x14ac:dyDescent="0.3">
      <c r="A535" t="str" cm="1">
        <f t="array" aca="1" ref="A535" ca="1" xml:space="preserve"> "aK_W_2_" &amp; INDIRECT("F" &amp; ROW(C535)-7) &amp; "_p"</f>
        <v>aK_W_2_4_4_p</v>
      </c>
      <c r="B535">
        <v>0</v>
      </c>
      <c r="C535" t="s">
        <v>61</v>
      </c>
    </row>
    <row r="536" spans="1:8" x14ac:dyDescent="0.3">
      <c r="A536" t="str" cm="1">
        <f t="array" aca="1" ref="A536" ca="1" xml:space="preserve"> "aK_W_3_" &amp; INDIRECT("F" &amp; ROW(C536)-8) &amp; "_p"</f>
        <v>aK_W_3_4_4_p</v>
      </c>
      <c r="B536">
        <v>2</v>
      </c>
      <c r="C536" t="s">
        <v>62</v>
      </c>
    </row>
    <row r="537" spans="1:8" x14ac:dyDescent="0.3">
      <c r="A537" t="s">
        <v>63</v>
      </c>
    </row>
    <row r="538" spans="1:8" x14ac:dyDescent="0.3">
      <c r="A538" s="17" t="str" cm="1">
        <f t="array" aca="1" ref="A538" ca="1" xml:space="preserve"> "aK_P_1_" &amp; INDIRECT("F" &amp; ROW(C538) - 10) &amp; "_p"</f>
        <v>aK_P_1_4_4_p</v>
      </c>
      <c r="B538">
        <v>0</v>
      </c>
      <c r="C538" t="s">
        <v>60</v>
      </c>
      <c r="F538" s="46"/>
      <c r="G538" s="46"/>
      <c r="H538" s="46"/>
    </row>
    <row r="539" spans="1:8" x14ac:dyDescent="0.3">
      <c r="A539" t="str" cm="1">
        <f t="array" aca="1" ref="A539" ca="1" xml:space="preserve"> "aK_P_2_" &amp; INDIRECT("F" &amp; ROW(C539) - 11) &amp; "_p"</f>
        <v>aK_P_2_4_4_p</v>
      </c>
      <c r="B539">
        <v>0</v>
      </c>
      <c r="C539" t="s">
        <v>61</v>
      </c>
    </row>
    <row r="540" spans="1:8" x14ac:dyDescent="0.3">
      <c r="A540" t="str" cm="1">
        <f t="array" aca="1" ref="A540" ca="1" xml:space="preserve"> "aK_P_3_" &amp; INDIRECT("F" &amp; ROW(C540) - 12) &amp; "_p"</f>
        <v>aK_P_3_4_4_p</v>
      </c>
      <c r="B540">
        <v>2</v>
      </c>
      <c r="C540" t="s">
        <v>62</v>
      </c>
    </row>
    <row r="541" spans="1:8" x14ac:dyDescent="0.3">
      <c r="A541" t="s">
        <v>65</v>
      </c>
    </row>
    <row r="542" spans="1:8" x14ac:dyDescent="0.3">
      <c r="A542" s="17" t="str" cm="1">
        <f t="array" aca="1" ref="A542" ca="1" xml:space="preserve"> "aK_SL_1_" &amp; INDIRECT("F" &amp; ROW(C542) - 14) &amp; "_p"</f>
        <v>aK_SL_1_4_4_p</v>
      </c>
      <c r="B542">
        <v>0</v>
      </c>
      <c r="C542" t="s">
        <v>60</v>
      </c>
      <c r="F542" s="46"/>
      <c r="G542" s="46"/>
      <c r="H542" s="46"/>
    </row>
    <row r="543" spans="1:8" x14ac:dyDescent="0.3">
      <c r="A543" t="str" cm="1">
        <f t="array" aca="1" ref="A543" ca="1" xml:space="preserve"> "aK_SL_2_" &amp; INDIRECT("F" &amp; ROW(C543) - 15) &amp; "_p"</f>
        <v>aK_SL_2_4_4_p</v>
      </c>
      <c r="B543">
        <v>0</v>
      </c>
      <c r="C543" t="s">
        <v>61</v>
      </c>
    </row>
    <row r="544" spans="1:8" x14ac:dyDescent="0.3">
      <c r="A544" t="str" cm="1">
        <f t="array" aca="1" ref="A544" ca="1" xml:space="preserve"> "aK_Sl_3_" &amp; INDIRECT("F" &amp; ROW(C544) - 16) &amp; "_p"</f>
        <v>aK_Sl_3_4_4_p</v>
      </c>
      <c r="B544">
        <v>2</v>
      </c>
      <c r="C544" t="s">
        <v>62</v>
      </c>
    </row>
    <row r="545" spans="1:6" x14ac:dyDescent="0.3">
      <c r="A545" t="s">
        <v>470</v>
      </c>
    </row>
    <row r="546" spans="1:6" x14ac:dyDescent="0.3">
      <c r="A546" s="17" t="str" cm="1">
        <f t="array" aca="1" ref="A546" ca="1" xml:space="preserve"> "aK_DR_1_" &amp; INDIRECT("F" &amp; ROW(C546) - 18) &amp; "_p"</f>
        <v>aK_DR_1_4_4_p</v>
      </c>
      <c r="B546">
        <v>0</v>
      </c>
      <c r="C546" t="s">
        <v>60</v>
      </c>
    </row>
    <row r="547" spans="1:6" x14ac:dyDescent="0.3">
      <c r="A547" t="str" cm="1">
        <f t="array" aca="1" ref="A547" ca="1" xml:space="preserve"> "aK_DR_1_" &amp; INDIRECT("F" &amp; ROW(C547) - 19) &amp; "_p"</f>
        <v>aK_DR_1_4_4_p</v>
      </c>
      <c r="B547">
        <v>0</v>
      </c>
      <c r="C547" t="s">
        <v>61</v>
      </c>
    </row>
    <row r="548" spans="1:6" x14ac:dyDescent="0.3">
      <c r="A548" t="str" cm="1">
        <f t="array" aca="1" ref="A548" ca="1" xml:space="preserve"> "aK_DR_1_" &amp; INDIRECT("F" &amp; ROW(C548) - 20) &amp; "_p"</f>
        <v>aK_DR_1_4_4_p</v>
      </c>
      <c r="B548">
        <v>2</v>
      </c>
      <c r="C548" t="s">
        <v>62</v>
      </c>
    </row>
    <row r="549" spans="1:6" x14ac:dyDescent="0.3">
      <c r="A549" t="s">
        <v>471</v>
      </c>
    </row>
    <row r="550" spans="1:6" x14ac:dyDescent="0.3">
      <c r="A550" s="17" t="str" cm="1">
        <f t="array" aca="1" ref="A550" ca="1" xml:space="preserve"> "aK_CY_1_" &amp; INDIRECT("F" &amp; ROW(C550) - 22) &amp; "_p"</f>
        <v>aK_CY_1_4_4_p</v>
      </c>
      <c r="B550">
        <v>0.1</v>
      </c>
      <c r="C550" t="s">
        <v>60</v>
      </c>
    </row>
    <row r="551" spans="1:6" x14ac:dyDescent="0.3">
      <c r="A551" t="str" cm="1">
        <f t="array" aca="1" ref="A551" ca="1" xml:space="preserve"> "aK_CY_1_" &amp; INDIRECT("F" &amp; ROW(C551) - 23) &amp; "_p"</f>
        <v>aK_CY_1_4_4_p</v>
      </c>
      <c r="B551">
        <v>0</v>
      </c>
      <c r="C551" t="s">
        <v>61</v>
      </c>
    </row>
    <row r="552" spans="1:6" x14ac:dyDescent="0.3">
      <c r="A552" t="str" cm="1">
        <f t="array" aca="1" ref="A552" ca="1" xml:space="preserve"> "aK_CY_1_" &amp; INDIRECT("F" &amp; ROW(C552) - 24) &amp; "_p"</f>
        <v>aK_CY_1_4_4_p</v>
      </c>
      <c r="B552">
        <v>2</v>
      </c>
      <c r="C552" t="s">
        <v>62</v>
      </c>
    </row>
    <row r="553" spans="1:6" x14ac:dyDescent="0.3">
      <c r="A553" t="str">
        <f xml:space="preserve"> "sector " &amp; D553 &amp; " and region " &amp;E553</f>
        <v>sector 4 and region 5</v>
      </c>
      <c r="D553">
        <v>4</v>
      </c>
      <c r="E553">
        <v>5</v>
      </c>
      <c r="F553" t="str">
        <f>D553 &amp; "_" &amp; E553</f>
        <v>4_5</v>
      </c>
    </row>
    <row r="554" spans="1:6" x14ac:dyDescent="0.3">
      <c r="A554" s="48" t="s">
        <v>59</v>
      </c>
      <c r="B554" s="48"/>
      <c r="C554" s="48"/>
      <c r="D554" s="43"/>
      <c r="E554" s="43"/>
      <c r="F554" s="43"/>
    </row>
    <row r="555" spans="1:6" x14ac:dyDescent="0.3">
      <c r="A555" s="17" t="str" cm="1">
        <f t="array" aca="1" ref="A555" ca="1" xml:space="preserve"> "aK_T_1_" &amp; INDIRECT("F" &amp; ROW(C555)-2) &amp; "_p"</f>
        <v>aK_T_1_4_5_p</v>
      </c>
      <c r="B555">
        <v>0</v>
      </c>
      <c r="C555" t="s">
        <v>60</v>
      </c>
    </row>
    <row r="556" spans="1:6" x14ac:dyDescent="0.3">
      <c r="A556" t="str" cm="1">
        <f t="array" aca="1" ref="A556" ca="1" xml:space="preserve"> "aK_T_2_" &amp; INDIRECT("F" &amp; ROW(C556)-3) &amp; "_p"</f>
        <v>aK_T_2_4_5_p</v>
      </c>
      <c r="B556">
        <v>0</v>
      </c>
      <c r="C556" t="s">
        <v>61</v>
      </c>
    </row>
    <row r="557" spans="1:6" x14ac:dyDescent="0.3">
      <c r="A557" t="str" cm="1">
        <f t="array" aca="1" ref="A557" ca="1" xml:space="preserve"> "aK_T_3_" &amp; INDIRECT("F" &amp; ROW(C557)-4) &amp; "_p"</f>
        <v>aK_T_3_4_5_p</v>
      </c>
      <c r="B557">
        <v>2</v>
      </c>
      <c r="C557" t="s">
        <v>62</v>
      </c>
    </row>
    <row r="558" spans="1:6" x14ac:dyDescent="0.3">
      <c r="A558" t="s">
        <v>64</v>
      </c>
    </row>
    <row r="559" spans="1:6" x14ac:dyDescent="0.3">
      <c r="A559" s="17" t="str" cm="1">
        <f t="array" aca="1" ref="A559" ca="1" xml:space="preserve"> "aK_W_1_" &amp; INDIRECT("F" &amp; ROW(C559)-6) &amp; "_p"</f>
        <v>aK_W_1_4_5_p</v>
      </c>
      <c r="B559">
        <v>0</v>
      </c>
      <c r="C559" t="s">
        <v>60</v>
      </c>
    </row>
    <row r="560" spans="1:6" x14ac:dyDescent="0.3">
      <c r="A560" t="str" cm="1">
        <f t="array" aca="1" ref="A560" ca="1" xml:space="preserve"> "aK_W_2_" &amp; INDIRECT("F" &amp; ROW(C560)-7) &amp; "_p"</f>
        <v>aK_W_2_4_5_p</v>
      </c>
      <c r="B560">
        <v>0</v>
      </c>
      <c r="C560" t="s">
        <v>61</v>
      </c>
    </row>
    <row r="561" spans="1:8" x14ac:dyDescent="0.3">
      <c r="A561" t="str" cm="1">
        <f t="array" aca="1" ref="A561" ca="1" xml:space="preserve"> "aK_W_3_" &amp; INDIRECT("F" &amp; ROW(C561)-8) &amp; "_p"</f>
        <v>aK_W_3_4_5_p</v>
      </c>
      <c r="B561">
        <v>2</v>
      </c>
      <c r="C561" t="s">
        <v>62</v>
      </c>
    </row>
    <row r="562" spans="1:8" x14ac:dyDescent="0.3">
      <c r="A562" t="s">
        <v>63</v>
      </c>
    </row>
    <row r="563" spans="1:8" x14ac:dyDescent="0.3">
      <c r="A563" s="17" t="str" cm="1">
        <f t="array" aca="1" ref="A563" ca="1" xml:space="preserve"> "aK_P_1_" &amp; INDIRECT("F" &amp; ROW(C563) - 10) &amp; "_p"</f>
        <v>aK_P_1_4_5_p</v>
      </c>
      <c r="B563">
        <v>0</v>
      </c>
      <c r="C563" t="s">
        <v>60</v>
      </c>
      <c r="F563" s="46"/>
      <c r="G563" s="46"/>
      <c r="H563" s="46"/>
    </row>
    <row r="564" spans="1:8" x14ac:dyDescent="0.3">
      <c r="A564" t="str" cm="1">
        <f t="array" aca="1" ref="A564" ca="1" xml:space="preserve"> "aK_P_2_" &amp; INDIRECT("F" &amp; ROW(C564) - 11) &amp; "_p"</f>
        <v>aK_P_2_4_5_p</v>
      </c>
      <c r="B564">
        <v>0</v>
      </c>
      <c r="C564" t="s">
        <v>61</v>
      </c>
    </row>
    <row r="565" spans="1:8" x14ac:dyDescent="0.3">
      <c r="A565" t="str" cm="1">
        <f t="array" aca="1" ref="A565" ca="1" xml:space="preserve"> "aK_P_3_" &amp; INDIRECT("F" &amp; ROW(C565) - 12) &amp; "_p"</f>
        <v>aK_P_3_4_5_p</v>
      </c>
      <c r="B565">
        <v>2</v>
      </c>
      <c r="C565" t="s">
        <v>62</v>
      </c>
    </row>
    <row r="566" spans="1:8" x14ac:dyDescent="0.3">
      <c r="A566" t="s">
        <v>65</v>
      </c>
    </row>
    <row r="567" spans="1:8" x14ac:dyDescent="0.3">
      <c r="A567" s="17" t="str" cm="1">
        <f t="array" aca="1" ref="A567" ca="1" xml:space="preserve"> "aK_SL_1_" &amp; INDIRECT("F" &amp; ROW(C567) - 14) &amp; "_p"</f>
        <v>aK_SL_1_4_5_p</v>
      </c>
      <c r="B567">
        <v>0</v>
      </c>
      <c r="C567" t="s">
        <v>60</v>
      </c>
      <c r="F567" s="46"/>
      <c r="G567" s="46"/>
      <c r="H567" s="46"/>
    </row>
    <row r="568" spans="1:8" x14ac:dyDescent="0.3">
      <c r="A568" t="str" cm="1">
        <f t="array" aca="1" ref="A568" ca="1" xml:space="preserve"> "aK_SL_2_" &amp; INDIRECT("F" &amp; ROW(C568) - 15) &amp; "_p"</f>
        <v>aK_SL_2_4_5_p</v>
      </c>
      <c r="B568">
        <v>0</v>
      </c>
      <c r="C568" t="s">
        <v>61</v>
      </c>
    </row>
    <row r="569" spans="1:8" x14ac:dyDescent="0.3">
      <c r="A569" t="str" cm="1">
        <f t="array" aca="1" ref="A569" ca="1" xml:space="preserve"> "aK_Sl_3_" &amp; INDIRECT("F" &amp; ROW(C569) - 16) &amp; "_p"</f>
        <v>aK_Sl_3_4_5_p</v>
      </c>
      <c r="B569">
        <v>2</v>
      </c>
      <c r="C569" t="s">
        <v>62</v>
      </c>
    </row>
    <row r="570" spans="1:8" x14ac:dyDescent="0.3">
      <c r="A570" t="s">
        <v>470</v>
      </c>
    </row>
    <row r="571" spans="1:8" x14ac:dyDescent="0.3">
      <c r="A571" s="17" t="str" cm="1">
        <f t="array" aca="1" ref="A571" ca="1" xml:space="preserve"> "aK_DR_1_" &amp; INDIRECT("F" &amp; ROW(C571) - 18) &amp; "_p"</f>
        <v>aK_DR_1_4_5_p</v>
      </c>
      <c r="B571">
        <v>0</v>
      </c>
      <c r="C571" t="s">
        <v>60</v>
      </c>
    </row>
    <row r="572" spans="1:8" x14ac:dyDescent="0.3">
      <c r="A572" t="str" cm="1">
        <f t="array" aca="1" ref="A572" ca="1" xml:space="preserve"> "aK_DR_1_" &amp; INDIRECT("F" &amp; ROW(C572) - 19) &amp; "_p"</f>
        <v>aK_DR_1_4_5_p</v>
      </c>
      <c r="B572">
        <v>0</v>
      </c>
      <c r="C572" t="s">
        <v>61</v>
      </c>
    </row>
    <row r="573" spans="1:8" x14ac:dyDescent="0.3">
      <c r="A573" t="str" cm="1">
        <f t="array" aca="1" ref="A573" ca="1" xml:space="preserve"> "aK_DR_1_" &amp; INDIRECT("F" &amp; ROW(C573) - 20) &amp; "_p"</f>
        <v>aK_DR_1_4_5_p</v>
      </c>
      <c r="B573">
        <v>2</v>
      </c>
      <c r="C573" t="s">
        <v>62</v>
      </c>
    </row>
    <row r="574" spans="1:8" x14ac:dyDescent="0.3">
      <c r="A574" t="s">
        <v>471</v>
      </c>
    </row>
    <row r="575" spans="1:8" x14ac:dyDescent="0.3">
      <c r="A575" s="17" t="str" cm="1">
        <f t="array" aca="1" ref="A575" ca="1" xml:space="preserve"> "aK_CY_1_" &amp; INDIRECT("F" &amp; ROW(C575) - 22) &amp; "_p"</f>
        <v>aK_CY_1_4_5_p</v>
      </c>
      <c r="B575">
        <v>0.1</v>
      </c>
      <c r="C575" t="s">
        <v>60</v>
      </c>
    </row>
    <row r="576" spans="1:8" x14ac:dyDescent="0.3">
      <c r="A576" t="str" cm="1">
        <f t="array" aca="1" ref="A576" ca="1" xml:space="preserve"> "aK_CY_1_" &amp; INDIRECT("F" &amp; ROW(C576) - 23) &amp; "_p"</f>
        <v>aK_CY_1_4_5_p</v>
      </c>
      <c r="B576">
        <v>0</v>
      </c>
      <c r="C576" t="s">
        <v>61</v>
      </c>
    </row>
    <row r="577" spans="1:8" x14ac:dyDescent="0.3">
      <c r="A577" t="str" cm="1">
        <f t="array" aca="1" ref="A577" ca="1" xml:space="preserve"> "aK_CY_1_" &amp; INDIRECT("F" &amp; ROW(C577) - 24) &amp; "_p"</f>
        <v>aK_CY_1_4_5_p</v>
      </c>
      <c r="B577">
        <v>2</v>
      </c>
      <c r="C577" t="s">
        <v>62</v>
      </c>
    </row>
    <row r="578" spans="1:8" x14ac:dyDescent="0.3">
      <c r="A578" t="str">
        <f xml:space="preserve"> "sector " &amp; D578 &amp; " and region " &amp;E578</f>
        <v>sector 4 and region 6</v>
      </c>
      <c r="D578">
        <v>4</v>
      </c>
      <c r="E578">
        <v>6</v>
      </c>
      <c r="F578" t="str">
        <f>D578 &amp; "_" &amp; E578</f>
        <v>4_6</v>
      </c>
    </row>
    <row r="579" spans="1:8" x14ac:dyDescent="0.3">
      <c r="A579" s="48" t="s">
        <v>59</v>
      </c>
      <c r="B579" s="48"/>
      <c r="C579" s="48"/>
      <c r="D579" s="43"/>
      <c r="E579" s="43"/>
      <c r="F579" s="43"/>
    </row>
    <row r="580" spans="1:8" x14ac:dyDescent="0.3">
      <c r="A580" s="17" t="str" cm="1">
        <f t="array" aca="1" ref="A580" ca="1" xml:space="preserve"> "aK_T_1_" &amp; INDIRECT("F" &amp; ROW(C580)-2) &amp; "_p"</f>
        <v>aK_T_1_4_6_p</v>
      </c>
      <c r="B580">
        <v>0</v>
      </c>
      <c r="C580" t="s">
        <v>60</v>
      </c>
    </row>
    <row r="581" spans="1:8" x14ac:dyDescent="0.3">
      <c r="A581" t="str" cm="1">
        <f t="array" aca="1" ref="A581" ca="1" xml:space="preserve"> "aK_T_2_" &amp; INDIRECT("F" &amp; ROW(C581)-3) &amp; "_p"</f>
        <v>aK_T_2_4_6_p</v>
      </c>
      <c r="B581">
        <v>0</v>
      </c>
      <c r="C581" t="s">
        <v>61</v>
      </c>
    </row>
    <row r="582" spans="1:8" x14ac:dyDescent="0.3">
      <c r="A582" t="str" cm="1">
        <f t="array" aca="1" ref="A582" ca="1" xml:space="preserve"> "aK_T_3_" &amp; INDIRECT("F" &amp; ROW(C582)-4) &amp; "_p"</f>
        <v>aK_T_3_4_6_p</v>
      </c>
      <c r="B582">
        <v>2</v>
      </c>
      <c r="C582" t="s">
        <v>62</v>
      </c>
    </row>
    <row r="583" spans="1:8" x14ac:dyDescent="0.3">
      <c r="A583" t="s">
        <v>64</v>
      </c>
    </row>
    <row r="584" spans="1:8" x14ac:dyDescent="0.3">
      <c r="A584" s="17" t="str" cm="1">
        <f t="array" aca="1" ref="A584" ca="1" xml:space="preserve"> "aK_W_1_" &amp; INDIRECT("F" &amp; ROW(C584)-6) &amp; "_p"</f>
        <v>aK_W_1_4_6_p</v>
      </c>
      <c r="B584">
        <v>0</v>
      </c>
      <c r="C584" t="s">
        <v>60</v>
      </c>
    </row>
    <row r="585" spans="1:8" x14ac:dyDescent="0.3">
      <c r="A585" t="str" cm="1">
        <f t="array" aca="1" ref="A585" ca="1" xml:space="preserve"> "aK_W_2_" &amp; INDIRECT("F" &amp; ROW(C585)-7) &amp; "_p"</f>
        <v>aK_W_2_4_6_p</v>
      </c>
      <c r="B585">
        <v>0</v>
      </c>
      <c r="C585" t="s">
        <v>61</v>
      </c>
    </row>
    <row r="586" spans="1:8" x14ac:dyDescent="0.3">
      <c r="A586" t="str" cm="1">
        <f t="array" aca="1" ref="A586" ca="1" xml:space="preserve"> "aK_W_3_" &amp; INDIRECT("F" &amp; ROW(C586)-8) &amp; "_p"</f>
        <v>aK_W_3_4_6_p</v>
      </c>
      <c r="B586">
        <v>2</v>
      </c>
      <c r="C586" t="s">
        <v>62</v>
      </c>
    </row>
    <row r="587" spans="1:8" x14ac:dyDescent="0.3">
      <c r="A587" t="s">
        <v>63</v>
      </c>
    </row>
    <row r="588" spans="1:8" x14ac:dyDescent="0.3">
      <c r="A588" s="17" t="str" cm="1">
        <f t="array" aca="1" ref="A588" ca="1" xml:space="preserve"> "aK_P_1_" &amp; INDIRECT("F" &amp; ROW(C588) - 10) &amp; "_p"</f>
        <v>aK_P_1_4_6_p</v>
      </c>
      <c r="B588">
        <v>0</v>
      </c>
      <c r="C588" t="s">
        <v>60</v>
      </c>
      <c r="F588" s="46"/>
      <c r="G588" s="46"/>
      <c r="H588" s="46"/>
    </row>
    <row r="589" spans="1:8" x14ac:dyDescent="0.3">
      <c r="A589" t="str" cm="1">
        <f t="array" aca="1" ref="A589" ca="1" xml:space="preserve"> "aK_P_2_" &amp; INDIRECT("F" &amp; ROW(C589) - 11) &amp; "_p"</f>
        <v>aK_P_2_4_6_p</v>
      </c>
      <c r="B589">
        <v>0</v>
      </c>
      <c r="C589" t="s">
        <v>61</v>
      </c>
    </row>
    <row r="590" spans="1:8" x14ac:dyDescent="0.3">
      <c r="A590" t="str" cm="1">
        <f t="array" aca="1" ref="A590" ca="1" xml:space="preserve"> "aK_P_3_" &amp; INDIRECT("F" &amp; ROW(C590) - 12) &amp; "_p"</f>
        <v>aK_P_3_4_6_p</v>
      </c>
      <c r="B590">
        <v>2</v>
      </c>
      <c r="C590" t="s">
        <v>62</v>
      </c>
    </row>
    <row r="591" spans="1:8" x14ac:dyDescent="0.3">
      <c r="A591" t="s">
        <v>65</v>
      </c>
    </row>
    <row r="592" spans="1:8" x14ac:dyDescent="0.3">
      <c r="A592" s="17" t="str" cm="1">
        <f t="array" aca="1" ref="A592" ca="1" xml:space="preserve"> "aK_SL_1_" &amp; INDIRECT("F" &amp; ROW(C592) - 14) &amp; "_p"</f>
        <v>aK_SL_1_4_6_p</v>
      </c>
      <c r="B592">
        <v>0</v>
      </c>
      <c r="C592" t="s">
        <v>60</v>
      </c>
      <c r="F592" s="46"/>
      <c r="G592" s="46"/>
      <c r="H592" s="46"/>
    </row>
    <row r="593" spans="1:6" x14ac:dyDescent="0.3">
      <c r="A593" t="str" cm="1">
        <f t="array" aca="1" ref="A593" ca="1" xml:space="preserve"> "aK_SL_2_" &amp; INDIRECT("F" &amp; ROW(C593) - 15) &amp; "_p"</f>
        <v>aK_SL_2_4_6_p</v>
      </c>
      <c r="B593">
        <v>0</v>
      </c>
      <c r="C593" t="s">
        <v>61</v>
      </c>
    </row>
    <row r="594" spans="1:6" x14ac:dyDescent="0.3">
      <c r="A594" t="str" cm="1">
        <f t="array" aca="1" ref="A594" ca="1" xml:space="preserve"> "aK_Sl_3_" &amp; INDIRECT("F" &amp; ROW(C594) - 16) &amp; "_p"</f>
        <v>aK_Sl_3_4_6_p</v>
      </c>
      <c r="B594">
        <v>2</v>
      </c>
      <c r="C594" t="s">
        <v>62</v>
      </c>
    </row>
    <row r="595" spans="1:6" x14ac:dyDescent="0.3">
      <c r="A595" t="s">
        <v>470</v>
      </c>
    </row>
    <row r="596" spans="1:6" x14ac:dyDescent="0.3">
      <c r="A596" s="17" t="str" cm="1">
        <f t="array" aca="1" ref="A596" ca="1" xml:space="preserve"> "aK_DR_1_" &amp; INDIRECT("F" &amp; ROW(C596) - 18) &amp; "_p"</f>
        <v>aK_DR_1_4_6_p</v>
      </c>
      <c r="B596">
        <v>0</v>
      </c>
      <c r="C596" t="s">
        <v>60</v>
      </c>
    </row>
    <row r="597" spans="1:6" x14ac:dyDescent="0.3">
      <c r="A597" t="str" cm="1">
        <f t="array" aca="1" ref="A597" ca="1" xml:space="preserve"> "aK_DR_1_" &amp; INDIRECT("F" &amp; ROW(C597) - 19) &amp; "_p"</f>
        <v>aK_DR_1_4_6_p</v>
      </c>
      <c r="B597">
        <v>0</v>
      </c>
      <c r="C597" t="s">
        <v>61</v>
      </c>
    </row>
    <row r="598" spans="1:6" x14ac:dyDescent="0.3">
      <c r="A598" t="str" cm="1">
        <f t="array" aca="1" ref="A598" ca="1" xml:space="preserve"> "aK_DR_1_" &amp; INDIRECT("F" &amp; ROW(C598) - 20) &amp; "_p"</f>
        <v>aK_DR_1_4_6_p</v>
      </c>
      <c r="B598">
        <v>2</v>
      </c>
      <c r="C598" t="s">
        <v>62</v>
      </c>
    </row>
    <row r="599" spans="1:6" x14ac:dyDescent="0.3">
      <c r="A599" t="s">
        <v>471</v>
      </c>
    </row>
    <row r="600" spans="1:6" x14ac:dyDescent="0.3">
      <c r="A600" s="17" t="str" cm="1">
        <f t="array" aca="1" ref="A600" ca="1" xml:space="preserve"> "aK_CY_1_" &amp; INDIRECT("F" &amp; ROW(C600) - 22) &amp; "_p"</f>
        <v>aK_CY_1_4_6_p</v>
      </c>
      <c r="B600">
        <v>0.1</v>
      </c>
      <c r="C600" t="s">
        <v>60</v>
      </c>
    </row>
    <row r="601" spans="1:6" x14ac:dyDescent="0.3">
      <c r="A601" t="str" cm="1">
        <f t="array" aca="1" ref="A601" ca="1" xml:space="preserve"> "aK_CY_1_" &amp; INDIRECT("F" &amp; ROW(C601) - 23) &amp; "_p"</f>
        <v>aK_CY_1_4_6_p</v>
      </c>
      <c r="B601">
        <v>0</v>
      </c>
      <c r="C601" t="s">
        <v>61</v>
      </c>
    </row>
    <row r="602" spans="1:6" x14ac:dyDescent="0.3">
      <c r="A602" t="str" cm="1">
        <f t="array" aca="1" ref="A602" ca="1" xml:space="preserve"> "aK_CY_1_" &amp; INDIRECT("F" &amp; ROW(C602) - 24) &amp; "_p"</f>
        <v>aK_CY_1_4_6_p</v>
      </c>
      <c r="B602">
        <v>2</v>
      </c>
      <c r="C602" t="s">
        <v>62</v>
      </c>
    </row>
    <row r="603" spans="1:6" x14ac:dyDescent="0.3">
      <c r="A603" t="str">
        <f xml:space="preserve"> "sector " &amp; D603 &amp; " and region " &amp;E603</f>
        <v>sector 5 and region 1</v>
      </c>
      <c r="D603">
        <v>5</v>
      </c>
      <c r="E603">
        <v>1</v>
      </c>
      <c r="F603" t="str">
        <f>D603 &amp; "_" &amp; E603</f>
        <v>5_1</v>
      </c>
    </row>
    <row r="604" spans="1:6" x14ac:dyDescent="0.3">
      <c r="A604" s="48" t="s">
        <v>59</v>
      </c>
      <c r="B604" s="48"/>
      <c r="C604" s="48"/>
      <c r="D604" s="43"/>
      <c r="E604" s="43"/>
      <c r="F604" s="43"/>
    </row>
    <row r="605" spans="1:6" x14ac:dyDescent="0.3">
      <c r="A605" s="17" t="str" cm="1">
        <f t="array" aca="1" ref="A605" ca="1" xml:space="preserve"> "aK_T_1_" &amp; INDIRECT("F" &amp; ROW(C605)-2) &amp; "_p"</f>
        <v>aK_T_1_5_1_p</v>
      </c>
      <c r="B605">
        <v>0</v>
      </c>
      <c r="C605" t="s">
        <v>60</v>
      </c>
    </row>
    <row r="606" spans="1:6" x14ac:dyDescent="0.3">
      <c r="A606" t="str" cm="1">
        <f t="array" aca="1" ref="A606" ca="1" xml:space="preserve"> "aK_T_2_" &amp; INDIRECT("F" &amp; ROW(C606)-3) &amp; "_p"</f>
        <v>aK_T_2_5_1_p</v>
      </c>
      <c r="B606">
        <v>0</v>
      </c>
      <c r="C606" t="s">
        <v>61</v>
      </c>
    </row>
    <row r="607" spans="1:6" x14ac:dyDescent="0.3">
      <c r="A607" t="str" cm="1">
        <f t="array" aca="1" ref="A607" ca="1" xml:space="preserve"> "aK_T_3_" &amp; INDIRECT("F" &amp; ROW(C607)-4) &amp; "_p"</f>
        <v>aK_T_3_5_1_p</v>
      </c>
      <c r="B607">
        <v>2</v>
      </c>
      <c r="C607" t="s">
        <v>62</v>
      </c>
    </row>
    <row r="608" spans="1:6" x14ac:dyDescent="0.3">
      <c r="A608" t="s">
        <v>64</v>
      </c>
    </row>
    <row r="609" spans="1:8" x14ac:dyDescent="0.3">
      <c r="A609" s="17" t="str" cm="1">
        <f t="array" aca="1" ref="A609" ca="1" xml:space="preserve"> "aK_W_1_" &amp; INDIRECT("F" &amp; ROW(C609)-6) &amp; "_p"</f>
        <v>aK_W_1_5_1_p</v>
      </c>
      <c r="B609">
        <v>0</v>
      </c>
      <c r="C609" t="s">
        <v>60</v>
      </c>
    </row>
    <row r="610" spans="1:8" x14ac:dyDescent="0.3">
      <c r="A610" t="str" cm="1">
        <f t="array" aca="1" ref="A610" ca="1" xml:space="preserve"> "aK_W_2_" &amp; INDIRECT("F" &amp; ROW(C610)-7) &amp; "_p"</f>
        <v>aK_W_2_5_1_p</v>
      </c>
      <c r="B610">
        <v>0</v>
      </c>
      <c r="C610" t="s">
        <v>61</v>
      </c>
    </row>
    <row r="611" spans="1:8" x14ac:dyDescent="0.3">
      <c r="A611" t="str" cm="1">
        <f t="array" aca="1" ref="A611" ca="1" xml:space="preserve"> "aK_W_3_" &amp; INDIRECT("F" &amp; ROW(C611)-8) &amp; "_p"</f>
        <v>aK_W_3_5_1_p</v>
      </c>
      <c r="B611">
        <v>2</v>
      </c>
      <c r="C611" t="s">
        <v>62</v>
      </c>
    </row>
    <row r="612" spans="1:8" x14ac:dyDescent="0.3">
      <c r="A612" t="s">
        <v>63</v>
      </c>
    </row>
    <row r="613" spans="1:8" x14ac:dyDescent="0.3">
      <c r="A613" s="17" t="str" cm="1">
        <f t="array" aca="1" ref="A613" ca="1" xml:space="preserve"> "aK_P_1_" &amp; INDIRECT("F" &amp; ROW(C613) - 10) &amp; "_p"</f>
        <v>aK_P_1_5_1_p</v>
      </c>
      <c r="B613">
        <v>0</v>
      </c>
      <c r="C613" t="s">
        <v>60</v>
      </c>
      <c r="F613" s="46"/>
      <c r="G613" s="46"/>
      <c r="H613" s="46"/>
    </row>
    <row r="614" spans="1:8" x14ac:dyDescent="0.3">
      <c r="A614" t="str" cm="1">
        <f t="array" aca="1" ref="A614" ca="1" xml:space="preserve"> "aK_P_2_" &amp; INDIRECT("F" &amp; ROW(C614) - 11) &amp; "_p"</f>
        <v>aK_P_2_5_1_p</v>
      </c>
      <c r="B614">
        <v>0</v>
      </c>
      <c r="C614" t="s">
        <v>61</v>
      </c>
    </row>
    <row r="615" spans="1:8" x14ac:dyDescent="0.3">
      <c r="A615" t="str" cm="1">
        <f t="array" aca="1" ref="A615" ca="1" xml:space="preserve"> "aK_P_3_" &amp; INDIRECT("F" &amp; ROW(C615) - 12) &amp; "_p"</f>
        <v>aK_P_3_5_1_p</v>
      </c>
      <c r="B615">
        <v>2</v>
      </c>
      <c r="C615" t="s">
        <v>62</v>
      </c>
    </row>
    <row r="616" spans="1:8" x14ac:dyDescent="0.3">
      <c r="A616" t="s">
        <v>65</v>
      </c>
    </row>
    <row r="617" spans="1:8" x14ac:dyDescent="0.3">
      <c r="A617" s="17" t="str" cm="1">
        <f t="array" aca="1" ref="A617" ca="1" xml:space="preserve"> "aK_SL_1_" &amp; INDIRECT("F" &amp; ROW(C617) - 14) &amp; "_p"</f>
        <v>aK_SL_1_5_1_p</v>
      </c>
      <c r="B617">
        <v>0</v>
      </c>
      <c r="C617" t="s">
        <v>60</v>
      </c>
      <c r="F617" s="46"/>
      <c r="G617" s="46"/>
      <c r="H617" s="46"/>
    </row>
    <row r="618" spans="1:8" x14ac:dyDescent="0.3">
      <c r="A618" t="str" cm="1">
        <f t="array" aca="1" ref="A618" ca="1" xml:space="preserve"> "aK_SL_2_" &amp; INDIRECT("F" &amp; ROW(C618) - 15) &amp; "_p"</f>
        <v>aK_SL_2_5_1_p</v>
      </c>
      <c r="B618">
        <v>0</v>
      </c>
      <c r="C618" t="s">
        <v>61</v>
      </c>
    </row>
    <row r="619" spans="1:8" x14ac:dyDescent="0.3">
      <c r="A619" t="str" cm="1">
        <f t="array" aca="1" ref="A619" ca="1" xml:space="preserve"> "aK_Sl_3_" &amp; INDIRECT("F" &amp; ROW(C619) - 16) &amp; "_p"</f>
        <v>aK_Sl_3_5_1_p</v>
      </c>
      <c r="B619">
        <v>2</v>
      </c>
      <c r="C619" t="s">
        <v>62</v>
      </c>
    </row>
    <row r="620" spans="1:8" x14ac:dyDescent="0.3">
      <c r="A620" t="s">
        <v>470</v>
      </c>
    </row>
    <row r="621" spans="1:8" x14ac:dyDescent="0.3">
      <c r="A621" s="17" t="str" cm="1">
        <f t="array" aca="1" ref="A621" ca="1" xml:space="preserve"> "aK_DR_1_" &amp; INDIRECT("F" &amp; ROW(C621) - 18) &amp; "_p"</f>
        <v>aK_DR_1_5_1_p</v>
      </c>
      <c r="B621">
        <v>0</v>
      </c>
      <c r="C621" t="s">
        <v>60</v>
      </c>
    </row>
    <row r="622" spans="1:8" x14ac:dyDescent="0.3">
      <c r="A622" t="str" cm="1">
        <f t="array" aca="1" ref="A622" ca="1" xml:space="preserve"> "aK_DR_1_" &amp; INDIRECT("F" &amp; ROW(C622) - 19) &amp; "_p"</f>
        <v>aK_DR_1_5_1_p</v>
      </c>
      <c r="B622">
        <v>0</v>
      </c>
      <c r="C622" t="s">
        <v>61</v>
      </c>
    </row>
    <row r="623" spans="1:8" x14ac:dyDescent="0.3">
      <c r="A623" t="str" cm="1">
        <f t="array" aca="1" ref="A623" ca="1" xml:space="preserve"> "aK_DR_1_" &amp; INDIRECT("F" &amp; ROW(C623) - 20) &amp; "_p"</f>
        <v>aK_DR_1_5_1_p</v>
      </c>
      <c r="B623">
        <v>2</v>
      </c>
      <c r="C623" t="s">
        <v>62</v>
      </c>
    </row>
    <row r="624" spans="1:8" x14ac:dyDescent="0.3">
      <c r="A624" t="s">
        <v>471</v>
      </c>
    </row>
    <row r="625" spans="1:8" x14ac:dyDescent="0.3">
      <c r="A625" s="17" t="str" cm="1">
        <f t="array" aca="1" ref="A625" ca="1" xml:space="preserve"> "aK_CY_1_" &amp; INDIRECT("F" &amp; ROW(C625) - 22) &amp; "_p"</f>
        <v>aK_CY_1_5_1_p</v>
      </c>
      <c r="B625">
        <v>0.1</v>
      </c>
      <c r="C625" t="s">
        <v>60</v>
      </c>
    </row>
    <row r="626" spans="1:8" x14ac:dyDescent="0.3">
      <c r="A626" t="str" cm="1">
        <f t="array" aca="1" ref="A626" ca="1" xml:space="preserve"> "aK_CY_1_" &amp; INDIRECT("F" &amp; ROW(C626) - 23) &amp; "_p"</f>
        <v>aK_CY_1_5_1_p</v>
      </c>
      <c r="B626">
        <v>0</v>
      </c>
      <c r="C626" t="s">
        <v>61</v>
      </c>
    </row>
    <row r="627" spans="1:8" x14ac:dyDescent="0.3">
      <c r="A627" t="str" cm="1">
        <f t="array" aca="1" ref="A627" ca="1" xml:space="preserve"> "aK_CY_1_" &amp; INDIRECT("F" &amp; ROW(C627) - 24) &amp; "_p"</f>
        <v>aK_CY_1_5_1_p</v>
      </c>
      <c r="B627">
        <v>2</v>
      </c>
      <c r="C627" t="s">
        <v>62</v>
      </c>
    </row>
    <row r="628" spans="1:8" x14ac:dyDescent="0.3">
      <c r="A628" t="str">
        <f xml:space="preserve"> "sector " &amp; D628 &amp; " and region " &amp;E628</f>
        <v>sector 5 and region 2</v>
      </c>
      <c r="D628">
        <v>5</v>
      </c>
      <c r="E628">
        <v>2</v>
      </c>
      <c r="F628" t="str">
        <f>D628 &amp; "_" &amp; E628</f>
        <v>5_2</v>
      </c>
    </row>
    <row r="629" spans="1:8" x14ac:dyDescent="0.3">
      <c r="A629" s="48" t="s">
        <v>59</v>
      </c>
      <c r="B629" s="48"/>
      <c r="C629" s="48"/>
      <c r="D629" s="43"/>
      <c r="E629" s="43"/>
      <c r="F629" s="43"/>
    </row>
    <row r="630" spans="1:8" x14ac:dyDescent="0.3">
      <c r="A630" s="17" t="str" cm="1">
        <f t="array" aca="1" ref="A630" ca="1" xml:space="preserve"> "aK_T_1_" &amp; INDIRECT("F" &amp; ROW(C630)-2) &amp; "_p"</f>
        <v>aK_T_1_5_2_p</v>
      </c>
      <c r="B630">
        <v>0</v>
      </c>
      <c r="C630" t="s">
        <v>60</v>
      </c>
    </row>
    <row r="631" spans="1:8" x14ac:dyDescent="0.3">
      <c r="A631" t="str" cm="1">
        <f t="array" aca="1" ref="A631" ca="1" xml:space="preserve"> "aK_T_2_" &amp; INDIRECT("F" &amp; ROW(C631)-3) &amp; "_p"</f>
        <v>aK_T_2_5_2_p</v>
      </c>
      <c r="B631">
        <v>0</v>
      </c>
      <c r="C631" t="s">
        <v>61</v>
      </c>
    </row>
    <row r="632" spans="1:8" x14ac:dyDescent="0.3">
      <c r="A632" t="str" cm="1">
        <f t="array" aca="1" ref="A632" ca="1" xml:space="preserve"> "aK_T_3_" &amp; INDIRECT("F" &amp; ROW(C632)-4) &amp; "_p"</f>
        <v>aK_T_3_5_2_p</v>
      </c>
      <c r="B632">
        <v>2</v>
      </c>
      <c r="C632" t="s">
        <v>62</v>
      </c>
    </row>
    <row r="633" spans="1:8" x14ac:dyDescent="0.3">
      <c r="A633" t="s">
        <v>64</v>
      </c>
    </row>
    <row r="634" spans="1:8" x14ac:dyDescent="0.3">
      <c r="A634" s="17" t="str" cm="1">
        <f t="array" aca="1" ref="A634" ca="1" xml:space="preserve"> "aK_W_1_" &amp; INDIRECT("F" &amp; ROW(C634)-6) &amp; "_p"</f>
        <v>aK_W_1_5_2_p</v>
      </c>
      <c r="B634">
        <v>0</v>
      </c>
      <c r="C634" t="s">
        <v>60</v>
      </c>
    </row>
    <row r="635" spans="1:8" x14ac:dyDescent="0.3">
      <c r="A635" t="str" cm="1">
        <f t="array" aca="1" ref="A635" ca="1" xml:space="preserve"> "aK_W_2_" &amp; INDIRECT("F" &amp; ROW(C635)-7) &amp; "_p"</f>
        <v>aK_W_2_5_2_p</v>
      </c>
      <c r="B635">
        <v>0</v>
      </c>
      <c r="C635" t="s">
        <v>61</v>
      </c>
    </row>
    <row r="636" spans="1:8" x14ac:dyDescent="0.3">
      <c r="A636" t="str" cm="1">
        <f t="array" aca="1" ref="A636" ca="1" xml:space="preserve"> "aK_W_3_" &amp; INDIRECT("F" &amp; ROW(C636)-8) &amp; "_p"</f>
        <v>aK_W_3_5_2_p</v>
      </c>
      <c r="B636">
        <v>2</v>
      </c>
      <c r="C636" t="s">
        <v>62</v>
      </c>
    </row>
    <row r="637" spans="1:8" x14ac:dyDescent="0.3">
      <c r="A637" t="s">
        <v>63</v>
      </c>
    </row>
    <row r="638" spans="1:8" x14ac:dyDescent="0.3">
      <c r="A638" s="17" t="str" cm="1">
        <f t="array" aca="1" ref="A638" ca="1" xml:space="preserve"> "aK_P_1_" &amp; INDIRECT("F" &amp; ROW(C638) - 10) &amp; "_p"</f>
        <v>aK_P_1_5_2_p</v>
      </c>
      <c r="B638">
        <v>0</v>
      </c>
      <c r="C638" t="s">
        <v>60</v>
      </c>
      <c r="F638" s="46"/>
      <c r="G638" s="46"/>
      <c r="H638" s="46"/>
    </row>
    <row r="639" spans="1:8" x14ac:dyDescent="0.3">
      <c r="A639" t="str" cm="1">
        <f t="array" aca="1" ref="A639" ca="1" xml:space="preserve"> "aK_P_2_" &amp; INDIRECT("F" &amp; ROW(C639) - 11) &amp; "_p"</f>
        <v>aK_P_2_5_2_p</v>
      </c>
      <c r="B639">
        <v>0</v>
      </c>
      <c r="C639" t="s">
        <v>61</v>
      </c>
    </row>
    <row r="640" spans="1:8" x14ac:dyDescent="0.3">
      <c r="A640" t="str" cm="1">
        <f t="array" aca="1" ref="A640" ca="1" xml:space="preserve"> "aK_P_3_" &amp; INDIRECT("F" &amp; ROW(C640) - 12) &amp; "_p"</f>
        <v>aK_P_3_5_2_p</v>
      </c>
      <c r="B640">
        <v>2</v>
      </c>
      <c r="C640" t="s">
        <v>62</v>
      </c>
    </row>
    <row r="641" spans="1:8" x14ac:dyDescent="0.3">
      <c r="A641" t="s">
        <v>65</v>
      </c>
    </row>
    <row r="642" spans="1:8" x14ac:dyDescent="0.3">
      <c r="A642" s="17" t="str" cm="1">
        <f t="array" aca="1" ref="A642" ca="1" xml:space="preserve"> "aK_SL_1_" &amp; INDIRECT("F" &amp; ROW(C642) - 14) &amp; "_p"</f>
        <v>aK_SL_1_5_2_p</v>
      </c>
      <c r="B642">
        <v>0</v>
      </c>
      <c r="C642" t="s">
        <v>60</v>
      </c>
      <c r="F642" s="46"/>
      <c r="G642" s="46"/>
      <c r="H642" s="46"/>
    </row>
    <row r="643" spans="1:8" x14ac:dyDescent="0.3">
      <c r="A643" t="str" cm="1">
        <f t="array" aca="1" ref="A643" ca="1" xml:space="preserve"> "aK_SL_2_" &amp; INDIRECT("F" &amp; ROW(C643) - 15) &amp; "_p"</f>
        <v>aK_SL_2_5_2_p</v>
      </c>
      <c r="B643">
        <v>0</v>
      </c>
      <c r="C643" t="s">
        <v>61</v>
      </c>
    </row>
    <row r="644" spans="1:8" x14ac:dyDescent="0.3">
      <c r="A644" t="str" cm="1">
        <f t="array" aca="1" ref="A644" ca="1" xml:space="preserve"> "aK_Sl_3_" &amp; INDIRECT("F" &amp; ROW(C644) - 16) &amp; "_p"</f>
        <v>aK_Sl_3_5_2_p</v>
      </c>
      <c r="B644">
        <v>2</v>
      </c>
      <c r="C644" t="s">
        <v>62</v>
      </c>
    </row>
    <row r="645" spans="1:8" x14ac:dyDescent="0.3">
      <c r="A645" t="s">
        <v>470</v>
      </c>
    </row>
    <row r="646" spans="1:8" x14ac:dyDescent="0.3">
      <c r="A646" s="17" t="str" cm="1">
        <f t="array" aca="1" ref="A646" ca="1" xml:space="preserve"> "aK_DR_1_" &amp; INDIRECT("F" &amp; ROW(C646) - 18) &amp; "_p"</f>
        <v>aK_DR_1_5_2_p</v>
      </c>
      <c r="B646">
        <v>0</v>
      </c>
      <c r="C646" t="s">
        <v>60</v>
      </c>
    </row>
    <row r="647" spans="1:8" x14ac:dyDescent="0.3">
      <c r="A647" t="str" cm="1">
        <f t="array" aca="1" ref="A647" ca="1" xml:space="preserve"> "aK_DR_1_" &amp; INDIRECT("F" &amp; ROW(C647) - 19) &amp; "_p"</f>
        <v>aK_DR_1_5_2_p</v>
      </c>
      <c r="B647">
        <v>0</v>
      </c>
      <c r="C647" t="s">
        <v>61</v>
      </c>
    </row>
    <row r="648" spans="1:8" x14ac:dyDescent="0.3">
      <c r="A648" t="str" cm="1">
        <f t="array" aca="1" ref="A648" ca="1" xml:space="preserve"> "aK_DR_1_" &amp; INDIRECT("F" &amp; ROW(C648) - 20) &amp; "_p"</f>
        <v>aK_DR_1_5_2_p</v>
      </c>
      <c r="B648">
        <v>2</v>
      </c>
      <c r="C648" t="s">
        <v>62</v>
      </c>
    </row>
    <row r="649" spans="1:8" x14ac:dyDescent="0.3">
      <c r="A649" t="s">
        <v>471</v>
      </c>
    </row>
    <row r="650" spans="1:8" x14ac:dyDescent="0.3">
      <c r="A650" s="17" t="str" cm="1">
        <f t="array" aca="1" ref="A650" ca="1" xml:space="preserve"> "aK_CY_1_" &amp; INDIRECT("F" &amp; ROW(C650) - 22) &amp; "_p"</f>
        <v>aK_CY_1_5_2_p</v>
      </c>
      <c r="B650">
        <v>0.1</v>
      </c>
      <c r="C650" t="s">
        <v>60</v>
      </c>
    </row>
    <row r="651" spans="1:8" x14ac:dyDescent="0.3">
      <c r="A651" t="str" cm="1">
        <f t="array" aca="1" ref="A651" ca="1" xml:space="preserve"> "aK_CY_1_" &amp; INDIRECT("F" &amp; ROW(C651) - 23) &amp; "_p"</f>
        <v>aK_CY_1_5_2_p</v>
      </c>
      <c r="B651">
        <v>0</v>
      </c>
      <c r="C651" t="s">
        <v>61</v>
      </c>
    </row>
    <row r="652" spans="1:8" x14ac:dyDescent="0.3">
      <c r="A652" t="str" cm="1">
        <f t="array" aca="1" ref="A652" ca="1" xml:space="preserve"> "aK_CY_1_" &amp; INDIRECT("F" &amp; ROW(C652) - 24) &amp; "_p"</f>
        <v>aK_CY_1_5_2_p</v>
      </c>
      <c r="B652">
        <v>2</v>
      </c>
      <c r="C652" t="s">
        <v>62</v>
      </c>
    </row>
    <row r="653" spans="1:8" x14ac:dyDescent="0.3">
      <c r="A653" t="str">
        <f xml:space="preserve"> "sector " &amp; D653 &amp; " and region " &amp;E653</f>
        <v>sector 5 and region 3</v>
      </c>
      <c r="D653">
        <v>5</v>
      </c>
      <c r="E653">
        <v>3</v>
      </c>
      <c r="F653" t="str">
        <f>D653 &amp; "_" &amp; E653</f>
        <v>5_3</v>
      </c>
    </row>
    <row r="654" spans="1:8" x14ac:dyDescent="0.3">
      <c r="A654" s="48" t="s">
        <v>59</v>
      </c>
      <c r="B654" s="48"/>
      <c r="C654" s="48"/>
      <c r="D654" s="43"/>
      <c r="E654" s="43"/>
      <c r="F654" s="43"/>
    </row>
    <row r="655" spans="1:8" x14ac:dyDescent="0.3">
      <c r="A655" s="17" t="str" cm="1">
        <f t="array" aca="1" ref="A655" ca="1" xml:space="preserve"> "aK_T_1_" &amp; INDIRECT("F" &amp; ROW(C655)-2) &amp; "_p"</f>
        <v>aK_T_1_5_3_p</v>
      </c>
      <c r="B655">
        <v>0</v>
      </c>
      <c r="C655" t="s">
        <v>60</v>
      </c>
    </row>
    <row r="656" spans="1:8" x14ac:dyDescent="0.3">
      <c r="A656" t="str" cm="1">
        <f t="array" aca="1" ref="A656" ca="1" xml:space="preserve"> "aK_T_2_" &amp; INDIRECT("F" &amp; ROW(C656)-3) &amp; "_p"</f>
        <v>aK_T_2_5_3_p</v>
      </c>
      <c r="B656">
        <v>0</v>
      </c>
      <c r="C656" t="s">
        <v>61</v>
      </c>
    </row>
    <row r="657" spans="1:8" x14ac:dyDescent="0.3">
      <c r="A657" t="str" cm="1">
        <f t="array" aca="1" ref="A657" ca="1" xml:space="preserve"> "aK_T_3_" &amp; INDIRECT("F" &amp; ROW(C657)-4) &amp; "_p"</f>
        <v>aK_T_3_5_3_p</v>
      </c>
      <c r="B657">
        <v>2</v>
      </c>
      <c r="C657" t="s">
        <v>62</v>
      </c>
    </row>
    <row r="658" spans="1:8" x14ac:dyDescent="0.3">
      <c r="A658" t="s">
        <v>64</v>
      </c>
    </row>
    <row r="659" spans="1:8" x14ac:dyDescent="0.3">
      <c r="A659" s="17" t="str" cm="1">
        <f t="array" aca="1" ref="A659" ca="1" xml:space="preserve"> "aK_W_1_" &amp; INDIRECT("F" &amp; ROW(C659)-6) &amp; "_p"</f>
        <v>aK_W_1_5_3_p</v>
      </c>
      <c r="B659">
        <v>0</v>
      </c>
      <c r="C659" t="s">
        <v>60</v>
      </c>
    </row>
    <row r="660" spans="1:8" x14ac:dyDescent="0.3">
      <c r="A660" t="str" cm="1">
        <f t="array" aca="1" ref="A660" ca="1" xml:space="preserve"> "aK_W_2_" &amp; INDIRECT("F" &amp; ROW(C660)-7) &amp; "_p"</f>
        <v>aK_W_2_5_3_p</v>
      </c>
      <c r="B660">
        <v>0</v>
      </c>
      <c r="C660" t="s">
        <v>61</v>
      </c>
    </row>
    <row r="661" spans="1:8" x14ac:dyDescent="0.3">
      <c r="A661" t="str" cm="1">
        <f t="array" aca="1" ref="A661" ca="1" xml:space="preserve"> "aK_W_3_" &amp; INDIRECT("F" &amp; ROW(C661)-8) &amp; "_p"</f>
        <v>aK_W_3_5_3_p</v>
      </c>
      <c r="B661">
        <v>2</v>
      </c>
      <c r="C661" t="s">
        <v>62</v>
      </c>
    </row>
    <row r="662" spans="1:8" x14ac:dyDescent="0.3">
      <c r="A662" t="s">
        <v>63</v>
      </c>
    </row>
    <row r="663" spans="1:8" x14ac:dyDescent="0.3">
      <c r="A663" s="17" t="str" cm="1">
        <f t="array" aca="1" ref="A663" ca="1" xml:space="preserve"> "aK_P_1_" &amp; INDIRECT("F" &amp; ROW(C663) - 10) &amp; "_p"</f>
        <v>aK_P_1_5_3_p</v>
      </c>
      <c r="B663">
        <v>0</v>
      </c>
      <c r="C663" t="s">
        <v>60</v>
      </c>
      <c r="F663" s="46"/>
      <c r="G663" s="46"/>
      <c r="H663" s="46"/>
    </row>
    <row r="664" spans="1:8" x14ac:dyDescent="0.3">
      <c r="A664" t="str" cm="1">
        <f t="array" aca="1" ref="A664" ca="1" xml:space="preserve"> "aK_P_2_" &amp; INDIRECT("F" &amp; ROW(C664) - 11) &amp; "_p"</f>
        <v>aK_P_2_5_3_p</v>
      </c>
      <c r="B664">
        <v>0</v>
      </c>
      <c r="C664" t="s">
        <v>61</v>
      </c>
    </row>
    <row r="665" spans="1:8" x14ac:dyDescent="0.3">
      <c r="A665" t="str" cm="1">
        <f t="array" aca="1" ref="A665" ca="1" xml:space="preserve"> "aK_P_3_" &amp; INDIRECT("F" &amp; ROW(C665) - 12) &amp; "_p"</f>
        <v>aK_P_3_5_3_p</v>
      </c>
      <c r="B665">
        <v>2</v>
      </c>
      <c r="C665" t="s">
        <v>62</v>
      </c>
    </row>
    <row r="666" spans="1:8" x14ac:dyDescent="0.3">
      <c r="A666" t="s">
        <v>65</v>
      </c>
    </row>
    <row r="667" spans="1:8" x14ac:dyDescent="0.3">
      <c r="A667" s="17" t="str" cm="1">
        <f t="array" aca="1" ref="A667" ca="1" xml:space="preserve"> "aK_SL_1_" &amp; INDIRECT("F" &amp; ROW(C667) - 14) &amp; "_p"</f>
        <v>aK_SL_1_5_3_p</v>
      </c>
      <c r="B667">
        <v>0</v>
      </c>
      <c r="C667" t="s">
        <v>60</v>
      </c>
      <c r="F667" s="46"/>
      <c r="G667" s="46"/>
      <c r="H667" s="46"/>
    </row>
    <row r="668" spans="1:8" x14ac:dyDescent="0.3">
      <c r="A668" t="str" cm="1">
        <f t="array" aca="1" ref="A668" ca="1" xml:space="preserve"> "aK_SL_2_" &amp; INDIRECT("F" &amp; ROW(C668) - 15) &amp; "_p"</f>
        <v>aK_SL_2_5_3_p</v>
      </c>
      <c r="B668">
        <v>0</v>
      </c>
      <c r="C668" t="s">
        <v>61</v>
      </c>
    </row>
    <row r="669" spans="1:8" x14ac:dyDescent="0.3">
      <c r="A669" t="str" cm="1">
        <f t="array" aca="1" ref="A669" ca="1" xml:space="preserve"> "aK_Sl_3_" &amp; INDIRECT("F" &amp; ROW(C669) - 16) &amp; "_p"</f>
        <v>aK_Sl_3_5_3_p</v>
      </c>
      <c r="B669">
        <v>2</v>
      </c>
      <c r="C669" t="s">
        <v>62</v>
      </c>
    </row>
    <row r="670" spans="1:8" x14ac:dyDescent="0.3">
      <c r="A670" t="s">
        <v>470</v>
      </c>
    </row>
    <row r="671" spans="1:8" x14ac:dyDescent="0.3">
      <c r="A671" s="17" t="str" cm="1">
        <f t="array" aca="1" ref="A671" ca="1" xml:space="preserve"> "aK_DR_1_" &amp; INDIRECT("F" &amp; ROW(C671) - 18) &amp; "_p"</f>
        <v>aK_DR_1_5_3_p</v>
      </c>
      <c r="B671">
        <v>0</v>
      </c>
      <c r="C671" t="s">
        <v>60</v>
      </c>
    </row>
    <row r="672" spans="1:8" x14ac:dyDescent="0.3">
      <c r="A672" t="str" cm="1">
        <f t="array" aca="1" ref="A672" ca="1" xml:space="preserve"> "aK_DR_1_" &amp; INDIRECT("F" &amp; ROW(C672) - 19) &amp; "_p"</f>
        <v>aK_DR_1_5_3_p</v>
      </c>
      <c r="B672">
        <v>0</v>
      </c>
      <c r="C672" t="s">
        <v>61</v>
      </c>
    </row>
    <row r="673" spans="1:8" x14ac:dyDescent="0.3">
      <c r="A673" t="str" cm="1">
        <f t="array" aca="1" ref="A673" ca="1" xml:space="preserve"> "aK_DR_1_" &amp; INDIRECT("F" &amp; ROW(C673) - 20) &amp; "_p"</f>
        <v>aK_DR_1_5_3_p</v>
      </c>
      <c r="B673">
        <v>2</v>
      </c>
      <c r="C673" t="s">
        <v>62</v>
      </c>
    </row>
    <row r="674" spans="1:8" x14ac:dyDescent="0.3">
      <c r="A674" t="s">
        <v>471</v>
      </c>
    </row>
    <row r="675" spans="1:8" x14ac:dyDescent="0.3">
      <c r="A675" s="17" t="str" cm="1">
        <f t="array" aca="1" ref="A675" ca="1" xml:space="preserve"> "aK_CY_1_" &amp; INDIRECT("F" &amp; ROW(C675) - 22) &amp; "_p"</f>
        <v>aK_CY_1_5_3_p</v>
      </c>
      <c r="B675">
        <v>0.1</v>
      </c>
      <c r="C675" t="s">
        <v>60</v>
      </c>
    </row>
    <row r="676" spans="1:8" x14ac:dyDescent="0.3">
      <c r="A676" t="str" cm="1">
        <f t="array" aca="1" ref="A676" ca="1" xml:space="preserve"> "aK_CY_1_" &amp; INDIRECT("F" &amp; ROW(C676) - 23) &amp; "_p"</f>
        <v>aK_CY_1_5_3_p</v>
      </c>
      <c r="B676">
        <v>0</v>
      </c>
      <c r="C676" t="s">
        <v>61</v>
      </c>
    </row>
    <row r="677" spans="1:8" x14ac:dyDescent="0.3">
      <c r="A677" t="str" cm="1">
        <f t="array" aca="1" ref="A677" ca="1" xml:space="preserve"> "aK_CY_1_" &amp; INDIRECT("F" &amp; ROW(C677) - 24) &amp; "_p"</f>
        <v>aK_CY_1_5_3_p</v>
      </c>
      <c r="B677">
        <v>2</v>
      </c>
      <c r="C677" t="s">
        <v>62</v>
      </c>
    </row>
    <row r="678" spans="1:8" x14ac:dyDescent="0.3">
      <c r="A678" t="str">
        <f xml:space="preserve"> "sector " &amp; D678 &amp; " and region " &amp;E678</f>
        <v>sector 5 and region 4</v>
      </c>
      <c r="D678">
        <v>5</v>
      </c>
      <c r="E678">
        <v>4</v>
      </c>
      <c r="F678" t="str">
        <f>D678 &amp; "_" &amp; E678</f>
        <v>5_4</v>
      </c>
    </row>
    <row r="679" spans="1:8" x14ac:dyDescent="0.3">
      <c r="A679" s="48" t="s">
        <v>59</v>
      </c>
      <c r="B679" s="48"/>
      <c r="C679" s="48"/>
      <c r="D679" s="43"/>
      <c r="E679" s="43"/>
      <c r="F679" s="43"/>
    </row>
    <row r="680" spans="1:8" x14ac:dyDescent="0.3">
      <c r="A680" s="17" t="str" cm="1">
        <f t="array" aca="1" ref="A680" ca="1" xml:space="preserve"> "aK_T_1_" &amp; INDIRECT("F" &amp; ROW(C680)-2) &amp; "_p"</f>
        <v>aK_T_1_5_4_p</v>
      </c>
      <c r="B680">
        <v>0</v>
      </c>
      <c r="C680" t="s">
        <v>60</v>
      </c>
    </row>
    <row r="681" spans="1:8" x14ac:dyDescent="0.3">
      <c r="A681" t="str" cm="1">
        <f t="array" aca="1" ref="A681" ca="1" xml:space="preserve"> "aK_T_2_" &amp; INDIRECT("F" &amp; ROW(C681)-3) &amp; "_p"</f>
        <v>aK_T_2_5_4_p</v>
      </c>
      <c r="B681">
        <v>0</v>
      </c>
      <c r="C681" t="s">
        <v>61</v>
      </c>
    </row>
    <row r="682" spans="1:8" x14ac:dyDescent="0.3">
      <c r="A682" t="str" cm="1">
        <f t="array" aca="1" ref="A682" ca="1" xml:space="preserve"> "aK_T_3_" &amp; INDIRECT("F" &amp; ROW(C682)-4) &amp; "_p"</f>
        <v>aK_T_3_5_4_p</v>
      </c>
      <c r="B682">
        <v>2</v>
      </c>
      <c r="C682" t="s">
        <v>62</v>
      </c>
    </row>
    <row r="683" spans="1:8" x14ac:dyDescent="0.3">
      <c r="A683" t="s">
        <v>64</v>
      </c>
    </row>
    <row r="684" spans="1:8" x14ac:dyDescent="0.3">
      <c r="A684" s="17" t="str" cm="1">
        <f t="array" aca="1" ref="A684" ca="1" xml:space="preserve"> "aK_W_1_" &amp; INDIRECT("F" &amp; ROW(C684)-6) &amp; "_p"</f>
        <v>aK_W_1_5_4_p</v>
      </c>
      <c r="B684">
        <v>0</v>
      </c>
      <c r="C684" t="s">
        <v>60</v>
      </c>
    </row>
    <row r="685" spans="1:8" x14ac:dyDescent="0.3">
      <c r="A685" t="str" cm="1">
        <f t="array" aca="1" ref="A685" ca="1" xml:space="preserve"> "aK_W_2_" &amp; INDIRECT("F" &amp; ROW(C685)-7) &amp; "_p"</f>
        <v>aK_W_2_5_4_p</v>
      </c>
      <c r="B685">
        <v>0</v>
      </c>
      <c r="C685" t="s">
        <v>61</v>
      </c>
    </row>
    <row r="686" spans="1:8" x14ac:dyDescent="0.3">
      <c r="A686" t="str" cm="1">
        <f t="array" aca="1" ref="A686" ca="1" xml:space="preserve"> "aK_W_3_" &amp; INDIRECT("F" &amp; ROW(C686)-8) &amp; "_p"</f>
        <v>aK_W_3_5_4_p</v>
      </c>
      <c r="B686">
        <v>2</v>
      </c>
      <c r="C686" t="s">
        <v>62</v>
      </c>
    </row>
    <row r="687" spans="1:8" x14ac:dyDescent="0.3">
      <c r="A687" t="s">
        <v>63</v>
      </c>
    </row>
    <row r="688" spans="1:8" x14ac:dyDescent="0.3">
      <c r="A688" s="17" t="str" cm="1">
        <f t="array" aca="1" ref="A688" ca="1" xml:space="preserve"> "aK_P_1_" &amp; INDIRECT("F" &amp; ROW(C688) - 10) &amp; "_p"</f>
        <v>aK_P_1_5_4_p</v>
      </c>
      <c r="B688">
        <v>0</v>
      </c>
      <c r="C688" t="s">
        <v>60</v>
      </c>
      <c r="F688" s="46"/>
      <c r="G688" s="46"/>
      <c r="H688" s="46"/>
    </row>
    <row r="689" spans="1:8" x14ac:dyDescent="0.3">
      <c r="A689" t="str" cm="1">
        <f t="array" aca="1" ref="A689" ca="1" xml:space="preserve"> "aK_P_2_" &amp; INDIRECT("F" &amp; ROW(C689) - 11) &amp; "_p"</f>
        <v>aK_P_2_5_4_p</v>
      </c>
      <c r="B689">
        <v>0</v>
      </c>
      <c r="C689" t="s">
        <v>61</v>
      </c>
    </row>
    <row r="690" spans="1:8" x14ac:dyDescent="0.3">
      <c r="A690" t="str" cm="1">
        <f t="array" aca="1" ref="A690" ca="1" xml:space="preserve"> "aK_P_3_" &amp; INDIRECT("F" &amp; ROW(C690) - 12) &amp; "_p"</f>
        <v>aK_P_3_5_4_p</v>
      </c>
      <c r="B690">
        <v>2</v>
      </c>
      <c r="C690" t="s">
        <v>62</v>
      </c>
    </row>
    <row r="691" spans="1:8" x14ac:dyDescent="0.3">
      <c r="A691" t="s">
        <v>65</v>
      </c>
    </row>
    <row r="692" spans="1:8" x14ac:dyDescent="0.3">
      <c r="A692" s="17" t="str" cm="1">
        <f t="array" aca="1" ref="A692" ca="1" xml:space="preserve"> "aK_SL_1_" &amp; INDIRECT("F" &amp; ROW(C692) - 14) &amp; "_p"</f>
        <v>aK_SL_1_5_4_p</v>
      </c>
      <c r="B692">
        <v>0</v>
      </c>
      <c r="C692" t="s">
        <v>60</v>
      </c>
      <c r="F692" s="46"/>
      <c r="G692" s="46"/>
      <c r="H692" s="46"/>
    </row>
    <row r="693" spans="1:8" x14ac:dyDescent="0.3">
      <c r="A693" t="str" cm="1">
        <f t="array" aca="1" ref="A693" ca="1" xml:space="preserve"> "aK_SL_2_" &amp; INDIRECT("F" &amp; ROW(C693) - 15) &amp; "_p"</f>
        <v>aK_SL_2_5_4_p</v>
      </c>
      <c r="B693">
        <v>0</v>
      </c>
      <c r="C693" t="s">
        <v>61</v>
      </c>
    </row>
    <row r="694" spans="1:8" x14ac:dyDescent="0.3">
      <c r="A694" t="str" cm="1">
        <f t="array" aca="1" ref="A694" ca="1" xml:space="preserve"> "aK_Sl_3_" &amp; INDIRECT("F" &amp; ROW(C694) - 16) &amp; "_p"</f>
        <v>aK_Sl_3_5_4_p</v>
      </c>
      <c r="B694">
        <v>2</v>
      </c>
      <c r="C694" t="s">
        <v>62</v>
      </c>
    </row>
    <row r="695" spans="1:8" x14ac:dyDescent="0.3">
      <c r="A695" t="s">
        <v>470</v>
      </c>
    </row>
    <row r="696" spans="1:8" x14ac:dyDescent="0.3">
      <c r="A696" s="17" t="str" cm="1">
        <f t="array" aca="1" ref="A696" ca="1" xml:space="preserve"> "aK_DR_1_" &amp; INDIRECT("F" &amp; ROW(C696) - 18) &amp; "_p"</f>
        <v>aK_DR_1_5_4_p</v>
      </c>
      <c r="B696">
        <v>0</v>
      </c>
      <c r="C696" t="s">
        <v>60</v>
      </c>
    </row>
    <row r="697" spans="1:8" x14ac:dyDescent="0.3">
      <c r="A697" t="str" cm="1">
        <f t="array" aca="1" ref="A697" ca="1" xml:space="preserve"> "aK_DR_1_" &amp; INDIRECT("F" &amp; ROW(C697) - 19) &amp; "_p"</f>
        <v>aK_DR_1_5_4_p</v>
      </c>
      <c r="B697">
        <v>0</v>
      </c>
      <c r="C697" t="s">
        <v>61</v>
      </c>
    </row>
    <row r="698" spans="1:8" x14ac:dyDescent="0.3">
      <c r="A698" t="str" cm="1">
        <f t="array" aca="1" ref="A698" ca="1" xml:space="preserve"> "aK_DR_1_" &amp; INDIRECT("F" &amp; ROW(C698) - 20) &amp; "_p"</f>
        <v>aK_DR_1_5_4_p</v>
      </c>
      <c r="B698">
        <v>2</v>
      </c>
      <c r="C698" t="s">
        <v>62</v>
      </c>
    </row>
    <row r="699" spans="1:8" x14ac:dyDescent="0.3">
      <c r="A699" t="s">
        <v>471</v>
      </c>
    </row>
    <row r="700" spans="1:8" x14ac:dyDescent="0.3">
      <c r="A700" s="17" t="str" cm="1">
        <f t="array" aca="1" ref="A700" ca="1" xml:space="preserve"> "aK_CY_1_" &amp; INDIRECT("F" &amp; ROW(C700) - 22) &amp; "_p"</f>
        <v>aK_CY_1_5_4_p</v>
      </c>
      <c r="B700">
        <v>0.1</v>
      </c>
      <c r="C700" t="s">
        <v>60</v>
      </c>
    </row>
    <row r="701" spans="1:8" x14ac:dyDescent="0.3">
      <c r="A701" t="str" cm="1">
        <f t="array" aca="1" ref="A701" ca="1" xml:space="preserve"> "aK_CY_1_" &amp; INDIRECT("F" &amp; ROW(C701) - 23) &amp; "_p"</f>
        <v>aK_CY_1_5_4_p</v>
      </c>
      <c r="B701">
        <v>0</v>
      </c>
      <c r="C701" t="s">
        <v>61</v>
      </c>
    </row>
    <row r="702" spans="1:8" x14ac:dyDescent="0.3">
      <c r="A702" t="str" cm="1">
        <f t="array" aca="1" ref="A702" ca="1" xml:space="preserve"> "aK_CY_1_" &amp; INDIRECT("F" &amp; ROW(C702) - 24) &amp; "_p"</f>
        <v>aK_CY_1_5_4_p</v>
      </c>
      <c r="B702">
        <v>2</v>
      </c>
      <c r="C702" t="s">
        <v>62</v>
      </c>
    </row>
    <row r="703" spans="1:8" x14ac:dyDescent="0.3">
      <c r="A703" t="str">
        <f xml:space="preserve"> "sector " &amp; D703 &amp; " and region " &amp;E703</f>
        <v>sector 5 and region 5</v>
      </c>
      <c r="D703">
        <v>5</v>
      </c>
      <c r="E703">
        <v>5</v>
      </c>
      <c r="F703" t="str">
        <f>D703 &amp; "_" &amp; E703</f>
        <v>5_5</v>
      </c>
    </row>
    <row r="704" spans="1:8" x14ac:dyDescent="0.3">
      <c r="A704" s="48" t="s">
        <v>59</v>
      </c>
      <c r="B704" s="48"/>
      <c r="C704" s="48"/>
      <c r="D704" s="43"/>
      <c r="E704" s="43"/>
      <c r="F704" s="43"/>
    </row>
    <row r="705" spans="1:8" x14ac:dyDescent="0.3">
      <c r="A705" s="17" t="str" cm="1">
        <f t="array" aca="1" ref="A705" ca="1" xml:space="preserve"> "aK_T_1_" &amp; INDIRECT("F" &amp; ROW(C705)-2) &amp; "_p"</f>
        <v>aK_T_1_5_5_p</v>
      </c>
      <c r="B705">
        <v>0</v>
      </c>
      <c r="C705" t="s">
        <v>60</v>
      </c>
    </row>
    <row r="706" spans="1:8" x14ac:dyDescent="0.3">
      <c r="A706" t="str" cm="1">
        <f t="array" aca="1" ref="A706" ca="1" xml:space="preserve"> "aK_T_2_" &amp; INDIRECT("F" &amp; ROW(C706)-3) &amp; "_p"</f>
        <v>aK_T_2_5_5_p</v>
      </c>
      <c r="B706">
        <v>0</v>
      </c>
      <c r="C706" t="s">
        <v>61</v>
      </c>
    </row>
    <row r="707" spans="1:8" x14ac:dyDescent="0.3">
      <c r="A707" t="str" cm="1">
        <f t="array" aca="1" ref="A707" ca="1" xml:space="preserve"> "aK_T_3_" &amp; INDIRECT("F" &amp; ROW(C707)-4) &amp; "_p"</f>
        <v>aK_T_3_5_5_p</v>
      </c>
      <c r="B707">
        <v>2</v>
      </c>
      <c r="C707" t="s">
        <v>62</v>
      </c>
    </row>
    <row r="708" spans="1:8" x14ac:dyDescent="0.3">
      <c r="A708" t="s">
        <v>64</v>
      </c>
    </row>
    <row r="709" spans="1:8" x14ac:dyDescent="0.3">
      <c r="A709" s="17" t="str" cm="1">
        <f t="array" aca="1" ref="A709" ca="1" xml:space="preserve"> "aK_W_1_" &amp; INDIRECT("F" &amp; ROW(C709)-6) &amp; "_p"</f>
        <v>aK_W_1_5_5_p</v>
      </c>
      <c r="B709">
        <v>0</v>
      </c>
      <c r="C709" t="s">
        <v>60</v>
      </c>
    </row>
    <row r="710" spans="1:8" x14ac:dyDescent="0.3">
      <c r="A710" t="str" cm="1">
        <f t="array" aca="1" ref="A710" ca="1" xml:space="preserve"> "aK_W_2_" &amp; INDIRECT("F" &amp; ROW(C710)-7) &amp; "_p"</f>
        <v>aK_W_2_5_5_p</v>
      </c>
      <c r="B710">
        <v>0</v>
      </c>
      <c r="C710" t="s">
        <v>61</v>
      </c>
    </row>
    <row r="711" spans="1:8" x14ac:dyDescent="0.3">
      <c r="A711" t="str" cm="1">
        <f t="array" aca="1" ref="A711" ca="1" xml:space="preserve"> "aK_W_3_" &amp; INDIRECT("F" &amp; ROW(C711)-8) &amp; "_p"</f>
        <v>aK_W_3_5_5_p</v>
      </c>
      <c r="B711">
        <v>2</v>
      </c>
      <c r="C711" t="s">
        <v>62</v>
      </c>
    </row>
    <row r="712" spans="1:8" x14ac:dyDescent="0.3">
      <c r="A712" t="s">
        <v>63</v>
      </c>
    </row>
    <row r="713" spans="1:8" x14ac:dyDescent="0.3">
      <c r="A713" s="17" t="str" cm="1">
        <f t="array" aca="1" ref="A713" ca="1" xml:space="preserve"> "aK_P_1_" &amp; INDIRECT("F" &amp; ROW(C713) - 10) &amp; "_p"</f>
        <v>aK_P_1_5_5_p</v>
      </c>
      <c r="B713">
        <v>0</v>
      </c>
      <c r="C713" t="s">
        <v>60</v>
      </c>
      <c r="F713" s="46"/>
      <c r="G713" s="46"/>
      <c r="H713" s="46"/>
    </row>
    <row r="714" spans="1:8" x14ac:dyDescent="0.3">
      <c r="A714" t="str" cm="1">
        <f t="array" aca="1" ref="A714" ca="1" xml:space="preserve"> "aK_P_2_" &amp; INDIRECT("F" &amp; ROW(C714) - 11) &amp; "_p"</f>
        <v>aK_P_2_5_5_p</v>
      </c>
      <c r="B714">
        <v>0</v>
      </c>
      <c r="C714" t="s">
        <v>61</v>
      </c>
    </row>
    <row r="715" spans="1:8" x14ac:dyDescent="0.3">
      <c r="A715" t="str" cm="1">
        <f t="array" aca="1" ref="A715" ca="1" xml:space="preserve"> "aK_P_3_" &amp; INDIRECT("F" &amp; ROW(C715) - 12) &amp; "_p"</f>
        <v>aK_P_3_5_5_p</v>
      </c>
      <c r="B715">
        <v>2</v>
      </c>
      <c r="C715" t="s">
        <v>62</v>
      </c>
    </row>
    <row r="716" spans="1:8" x14ac:dyDescent="0.3">
      <c r="A716" t="s">
        <v>65</v>
      </c>
    </row>
    <row r="717" spans="1:8" x14ac:dyDescent="0.3">
      <c r="A717" s="17" t="str" cm="1">
        <f t="array" aca="1" ref="A717" ca="1" xml:space="preserve"> "aK_SL_1_" &amp; INDIRECT("F" &amp; ROW(C717) - 14) &amp; "_p"</f>
        <v>aK_SL_1_5_5_p</v>
      </c>
      <c r="B717">
        <v>0</v>
      </c>
      <c r="C717" t="s">
        <v>60</v>
      </c>
      <c r="F717" s="46"/>
      <c r="G717" s="46"/>
      <c r="H717" s="46"/>
    </row>
    <row r="718" spans="1:8" x14ac:dyDescent="0.3">
      <c r="A718" t="str" cm="1">
        <f t="array" aca="1" ref="A718" ca="1" xml:space="preserve"> "aK_SL_2_" &amp; INDIRECT("F" &amp; ROW(C718) - 15) &amp; "_p"</f>
        <v>aK_SL_2_5_5_p</v>
      </c>
      <c r="B718">
        <v>0</v>
      </c>
      <c r="C718" t="s">
        <v>61</v>
      </c>
    </row>
    <row r="719" spans="1:8" x14ac:dyDescent="0.3">
      <c r="A719" t="str" cm="1">
        <f t="array" aca="1" ref="A719" ca="1" xml:space="preserve"> "aK_Sl_3_" &amp; INDIRECT("F" &amp; ROW(C719) - 16) &amp; "_p"</f>
        <v>aK_Sl_3_5_5_p</v>
      </c>
      <c r="B719">
        <v>2</v>
      </c>
      <c r="C719" t="s">
        <v>62</v>
      </c>
    </row>
    <row r="720" spans="1:8" x14ac:dyDescent="0.3">
      <c r="A720" t="s">
        <v>470</v>
      </c>
    </row>
    <row r="721" spans="1:6" x14ac:dyDescent="0.3">
      <c r="A721" s="17" t="str" cm="1">
        <f t="array" aca="1" ref="A721" ca="1" xml:space="preserve"> "aK_DR_1_" &amp; INDIRECT("F" &amp; ROW(C721) - 18) &amp; "_p"</f>
        <v>aK_DR_1_5_5_p</v>
      </c>
      <c r="B721">
        <v>0</v>
      </c>
      <c r="C721" t="s">
        <v>60</v>
      </c>
    </row>
    <row r="722" spans="1:6" x14ac:dyDescent="0.3">
      <c r="A722" t="str" cm="1">
        <f t="array" aca="1" ref="A722" ca="1" xml:space="preserve"> "aK_DR_1_" &amp; INDIRECT("F" &amp; ROW(C722) - 19) &amp; "_p"</f>
        <v>aK_DR_1_5_5_p</v>
      </c>
      <c r="B722">
        <v>0</v>
      </c>
      <c r="C722" t="s">
        <v>61</v>
      </c>
    </row>
    <row r="723" spans="1:6" x14ac:dyDescent="0.3">
      <c r="A723" t="str" cm="1">
        <f t="array" aca="1" ref="A723" ca="1" xml:space="preserve"> "aK_DR_1_" &amp; INDIRECT("F" &amp; ROW(C723) - 20) &amp; "_p"</f>
        <v>aK_DR_1_5_5_p</v>
      </c>
      <c r="B723">
        <v>2</v>
      </c>
      <c r="C723" t="s">
        <v>62</v>
      </c>
    </row>
    <row r="724" spans="1:6" x14ac:dyDescent="0.3">
      <c r="A724" t="s">
        <v>471</v>
      </c>
    </row>
    <row r="725" spans="1:6" x14ac:dyDescent="0.3">
      <c r="A725" s="17" t="str" cm="1">
        <f t="array" aca="1" ref="A725" ca="1" xml:space="preserve"> "aK_CY_1_" &amp; INDIRECT("F" &amp; ROW(C725) - 22) &amp; "_p"</f>
        <v>aK_CY_1_5_5_p</v>
      </c>
      <c r="B725">
        <v>0.1</v>
      </c>
      <c r="C725" t="s">
        <v>60</v>
      </c>
    </row>
    <row r="726" spans="1:6" x14ac:dyDescent="0.3">
      <c r="A726" t="str" cm="1">
        <f t="array" aca="1" ref="A726" ca="1" xml:space="preserve"> "aK_CY_1_" &amp; INDIRECT("F" &amp; ROW(C726) - 23) &amp; "_p"</f>
        <v>aK_CY_1_5_5_p</v>
      </c>
      <c r="B726">
        <v>0</v>
      </c>
      <c r="C726" t="s">
        <v>61</v>
      </c>
    </row>
    <row r="727" spans="1:6" x14ac:dyDescent="0.3">
      <c r="A727" t="str" cm="1">
        <f t="array" aca="1" ref="A727" ca="1" xml:space="preserve"> "aK_CY_1_" &amp; INDIRECT("F" &amp; ROW(C727) - 24) &amp; "_p"</f>
        <v>aK_CY_1_5_5_p</v>
      </c>
      <c r="B727">
        <v>2</v>
      </c>
      <c r="C727" t="s">
        <v>62</v>
      </c>
    </row>
    <row r="728" spans="1:6" x14ac:dyDescent="0.3">
      <c r="A728" t="str">
        <f xml:space="preserve"> "sector " &amp; D728 &amp; " and region " &amp;E728</f>
        <v>sector 5 and region 6</v>
      </c>
      <c r="D728">
        <v>5</v>
      </c>
      <c r="E728">
        <v>6</v>
      </c>
      <c r="F728" t="str">
        <f>D728 &amp; "_" &amp; E728</f>
        <v>5_6</v>
      </c>
    </row>
    <row r="729" spans="1:6" x14ac:dyDescent="0.3">
      <c r="A729" s="48" t="s">
        <v>59</v>
      </c>
      <c r="B729" s="48"/>
      <c r="C729" s="48"/>
      <c r="D729" s="43"/>
      <c r="E729" s="43"/>
      <c r="F729" s="43"/>
    </row>
    <row r="730" spans="1:6" x14ac:dyDescent="0.3">
      <c r="A730" s="17" t="str" cm="1">
        <f t="array" aca="1" ref="A730" ca="1" xml:space="preserve"> "aK_T_1_" &amp; INDIRECT("F" &amp; ROW(C730)-2) &amp; "_p"</f>
        <v>aK_T_1_5_6_p</v>
      </c>
      <c r="B730">
        <v>0</v>
      </c>
      <c r="C730" t="s">
        <v>60</v>
      </c>
    </row>
    <row r="731" spans="1:6" x14ac:dyDescent="0.3">
      <c r="A731" t="str" cm="1">
        <f t="array" aca="1" ref="A731" ca="1" xml:space="preserve"> "aK_T_2_" &amp; INDIRECT("F" &amp; ROW(C731)-3) &amp; "_p"</f>
        <v>aK_T_2_5_6_p</v>
      </c>
      <c r="B731">
        <v>0</v>
      </c>
      <c r="C731" t="s">
        <v>61</v>
      </c>
    </row>
    <row r="732" spans="1:6" x14ac:dyDescent="0.3">
      <c r="A732" t="str" cm="1">
        <f t="array" aca="1" ref="A732" ca="1" xml:space="preserve"> "aK_T_3_" &amp; INDIRECT("F" &amp; ROW(C732)-4) &amp; "_p"</f>
        <v>aK_T_3_5_6_p</v>
      </c>
      <c r="B732">
        <v>2</v>
      </c>
      <c r="C732" t="s">
        <v>62</v>
      </c>
    </row>
    <row r="733" spans="1:6" x14ac:dyDescent="0.3">
      <c r="A733" t="s">
        <v>64</v>
      </c>
    </row>
    <row r="734" spans="1:6" x14ac:dyDescent="0.3">
      <c r="A734" s="17" t="str" cm="1">
        <f t="array" aca="1" ref="A734" ca="1" xml:space="preserve"> "aK_W_1_" &amp; INDIRECT("F" &amp; ROW(C734)-6) &amp; "_p"</f>
        <v>aK_W_1_5_6_p</v>
      </c>
      <c r="B734">
        <v>0</v>
      </c>
      <c r="C734" t="s">
        <v>60</v>
      </c>
    </row>
    <row r="735" spans="1:6" x14ac:dyDescent="0.3">
      <c r="A735" t="str" cm="1">
        <f t="array" aca="1" ref="A735" ca="1" xml:space="preserve"> "aK_W_2_" &amp; INDIRECT("F" &amp; ROW(C735)-7) &amp; "_p"</f>
        <v>aK_W_2_5_6_p</v>
      </c>
      <c r="B735">
        <v>0</v>
      </c>
      <c r="C735" t="s">
        <v>61</v>
      </c>
    </row>
    <row r="736" spans="1:6" x14ac:dyDescent="0.3">
      <c r="A736" t="str" cm="1">
        <f t="array" aca="1" ref="A736" ca="1" xml:space="preserve"> "aK_W_3_" &amp; INDIRECT("F" &amp; ROW(C736)-8) &amp; "_p"</f>
        <v>aK_W_3_5_6_p</v>
      </c>
      <c r="B736">
        <v>2</v>
      </c>
      <c r="C736" t="s">
        <v>62</v>
      </c>
    </row>
    <row r="737" spans="1:8" x14ac:dyDescent="0.3">
      <c r="A737" t="s">
        <v>63</v>
      </c>
    </row>
    <row r="738" spans="1:8" x14ac:dyDescent="0.3">
      <c r="A738" s="17" t="str" cm="1">
        <f t="array" aca="1" ref="A738" ca="1" xml:space="preserve"> "aK_P_1_" &amp; INDIRECT("F" &amp; ROW(C738) - 10) &amp; "_p"</f>
        <v>aK_P_1_5_6_p</v>
      </c>
      <c r="B738">
        <v>0</v>
      </c>
      <c r="C738" t="s">
        <v>60</v>
      </c>
      <c r="F738" s="46"/>
      <c r="G738" s="46"/>
      <c r="H738" s="46"/>
    </row>
    <row r="739" spans="1:8" x14ac:dyDescent="0.3">
      <c r="A739" t="str" cm="1">
        <f t="array" aca="1" ref="A739" ca="1" xml:space="preserve"> "aK_P_2_" &amp; INDIRECT("F" &amp; ROW(C739) - 11) &amp; "_p"</f>
        <v>aK_P_2_5_6_p</v>
      </c>
      <c r="B739">
        <v>0</v>
      </c>
      <c r="C739" t="s">
        <v>61</v>
      </c>
    </row>
    <row r="740" spans="1:8" x14ac:dyDescent="0.3">
      <c r="A740" t="str" cm="1">
        <f t="array" aca="1" ref="A740" ca="1" xml:space="preserve"> "aK_P_3_" &amp; INDIRECT("F" &amp; ROW(C740) - 12) &amp; "_p"</f>
        <v>aK_P_3_5_6_p</v>
      </c>
      <c r="B740">
        <v>2</v>
      </c>
      <c r="C740" t="s">
        <v>62</v>
      </c>
    </row>
    <row r="741" spans="1:8" x14ac:dyDescent="0.3">
      <c r="A741" t="s">
        <v>65</v>
      </c>
    </row>
    <row r="742" spans="1:8" x14ac:dyDescent="0.3">
      <c r="A742" s="17" t="str" cm="1">
        <f t="array" aca="1" ref="A742" ca="1" xml:space="preserve"> "aK_SL_1_" &amp; INDIRECT("F" &amp; ROW(C742) - 14) &amp; "_p"</f>
        <v>aK_SL_1_5_6_p</v>
      </c>
      <c r="B742">
        <v>0</v>
      </c>
      <c r="C742" t="s">
        <v>60</v>
      </c>
      <c r="F742" s="46"/>
      <c r="G742" s="46"/>
      <c r="H742" s="46"/>
    </row>
    <row r="743" spans="1:8" x14ac:dyDescent="0.3">
      <c r="A743" t="str" cm="1">
        <f t="array" aca="1" ref="A743" ca="1" xml:space="preserve"> "aK_SL_2_" &amp; INDIRECT("F" &amp; ROW(C743) - 15) &amp; "_p"</f>
        <v>aK_SL_2_5_6_p</v>
      </c>
      <c r="B743">
        <v>0</v>
      </c>
      <c r="C743" t="s">
        <v>61</v>
      </c>
    </row>
    <row r="744" spans="1:8" x14ac:dyDescent="0.3">
      <c r="A744" t="str" cm="1">
        <f t="array" aca="1" ref="A744" ca="1" xml:space="preserve"> "aK_Sl_3_" &amp; INDIRECT("F" &amp; ROW(C744) - 16) &amp; "_p"</f>
        <v>aK_Sl_3_5_6_p</v>
      </c>
      <c r="B744">
        <v>2</v>
      </c>
      <c r="C744" t="s">
        <v>62</v>
      </c>
    </row>
    <row r="745" spans="1:8" x14ac:dyDescent="0.3">
      <c r="A745" t="s">
        <v>470</v>
      </c>
    </row>
    <row r="746" spans="1:8" x14ac:dyDescent="0.3">
      <c r="A746" s="17" t="str" cm="1">
        <f t="array" aca="1" ref="A746" ca="1" xml:space="preserve"> "aK_DR_1_" &amp; INDIRECT("F" &amp; ROW(C746) - 18) &amp; "_p"</f>
        <v>aK_DR_1_5_6_p</v>
      </c>
      <c r="B746">
        <v>0</v>
      </c>
      <c r="C746" t="s">
        <v>60</v>
      </c>
    </row>
    <row r="747" spans="1:8" x14ac:dyDescent="0.3">
      <c r="A747" t="str" cm="1">
        <f t="array" aca="1" ref="A747" ca="1" xml:space="preserve"> "aK_DR_1_" &amp; INDIRECT("F" &amp; ROW(C747) - 19) &amp; "_p"</f>
        <v>aK_DR_1_5_6_p</v>
      </c>
      <c r="B747">
        <v>0</v>
      </c>
      <c r="C747" t="s">
        <v>61</v>
      </c>
    </row>
    <row r="748" spans="1:8" x14ac:dyDescent="0.3">
      <c r="A748" t="str" cm="1">
        <f t="array" aca="1" ref="A748" ca="1" xml:space="preserve"> "aK_DR_1_" &amp; INDIRECT("F" &amp; ROW(C748) - 20) &amp; "_p"</f>
        <v>aK_DR_1_5_6_p</v>
      </c>
      <c r="B748">
        <v>2</v>
      </c>
      <c r="C748" t="s">
        <v>62</v>
      </c>
    </row>
    <row r="749" spans="1:8" x14ac:dyDescent="0.3">
      <c r="A749" t="s">
        <v>471</v>
      </c>
    </row>
    <row r="750" spans="1:8" x14ac:dyDescent="0.3">
      <c r="A750" s="17" t="str" cm="1">
        <f t="array" aca="1" ref="A750" ca="1" xml:space="preserve"> "aK_CY_1_" &amp; INDIRECT("F" &amp; ROW(C750) - 22) &amp; "_p"</f>
        <v>aK_CY_1_5_6_p</v>
      </c>
      <c r="B750">
        <v>0.1</v>
      </c>
      <c r="C750" t="s">
        <v>60</v>
      </c>
    </row>
    <row r="751" spans="1:8" x14ac:dyDescent="0.3">
      <c r="A751" t="str" cm="1">
        <f t="array" aca="1" ref="A751" ca="1" xml:space="preserve"> "aK_CY_1_" &amp; INDIRECT("F" &amp; ROW(C751) - 23) &amp; "_p"</f>
        <v>aK_CY_1_5_6_p</v>
      </c>
      <c r="B751">
        <v>0</v>
      </c>
      <c r="C751" t="s">
        <v>61</v>
      </c>
    </row>
    <row r="752" spans="1:8" x14ac:dyDescent="0.3">
      <c r="A752" t="str" cm="1">
        <f t="array" aca="1" ref="A752" ca="1" xml:space="preserve"> "aK_CY_1_" &amp; INDIRECT("F" &amp; ROW(C752) - 24) &amp; "_p"</f>
        <v>aK_CY_1_5_6_p</v>
      </c>
      <c r="B752">
        <v>2</v>
      </c>
      <c r="C752" t="s">
        <v>62</v>
      </c>
    </row>
    <row r="753" spans="1:8" x14ac:dyDescent="0.3">
      <c r="A753" t="str">
        <f xml:space="preserve"> "sector " &amp; D753 &amp; " and region " &amp;E753</f>
        <v>sector 6 and region 1</v>
      </c>
      <c r="D753">
        <v>6</v>
      </c>
      <c r="E753">
        <v>1</v>
      </c>
      <c r="F753" t="str">
        <f>D753 &amp; "_" &amp; E753</f>
        <v>6_1</v>
      </c>
    </row>
    <row r="754" spans="1:8" x14ac:dyDescent="0.3">
      <c r="A754" s="48" t="s">
        <v>59</v>
      </c>
      <c r="B754" s="48"/>
      <c r="C754" s="48"/>
      <c r="D754" s="43"/>
      <c r="E754" s="43"/>
      <c r="F754" s="43"/>
    </row>
    <row r="755" spans="1:8" x14ac:dyDescent="0.3">
      <c r="A755" s="17" t="str" cm="1">
        <f t="array" aca="1" ref="A755" ca="1" xml:space="preserve"> "aK_T_1_" &amp; INDIRECT("F" &amp; ROW(C755)-2) &amp; "_p"</f>
        <v>aK_T_1_6_1_p</v>
      </c>
      <c r="B755">
        <v>0</v>
      </c>
      <c r="C755" t="s">
        <v>60</v>
      </c>
    </row>
    <row r="756" spans="1:8" x14ac:dyDescent="0.3">
      <c r="A756" t="str" cm="1">
        <f t="array" aca="1" ref="A756" ca="1" xml:space="preserve"> "aK_T_2_" &amp; INDIRECT("F" &amp; ROW(C756)-3) &amp; "_p"</f>
        <v>aK_T_2_6_1_p</v>
      </c>
      <c r="B756">
        <v>0</v>
      </c>
      <c r="C756" t="s">
        <v>61</v>
      </c>
    </row>
    <row r="757" spans="1:8" x14ac:dyDescent="0.3">
      <c r="A757" t="str" cm="1">
        <f t="array" aca="1" ref="A757" ca="1" xml:space="preserve"> "aK_T_3_" &amp; INDIRECT("F" &amp; ROW(C757)-4) &amp; "_p"</f>
        <v>aK_T_3_6_1_p</v>
      </c>
      <c r="B757">
        <v>2</v>
      </c>
      <c r="C757" t="s">
        <v>62</v>
      </c>
    </row>
    <row r="758" spans="1:8" x14ac:dyDescent="0.3">
      <c r="A758" t="s">
        <v>64</v>
      </c>
    </row>
    <row r="759" spans="1:8" x14ac:dyDescent="0.3">
      <c r="A759" s="17" t="str" cm="1">
        <f t="array" aca="1" ref="A759" ca="1" xml:space="preserve"> "aK_W_1_" &amp; INDIRECT("F" &amp; ROW(C759)-6) &amp; "_p"</f>
        <v>aK_W_1_6_1_p</v>
      </c>
      <c r="B759">
        <v>0</v>
      </c>
      <c r="C759" t="s">
        <v>60</v>
      </c>
    </row>
    <row r="760" spans="1:8" x14ac:dyDescent="0.3">
      <c r="A760" t="str" cm="1">
        <f t="array" aca="1" ref="A760" ca="1" xml:space="preserve"> "aK_W_2_" &amp; INDIRECT("F" &amp; ROW(C760)-7) &amp; "_p"</f>
        <v>aK_W_2_6_1_p</v>
      </c>
      <c r="B760">
        <v>0</v>
      </c>
      <c r="C760" t="s">
        <v>61</v>
      </c>
    </row>
    <row r="761" spans="1:8" x14ac:dyDescent="0.3">
      <c r="A761" t="str" cm="1">
        <f t="array" aca="1" ref="A761" ca="1" xml:space="preserve"> "aK_W_3_" &amp; INDIRECT("F" &amp; ROW(C761)-8) &amp; "_p"</f>
        <v>aK_W_3_6_1_p</v>
      </c>
      <c r="B761">
        <v>2</v>
      </c>
      <c r="C761" t="s">
        <v>62</v>
      </c>
    </row>
    <row r="762" spans="1:8" x14ac:dyDescent="0.3">
      <c r="A762" t="s">
        <v>63</v>
      </c>
    </row>
    <row r="763" spans="1:8" x14ac:dyDescent="0.3">
      <c r="A763" s="17" t="str" cm="1">
        <f t="array" aca="1" ref="A763" ca="1" xml:space="preserve"> "aK_P_1_" &amp; INDIRECT("F" &amp; ROW(C763) - 10) &amp; "_p"</f>
        <v>aK_P_1_6_1_p</v>
      </c>
      <c r="B763">
        <v>0</v>
      </c>
      <c r="C763" t="s">
        <v>60</v>
      </c>
      <c r="F763" s="46"/>
      <c r="G763" s="46"/>
      <c r="H763" s="46"/>
    </row>
    <row r="764" spans="1:8" x14ac:dyDescent="0.3">
      <c r="A764" t="str" cm="1">
        <f t="array" aca="1" ref="A764" ca="1" xml:space="preserve"> "aK_P_2_" &amp; INDIRECT("F" &amp; ROW(C764) - 11) &amp; "_p"</f>
        <v>aK_P_2_6_1_p</v>
      </c>
      <c r="B764">
        <v>0</v>
      </c>
      <c r="C764" t="s">
        <v>61</v>
      </c>
    </row>
    <row r="765" spans="1:8" x14ac:dyDescent="0.3">
      <c r="A765" t="str" cm="1">
        <f t="array" aca="1" ref="A765" ca="1" xml:space="preserve"> "aK_P_3_" &amp; INDIRECT("F" &amp; ROW(C765) - 12) &amp; "_p"</f>
        <v>aK_P_3_6_1_p</v>
      </c>
      <c r="B765">
        <v>2</v>
      </c>
      <c r="C765" t="s">
        <v>62</v>
      </c>
    </row>
    <row r="766" spans="1:8" x14ac:dyDescent="0.3">
      <c r="A766" t="s">
        <v>65</v>
      </c>
    </row>
    <row r="767" spans="1:8" x14ac:dyDescent="0.3">
      <c r="A767" s="17" t="str" cm="1">
        <f t="array" aca="1" ref="A767" ca="1" xml:space="preserve"> "aK_SL_1_" &amp; INDIRECT("F" &amp; ROW(C767) - 14) &amp; "_p"</f>
        <v>aK_SL_1_6_1_p</v>
      </c>
      <c r="B767">
        <v>0</v>
      </c>
      <c r="C767" t="s">
        <v>60</v>
      </c>
      <c r="F767" s="46"/>
      <c r="G767" s="46"/>
      <c r="H767" s="46"/>
    </row>
    <row r="768" spans="1:8" x14ac:dyDescent="0.3">
      <c r="A768" t="str" cm="1">
        <f t="array" aca="1" ref="A768" ca="1" xml:space="preserve"> "aK_SL_2_" &amp; INDIRECT("F" &amp; ROW(C768) - 15) &amp; "_p"</f>
        <v>aK_SL_2_6_1_p</v>
      </c>
      <c r="B768">
        <v>0</v>
      </c>
      <c r="C768" t="s">
        <v>61</v>
      </c>
    </row>
    <row r="769" spans="1:6" x14ac:dyDescent="0.3">
      <c r="A769" t="str" cm="1">
        <f t="array" aca="1" ref="A769" ca="1" xml:space="preserve"> "aK_Sl_3_" &amp; INDIRECT("F" &amp; ROW(C769) - 16) &amp; "_p"</f>
        <v>aK_Sl_3_6_1_p</v>
      </c>
      <c r="B769">
        <v>2</v>
      </c>
      <c r="C769" t="s">
        <v>62</v>
      </c>
    </row>
    <row r="770" spans="1:6" x14ac:dyDescent="0.3">
      <c r="A770" t="s">
        <v>470</v>
      </c>
    </row>
    <row r="771" spans="1:6" x14ac:dyDescent="0.3">
      <c r="A771" s="17" t="str" cm="1">
        <f t="array" aca="1" ref="A771" ca="1" xml:space="preserve"> "aK_DR_1_" &amp; INDIRECT("F" &amp; ROW(C771) - 18) &amp; "_p"</f>
        <v>aK_DR_1_6_1_p</v>
      </c>
      <c r="B771">
        <v>0</v>
      </c>
      <c r="C771" t="s">
        <v>60</v>
      </c>
    </row>
    <row r="772" spans="1:6" x14ac:dyDescent="0.3">
      <c r="A772" t="str" cm="1">
        <f t="array" aca="1" ref="A772" ca="1" xml:space="preserve"> "aK_DR_1_" &amp; INDIRECT("F" &amp; ROW(C772) - 19) &amp; "_p"</f>
        <v>aK_DR_1_6_1_p</v>
      </c>
      <c r="B772">
        <v>0</v>
      </c>
      <c r="C772" t="s">
        <v>61</v>
      </c>
    </row>
    <row r="773" spans="1:6" x14ac:dyDescent="0.3">
      <c r="A773" t="str" cm="1">
        <f t="array" aca="1" ref="A773" ca="1" xml:space="preserve"> "aK_DR_1_" &amp; INDIRECT("F" &amp; ROW(C773) - 20) &amp; "_p"</f>
        <v>aK_DR_1_6_1_p</v>
      </c>
      <c r="B773">
        <v>2</v>
      </c>
      <c r="C773" t="s">
        <v>62</v>
      </c>
    </row>
    <row r="774" spans="1:6" x14ac:dyDescent="0.3">
      <c r="A774" t="s">
        <v>471</v>
      </c>
    </row>
    <row r="775" spans="1:6" x14ac:dyDescent="0.3">
      <c r="A775" s="17" t="str" cm="1">
        <f t="array" aca="1" ref="A775" ca="1" xml:space="preserve"> "aK_CY_1_" &amp; INDIRECT("F" &amp; ROW(C775) - 22) &amp; "_p"</f>
        <v>aK_CY_1_6_1_p</v>
      </c>
      <c r="B775">
        <v>0.1</v>
      </c>
      <c r="C775" t="s">
        <v>60</v>
      </c>
    </row>
    <row r="776" spans="1:6" x14ac:dyDescent="0.3">
      <c r="A776" t="str" cm="1">
        <f t="array" aca="1" ref="A776" ca="1" xml:space="preserve"> "aK_CY_1_" &amp; INDIRECT("F" &amp; ROW(C776) - 23) &amp; "_p"</f>
        <v>aK_CY_1_6_1_p</v>
      </c>
      <c r="B776">
        <v>0</v>
      </c>
      <c r="C776" t="s">
        <v>61</v>
      </c>
    </row>
    <row r="777" spans="1:6" x14ac:dyDescent="0.3">
      <c r="A777" t="str" cm="1">
        <f t="array" aca="1" ref="A777" ca="1" xml:space="preserve"> "aK_CY_1_" &amp; INDIRECT("F" &amp; ROW(C777) - 24) &amp; "_p"</f>
        <v>aK_CY_1_6_1_p</v>
      </c>
      <c r="B777">
        <v>2</v>
      </c>
      <c r="C777" t="s">
        <v>62</v>
      </c>
    </row>
    <row r="778" spans="1:6" x14ac:dyDescent="0.3">
      <c r="A778" t="str">
        <f xml:space="preserve"> "sector " &amp; D778 &amp; " and region " &amp;E778</f>
        <v>sector 6 and region 2</v>
      </c>
      <c r="D778">
        <v>6</v>
      </c>
      <c r="E778">
        <v>2</v>
      </c>
      <c r="F778" t="str">
        <f>D778 &amp; "_" &amp; E778</f>
        <v>6_2</v>
      </c>
    </row>
    <row r="779" spans="1:6" x14ac:dyDescent="0.3">
      <c r="A779" s="48" t="s">
        <v>59</v>
      </c>
      <c r="B779" s="48"/>
      <c r="C779" s="48"/>
      <c r="D779" s="43"/>
      <c r="E779" s="43"/>
      <c r="F779" s="43"/>
    </row>
    <row r="780" spans="1:6" x14ac:dyDescent="0.3">
      <c r="A780" s="17" t="str" cm="1">
        <f t="array" aca="1" ref="A780" ca="1" xml:space="preserve"> "aK_T_1_" &amp; INDIRECT("F" &amp; ROW(C780)-2) &amp; "_p"</f>
        <v>aK_T_1_6_2_p</v>
      </c>
      <c r="B780">
        <v>0</v>
      </c>
      <c r="C780" t="s">
        <v>60</v>
      </c>
    </row>
    <row r="781" spans="1:6" x14ac:dyDescent="0.3">
      <c r="A781" t="str" cm="1">
        <f t="array" aca="1" ref="A781" ca="1" xml:space="preserve"> "aK_T_2_" &amp; INDIRECT("F" &amp; ROW(C781)-3) &amp; "_p"</f>
        <v>aK_T_2_6_2_p</v>
      </c>
      <c r="B781">
        <v>0</v>
      </c>
      <c r="C781" t="s">
        <v>61</v>
      </c>
    </row>
    <row r="782" spans="1:6" x14ac:dyDescent="0.3">
      <c r="A782" t="str" cm="1">
        <f t="array" aca="1" ref="A782" ca="1" xml:space="preserve"> "aK_T_3_" &amp; INDIRECT("F" &amp; ROW(C782)-4) &amp; "_p"</f>
        <v>aK_T_3_6_2_p</v>
      </c>
      <c r="B782">
        <v>2</v>
      </c>
      <c r="C782" t="s">
        <v>62</v>
      </c>
    </row>
    <row r="783" spans="1:6" x14ac:dyDescent="0.3">
      <c r="A783" t="s">
        <v>64</v>
      </c>
    </row>
    <row r="784" spans="1:6" x14ac:dyDescent="0.3">
      <c r="A784" s="17" t="str" cm="1">
        <f t="array" aca="1" ref="A784" ca="1" xml:space="preserve"> "aK_W_1_" &amp; INDIRECT("F" &amp; ROW(C784)-6) &amp; "_p"</f>
        <v>aK_W_1_6_2_p</v>
      </c>
      <c r="B784">
        <v>0</v>
      </c>
      <c r="C784" t="s">
        <v>60</v>
      </c>
    </row>
    <row r="785" spans="1:8" x14ac:dyDescent="0.3">
      <c r="A785" t="str" cm="1">
        <f t="array" aca="1" ref="A785" ca="1" xml:space="preserve"> "aK_W_2_" &amp; INDIRECT("F" &amp; ROW(C785)-7) &amp; "_p"</f>
        <v>aK_W_2_6_2_p</v>
      </c>
      <c r="B785">
        <v>0</v>
      </c>
      <c r="C785" t="s">
        <v>61</v>
      </c>
    </row>
    <row r="786" spans="1:8" x14ac:dyDescent="0.3">
      <c r="A786" t="str" cm="1">
        <f t="array" aca="1" ref="A786" ca="1" xml:space="preserve"> "aK_W_3_" &amp; INDIRECT("F" &amp; ROW(C786)-8) &amp; "_p"</f>
        <v>aK_W_3_6_2_p</v>
      </c>
      <c r="B786">
        <v>2</v>
      </c>
      <c r="C786" t="s">
        <v>62</v>
      </c>
    </row>
    <row r="787" spans="1:8" x14ac:dyDescent="0.3">
      <c r="A787" t="s">
        <v>63</v>
      </c>
    </row>
    <row r="788" spans="1:8" x14ac:dyDescent="0.3">
      <c r="A788" s="17" t="str" cm="1">
        <f t="array" aca="1" ref="A788" ca="1" xml:space="preserve"> "aK_P_1_" &amp; INDIRECT("F" &amp; ROW(C788) - 10) &amp; "_p"</f>
        <v>aK_P_1_6_2_p</v>
      </c>
      <c r="B788">
        <v>0</v>
      </c>
      <c r="C788" t="s">
        <v>60</v>
      </c>
      <c r="F788" s="46"/>
      <c r="G788" s="46"/>
      <c r="H788" s="46"/>
    </row>
    <row r="789" spans="1:8" x14ac:dyDescent="0.3">
      <c r="A789" t="str" cm="1">
        <f t="array" aca="1" ref="A789" ca="1" xml:space="preserve"> "aK_P_2_" &amp; INDIRECT("F" &amp; ROW(C789) - 11) &amp; "_p"</f>
        <v>aK_P_2_6_2_p</v>
      </c>
      <c r="B789">
        <v>0</v>
      </c>
      <c r="C789" t="s">
        <v>61</v>
      </c>
    </row>
    <row r="790" spans="1:8" x14ac:dyDescent="0.3">
      <c r="A790" t="str" cm="1">
        <f t="array" aca="1" ref="A790" ca="1" xml:space="preserve"> "aK_P_3_" &amp; INDIRECT("F" &amp; ROW(C790) - 12) &amp; "_p"</f>
        <v>aK_P_3_6_2_p</v>
      </c>
      <c r="B790">
        <v>2</v>
      </c>
      <c r="C790" t="s">
        <v>62</v>
      </c>
    </row>
    <row r="791" spans="1:8" x14ac:dyDescent="0.3">
      <c r="A791" t="s">
        <v>65</v>
      </c>
    </row>
    <row r="792" spans="1:8" x14ac:dyDescent="0.3">
      <c r="A792" s="17" t="str" cm="1">
        <f t="array" aca="1" ref="A792" ca="1" xml:space="preserve"> "aK_SL_1_" &amp; INDIRECT("F" &amp; ROW(C792) - 14) &amp; "_p"</f>
        <v>aK_SL_1_6_2_p</v>
      </c>
      <c r="B792">
        <v>0</v>
      </c>
      <c r="C792" t="s">
        <v>60</v>
      </c>
      <c r="F792" s="46"/>
      <c r="G792" s="46"/>
      <c r="H792" s="46"/>
    </row>
    <row r="793" spans="1:8" x14ac:dyDescent="0.3">
      <c r="A793" t="str" cm="1">
        <f t="array" aca="1" ref="A793" ca="1" xml:space="preserve"> "aK_SL_2_" &amp; INDIRECT("F" &amp; ROW(C793) - 15) &amp; "_p"</f>
        <v>aK_SL_2_6_2_p</v>
      </c>
      <c r="B793">
        <v>0</v>
      </c>
      <c r="C793" t="s">
        <v>61</v>
      </c>
    </row>
    <row r="794" spans="1:8" x14ac:dyDescent="0.3">
      <c r="A794" t="str" cm="1">
        <f t="array" aca="1" ref="A794" ca="1" xml:space="preserve"> "aK_Sl_3_" &amp; INDIRECT("F" &amp; ROW(C794) - 16) &amp; "_p"</f>
        <v>aK_Sl_3_6_2_p</v>
      </c>
      <c r="B794">
        <v>2</v>
      </c>
      <c r="C794" t="s">
        <v>62</v>
      </c>
    </row>
    <row r="795" spans="1:8" x14ac:dyDescent="0.3">
      <c r="A795" t="s">
        <v>470</v>
      </c>
    </row>
    <row r="796" spans="1:8" x14ac:dyDescent="0.3">
      <c r="A796" s="17" t="str" cm="1">
        <f t="array" aca="1" ref="A796" ca="1" xml:space="preserve"> "aK_DR_1_" &amp; INDIRECT("F" &amp; ROW(C796) - 18) &amp; "_p"</f>
        <v>aK_DR_1_6_2_p</v>
      </c>
      <c r="B796">
        <v>0</v>
      </c>
      <c r="C796" t="s">
        <v>60</v>
      </c>
    </row>
    <row r="797" spans="1:8" x14ac:dyDescent="0.3">
      <c r="A797" t="str" cm="1">
        <f t="array" aca="1" ref="A797" ca="1" xml:space="preserve"> "aK_DR_1_" &amp; INDIRECT("F" &amp; ROW(C797) - 19) &amp; "_p"</f>
        <v>aK_DR_1_6_2_p</v>
      </c>
      <c r="B797">
        <v>0</v>
      </c>
      <c r="C797" t="s">
        <v>61</v>
      </c>
    </row>
    <row r="798" spans="1:8" x14ac:dyDescent="0.3">
      <c r="A798" t="str" cm="1">
        <f t="array" aca="1" ref="A798" ca="1" xml:space="preserve"> "aK_DR_1_" &amp; INDIRECT("F" &amp; ROW(C798) - 20) &amp; "_p"</f>
        <v>aK_DR_1_6_2_p</v>
      </c>
      <c r="B798">
        <v>2</v>
      </c>
      <c r="C798" t="s">
        <v>62</v>
      </c>
    </row>
    <row r="799" spans="1:8" x14ac:dyDescent="0.3">
      <c r="A799" t="s">
        <v>471</v>
      </c>
    </row>
    <row r="800" spans="1:8" x14ac:dyDescent="0.3">
      <c r="A800" s="17" t="str" cm="1">
        <f t="array" aca="1" ref="A800" ca="1" xml:space="preserve"> "aK_CY_1_" &amp; INDIRECT("F" &amp; ROW(C800) - 22) &amp; "_p"</f>
        <v>aK_CY_1_6_2_p</v>
      </c>
      <c r="B800">
        <v>0.1</v>
      </c>
      <c r="C800" t="s">
        <v>60</v>
      </c>
    </row>
    <row r="801" spans="1:8" x14ac:dyDescent="0.3">
      <c r="A801" t="str" cm="1">
        <f t="array" aca="1" ref="A801" ca="1" xml:space="preserve"> "aK_CY_1_" &amp; INDIRECT("F" &amp; ROW(C801) - 23) &amp; "_p"</f>
        <v>aK_CY_1_6_2_p</v>
      </c>
      <c r="B801">
        <v>0</v>
      </c>
      <c r="C801" t="s">
        <v>61</v>
      </c>
    </row>
    <row r="802" spans="1:8" x14ac:dyDescent="0.3">
      <c r="A802" t="str" cm="1">
        <f t="array" aca="1" ref="A802" ca="1" xml:space="preserve"> "aK_CY_1_" &amp; INDIRECT("F" &amp; ROW(C802) - 24) &amp; "_p"</f>
        <v>aK_CY_1_6_2_p</v>
      </c>
      <c r="B802">
        <v>2</v>
      </c>
      <c r="C802" t="s">
        <v>62</v>
      </c>
    </row>
    <row r="803" spans="1:8" x14ac:dyDescent="0.3">
      <c r="A803" t="str">
        <f xml:space="preserve"> "sector " &amp; D803 &amp; " and region " &amp;E803</f>
        <v>sector 6 and region 3</v>
      </c>
      <c r="D803">
        <v>6</v>
      </c>
      <c r="E803">
        <v>3</v>
      </c>
      <c r="F803" t="str">
        <f>D803 &amp; "_" &amp; E803</f>
        <v>6_3</v>
      </c>
    </row>
    <row r="804" spans="1:8" x14ac:dyDescent="0.3">
      <c r="A804" s="48" t="s">
        <v>59</v>
      </c>
      <c r="B804" s="48"/>
      <c r="C804" s="48"/>
      <c r="D804" s="43"/>
      <c r="E804" s="43"/>
      <c r="F804" s="43"/>
    </row>
    <row r="805" spans="1:8" x14ac:dyDescent="0.3">
      <c r="A805" s="17" t="str" cm="1">
        <f t="array" aca="1" ref="A805" ca="1" xml:space="preserve"> "aK_T_1_" &amp; INDIRECT("F" &amp; ROW(C805)-2) &amp; "_p"</f>
        <v>aK_T_1_6_3_p</v>
      </c>
      <c r="B805">
        <v>0</v>
      </c>
      <c r="C805" t="s">
        <v>60</v>
      </c>
    </row>
    <row r="806" spans="1:8" x14ac:dyDescent="0.3">
      <c r="A806" t="str" cm="1">
        <f t="array" aca="1" ref="A806" ca="1" xml:space="preserve"> "aK_T_2_" &amp; INDIRECT("F" &amp; ROW(C806)-3) &amp; "_p"</f>
        <v>aK_T_2_6_3_p</v>
      </c>
      <c r="B806">
        <v>0</v>
      </c>
      <c r="C806" t="s">
        <v>61</v>
      </c>
    </row>
    <row r="807" spans="1:8" x14ac:dyDescent="0.3">
      <c r="A807" t="str" cm="1">
        <f t="array" aca="1" ref="A807" ca="1" xml:space="preserve"> "aK_T_3_" &amp; INDIRECT("F" &amp; ROW(C807)-4) &amp; "_p"</f>
        <v>aK_T_3_6_3_p</v>
      </c>
      <c r="B807">
        <v>2</v>
      </c>
      <c r="C807" t="s">
        <v>62</v>
      </c>
    </row>
    <row r="808" spans="1:8" x14ac:dyDescent="0.3">
      <c r="A808" t="s">
        <v>64</v>
      </c>
    </row>
    <row r="809" spans="1:8" x14ac:dyDescent="0.3">
      <c r="A809" s="17" t="str" cm="1">
        <f t="array" aca="1" ref="A809" ca="1" xml:space="preserve"> "aK_W_1_" &amp; INDIRECT("F" &amp; ROW(C809)-6) &amp; "_p"</f>
        <v>aK_W_1_6_3_p</v>
      </c>
      <c r="B809">
        <v>0</v>
      </c>
      <c r="C809" t="s">
        <v>60</v>
      </c>
    </row>
    <row r="810" spans="1:8" x14ac:dyDescent="0.3">
      <c r="A810" t="str" cm="1">
        <f t="array" aca="1" ref="A810" ca="1" xml:space="preserve"> "aK_W_2_" &amp; INDIRECT("F" &amp; ROW(C810)-7) &amp; "_p"</f>
        <v>aK_W_2_6_3_p</v>
      </c>
      <c r="B810">
        <v>0</v>
      </c>
      <c r="C810" t="s">
        <v>61</v>
      </c>
    </row>
    <row r="811" spans="1:8" x14ac:dyDescent="0.3">
      <c r="A811" t="str" cm="1">
        <f t="array" aca="1" ref="A811" ca="1" xml:space="preserve"> "aK_W_3_" &amp; INDIRECT("F" &amp; ROW(C811)-8) &amp; "_p"</f>
        <v>aK_W_3_6_3_p</v>
      </c>
      <c r="B811">
        <v>2</v>
      </c>
      <c r="C811" t="s">
        <v>62</v>
      </c>
    </row>
    <row r="812" spans="1:8" x14ac:dyDescent="0.3">
      <c r="A812" t="s">
        <v>63</v>
      </c>
    </row>
    <row r="813" spans="1:8" x14ac:dyDescent="0.3">
      <c r="A813" s="17" t="str" cm="1">
        <f t="array" aca="1" ref="A813" ca="1" xml:space="preserve"> "aK_P_1_" &amp; INDIRECT("F" &amp; ROW(C813) - 10) &amp; "_p"</f>
        <v>aK_P_1_6_3_p</v>
      </c>
      <c r="B813">
        <v>0</v>
      </c>
      <c r="C813" t="s">
        <v>60</v>
      </c>
      <c r="F813" s="46"/>
      <c r="G813" s="46"/>
      <c r="H813" s="46"/>
    </row>
    <row r="814" spans="1:8" x14ac:dyDescent="0.3">
      <c r="A814" t="str" cm="1">
        <f t="array" aca="1" ref="A814" ca="1" xml:space="preserve"> "aK_P_2_" &amp; INDIRECT("F" &amp; ROW(C814) - 11) &amp; "_p"</f>
        <v>aK_P_2_6_3_p</v>
      </c>
      <c r="B814">
        <v>0</v>
      </c>
      <c r="C814" t="s">
        <v>61</v>
      </c>
    </row>
    <row r="815" spans="1:8" x14ac:dyDescent="0.3">
      <c r="A815" t="str" cm="1">
        <f t="array" aca="1" ref="A815" ca="1" xml:space="preserve"> "aK_P_3_" &amp; INDIRECT("F" &amp; ROW(C815) - 12) &amp; "_p"</f>
        <v>aK_P_3_6_3_p</v>
      </c>
      <c r="B815">
        <v>2</v>
      </c>
      <c r="C815" t="s">
        <v>62</v>
      </c>
    </row>
    <row r="816" spans="1:8" x14ac:dyDescent="0.3">
      <c r="A816" t="s">
        <v>65</v>
      </c>
    </row>
    <row r="817" spans="1:8" x14ac:dyDescent="0.3">
      <c r="A817" s="17" t="str" cm="1">
        <f t="array" aca="1" ref="A817" ca="1" xml:space="preserve"> "aK_SL_1_" &amp; INDIRECT("F" &amp; ROW(C817) - 14) &amp; "_p"</f>
        <v>aK_SL_1_6_3_p</v>
      </c>
      <c r="B817">
        <v>0</v>
      </c>
      <c r="C817" t="s">
        <v>60</v>
      </c>
      <c r="F817" s="46"/>
      <c r="G817" s="46"/>
      <c r="H817" s="46"/>
    </row>
    <row r="818" spans="1:8" x14ac:dyDescent="0.3">
      <c r="A818" t="str" cm="1">
        <f t="array" aca="1" ref="A818" ca="1" xml:space="preserve"> "aK_SL_2_" &amp; INDIRECT("F" &amp; ROW(C818) - 15) &amp; "_p"</f>
        <v>aK_SL_2_6_3_p</v>
      </c>
      <c r="B818">
        <v>0</v>
      </c>
      <c r="C818" t="s">
        <v>61</v>
      </c>
    </row>
    <row r="819" spans="1:8" x14ac:dyDescent="0.3">
      <c r="A819" t="str" cm="1">
        <f t="array" aca="1" ref="A819" ca="1" xml:space="preserve"> "aK_Sl_3_" &amp; INDIRECT("F" &amp; ROW(C819) - 16) &amp; "_p"</f>
        <v>aK_Sl_3_6_3_p</v>
      </c>
      <c r="B819">
        <v>2</v>
      </c>
      <c r="C819" t="s">
        <v>62</v>
      </c>
    </row>
    <row r="820" spans="1:8" x14ac:dyDescent="0.3">
      <c r="A820" t="s">
        <v>470</v>
      </c>
    </row>
    <row r="821" spans="1:8" x14ac:dyDescent="0.3">
      <c r="A821" s="17" t="str" cm="1">
        <f t="array" aca="1" ref="A821" ca="1" xml:space="preserve"> "aK_DR_1_" &amp; INDIRECT("F" &amp; ROW(C821) - 18) &amp; "_p"</f>
        <v>aK_DR_1_6_3_p</v>
      </c>
      <c r="B821">
        <v>0</v>
      </c>
      <c r="C821" t="s">
        <v>60</v>
      </c>
    </row>
    <row r="822" spans="1:8" x14ac:dyDescent="0.3">
      <c r="A822" t="str" cm="1">
        <f t="array" aca="1" ref="A822" ca="1" xml:space="preserve"> "aK_DR_1_" &amp; INDIRECT("F" &amp; ROW(C822) - 19) &amp; "_p"</f>
        <v>aK_DR_1_6_3_p</v>
      </c>
      <c r="B822">
        <v>0</v>
      </c>
      <c r="C822" t="s">
        <v>61</v>
      </c>
    </row>
    <row r="823" spans="1:8" x14ac:dyDescent="0.3">
      <c r="A823" t="str" cm="1">
        <f t="array" aca="1" ref="A823" ca="1" xml:space="preserve"> "aK_DR_1_" &amp; INDIRECT("F" &amp; ROW(C823) - 20) &amp; "_p"</f>
        <v>aK_DR_1_6_3_p</v>
      </c>
      <c r="B823">
        <v>2</v>
      </c>
      <c r="C823" t="s">
        <v>62</v>
      </c>
    </row>
    <row r="824" spans="1:8" x14ac:dyDescent="0.3">
      <c r="A824" t="s">
        <v>471</v>
      </c>
    </row>
    <row r="825" spans="1:8" x14ac:dyDescent="0.3">
      <c r="A825" s="17" t="str" cm="1">
        <f t="array" aca="1" ref="A825" ca="1" xml:space="preserve"> "aK_CY_1_" &amp; INDIRECT("F" &amp; ROW(C825) - 22) &amp; "_p"</f>
        <v>aK_CY_1_6_3_p</v>
      </c>
      <c r="B825">
        <v>0.1</v>
      </c>
      <c r="C825" t="s">
        <v>60</v>
      </c>
    </row>
    <row r="826" spans="1:8" x14ac:dyDescent="0.3">
      <c r="A826" t="str" cm="1">
        <f t="array" aca="1" ref="A826" ca="1" xml:space="preserve"> "aK_CY_1_" &amp; INDIRECT("F" &amp; ROW(C826) - 23) &amp; "_p"</f>
        <v>aK_CY_1_6_3_p</v>
      </c>
      <c r="B826">
        <v>0</v>
      </c>
      <c r="C826" t="s">
        <v>61</v>
      </c>
    </row>
    <row r="827" spans="1:8" x14ac:dyDescent="0.3">
      <c r="A827" t="str" cm="1">
        <f t="array" aca="1" ref="A827" ca="1" xml:space="preserve"> "aK_CY_1_" &amp; INDIRECT("F" &amp; ROW(C827) - 24) &amp; "_p"</f>
        <v>aK_CY_1_6_3_p</v>
      </c>
      <c r="B827">
        <v>2</v>
      </c>
      <c r="C827" t="s">
        <v>62</v>
      </c>
    </row>
    <row r="828" spans="1:8" x14ac:dyDescent="0.3">
      <c r="A828" t="str">
        <f xml:space="preserve"> "sector " &amp; D828 &amp; " and region " &amp;E828</f>
        <v>sector 6 and region 4</v>
      </c>
      <c r="D828">
        <v>6</v>
      </c>
      <c r="E828">
        <v>4</v>
      </c>
      <c r="F828" t="str">
        <f>D828 &amp; "_" &amp; E828</f>
        <v>6_4</v>
      </c>
    </row>
    <row r="829" spans="1:8" x14ac:dyDescent="0.3">
      <c r="A829" s="48" t="s">
        <v>59</v>
      </c>
      <c r="B829" s="48"/>
      <c r="C829" s="48"/>
      <c r="D829" s="43"/>
      <c r="E829" s="43"/>
      <c r="F829" s="43"/>
    </row>
    <row r="830" spans="1:8" x14ac:dyDescent="0.3">
      <c r="A830" s="17" t="str" cm="1">
        <f t="array" aca="1" ref="A830" ca="1" xml:space="preserve"> "aK_T_1_" &amp; INDIRECT("F" &amp; ROW(C830)-2) &amp; "_p"</f>
        <v>aK_T_1_6_4_p</v>
      </c>
      <c r="B830">
        <v>0</v>
      </c>
      <c r="C830" t="s">
        <v>60</v>
      </c>
    </row>
    <row r="831" spans="1:8" x14ac:dyDescent="0.3">
      <c r="A831" t="str" cm="1">
        <f t="array" aca="1" ref="A831" ca="1" xml:space="preserve"> "aK_T_2_" &amp; INDIRECT("F" &amp; ROW(C831)-3) &amp; "_p"</f>
        <v>aK_T_2_6_4_p</v>
      </c>
      <c r="B831">
        <v>0</v>
      </c>
      <c r="C831" t="s">
        <v>61</v>
      </c>
    </row>
    <row r="832" spans="1:8" x14ac:dyDescent="0.3">
      <c r="A832" t="str" cm="1">
        <f t="array" aca="1" ref="A832" ca="1" xml:space="preserve"> "aK_T_3_" &amp; INDIRECT("F" &amp; ROW(C832)-4) &amp; "_p"</f>
        <v>aK_T_3_6_4_p</v>
      </c>
      <c r="B832">
        <v>2</v>
      </c>
      <c r="C832" t="s">
        <v>62</v>
      </c>
    </row>
    <row r="833" spans="1:8" x14ac:dyDescent="0.3">
      <c r="A833" t="s">
        <v>64</v>
      </c>
    </row>
    <row r="834" spans="1:8" x14ac:dyDescent="0.3">
      <c r="A834" s="17" t="str" cm="1">
        <f t="array" aca="1" ref="A834" ca="1" xml:space="preserve"> "aK_W_1_" &amp; INDIRECT("F" &amp; ROW(C834)-6) &amp; "_p"</f>
        <v>aK_W_1_6_4_p</v>
      </c>
      <c r="B834">
        <v>0</v>
      </c>
      <c r="C834" t="s">
        <v>60</v>
      </c>
    </row>
    <row r="835" spans="1:8" x14ac:dyDescent="0.3">
      <c r="A835" t="str" cm="1">
        <f t="array" aca="1" ref="A835" ca="1" xml:space="preserve"> "aK_W_2_" &amp; INDIRECT("F" &amp; ROW(C835)-7) &amp; "_p"</f>
        <v>aK_W_2_6_4_p</v>
      </c>
      <c r="B835">
        <v>0</v>
      </c>
      <c r="C835" t="s">
        <v>61</v>
      </c>
    </row>
    <row r="836" spans="1:8" x14ac:dyDescent="0.3">
      <c r="A836" t="str" cm="1">
        <f t="array" aca="1" ref="A836" ca="1" xml:space="preserve"> "aK_W_3_" &amp; INDIRECT("F" &amp; ROW(C836)-8) &amp; "_p"</f>
        <v>aK_W_3_6_4_p</v>
      </c>
      <c r="B836">
        <v>2</v>
      </c>
      <c r="C836" t="s">
        <v>62</v>
      </c>
    </row>
    <row r="837" spans="1:8" x14ac:dyDescent="0.3">
      <c r="A837" t="s">
        <v>63</v>
      </c>
    </row>
    <row r="838" spans="1:8" x14ac:dyDescent="0.3">
      <c r="A838" s="17" t="str" cm="1">
        <f t="array" aca="1" ref="A838" ca="1" xml:space="preserve"> "aK_P_1_" &amp; INDIRECT("F" &amp; ROW(C838) - 10) &amp; "_p"</f>
        <v>aK_P_1_6_4_p</v>
      </c>
      <c r="B838">
        <v>0</v>
      </c>
      <c r="C838" t="s">
        <v>60</v>
      </c>
      <c r="F838" s="46"/>
      <c r="G838" s="46"/>
      <c r="H838" s="46"/>
    </row>
    <row r="839" spans="1:8" x14ac:dyDescent="0.3">
      <c r="A839" t="str" cm="1">
        <f t="array" aca="1" ref="A839" ca="1" xml:space="preserve"> "aK_P_2_" &amp; INDIRECT("F" &amp; ROW(C839) - 11) &amp; "_p"</f>
        <v>aK_P_2_6_4_p</v>
      </c>
      <c r="B839">
        <v>0</v>
      </c>
      <c r="C839" t="s">
        <v>61</v>
      </c>
    </row>
    <row r="840" spans="1:8" x14ac:dyDescent="0.3">
      <c r="A840" t="str" cm="1">
        <f t="array" aca="1" ref="A840" ca="1" xml:space="preserve"> "aK_P_3_" &amp; INDIRECT("F" &amp; ROW(C840) - 12) &amp; "_p"</f>
        <v>aK_P_3_6_4_p</v>
      </c>
      <c r="B840">
        <v>2</v>
      </c>
      <c r="C840" t="s">
        <v>62</v>
      </c>
    </row>
    <row r="841" spans="1:8" x14ac:dyDescent="0.3">
      <c r="A841" t="s">
        <v>65</v>
      </c>
    </row>
    <row r="842" spans="1:8" x14ac:dyDescent="0.3">
      <c r="A842" s="17" t="str" cm="1">
        <f t="array" aca="1" ref="A842" ca="1" xml:space="preserve"> "aK_SL_1_" &amp; INDIRECT("F" &amp; ROW(C842) - 14) &amp; "_p"</f>
        <v>aK_SL_1_6_4_p</v>
      </c>
      <c r="B842">
        <v>0</v>
      </c>
      <c r="C842" t="s">
        <v>60</v>
      </c>
      <c r="F842" s="46"/>
      <c r="G842" s="46"/>
      <c r="H842" s="46"/>
    </row>
    <row r="843" spans="1:8" x14ac:dyDescent="0.3">
      <c r="A843" t="str" cm="1">
        <f t="array" aca="1" ref="A843" ca="1" xml:space="preserve"> "aK_SL_2_" &amp; INDIRECT("F" &amp; ROW(C843) - 15) &amp; "_p"</f>
        <v>aK_SL_2_6_4_p</v>
      </c>
      <c r="B843">
        <v>0</v>
      </c>
      <c r="C843" t="s">
        <v>61</v>
      </c>
    </row>
    <row r="844" spans="1:8" x14ac:dyDescent="0.3">
      <c r="A844" t="str" cm="1">
        <f t="array" aca="1" ref="A844" ca="1" xml:space="preserve"> "aK_Sl_3_" &amp; INDIRECT("F" &amp; ROW(C844) - 16) &amp; "_p"</f>
        <v>aK_Sl_3_6_4_p</v>
      </c>
      <c r="B844">
        <v>2</v>
      </c>
      <c r="C844" t="s">
        <v>62</v>
      </c>
    </row>
    <row r="845" spans="1:8" x14ac:dyDescent="0.3">
      <c r="A845" t="s">
        <v>470</v>
      </c>
    </row>
    <row r="846" spans="1:8" x14ac:dyDescent="0.3">
      <c r="A846" s="17" t="str" cm="1">
        <f t="array" aca="1" ref="A846" ca="1" xml:space="preserve"> "aK_DR_1_" &amp; INDIRECT("F" &amp; ROW(C846) - 18) &amp; "_p"</f>
        <v>aK_DR_1_6_4_p</v>
      </c>
      <c r="B846">
        <v>0</v>
      </c>
      <c r="C846" t="s">
        <v>60</v>
      </c>
    </row>
    <row r="847" spans="1:8" x14ac:dyDescent="0.3">
      <c r="A847" t="str" cm="1">
        <f t="array" aca="1" ref="A847" ca="1" xml:space="preserve"> "aK_DR_1_" &amp; INDIRECT("F" &amp; ROW(C847) - 19) &amp; "_p"</f>
        <v>aK_DR_1_6_4_p</v>
      </c>
      <c r="B847">
        <v>0</v>
      </c>
      <c r="C847" t="s">
        <v>61</v>
      </c>
    </row>
    <row r="848" spans="1:8" x14ac:dyDescent="0.3">
      <c r="A848" t="str" cm="1">
        <f t="array" aca="1" ref="A848" ca="1" xml:space="preserve"> "aK_DR_1_" &amp; INDIRECT("F" &amp; ROW(C848) - 20) &amp; "_p"</f>
        <v>aK_DR_1_6_4_p</v>
      </c>
      <c r="B848">
        <v>2</v>
      </c>
      <c r="C848" t="s">
        <v>62</v>
      </c>
    </row>
    <row r="849" spans="1:8" x14ac:dyDescent="0.3">
      <c r="A849" t="s">
        <v>471</v>
      </c>
    </row>
    <row r="850" spans="1:8" x14ac:dyDescent="0.3">
      <c r="A850" s="17" t="str" cm="1">
        <f t="array" aca="1" ref="A850" ca="1" xml:space="preserve"> "aK_CY_1_" &amp; INDIRECT("F" &amp; ROW(C850) - 22) &amp; "_p"</f>
        <v>aK_CY_1_6_4_p</v>
      </c>
      <c r="B850">
        <v>0.1</v>
      </c>
      <c r="C850" t="s">
        <v>60</v>
      </c>
    </row>
    <row r="851" spans="1:8" x14ac:dyDescent="0.3">
      <c r="A851" t="str" cm="1">
        <f t="array" aca="1" ref="A851" ca="1" xml:space="preserve"> "aK_CY_1_" &amp; INDIRECT("F" &amp; ROW(C851) - 23) &amp; "_p"</f>
        <v>aK_CY_1_6_4_p</v>
      </c>
      <c r="B851">
        <v>0</v>
      </c>
      <c r="C851" t="s">
        <v>61</v>
      </c>
    </row>
    <row r="852" spans="1:8" x14ac:dyDescent="0.3">
      <c r="A852" t="str" cm="1">
        <f t="array" aca="1" ref="A852" ca="1" xml:space="preserve"> "aK_CY_1_" &amp; INDIRECT("F" &amp; ROW(C852) - 24) &amp; "_p"</f>
        <v>aK_CY_1_6_4_p</v>
      </c>
      <c r="B852">
        <v>2</v>
      </c>
      <c r="C852" t="s">
        <v>62</v>
      </c>
    </row>
    <row r="853" spans="1:8" x14ac:dyDescent="0.3">
      <c r="A853" t="str">
        <f xml:space="preserve"> "sector " &amp; D853 &amp; " and region " &amp;E853</f>
        <v>sector 6 and region 5</v>
      </c>
      <c r="D853">
        <v>6</v>
      </c>
      <c r="E853">
        <v>5</v>
      </c>
      <c r="F853" t="str">
        <f>D853 &amp; "_" &amp; E853</f>
        <v>6_5</v>
      </c>
    </row>
    <row r="854" spans="1:8" x14ac:dyDescent="0.3">
      <c r="A854" s="48" t="s">
        <v>59</v>
      </c>
      <c r="B854" s="48"/>
      <c r="C854" s="48"/>
      <c r="D854" s="43"/>
      <c r="E854" s="43"/>
      <c r="F854" s="43"/>
    </row>
    <row r="855" spans="1:8" x14ac:dyDescent="0.3">
      <c r="A855" s="17" t="str" cm="1">
        <f t="array" aca="1" ref="A855" ca="1" xml:space="preserve"> "aK_T_1_" &amp; INDIRECT("F" &amp; ROW(C855)-2) &amp; "_p"</f>
        <v>aK_T_1_6_5_p</v>
      </c>
      <c r="B855">
        <v>0</v>
      </c>
      <c r="C855" t="s">
        <v>60</v>
      </c>
    </row>
    <row r="856" spans="1:8" x14ac:dyDescent="0.3">
      <c r="A856" t="str" cm="1">
        <f t="array" aca="1" ref="A856" ca="1" xml:space="preserve"> "aK_T_2_" &amp; INDIRECT("F" &amp; ROW(C856)-3) &amp; "_p"</f>
        <v>aK_T_2_6_5_p</v>
      </c>
      <c r="B856">
        <v>0</v>
      </c>
      <c r="C856" t="s">
        <v>61</v>
      </c>
    </row>
    <row r="857" spans="1:8" x14ac:dyDescent="0.3">
      <c r="A857" t="str" cm="1">
        <f t="array" aca="1" ref="A857" ca="1" xml:space="preserve"> "aK_T_3_" &amp; INDIRECT("F" &amp; ROW(C857)-4) &amp; "_p"</f>
        <v>aK_T_3_6_5_p</v>
      </c>
      <c r="B857">
        <v>2</v>
      </c>
      <c r="C857" t="s">
        <v>62</v>
      </c>
    </row>
    <row r="858" spans="1:8" x14ac:dyDescent="0.3">
      <c r="A858" t="s">
        <v>64</v>
      </c>
    </row>
    <row r="859" spans="1:8" x14ac:dyDescent="0.3">
      <c r="A859" s="17" t="str" cm="1">
        <f t="array" aca="1" ref="A859" ca="1" xml:space="preserve"> "aK_W_1_" &amp; INDIRECT("F" &amp; ROW(C859)-6) &amp; "_p"</f>
        <v>aK_W_1_6_5_p</v>
      </c>
      <c r="B859">
        <v>0</v>
      </c>
      <c r="C859" t="s">
        <v>60</v>
      </c>
    </row>
    <row r="860" spans="1:8" x14ac:dyDescent="0.3">
      <c r="A860" t="str" cm="1">
        <f t="array" aca="1" ref="A860" ca="1" xml:space="preserve"> "aK_W_2_" &amp; INDIRECT("F" &amp; ROW(C860)-7) &amp; "_p"</f>
        <v>aK_W_2_6_5_p</v>
      </c>
      <c r="B860">
        <v>0</v>
      </c>
      <c r="C860" t="s">
        <v>61</v>
      </c>
    </row>
    <row r="861" spans="1:8" x14ac:dyDescent="0.3">
      <c r="A861" t="str" cm="1">
        <f t="array" aca="1" ref="A861" ca="1" xml:space="preserve"> "aK_W_3_" &amp; INDIRECT("F" &amp; ROW(C861)-8) &amp; "_p"</f>
        <v>aK_W_3_6_5_p</v>
      </c>
      <c r="B861">
        <v>2</v>
      </c>
      <c r="C861" t="s">
        <v>62</v>
      </c>
    </row>
    <row r="862" spans="1:8" x14ac:dyDescent="0.3">
      <c r="A862" t="s">
        <v>63</v>
      </c>
    </row>
    <row r="863" spans="1:8" x14ac:dyDescent="0.3">
      <c r="A863" s="17" t="str" cm="1">
        <f t="array" aca="1" ref="A863" ca="1" xml:space="preserve"> "aK_P_1_" &amp; INDIRECT("F" &amp; ROW(C863) - 10) &amp; "_p"</f>
        <v>aK_P_1_6_5_p</v>
      </c>
      <c r="B863">
        <v>0</v>
      </c>
      <c r="C863" t="s">
        <v>60</v>
      </c>
      <c r="F863" s="46"/>
      <c r="G863" s="46"/>
      <c r="H863" s="46"/>
    </row>
    <row r="864" spans="1:8" x14ac:dyDescent="0.3">
      <c r="A864" t="str" cm="1">
        <f t="array" aca="1" ref="A864" ca="1" xml:space="preserve"> "aK_P_2_" &amp; INDIRECT("F" &amp; ROW(C864) - 11) &amp; "_p"</f>
        <v>aK_P_2_6_5_p</v>
      </c>
      <c r="B864">
        <v>0</v>
      </c>
      <c r="C864" t="s">
        <v>61</v>
      </c>
    </row>
    <row r="865" spans="1:8" x14ac:dyDescent="0.3">
      <c r="A865" t="str" cm="1">
        <f t="array" aca="1" ref="A865" ca="1" xml:space="preserve"> "aK_P_3_" &amp; INDIRECT("F" &amp; ROW(C865) - 12) &amp; "_p"</f>
        <v>aK_P_3_6_5_p</v>
      </c>
      <c r="B865">
        <v>2</v>
      </c>
      <c r="C865" t="s">
        <v>62</v>
      </c>
    </row>
    <row r="866" spans="1:8" x14ac:dyDescent="0.3">
      <c r="A866" t="s">
        <v>65</v>
      </c>
    </row>
    <row r="867" spans="1:8" x14ac:dyDescent="0.3">
      <c r="A867" s="17" t="str" cm="1">
        <f t="array" aca="1" ref="A867" ca="1" xml:space="preserve"> "aK_SL_1_" &amp; INDIRECT("F" &amp; ROW(C867) - 14) &amp; "_p"</f>
        <v>aK_SL_1_6_5_p</v>
      </c>
      <c r="B867">
        <v>0</v>
      </c>
      <c r="C867" t="s">
        <v>60</v>
      </c>
      <c r="F867" s="46"/>
      <c r="G867" s="46"/>
      <c r="H867" s="46"/>
    </row>
    <row r="868" spans="1:8" x14ac:dyDescent="0.3">
      <c r="A868" t="str" cm="1">
        <f t="array" aca="1" ref="A868" ca="1" xml:space="preserve"> "aK_SL_2_" &amp; INDIRECT("F" &amp; ROW(C868) - 15) &amp; "_p"</f>
        <v>aK_SL_2_6_5_p</v>
      </c>
      <c r="B868">
        <v>0</v>
      </c>
      <c r="C868" t="s">
        <v>61</v>
      </c>
    </row>
    <row r="869" spans="1:8" x14ac:dyDescent="0.3">
      <c r="A869" t="str" cm="1">
        <f t="array" aca="1" ref="A869" ca="1" xml:space="preserve"> "aK_Sl_3_" &amp; INDIRECT("F" &amp; ROW(C869) - 16) &amp; "_p"</f>
        <v>aK_Sl_3_6_5_p</v>
      </c>
      <c r="B869">
        <v>2</v>
      </c>
      <c r="C869" t="s">
        <v>62</v>
      </c>
    </row>
    <row r="870" spans="1:8" x14ac:dyDescent="0.3">
      <c r="A870" t="s">
        <v>470</v>
      </c>
    </row>
    <row r="871" spans="1:8" x14ac:dyDescent="0.3">
      <c r="A871" s="17" t="str" cm="1">
        <f t="array" aca="1" ref="A871" ca="1" xml:space="preserve"> "aK_DR_1_" &amp; INDIRECT("F" &amp; ROW(C871) - 18) &amp; "_p"</f>
        <v>aK_DR_1_6_5_p</v>
      </c>
      <c r="B871">
        <v>0</v>
      </c>
      <c r="C871" t="s">
        <v>60</v>
      </c>
    </row>
    <row r="872" spans="1:8" x14ac:dyDescent="0.3">
      <c r="A872" t="str" cm="1">
        <f t="array" aca="1" ref="A872" ca="1" xml:space="preserve"> "aK_DR_1_" &amp; INDIRECT("F" &amp; ROW(C872) - 19) &amp; "_p"</f>
        <v>aK_DR_1_6_5_p</v>
      </c>
      <c r="B872">
        <v>0</v>
      </c>
      <c r="C872" t="s">
        <v>61</v>
      </c>
    </row>
    <row r="873" spans="1:8" x14ac:dyDescent="0.3">
      <c r="A873" t="str" cm="1">
        <f t="array" aca="1" ref="A873" ca="1" xml:space="preserve"> "aK_DR_1_" &amp; INDIRECT("F" &amp; ROW(C873) - 20) &amp; "_p"</f>
        <v>aK_DR_1_6_5_p</v>
      </c>
      <c r="B873">
        <v>2</v>
      </c>
      <c r="C873" t="s">
        <v>62</v>
      </c>
    </row>
    <row r="874" spans="1:8" x14ac:dyDescent="0.3">
      <c r="A874" t="s">
        <v>471</v>
      </c>
    </row>
    <row r="875" spans="1:8" x14ac:dyDescent="0.3">
      <c r="A875" s="17" t="str" cm="1">
        <f t="array" aca="1" ref="A875" ca="1" xml:space="preserve"> "aK_CY_1_" &amp; INDIRECT("F" &amp; ROW(C875) - 22) &amp; "_p"</f>
        <v>aK_CY_1_6_5_p</v>
      </c>
      <c r="B875">
        <v>0.1</v>
      </c>
      <c r="C875" t="s">
        <v>60</v>
      </c>
    </row>
    <row r="876" spans="1:8" x14ac:dyDescent="0.3">
      <c r="A876" t="str" cm="1">
        <f t="array" aca="1" ref="A876" ca="1" xml:space="preserve"> "aK_CY_1_" &amp; INDIRECT("F" &amp; ROW(C876) - 23) &amp; "_p"</f>
        <v>aK_CY_1_6_5_p</v>
      </c>
      <c r="B876">
        <v>0</v>
      </c>
      <c r="C876" t="s">
        <v>61</v>
      </c>
    </row>
    <row r="877" spans="1:8" x14ac:dyDescent="0.3">
      <c r="A877" t="str" cm="1">
        <f t="array" aca="1" ref="A877" ca="1" xml:space="preserve"> "aK_CY_1_" &amp; INDIRECT("F" &amp; ROW(C877) - 24) &amp; "_p"</f>
        <v>aK_CY_1_6_5_p</v>
      </c>
      <c r="B877">
        <v>2</v>
      </c>
      <c r="C877" t="s">
        <v>62</v>
      </c>
    </row>
    <row r="878" spans="1:8" x14ac:dyDescent="0.3">
      <c r="A878" t="str">
        <f xml:space="preserve"> "sector " &amp; D878 &amp; " and region " &amp;E878</f>
        <v>sector 6 and region 6</v>
      </c>
      <c r="D878">
        <v>6</v>
      </c>
      <c r="E878">
        <v>6</v>
      </c>
      <c r="F878" t="str">
        <f>D878 &amp; "_" &amp; E878</f>
        <v>6_6</v>
      </c>
    </row>
    <row r="879" spans="1:8" x14ac:dyDescent="0.3">
      <c r="A879" s="48" t="s">
        <v>59</v>
      </c>
      <c r="B879" s="48"/>
      <c r="C879" s="48"/>
      <c r="D879" s="43"/>
      <c r="E879" s="43"/>
      <c r="F879" s="43"/>
    </row>
    <row r="880" spans="1:8" x14ac:dyDescent="0.3">
      <c r="A880" s="17" t="str" cm="1">
        <f t="array" aca="1" ref="A880" ca="1" xml:space="preserve"> "aK_T_1_" &amp; INDIRECT("F" &amp; ROW(C880)-2) &amp; "_p"</f>
        <v>aK_T_1_6_6_p</v>
      </c>
      <c r="B880">
        <v>0</v>
      </c>
      <c r="C880" t="s">
        <v>60</v>
      </c>
    </row>
    <row r="881" spans="1:8" x14ac:dyDescent="0.3">
      <c r="A881" t="str" cm="1">
        <f t="array" aca="1" ref="A881" ca="1" xml:space="preserve"> "aK_T_2_" &amp; INDIRECT("F" &amp; ROW(C881)-3) &amp; "_p"</f>
        <v>aK_T_2_6_6_p</v>
      </c>
      <c r="B881">
        <v>0</v>
      </c>
      <c r="C881" t="s">
        <v>61</v>
      </c>
    </row>
    <row r="882" spans="1:8" x14ac:dyDescent="0.3">
      <c r="A882" t="str" cm="1">
        <f t="array" aca="1" ref="A882" ca="1" xml:space="preserve"> "aK_T_3_" &amp; INDIRECT("F" &amp; ROW(C882)-4) &amp; "_p"</f>
        <v>aK_T_3_6_6_p</v>
      </c>
      <c r="B882">
        <v>2</v>
      </c>
      <c r="C882" t="s">
        <v>62</v>
      </c>
    </row>
    <row r="883" spans="1:8" x14ac:dyDescent="0.3">
      <c r="A883" t="s">
        <v>64</v>
      </c>
    </row>
    <row r="884" spans="1:8" x14ac:dyDescent="0.3">
      <c r="A884" s="17" t="str" cm="1">
        <f t="array" aca="1" ref="A884" ca="1" xml:space="preserve"> "aK_W_1_" &amp; INDIRECT("F" &amp; ROW(C884)-6) &amp; "_p"</f>
        <v>aK_W_1_6_6_p</v>
      </c>
      <c r="B884">
        <v>0</v>
      </c>
      <c r="C884" t="s">
        <v>60</v>
      </c>
    </row>
    <row r="885" spans="1:8" x14ac:dyDescent="0.3">
      <c r="A885" t="str" cm="1">
        <f t="array" aca="1" ref="A885" ca="1" xml:space="preserve"> "aK_W_2_" &amp; INDIRECT("F" &amp; ROW(C885)-7) &amp; "_p"</f>
        <v>aK_W_2_6_6_p</v>
      </c>
      <c r="B885">
        <v>0</v>
      </c>
      <c r="C885" t="s">
        <v>61</v>
      </c>
    </row>
    <row r="886" spans="1:8" x14ac:dyDescent="0.3">
      <c r="A886" t="str" cm="1">
        <f t="array" aca="1" ref="A886" ca="1" xml:space="preserve"> "aK_W_3_" &amp; INDIRECT("F" &amp; ROW(C886)-8) &amp; "_p"</f>
        <v>aK_W_3_6_6_p</v>
      </c>
      <c r="B886">
        <v>2</v>
      </c>
      <c r="C886" t="s">
        <v>62</v>
      </c>
    </row>
    <row r="887" spans="1:8" x14ac:dyDescent="0.3">
      <c r="A887" t="s">
        <v>63</v>
      </c>
    </row>
    <row r="888" spans="1:8" x14ac:dyDescent="0.3">
      <c r="A888" s="17" t="str" cm="1">
        <f t="array" aca="1" ref="A888" ca="1" xml:space="preserve"> "aK_P_1_" &amp; INDIRECT("F" &amp; ROW(C888) - 10) &amp; "_p"</f>
        <v>aK_P_1_6_6_p</v>
      </c>
      <c r="B888">
        <v>0</v>
      </c>
      <c r="C888" t="s">
        <v>60</v>
      </c>
      <c r="F888" s="46"/>
      <c r="G888" s="46"/>
      <c r="H888" s="46"/>
    </row>
    <row r="889" spans="1:8" x14ac:dyDescent="0.3">
      <c r="A889" t="str" cm="1">
        <f t="array" aca="1" ref="A889" ca="1" xml:space="preserve"> "aK_P_2_" &amp; INDIRECT("F" &amp; ROW(C889) - 11) &amp; "_p"</f>
        <v>aK_P_2_6_6_p</v>
      </c>
      <c r="B889">
        <v>0</v>
      </c>
      <c r="C889" t="s">
        <v>61</v>
      </c>
    </row>
    <row r="890" spans="1:8" x14ac:dyDescent="0.3">
      <c r="A890" t="str" cm="1">
        <f t="array" aca="1" ref="A890" ca="1" xml:space="preserve"> "aK_P_3_" &amp; INDIRECT("F" &amp; ROW(C890) - 12) &amp; "_p"</f>
        <v>aK_P_3_6_6_p</v>
      </c>
      <c r="B890">
        <v>2</v>
      </c>
      <c r="C890" t="s">
        <v>62</v>
      </c>
    </row>
    <row r="891" spans="1:8" x14ac:dyDescent="0.3">
      <c r="A891" t="s">
        <v>65</v>
      </c>
    </row>
    <row r="892" spans="1:8" x14ac:dyDescent="0.3">
      <c r="A892" s="17" t="str" cm="1">
        <f t="array" aca="1" ref="A892" ca="1" xml:space="preserve"> "aK_SL_1_" &amp; INDIRECT("F" &amp; ROW(C892) - 14) &amp; "_p"</f>
        <v>aK_SL_1_6_6_p</v>
      </c>
      <c r="B892">
        <v>0</v>
      </c>
      <c r="C892" t="s">
        <v>60</v>
      </c>
      <c r="F892" s="46"/>
      <c r="G892" s="46"/>
      <c r="H892" s="46"/>
    </row>
    <row r="893" spans="1:8" x14ac:dyDescent="0.3">
      <c r="A893" t="str" cm="1">
        <f t="array" aca="1" ref="A893" ca="1" xml:space="preserve"> "aK_SL_2_" &amp; INDIRECT("F" &amp; ROW(C893) - 15) &amp; "_p"</f>
        <v>aK_SL_2_6_6_p</v>
      </c>
      <c r="B893">
        <v>0</v>
      </c>
      <c r="C893" t="s">
        <v>61</v>
      </c>
    </row>
    <row r="894" spans="1:8" x14ac:dyDescent="0.3">
      <c r="A894" t="str" cm="1">
        <f t="array" aca="1" ref="A894" ca="1" xml:space="preserve"> "aK_Sl_3_" &amp; INDIRECT("F" &amp; ROW(C894) - 16) &amp; "_p"</f>
        <v>aK_Sl_3_6_6_p</v>
      </c>
      <c r="B894">
        <v>2</v>
      </c>
      <c r="C894" t="s">
        <v>62</v>
      </c>
    </row>
    <row r="895" spans="1:8" x14ac:dyDescent="0.3">
      <c r="A895" t="s">
        <v>470</v>
      </c>
    </row>
    <row r="896" spans="1:8" x14ac:dyDescent="0.3">
      <c r="A896" s="17" t="str" cm="1">
        <f t="array" aca="1" ref="A896" ca="1" xml:space="preserve"> "aK_DR_1_" &amp; INDIRECT("F" &amp; ROW(C896) - 18) &amp; "_p"</f>
        <v>aK_DR_1_6_6_p</v>
      </c>
      <c r="B896">
        <v>0</v>
      </c>
      <c r="C896" t="s">
        <v>60</v>
      </c>
    </row>
    <row r="897" spans="1:6" x14ac:dyDescent="0.3">
      <c r="A897" t="str" cm="1">
        <f t="array" aca="1" ref="A897" ca="1" xml:space="preserve"> "aK_DR_1_" &amp; INDIRECT("F" &amp; ROW(C897) - 19) &amp; "_p"</f>
        <v>aK_DR_1_6_6_p</v>
      </c>
      <c r="B897">
        <v>0</v>
      </c>
      <c r="C897" t="s">
        <v>61</v>
      </c>
    </row>
    <row r="898" spans="1:6" x14ac:dyDescent="0.3">
      <c r="A898" t="str" cm="1">
        <f t="array" aca="1" ref="A898" ca="1" xml:space="preserve"> "aK_DR_1_" &amp; INDIRECT("F" &amp; ROW(C898) - 20) &amp; "_p"</f>
        <v>aK_DR_1_6_6_p</v>
      </c>
      <c r="B898">
        <v>2</v>
      </c>
      <c r="C898" t="s">
        <v>62</v>
      </c>
    </row>
    <row r="899" spans="1:6" x14ac:dyDescent="0.3">
      <c r="A899" t="s">
        <v>471</v>
      </c>
    </row>
    <row r="900" spans="1:6" x14ac:dyDescent="0.3">
      <c r="A900" s="17" t="str" cm="1">
        <f t="array" aca="1" ref="A900" ca="1" xml:space="preserve"> "aK_CY_1_" &amp; INDIRECT("F" &amp; ROW(C900) - 22) &amp; "_p"</f>
        <v>aK_CY_1_6_6_p</v>
      </c>
      <c r="B900">
        <v>0.1</v>
      </c>
      <c r="C900" t="s">
        <v>60</v>
      </c>
    </row>
    <row r="901" spans="1:6" x14ac:dyDescent="0.3">
      <c r="A901" t="str" cm="1">
        <f t="array" aca="1" ref="A901" ca="1" xml:space="preserve"> "aK_CY_1_" &amp; INDIRECT("F" &amp; ROW(C901) - 23) &amp; "_p"</f>
        <v>aK_CY_1_6_6_p</v>
      </c>
      <c r="B901">
        <v>0</v>
      </c>
      <c r="C901" t="s">
        <v>61</v>
      </c>
    </row>
    <row r="902" spans="1:6" x14ac:dyDescent="0.3">
      <c r="A902" t="str" cm="1">
        <f t="array" aca="1" ref="A902" ca="1" xml:space="preserve"> "aK_CY_1_" &amp; INDIRECT("F" &amp; ROW(C902) - 24) &amp; "_p"</f>
        <v>aK_CY_1_6_6_p</v>
      </c>
      <c r="B902">
        <v>2</v>
      </c>
      <c r="C902" t="s">
        <v>62</v>
      </c>
    </row>
    <row r="903" spans="1:6" x14ac:dyDescent="0.3">
      <c r="A903" t="str">
        <f xml:space="preserve"> "sector " &amp; D903 &amp; " and region " &amp;E903</f>
        <v>sector 7 and region 1</v>
      </c>
      <c r="D903">
        <v>7</v>
      </c>
      <c r="E903">
        <v>1</v>
      </c>
      <c r="F903" t="str">
        <f>D903 &amp; "_" &amp; E903</f>
        <v>7_1</v>
      </c>
    </row>
    <row r="904" spans="1:6" x14ac:dyDescent="0.3">
      <c r="A904" s="48" t="s">
        <v>59</v>
      </c>
      <c r="B904" s="48"/>
      <c r="C904" s="48"/>
      <c r="D904" s="43"/>
      <c r="E904" s="43"/>
      <c r="F904" s="43"/>
    </row>
    <row r="905" spans="1:6" x14ac:dyDescent="0.3">
      <c r="A905" s="17" t="str" cm="1">
        <f t="array" aca="1" ref="A905" ca="1" xml:space="preserve"> "aK_T_1_" &amp; INDIRECT("F" &amp; ROW(C905)-2) &amp; "_p"</f>
        <v>aK_T_1_7_1_p</v>
      </c>
      <c r="B905">
        <v>0</v>
      </c>
      <c r="C905" t="s">
        <v>60</v>
      </c>
    </row>
    <row r="906" spans="1:6" x14ac:dyDescent="0.3">
      <c r="A906" t="str" cm="1">
        <f t="array" aca="1" ref="A906" ca="1" xml:space="preserve"> "aK_T_2_" &amp; INDIRECT("F" &amp; ROW(C906)-3) &amp; "_p"</f>
        <v>aK_T_2_7_1_p</v>
      </c>
      <c r="B906">
        <v>0</v>
      </c>
      <c r="C906" t="s">
        <v>61</v>
      </c>
    </row>
    <row r="907" spans="1:6" x14ac:dyDescent="0.3">
      <c r="A907" t="str" cm="1">
        <f t="array" aca="1" ref="A907" ca="1" xml:space="preserve"> "aK_T_3_" &amp; INDIRECT("F" &amp; ROW(C907)-4) &amp; "_p"</f>
        <v>aK_T_3_7_1_p</v>
      </c>
      <c r="B907">
        <v>2</v>
      </c>
      <c r="C907" t="s">
        <v>62</v>
      </c>
    </row>
    <row r="908" spans="1:6" x14ac:dyDescent="0.3">
      <c r="A908" t="s">
        <v>64</v>
      </c>
    </row>
    <row r="909" spans="1:6" x14ac:dyDescent="0.3">
      <c r="A909" s="17" t="str" cm="1">
        <f t="array" aca="1" ref="A909" ca="1" xml:space="preserve"> "aK_W_1_" &amp; INDIRECT("F" &amp; ROW(C909)-6) &amp; "_p"</f>
        <v>aK_W_1_7_1_p</v>
      </c>
      <c r="B909">
        <v>0</v>
      </c>
      <c r="C909" t="s">
        <v>60</v>
      </c>
    </row>
    <row r="910" spans="1:6" x14ac:dyDescent="0.3">
      <c r="A910" t="str" cm="1">
        <f t="array" aca="1" ref="A910" ca="1" xml:space="preserve"> "aK_W_2_" &amp; INDIRECT("F" &amp; ROW(C910)-7) &amp; "_p"</f>
        <v>aK_W_2_7_1_p</v>
      </c>
      <c r="B910">
        <v>0</v>
      </c>
      <c r="C910" t="s">
        <v>61</v>
      </c>
    </row>
    <row r="911" spans="1:6" x14ac:dyDescent="0.3">
      <c r="A911" t="str" cm="1">
        <f t="array" aca="1" ref="A911" ca="1" xml:space="preserve"> "aK_W_3_" &amp; INDIRECT("F" &amp; ROW(C911)-8) &amp; "_p"</f>
        <v>aK_W_3_7_1_p</v>
      </c>
      <c r="B911">
        <v>2</v>
      </c>
      <c r="C911" t="s">
        <v>62</v>
      </c>
    </row>
    <row r="912" spans="1:6" x14ac:dyDescent="0.3">
      <c r="A912" t="s">
        <v>63</v>
      </c>
    </row>
    <row r="913" spans="1:8" x14ac:dyDescent="0.3">
      <c r="A913" s="17" t="str" cm="1">
        <f t="array" aca="1" ref="A913" ca="1" xml:space="preserve"> "aK_P_1_" &amp; INDIRECT("F" &amp; ROW(C913) - 10) &amp; "_p"</f>
        <v>aK_P_1_7_1_p</v>
      </c>
      <c r="B913">
        <v>0</v>
      </c>
      <c r="C913" t="s">
        <v>60</v>
      </c>
      <c r="F913" s="46"/>
      <c r="G913" s="46"/>
      <c r="H913" s="46"/>
    </row>
    <row r="914" spans="1:8" x14ac:dyDescent="0.3">
      <c r="A914" t="str" cm="1">
        <f t="array" aca="1" ref="A914" ca="1" xml:space="preserve"> "aK_P_2_" &amp; INDIRECT("F" &amp; ROW(C914) - 11) &amp; "_p"</f>
        <v>aK_P_2_7_1_p</v>
      </c>
      <c r="B914">
        <v>0</v>
      </c>
      <c r="C914" t="s">
        <v>61</v>
      </c>
    </row>
    <row r="915" spans="1:8" x14ac:dyDescent="0.3">
      <c r="A915" t="str" cm="1">
        <f t="array" aca="1" ref="A915" ca="1" xml:space="preserve"> "aK_P_3_" &amp; INDIRECT("F" &amp; ROW(C915) - 12) &amp; "_p"</f>
        <v>aK_P_3_7_1_p</v>
      </c>
      <c r="B915">
        <v>2</v>
      </c>
      <c r="C915" t="s">
        <v>62</v>
      </c>
    </row>
    <row r="916" spans="1:8" x14ac:dyDescent="0.3">
      <c r="A916" t="s">
        <v>65</v>
      </c>
    </row>
    <row r="917" spans="1:8" x14ac:dyDescent="0.3">
      <c r="A917" s="17" t="str" cm="1">
        <f t="array" aca="1" ref="A917" ca="1" xml:space="preserve"> "aK_SL_1_" &amp; INDIRECT("F" &amp; ROW(C917) - 14) &amp; "_p"</f>
        <v>aK_SL_1_7_1_p</v>
      </c>
      <c r="B917">
        <v>0</v>
      </c>
      <c r="C917" t="s">
        <v>60</v>
      </c>
      <c r="F917" s="46"/>
      <c r="G917" s="46"/>
      <c r="H917" s="46"/>
    </row>
    <row r="918" spans="1:8" x14ac:dyDescent="0.3">
      <c r="A918" t="str" cm="1">
        <f t="array" aca="1" ref="A918" ca="1" xml:space="preserve"> "aK_SL_2_" &amp; INDIRECT("F" &amp; ROW(C918) - 15) &amp; "_p"</f>
        <v>aK_SL_2_7_1_p</v>
      </c>
      <c r="B918">
        <v>0</v>
      </c>
      <c r="C918" t="s">
        <v>61</v>
      </c>
    </row>
    <row r="919" spans="1:8" x14ac:dyDescent="0.3">
      <c r="A919" t="str" cm="1">
        <f t="array" aca="1" ref="A919" ca="1" xml:space="preserve"> "aK_Sl_3_" &amp; INDIRECT("F" &amp; ROW(C919) - 16) &amp; "_p"</f>
        <v>aK_Sl_3_7_1_p</v>
      </c>
      <c r="B919">
        <v>2</v>
      </c>
      <c r="C919" t="s">
        <v>62</v>
      </c>
    </row>
    <row r="920" spans="1:8" x14ac:dyDescent="0.3">
      <c r="A920" t="s">
        <v>470</v>
      </c>
    </row>
    <row r="921" spans="1:8" x14ac:dyDescent="0.3">
      <c r="A921" s="17" t="str" cm="1">
        <f t="array" aca="1" ref="A921" ca="1" xml:space="preserve"> "aK_DR_1_" &amp; INDIRECT("F" &amp; ROW(C921) - 18) &amp; "_p"</f>
        <v>aK_DR_1_7_1_p</v>
      </c>
      <c r="B921">
        <v>0</v>
      </c>
      <c r="C921" t="s">
        <v>60</v>
      </c>
    </row>
    <row r="922" spans="1:8" x14ac:dyDescent="0.3">
      <c r="A922" t="str" cm="1">
        <f t="array" aca="1" ref="A922" ca="1" xml:space="preserve"> "aK_DR_1_" &amp; INDIRECT("F" &amp; ROW(C922) - 19) &amp; "_p"</f>
        <v>aK_DR_1_7_1_p</v>
      </c>
      <c r="B922">
        <v>0</v>
      </c>
      <c r="C922" t="s">
        <v>61</v>
      </c>
    </row>
    <row r="923" spans="1:8" x14ac:dyDescent="0.3">
      <c r="A923" t="str" cm="1">
        <f t="array" aca="1" ref="A923" ca="1" xml:space="preserve"> "aK_DR_1_" &amp; INDIRECT("F" &amp; ROW(C923) - 20) &amp; "_p"</f>
        <v>aK_DR_1_7_1_p</v>
      </c>
      <c r="B923">
        <v>2</v>
      </c>
      <c r="C923" t="s">
        <v>62</v>
      </c>
    </row>
    <row r="924" spans="1:8" x14ac:dyDescent="0.3">
      <c r="A924" t="s">
        <v>471</v>
      </c>
    </row>
    <row r="925" spans="1:8" x14ac:dyDescent="0.3">
      <c r="A925" s="17" t="str" cm="1">
        <f t="array" aca="1" ref="A925" ca="1" xml:space="preserve"> "aK_CY_1_" &amp; INDIRECT("F" &amp; ROW(C925) - 22) &amp; "_p"</f>
        <v>aK_CY_1_7_1_p</v>
      </c>
      <c r="B925">
        <v>0.1</v>
      </c>
      <c r="C925" t="s">
        <v>60</v>
      </c>
    </row>
    <row r="926" spans="1:8" x14ac:dyDescent="0.3">
      <c r="A926" t="str" cm="1">
        <f t="array" aca="1" ref="A926" ca="1" xml:space="preserve"> "aK_CY_1_" &amp; INDIRECT("F" &amp; ROW(C926) - 23) &amp; "_p"</f>
        <v>aK_CY_1_7_1_p</v>
      </c>
      <c r="B926">
        <v>0</v>
      </c>
      <c r="C926" t="s">
        <v>61</v>
      </c>
    </row>
    <row r="927" spans="1:8" x14ac:dyDescent="0.3">
      <c r="A927" t="str" cm="1">
        <f t="array" aca="1" ref="A927" ca="1" xml:space="preserve"> "aK_CY_1_" &amp; INDIRECT("F" &amp; ROW(C927) - 24) &amp; "_p"</f>
        <v>aK_CY_1_7_1_p</v>
      </c>
      <c r="B927">
        <v>2</v>
      </c>
      <c r="C927" t="s">
        <v>62</v>
      </c>
    </row>
    <row r="928" spans="1:8" x14ac:dyDescent="0.3">
      <c r="A928" t="str">
        <f xml:space="preserve"> "sector " &amp; D928 &amp; " and region " &amp;E928</f>
        <v>sector 7 and region 2</v>
      </c>
      <c r="D928">
        <v>7</v>
      </c>
      <c r="E928">
        <v>2</v>
      </c>
      <c r="F928" t="str">
        <f>D928 &amp; "_" &amp; E928</f>
        <v>7_2</v>
      </c>
    </row>
    <row r="929" spans="1:8" x14ac:dyDescent="0.3">
      <c r="A929" s="48" t="s">
        <v>59</v>
      </c>
      <c r="B929" s="48"/>
      <c r="C929" s="48"/>
      <c r="D929" s="43"/>
      <c r="E929" s="43"/>
      <c r="F929" s="43"/>
    </row>
    <row r="930" spans="1:8" x14ac:dyDescent="0.3">
      <c r="A930" s="17" t="str" cm="1">
        <f t="array" aca="1" ref="A930" ca="1" xml:space="preserve"> "aK_T_1_" &amp; INDIRECT("F" &amp; ROW(C930)-2) &amp; "_p"</f>
        <v>aK_T_1_7_2_p</v>
      </c>
      <c r="B930">
        <v>0</v>
      </c>
      <c r="C930" t="s">
        <v>60</v>
      </c>
    </row>
    <row r="931" spans="1:8" x14ac:dyDescent="0.3">
      <c r="A931" t="str" cm="1">
        <f t="array" aca="1" ref="A931" ca="1" xml:space="preserve"> "aK_T_2_" &amp; INDIRECT("F" &amp; ROW(C931)-3) &amp; "_p"</f>
        <v>aK_T_2_7_2_p</v>
      </c>
      <c r="B931">
        <v>0</v>
      </c>
      <c r="C931" t="s">
        <v>61</v>
      </c>
    </row>
    <row r="932" spans="1:8" x14ac:dyDescent="0.3">
      <c r="A932" t="str" cm="1">
        <f t="array" aca="1" ref="A932" ca="1" xml:space="preserve"> "aK_T_3_" &amp; INDIRECT("F" &amp; ROW(C932)-4) &amp; "_p"</f>
        <v>aK_T_3_7_2_p</v>
      </c>
      <c r="B932">
        <v>2</v>
      </c>
      <c r="C932" t="s">
        <v>62</v>
      </c>
    </row>
    <row r="933" spans="1:8" x14ac:dyDescent="0.3">
      <c r="A933" t="s">
        <v>64</v>
      </c>
    </row>
    <row r="934" spans="1:8" x14ac:dyDescent="0.3">
      <c r="A934" s="17" t="str" cm="1">
        <f t="array" aca="1" ref="A934" ca="1" xml:space="preserve"> "aK_W_1_" &amp; INDIRECT("F" &amp; ROW(C934)-6) &amp; "_p"</f>
        <v>aK_W_1_7_2_p</v>
      </c>
      <c r="B934">
        <v>0</v>
      </c>
      <c r="C934" t="s">
        <v>60</v>
      </c>
    </row>
    <row r="935" spans="1:8" x14ac:dyDescent="0.3">
      <c r="A935" t="str" cm="1">
        <f t="array" aca="1" ref="A935" ca="1" xml:space="preserve"> "aK_W_2_" &amp; INDIRECT("F" &amp; ROW(C935)-7) &amp; "_p"</f>
        <v>aK_W_2_7_2_p</v>
      </c>
      <c r="B935">
        <v>0</v>
      </c>
      <c r="C935" t="s">
        <v>61</v>
      </c>
    </row>
    <row r="936" spans="1:8" x14ac:dyDescent="0.3">
      <c r="A936" t="str" cm="1">
        <f t="array" aca="1" ref="A936" ca="1" xml:space="preserve"> "aK_W_3_" &amp; INDIRECT("F" &amp; ROW(C936)-8) &amp; "_p"</f>
        <v>aK_W_3_7_2_p</v>
      </c>
      <c r="B936">
        <v>2</v>
      </c>
      <c r="C936" t="s">
        <v>62</v>
      </c>
    </row>
    <row r="937" spans="1:8" x14ac:dyDescent="0.3">
      <c r="A937" t="s">
        <v>63</v>
      </c>
    </row>
    <row r="938" spans="1:8" x14ac:dyDescent="0.3">
      <c r="A938" s="17" t="str" cm="1">
        <f t="array" aca="1" ref="A938" ca="1" xml:space="preserve"> "aK_P_1_" &amp; INDIRECT("F" &amp; ROW(C938) - 10) &amp; "_p"</f>
        <v>aK_P_1_7_2_p</v>
      </c>
      <c r="B938">
        <v>0</v>
      </c>
      <c r="C938" t="s">
        <v>60</v>
      </c>
      <c r="F938" s="46"/>
      <c r="G938" s="46"/>
      <c r="H938" s="46"/>
    </row>
    <row r="939" spans="1:8" x14ac:dyDescent="0.3">
      <c r="A939" t="str" cm="1">
        <f t="array" aca="1" ref="A939" ca="1" xml:space="preserve"> "aK_P_2_" &amp; INDIRECT("F" &amp; ROW(C939) - 11) &amp; "_p"</f>
        <v>aK_P_2_7_2_p</v>
      </c>
      <c r="B939">
        <v>0</v>
      </c>
      <c r="C939" t="s">
        <v>61</v>
      </c>
    </row>
    <row r="940" spans="1:8" x14ac:dyDescent="0.3">
      <c r="A940" t="str" cm="1">
        <f t="array" aca="1" ref="A940" ca="1" xml:space="preserve"> "aK_P_3_" &amp; INDIRECT("F" &amp; ROW(C940) - 12) &amp; "_p"</f>
        <v>aK_P_3_7_2_p</v>
      </c>
      <c r="B940">
        <v>2</v>
      </c>
      <c r="C940" t="s">
        <v>62</v>
      </c>
    </row>
    <row r="941" spans="1:8" x14ac:dyDescent="0.3">
      <c r="A941" t="s">
        <v>65</v>
      </c>
    </row>
    <row r="942" spans="1:8" x14ac:dyDescent="0.3">
      <c r="A942" s="17" t="str" cm="1">
        <f t="array" aca="1" ref="A942" ca="1" xml:space="preserve"> "aK_SL_1_" &amp; INDIRECT("F" &amp; ROW(C942) - 14) &amp; "_p"</f>
        <v>aK_SL_1_7_2_p</v>
      </c>
      <c r="B942">
        <v>0</v>
      </c>
      <c r="C942" t="s">
        <v>60</v>
      </c>
      <c r="F942" s="46"/>
      <c r="G942" s="46"/>
      <c r="H942" s="46"/>
    </row>
    <row r="943" spans="1:8" x14ac:dyDescent="0.3">
      <c r="A943" t="str" cm="1">
        <f t="array" aca="1" ref="A943" ca="1" xml:space="preserve"> "aK_SL_2_" &amp; INDIRECT("F" &amp; ROW(C943) - 15) &amp; "_p"</f>
        <v>aK_SL_2_7_2_p</v>
      </c>
      <c r="B943">
        <v>0</v>
      </c>
      <c r="C943" t="s">
        <v>61</v>
      </c>
    </row>
    <row r="944" spans="1:8" x14ac:dyDescent="0.3">
      <c r="A944" t="str" cm="1">
        <f t="array" aca="1" ref="A944" ca="1" xml:space="preserve"> "aK_Sl_3_" &amp; INDIRECT("F" &amp; ROW(C944) - 16) &amp; "_p"</f>
        <v>aK_Sl_3_7_2_p</v>
      </c>
      <c r="B944">
        <v>2</v>
      </c>
      <c r="C944" t="s">
        <v>62</v>
      </c>
    </row>
    <row r="945" spans="1:6" x14ac:dyDescent="0.3">
      <c r="A945" t="s">
        <v>470</v>
      </c>
    </row>
    <row r="946" spans="1:6" x14ac:dyDescent="0.3">
      <c r="A946" s="17" t="str" cm="1">
        <f t="array" aca="1" ref="A946" ca="1" xml:space="preserve"> "aK_DR_1_" &amp; INDIRECT("F" &amp; ROW(C946) - 18) &amp; "_p"</f>
        <v>aK_DR_1_7_2_p</v>
      </c>
      <c r="B946">
        <v>0</v>
      </c>
      <c r="C946" t="s">
        <v>60</v>
      </c>
    </row>
    <row r="947" spans="1:6" x14ac:dyDescent="0.3">
      <c r="A947" t="str" cm="1">
        <f t="array" aca="1" ref="A947" ca="1" xml:space="preserve"> "aK_DR_1_" &amp; INDIRECT("F" &amp; ROW(C947) - 19) &amp; "_p"</f>
        <v>aK_DR_1_7_2_p</v>
      </c>
      <c r="B947">
        <v>0</v>
      </c>
      <c r="C947" t="s">
        <v>61</v>
      </c>
    </row>
    <row r="948" spans="1:6" x14ac:dyDescent="0.3">
      <c r="A948" t="str" cm="1">
        <f t="array" aca="1" ref="A948" ca="1" xml:space="preserve"> "aK_DR_1_" &amp; INDIRECT("F" &amp; ROW(C948) - 20) &amp; "_p"</f>
        <v>aK_DR_1_7_2_p</v>
      </c>
      <c r="B948">
        <v>2</v>
      </c>
      <c r="C948" t="s">
        <v>62</v>
      </c>
    </row>
    <row r="949" spans="1:6" x14ac:dyDescent="0.3">
      <c r="A949" t="s">
        <v>471</v>
      </c>
    </row>
    <row r="950" spans="1:6" x14ac:dyDescent="0.3">
      <c r="A950" s="17" t="str" cm="1">
        <f t="array" aca="1" ref="A950" ca="1" xml:space="preserve"> "aK_CY_1_" &amp; INDIRECT("F" &amp; ROW(C950) - 22) &amp; "_p"</f>
        <v>aK_CY_1_7_2_p</v>
      </c>
      <c r="B950">
        <v>0.1</v>
      </c>
      <c r="C950" t="s">
        <v>60</v>
      </c>
    </row>
    <row r="951" spans="1:6" x14ac:dyDescent="0.3">
      <c r="A951" t="str" cm="1">
        <f t="array" aca="1" ref="A951" ca="1" xml:space="preserve"> "aK_CY_1_" &amp; INDIRECT("F" &amp; ROW(C951) - 23) &amp; "_p"</f>
        <v>aK_CY_1_7_2_p</v>
      </c>
      <c r="B951">
        <v>0</v>
      </c>
      <c r="C951" t="s">
        <v>61</v>
      </c>
    </row>
    <row r="952" spans="1:6" x14ac:dyDescent="0.3">
      <c r="A952" t="str" cm="1">
        <f t="array" aca="1" ref="A952" ca="1" xml:space="preserve"> "aK_CY_1_" &amp; INDIRECT("F" &amp; ROW(C952) - 24) &amp; "_p"</f>
        <v>aK_CY_1_7_2_p</v>
      </c>
      <c r="B952">
        <v>2</v>
      </c>
      <c r="C952" t="s">
        <v>62</v>
      </c>
    </row>
    <row r="953" spans="1:6" x14ac:dyDescent="0.3">
      <c r="A953" t="str">
        <f xml:space="preserve"> "sector " &amp; D953 &amp; " and region " &amp;E953</f>
        <v>sector 7 and region 3</v>
      </c>
      <c r="D953">
        <v>7</v>
      </c>
      <c r="E953">
        <v>3</v>
      </c>
      <c r="F953" t="str">
        <f>D953 &amp; "_" &amp; E953</f>
        <v>7_3</v>
      </c>
    </row>
    <row r="954" spans="1:6" x14ac:dyDescent="0.3">
      <c r="A954" s="48" t="s">
        <v>59</v>
      </c>
      <c r="B954" s="48"/>
      <c r="C954" s="48"/>
      <c r="D954" s="43"/>
      <c r="E954" s="43"/>
      <c r="F954" s="43"/>
    </row>
    <row r="955" spans="1:6" x14ac:dyDescent="0.3">
      <c r="A955" s="17" t="str" cm="1">
        <f t="array" aca="1" ref="A955" ca="1" xml:space="preserve"> "aK_T_1_" &amp; INDIRECT("F" &amp; ROW(C955)-2) &amp; "_p"</f>
        <v>aK_T_1_7_3_p</v>
      </c>
      <c r="B955">
        <v>0</v>
      </c>
      <c r="C955" t="s">
        <v>60</v>
      </c>
    </row>
    <row r="956" spans="1:6" x14ac:dyDescent="0.3">
      <c r="A956" t="str" cm="1">
        <f t="array" aca="1" ref="A956" ca="1" xml:space="preserve"> "aK_T_2_" &amp; INDIRECT("F" &amp; ROW(C956)-3) &amp; "_p"</f>
        <v>aK_T_2_7_3_p</v>
      </c>
      <c r="B956">
        <v>0</v>
      </c>
      <c r="C956" t="s">
        <v>61</v>
      </c>
    </row>
    <row r="957" spans="1:6" x14ac:dyDescent="0.3">
      <c r="A957" t="str" cm="1">
        <f t="array" aca="1" ref="A957" ca="1" xml:space="preserve"> "aK_T_3_" &amp; INDIRECT("F" &amp; ROW(C957)-4) &amp; "_p"</f>
        <v>aK_T_3_7_3_p</v>
      </c>
      <c r="B957">
        <v>2</v>
      </c>
      <c r="C957" t="s">
        <v>62</v>
      </c>
    </row>
    <row r="958" spans="1:6" x14ac:dyDescent="0.3">
      <c r="A958" t="s">
        <v>64</v>
      </c>
    </row>
    <row r="959" spans="1:6" x14ac:dyDescent="0.3">
      <c r="A959" s="17" t="str" cm="1">
        <f t="array" aca="1" ref="A959" ca="1" xml:space="preserve"> "aK_W_1_" &amp; INDIRECT("F" &amp; ROW(C959)-6) &amp; "_p"</f>
        <v>aK_W_1_7_3_p</v>
      </c>
      <c r="B959">
        <v>0</v>
      </c>
      <c r="C959" t="s">
        <v>60</v>
      </c>
    </row>
    <row r="960" spans="1:6" x14ac:dyDescent="0.3">
      <c r="A960" t="str" cm="1">
        <f t="array" aca="1" ref="A960" ca="1" xml:space="preserve"> "aK_W_2_" &amp; INDIRECT("F" &amp; ROW(C960)-7) &amp; "_p"</f>
        <v>aK_W_2_7_3_p</v>
      </c>
      <c r="B960">
        <v>0</v>
      </c>
      <c r="C960" t="s">
        <v>61</v>
      </c>
    </row>
    <row r="961" spans="1:8" x14ac:dyDescent="0.3">
      <c r="A961" t="str" cm="1">
        <f t="array" aca="1" ref="A961" ca="1" xml:space="preserve"> "aK_W_3_" &amp; INDIRECT("F" &amp; ROW(C961)-8) &amp; "_p"</f>
        <v>aK_W_3_7_3_p</v>
      </c>
      <c r="B961">
        <v>2</v>
      </c>
      <c r="C961" t="s">
        <v>62</v>
      </c>
    </row>
    <row r="962" spans="1:8" x14ac:dyDescent="0.3">
      <c r="A962" t="s">
        <v>63</v>
      </c>
    </row>
    <row r="963" spans="1:8" x14ac:dyDescent="0.3">
      <c r="A963" s="17" t="str" cm="1">
        <f t="array" aca="1" ref="A963" ca="1" xml:space="preserve"> "aK_P_1_" &amp; INDIRECT("F" &amp; ROW(C963) - 10) &amp; "_p"</f>
        <v>aK_P_1_7_3_p</v>
      </c>
      <c r="B963">
        <v>0</v>
      </c>
      <c r="C963" t="s">
        <v>60</v>
      </c>
      <c r="F963" s="46"/>
      <c r="G963" s="46"/>
      <c r="H963" s="46"/>
    </row>
    <row r="964" spans="1:8" x14ac:dyDescent="0.3">
      <c r="A964" t="str" cm="1">
        <f t="array" aca="1" ref="A964" ca="1" xml:space="preserve"> "aK_P_2_" &amp; INDIRECT("F" &amp; ROW(C964) - 11) &amp; "_p"</f>
        <v>aK_P_2_7_3_p</v>
      </c>
      <c r="B964">
        <v>0</v>
      </c>
      <c r="C964" t="s">
        <v>61</v>
      </c>
    </row>
    <row r="965" spans="1:8" x14ac:dyDescent="0.3">
      <c r="A965" t="str" cm="1">
        <f t="array" aca="1" ref="A965" ca="1" xml:space="preserve"> "aK_P_3_" &amp; INDIRECT("F" &amp; ROW(C965) - 12) &amp; "_p"</f>
        <v>aK_P_3_7_3_p</v>
      </c>
      <c r="B965">
        <v>2</v>
      </c>
      <c r="C965" t="s">
        <v>62</v>
      </c>
    </row>
    <row r="966" spans="1:8" x14ac:dyDescent="0.3">
      <c r="A966" t="s">
        <v>65</v>
      </c>
    </row>
    <row r="967" spans="1:8" x14ac:dyDescent="0.3">
      <c r="A967" s="17" t="str" cm="1">
        <f t="array" aca="1" ref="A967" ca="1" xml:space="preserve"> "aK_SL_1_" &amp; INDIRECT("F" &amp; ROW(C967) - 14) &amp; "_p"</f>
        <v>aK_SL_1_7_3_p</v>
      </c>
      <c r="B967">
        <v>0</v>
      </c>
      <c r="C967" t="s">
        <v>60</v>
      </c>
      <c r="F967" s="46"/>
      <c r="G967" s="46"/>
      <c r="H967" s="46"/>
    </row>
    <row r="968" spans="1:8" x14ac:dyDescent="0.3">
      <c r="A968" t="str" cm="1">
        <f t="array" aca="1" ref="A968" ca="1" xml:space="preserve"> "aK_SL_2_" &amp; INDIRECT("F" &amp; ROW(C968) - 15) &amp; "_p"</f>
        <v>aK_SL_2_7_3_p</v>
      </c>
      <c r="B968">
        <v>0</v>
      </c>
      <c r="C968" t="s">
        <v>61</v>
      </c>
    </row>
    <row r="969" spans="1:8" x14ac:dyDescent="0.3">
      <c r="A969" t="str" cm="1">
        <f t="array" aca="1" ref="A969" ca="1" xml:space="preserve"> "aK_Sl_3_" &amp; INDIRECT("F" &amp; ROW(C969) - 16) &amp; "_p"</f>
        <v>aK_Sl_3_7_3_p</v>
      </c>
      <c r="B969">
        <v>2</v>
      </c>
      <c r="C969" t="s">
        <v>62</v>
      </c>
    </row>
    <row r="970" spans="1:8" x14ac:dyDescent="0.3">
      <c r="A970" t="s">
        <v>470</v>
      </c>
    </row>
    <row r="971" spans="1:8" x14ac:dyDescent="0.3">
      <c r="A971" s="17" t="str" cm="1">
        <f t="array" aca="1" ref="A971" ca="1" xml:space="preserve"> "aK_DR_1_" &amp; INDIRECT("F" &amp; ROW(C971) - 18) &amp; "_p"</f>
        <v>aK_DR_1_7_3_p</v>
      </c>
      <c r="B971">
        <v>0</v>
      </c>
      <c r="C971" t="s">
        <v>60</v>
      </c>
    </row>
    <row r="972" spans="1:8" x14ac:dyDescent="0.3">
      <c r="A972" t="str" cm="1">
        <f t="array" aca="1" ref="A972" ca="1" xml:space="preserve"> "aK_DR_1_" &amp; INDIRECT("F" &amp; ROW(C972) - 19) &amp; "_p"</f>
        <v>aK_DR_1_7_3_p</v>
      </c>
      <c r="B972">
        <v>0</v>
      </c>
      <c r="C972" t="s">
        <v>61</v>
      </c>
    </row>
    <row r="973" spans="1:8" x14ac:dyDescent="0.3">
      <c r="A973" t="str" cm="1">
        <f t="array" aca="1" ref="A973" ca="1" xml:space="preserve"> "aK_DR_1_" &amp; INDIRECT("F" &amp; ROW(C973) - 20) &amp; "_p"</f>
        <v>aK_DR_1_7_3_p</v>
      </c>
      <c r="B973">
        <v>2</v>
      </c>
      <c r="C973" t="s">
        <v>62</v>
      </c>
    </row>
    <row r="974" spans="1:8" x14ac:dyDescent="0.3">
      <c r="A974" t="s">
        <v>471</v>
      </c>
    </row>
    <row r="975" spans="1:8" x14ac:dyDescent="0.3">
      <c r="A975" s="17" t="str" cm="1">
        <f t="array" aca="1" ref="A975" ca="1" xml:space="preserve"> "aK_CY_1_" &amp; INDIRECT("F" &amp; ROW(C975) - 22) &amp; "_p"</f>
        <v>aK_CY_1_7_3_p</v>
      </c>
      <c r="B975">
        <v>0.1</v>
      </c>
      <c r="C975" t="s">
        <v>60</v>
      </c>
    </row>
    <row r="976" spans="1:8" x14ac:dyDescent="0.3">
      <c r="A976" t="str" cm="1">
        <f t="array" aca="1" ref="A976" ca="1" xml:space="preserve"> "aK_CY_1_" &amp; INDIRECT("F" &amp; ROW(C976) - 23) &amp; "_p"</f>
        <v>aK_CY_1_7_3_p</v>
      </c>
      <c r="B976">
        <v>0</v>
      </c>
      <c r="C976" t="s">
        <v>61</v>
      </c>
    </row>
    <row r="977" spans="1:8" x14ac:dyDescent="0.3">
      <c r="A977" t="str" cm="1">
        <f t="array" aca="1" ref="A977" ca="1" xml:space="preserve"> "aK_CY_1_" &amp; INDIRECT("F" &amp; ROW(C977) - 24) &amp; "_p"</f>
        <v>aK_CY_1_7_3_p</v>
      </c>
      <c r="B977">
        <v>2</v>
      </c>
      <c r="C977" t="s">
        <v>62</v>
      </c>
    </row>
    <row r="978" spans="1:8" x14ac:dyDescent="0.3">
      <c r="A978" t="str">
        <f xml:space="preserve"> "sector " &amp; D978 &amp; " and region " &amp;E978</f>
        <v>sector 7 and region 4</v>
      </c>
      <c r="D978">
        <v>7</v>
      </c>
      <c r="E978">
        <v>4</v>
      </c>
      <c r="F978" t="str">
        <f>D978 &amp; "_" &amp; E978</f>
        <v>7_4</v>
      </c>
    </row>
    <row r="979" spans="1:8" x14ac:dyDescent="0.3">
      <c r="A979" s="48" t="s">
        <v>59</v>
      </c>
      <c r="B979" s="48"/>
      <c r="C979" s="48"/>
      <c r="D979" s="43"/>
      <c r="E979" s="43"/>
      <c r="F979" s="43"/>
    </row>
    <row r="980" spans="1:8" x14ac:dyDescent="0.3">
      <c r="A980" s="17" t="str" cm="1">
        <f t="array" aca="1" ref="A980" ca="1" xml:space="preserve"> "aK_T_1_" &amp; INDIRECT("F" &amp; ROW(C980)-2) &amp; "_p"</f>
        <v>aK_T_1_7_4_p</v>
      </c>
      <c r="B980">
        <v>0</v>
      </c>
      <c r="C980" t="s">
        <v>60</v>
      </c>
    </row>
    <row r="981" spans="1:8" x14ac:dyDescent="0.3">
      <c r="A981" t="str" cm="1">
        <f t="array" aca="1" ref="A981" ca="1" xml:space="preserve"> "aK_T_2_" &amp; INDIRECT("F" &amp; ROW(C981)-3) &amp; "_p"</f>
        <v>aK_T_2_7_4_p</v>
      </c>
      <c r="B981">
        <v>0</v>
      </c>
      <c r="C981" t="s">
        <v>61</v>
      </c>
    </row>
    <row r="982" spans="1:8" x14ac:dyDescent="0.3">
      <c r="A982" t="str" cm="1">
        <f t="array" aca="1" ref="A982" ca="1" xml:space="preserve"> "aK_T_3_" &amp; INDIRECT("F" &amp; ROW(C982)-4) &amp; "_p"</f>
        <v>aK_T_3_7_4_p</v>
      </c>
      <c r="B982">
        <v>2</v>
      </c>
      <c r="C982" t="s">
        <v>62</v>
      </c>
    </row>
    <row r="983" spans="1:8" x14ac:dyDescent="0.3">
      <c r="A983" t="s">
        <v>64</v>
      </c>
    </row>
    <row r="984" spans="1:8" x14ac:dyDescent="0.3">
      <c r="A984" s="17" t="str" cm="1">
        <f t="array" aca="1" ref="A984" ca="1" xml:space="preserve"> "aK_W_1_" &amp; INDIRECT("F" &amp; ROW(C984)-6) &amp; "_p"</f>
        <v>aK_W_1_7_4_p</v>
      </c>
      <c r="B984">
        <v>0</v>
      </c>
      <c r="C984" t="s">
        <v>60</v>
      </c>
    </row>
    <row r="985" spans="1:8" x14ac:dyDescent="0.3">
      <c r="A985" t="str" cm="1">
        <f t="array" aca="1" ref="A985" ca="1" xml:space="preserve"> "aK_W_2_" &amp; INDIRECT("F" &amp; ROW(C985)-7) &amp; "_p"</f>
        <v>aK_W_2_7_4_p</v>
      </c>
      <c r="B985">
        <v>0</v>
      </c>
      <c r="C985" t="s">
        <v>61</v>
      </c>
    </row>
    <row r="986" spans="1:8" x14ac:dyDescent="0.3">
      <c r="A986" t="str" cm="1">
        <f t="array" aca="1" ref="A986" ca="1" xml:space="preserve"> "aK_W_3_" &amp; INDIRECT("F" &amp; ROW(C986)-8) &amp; "_p"</f>
        <v>aK_W_3_7_4_p</v>
      </c>
      <c r="B986">
        <v>2</v>
      </c>
      <c r="C986" t="s">
        <v>62</v>
      </c>
    </row>
    <row r="987" spans="1:8" x14ac:dyDescent="0.3">
      <c r="A987" t="s">
        <v>63</v>
      </c>
    </row>
    <row r="988" spans="1:8" x14ac:dyDescent="0.3">
      <c r="A988" s="17" t="str" cm="1">
        <f t="array" aca="1" ref="A988" ca="1" xml:space="preserve"> "aK_P_1_" &amp; INDIRECT("F" &amp; ROW(C988) - 10) &amp; "_p"</f>
        <v>aK_P_1_7_4_p</v>
      </c>
      <c r="B988">
        <v>0</v>
      </c>
      <c r="C988" t="s">
        <v>60</v>
      </c>
      <c r="F988" s="46"/>
      <c r="G988" s="46"/>
      <c r="H988" s="46"/>
    </row>
    <row r="989" spans="1:8" x14ac:dyDescent="0.3">
      <c r="A989" t="str" cm="1">
        <f t="array" aca="1" ref="A989" ca="1" xml:space="preserve"> "aK_P_2_" &amp; INDIRECT("F" &amp; ROW(C989) - 11) &amp; "_p"</f>
        <v>aK_P_2_7_4_p</v>
      </c>
      <c r="B989">
        <v>0</v>
      </c>
      <c r="C989" t="s">
        <v>61</v>
      </c>
    </row>
    <row r="990" spans="1:8" x14ac:dyDescent="0.3">
      <c r="A990" t="str" cm="1">
        <f t="array" aca="1" ref="A990" ca="1" xml:space="preserve"> "aK_P_3_" &amp; INDIRECT("F" &amp; ROW(C990) - 12) &amp; "_p"</f>
        <v>aK_P_3_7_4_p</v>
      </c>
      <c r="B990">
        <v>2</v>
      </c>
      <c r="C990" t="s">
        <v>62</v>
      </c>
    </row>
    <row r="991" spans="1:8" x14ac:dyDescent="0.3">
      <c r="A991" t="s">
        <v>65</v>
      </c>
    </row>
    <row r="992" spans="1:8" x14ac:dyDescent="0.3">
      <c r="A992" s="17" t="str" cm="1">
        <f t="array" aca="1" ref="A992" ca="1" xml:space="preserve"> "aK_SL_1_" &amp; INDIRECT("F" &amp; ROW(C992) - 14) &amp; "_p"</f>
        <v>aK_SL_1_7_4_p</v>
      </c>
      <c r="B992">
        <v>0</v>
      </c>
      <c r="C992" t="s">
        <v>60</v>
      </c>
      <c r="F992" s="46"/>
      <c r="G992" s="46"/>
      <c r="H992" s="46"/>
    </row>
    <row r="993" spans="1:6" x14ac:dyDescent="0.3">
      <c r="A993" t="str" cm="1">
        <f t="array" aca="1" ref="A993" ca="1" xml:space="preserve"> "aK_SL_2_" &amp; INDIRECT("F" &amp; ROW(C993) - 15) &amp; "_p"</f>
        <v>aK_SL_2_7_4_p</v>
      </c>
      <c r="B993">
        <v>0</v>
      </c>
      <c r="C993" t="s">
        <v>61</v>
      </c>
    </row>
    <row r="994" spans="1:6" x14ac:dyDescent="0.3">
      <c r="A994" t="str" cm="1">
        <f t="array" aca="1" ref="A994" ca="1" xml:space="preserve"> "aK_Sl_3_" &amp; INDIRECT("F" &amp; ROW(C994) - 16) &amp; "_p"</f>
        <v>aK_Sl_3_7_4_p</v>
      </c>
      <c r="B994">
        <v>2</v>
      </c>
      <c r="C994" t="s">
        <v>62</v>
      </c>
    </row>
    <row r="995" spans="1:6" x14ac:dyDescent="0.3">
      <c r="A995" t="s">
        <v>470</v>
      </c>
    </row>
    <row r="996" spans="1:6" x14ac:dyDescent="0.3">
      <c r="A996" s="17" t="str" cm="1">
        <f t="array" aca="1" ref="A996" ca="1" xml:space="preserve"> "aK_DR_1_" &amp; INDIRECT("F" &amp; ROW(C996) - 18) &amp; "_p"</f>
        <v>aK_DR_1_7_4_p</v>
      </c>
      <c r="B996">
        <v>0</v>
      </c>
      <c r="C996" t="s">
        <v>60</v>
      </c>
    </row>
    <row r="997" spans="1:6" x14ac:dyDescent="0.3">
      <c r="A997" t="str" cm="1">
        <f t="array" aca="1" ref="A997" ca="1" xml:space="preserve"> "aK_DR_1_" &amp; INDIRECT("F" &amp; ROW(C997) - 19) &amp; "_p"</f>
        <v>aK_DR_1_7_4_p</v>
      </c>
      <c r="B997">
        <v>0</v>
      </c>
      <c r="C997" t="s">
        <v>61</v>
      </c>
    </row>
    <row r="998" spans="1:6" x14ac:dyDescent="0.3">
      <c r="A998" t="str" cm="1">
        <f t="array" aca="1" ref="A998" ca="1" xml:space="preserve"> "aK_DR_1_" &amp; INDIRECT("F" &amp; ROW(C998) - 20) &amp; "_p"</f>
        <v>aK_DR_1_7_4_p</v>
      </c>
      <c r="B998">
        <v>2</v>
      </c>
      <c r="C998" t="s">
        <v>62</v>
      </c>
    </row>
    <row r="999" spans="1:6" x14ac:dyDescent="0.3">
      <c r="A999" t="s">
        <v>471</v>
      </c>
    </row>
    <row r="1000" spans="1:6" x14ac:dyDescent="0.3">
      <c r="A1000" s="17" t="str" cm="1">
        <f t="array" aca="1" ref="A1000" ca="1" xml:space="preserve"> "aK_CY_1_" &amp; INDIRECT("F" &amp; ROW(C1000) - 22) &amp; "_p"</f>
        <v>aK_CY_1_7_4_p</v>
      </c>
      <c r="B1000">
        <v>0.1</v>
      </c>
      <c r="C1000" t="s">
        <v>60</v>
      </c>
    </row>
    <row r="1001" spans="1:6" x14ac:dyDescent="0.3">
      <c r="A1001" t="str" cm="1">
        <f t="array" aca="1" ref="A1001" ca="1" xml:space="preserve"> "aK_CY_1_" &amp; INDIRECT("F" &amp; ROW(C1001) - 23) &amp; "_p"</f>
        <v>aK_CY_1_7_4_p</v>
      </c>
      <c r="B1001">
        <v>0</v>
      </c>
      <c r="C1001" t="s">
        <v>61</v>
      </c>
    </row>
    <row r="1002" spans="1:6" x14ac:dyDescent="0.3">
      <c r="A1002" t="str" cm="1">
        <f t="array" aca="1" ref="A1002" ca="1" xml:space="preserve"> "aK_CY_1_" &amp; INDIRECT("F" &amp; ROW(C1002) - 24) &amp; "_p"</f>
        <v>aK_CY_1_7_4_p</v>
      </c>
      <c r="B1002">
        <v>2</v>
      </c>
      <c r="C1002" t="s">
        <v>62</v>
      </c>
    </row>
    <row r="1003" spans="1:6" x14ac:dyDescent="0.3">
      <c r="A1003" t="str">
        <f xml:space="preserve"> "sector " &amp; D1003 &amp; " and region " &amp;E1003</f>
        <v>sector 7 and region 5</v>
      </c>
      <c r="D1003">
        <v>7</v>
      </c>
      <c r="E1003">
        <v>5</v>
      </c>
      <c r="F1003" t="str">
        <f>D1003 &amp; "_" &amp; E1003</f>
        <v>7_5</v>
      </c>
    </row>
    <row r="1004" spans="1:6" x14ac:dyDescent="0.3">
      <c r="A1004" s="48" t="s">
        <v>59</v>
      </c>
      <c r="B1004" s="48"/>
      <c r="C1004" s="48"/>
      <c r="D1004" s="43"/>
      <c r="E1004" s="43"/>
      <c r="F1004" s="43"/>
    </row>
    <row r="1005" spans="1:6" x14ac:dyDescent="0.3">
      <c r="A1005" s="17" t="str" cm="1">
        <f t="array" aca="1" ref="A1005" ca="1" xml:space="preserve"> "aK_T_1_" &amp; INDIRECT("F" &amp; ROW(C1005)-2) &amp; "_p"</f>
        <v>aK_T_1_7_5_p</v>
      </c>
      <c r="B1005">
        <v>0</v>
      </c>
      <c r="C1005" t="s">
        <v>60</v>
      </c>
    </row>
    <row r="1006" spans="1:6" x14ac:dyDescent="0.3">
      <c r="A1006" t="str" cm="1">
        <f t="array" aca="1" ref="A1006" ca="1" xml:space="preserve"> "aK_T_2_" &amp; INDIRECT("F" &amp; ROW(C1006)-3) &amp; "_p"</f>
        <v>aK_T_2_7_5_p</v>
      </c>
      <c r="B1006">
        <v>0</v>
      </c>
      <c r="C1006" t="s">
        <v>61</v>
      </c>
    </row>
    <row r="1007" spans="1:6" x14ac:dyDescent="0.3">
      <c r="A1007" t="str" cm="1">
        <f t="array" aca="1" ref="A1007" ca="1" xml:space="preserve"> "aK_T_3_" &amp; INDIRECT("F" &amp; ROW(C1007)-4) &amp; "_p"</f>
        <v>aK_T_3_7_5_p</v>
      </c>
      <c r="B1007">
        <v>2</v>
      </c>
      <c r="C1007" t="s">
        <v>62</v>
      </c>
    </row>
    <row r="1008" spans="1:6" x14ac:dyDescent="0.3">
      <c r="A1008" t="s">
        <v>64</v>
      </c>
    </row>
    <row r="1009" spans="1:8" x14ac:dyDescent="0.3">
      <c r="A1009" s="17" t="str" cm="1">
        <f t="array" aca="1" ref="A1009" ca="1" xml:space="preserve"> "aK_W_1_" &amp; INDIRECT("F" &amp; ROW(C1009)-6) &amp; "_p"</f>
        <v>aK_W_1_7_5_p</v>
      </c>
      <c r="B1009">
        <v>0</v>
      </c>
      <c r="C1009" t="s">
        <v>60</v>
      </c>
    </row>
    <row r="1010" spans="1:8" x14ac:dyDescent="0.3">
      <c r="A1010" t="str" cm="1">
        <f t="array" aca="1" ref="A1010" ca="1" xml:space="preserve"> "aK_W_2_" &amp; INDIRECT("F" &amp; ROW(C1010)-7) &amp; "_p"</f>
        <v>aK_W_2_7_5_p</v>
      </c>
      <c r="B1010">
        <v>0</v>
      </c>
      <c r="C1010" t="s">
        <v>61</v>
      </c>
    </row>
    <row r="1011" spans="1:8" x14ac:dyDescent="0.3">
      <c r="A1011" t="str" cm="1">
        <f t="array" aca="1" ref="A1011" ca="1" xml:space="preserve"> "aK_W_3_" &amp; INDIRECT("F" &amp; ROW(C1011)-8) &amp; "_p"</f>
        <v>aK_W_3_7_5_p</v>
      </c>
      <c r="B1011">
        <v>2</v>
      </c>
      <c r="C1011" t="s">
        <v>62</v>
      </c>
    </row>
    <row r="1012" spans="1:8" x14ac:dyDescent="0.3">
      <c r="A1012" t="s">
        <v>63</v>
      </c>
    </row>
    <row r="1013" spans="1:8" x14ac:dyDescent="0.3">
      <c r="A1013" s="17" t="str" cm="1">
        <f t="array" aca="1" ref="A1013" ca="1" xml:space="preserve"> "aK_P_1_" &amp; INDIRECT("F" &amp; ROW(C1013) - 10) &amp; "_p"</f>
        <v>aK_P_1_7_5_p</v>
      </c>
      <c r="B1013">
        <v>0</v>
      </c>
      <c r="C1013" t="s">
        <v>60</v>
      </c>
      <c r="F1013" s="46"/>
      <c r="G1013" s="46"/>
      <c r="H1013" s="46"/>
    </row>
    <row r="1014" spans="1:8" x14ac:dyDescent="0.3">
      <c r="A1014" t="str" cm="1">
        <f t="array" aca="1" ref="A1014" ca="1" xml:space="preserve"> "aK_P_2_" &amp; INDIRECT("F" &amp; ROW(C1014) - 11) &amp; "_p"</f>
        <v>aK_P_2_7_5_p</v>
      </c>
      <c r="B1014">
        <v>0</v>
      </c>
      <c r="C1014" t="s">
        <v>61</v>
      </c>
    </row>
    <row r="1015" spans="1:8" x14ac:dyDescent="0.3">
      <c r="A1015" t="str" cm="1">
        <f t="array" aca="1" ref="A1015" ca="1" xml:space="preserve"> "aK_P_3_" &amp; INDIRECT("F" &amp; ROW(C1015) - 12) &amp; "_p"</f>
        <v>aK_P_3_7_5_p</v>
      </c>
      <c r="B1015">
        <v>2</v>
      </c>
      <c r="C1015" t="s">
        <v>62</v>
      </c>
    </row>
    <row r="1016" spans="1:8" x14ac:dyDescent="0.3">
      <c r="A1016" t="s">
        <v>65</v>
      </c>
    </row>
    <row r="1017" spans="1:8" x14ac:dyDescent="0.3">
      <c r="A1017" s="17" t="str" cm="1">
        <f t="array" aca="1" ref="A1017" ca="1" xml:space="preserve"> "aK_SL_1_" &amp; INDIRECT("F" &amp; ROW(C1017) - 14) &amp; "_p"</f>
        <v>aK_SL_1_7_5_p</v>
      </c>
      <c r="B1017">
        <v>0</v>
      </c>
      <c r="C1017" t="s">
        <v>60</v>
      </c>
      <c r="F1017" s="46"/>
      <c r="G1017" s="46"/>
      <c r="H1017" s="46"/>
    </row>
    <row r="1018" spans="1:8" x14ac:dyDescent="0.3">
      <c r="A1018" t="str" cm="1">
        <f t="array" aca="1" ref="A1018" ca="1" xml:space="preserve"> "aK_SL_2_" &amp; INDIRECT("F" &amp; ROW(C1018) - 15) &amp; "_p"</f>
        <v>aK_SL_2_7_5_p</v>
      </c>
      <c r="B1018">
        <v>0</v>
      </c>
      <c r="C1018" t="s">
        <v>61</v>
      </c>
    </row>
    <row r="1019" spans="1:8" x14ac:dyDescent="0.3">
      <c r="A1019" t="str" cm="1">
        <f t="array" aca="1" ref="A1019" ca="1" xml:space="preserve"> "aK_Sl_3_" &amp; INDIRECT("F" &amp; ROW(C1019) - 16) &amp; "_p"</f>
        <v>aK_Sl_3_7_5_p</v>
      </c>
      <c r="B1019">
        <v>2</v>
      </c>
      <c r="C1019" t="s">
        <v>62</v>
      </c>
    </row>
    <row r="1020" spans="1:8" x14ac:dyDescent="0.3">
      <c r="A1020" t="s">
        <v>470</v>
      </c>
    </row>
    <row r="1021" spans="1:8" x14ac:dyDescent="0.3">
      <c r="A1021" s="17" t="str" cm="1">
        <f t="array" aca="1" ref="A1021" ca="1" xml:space="preserve"> "aK_DR_1_" &amp; INDIRECT("F" &amp; ROW(C1021) - 18) &amp; "_p"</f>
        <v>aK_DR_1_7_5_p</v>
      </c>
      <c r="B1021">
        <v>0</v>
      </c>
      <c r="C1021" t="s">
        <v>60</v>
      </c>
    </row>
    <row r="1022" spans="1:8" x14ac:dyDescent="0.3">
      <c r="A1022" t="str" cm="1">
        <f t="array" aca="1" ref="A1022" ca="1" xml:space="preserve"> "aK_DR_1_" &amp; INDIRECT("F" &amp; ROW(C1022) - 19) &amp; "_p"</f>
        <v>aK_DR_1_7_5_p</v>
      </c>
      <c r="B1022">
        <v>0</v>
      </c>
      <c r="C1022" t="s">
        <v>61</v>
      </c>
    </row>
    <row r="1023" spans="1:8" x14ac:dyDescent="0.3">
      <c r="A1023" t="str" cm="1">
        <f t="array" aca="1" ref="A1023" ca="1" xml:space="preserve"> "aK_DR_1_" &amp; INDIRECT("F" &amp; ROW(C1023) - 20) &amp; "_p"</f>
        <v>aK_DR_1_7_5_p</v>
      </c>
      <c r="B1023">
        <v>2</v>
      </c>
      <c r="C1023" t="s">
        <v>62</v>
      </c>
    </row>
    <row r="1024" spans="1:8" x14ac:dyDescent="0.3">
      <c r="A1024" t="s">
        <v>471</v>
      </c>
    </row>
    <row r="1025" spans="1:8" x14ac:dyDescent="0.3">
      <c r="A1025" s="17" t="str" cm="1">
        <f t="array" aca="1" ref="A1025" ca="1" xml:space="preserve"> "aK_CY_1_" &amp; INDIRECT("F" &amp; ROW(C1025) - 22) &amp; "_p"</f>
        <v>aK_CY_1_7_5_p</v>
      </c>
      <c r="B1025">
        <v>0.1</v>
      </c>
      <c r="C1025" t="s">
        <v>60</v>
      </c>
    </row>
    <row r="1026" spans="1:8" x14ac:dyDescent="0.3">
      <c r="A1026" t="str" cm="1">
        <f t="array" aca="1" ref="A1026" ca="1" xml:space="preserve"> "aK_CY_1_" &amp; INDIRECT("F" &amp; ROW(C1026) - 23) &amp; "_p"</f>
        <v>aK_CY_1_7_5_p</v>
      </c>
      <c r="B1026">
        <v>0</v>
      </c>
      <c r="C1026" t="s">
        <v>61</v>
      </c>
    </row>
    <row r="1027" spans="1:8" x14ac:dyDescent="0.3">
      <c r="A1027" t="str" cm="1">
        <f t="array" aca="1" ref="A1027" ca="1" xml:space="preserve"> "aK_CY_1_" &amp; INDIRECT("F" &amp; ROW(C1027) - 24) &amp; "_p"</f>
        <v>aK_CY_1_7_5_p</v>
      </c>
      <c r="B1027">
        <v>2</v>
      </c>
      <c r="C1027" t="s">
        <v>62</v>
      </c>
    </row>
    <row r="1028" spans="1:8" x14ac:dyDescent="0.3">
      <c r="A1028" t="str">
        <f xml:space="preserve"> "sector " &amp; D1028 &amp; " and region " &amp;E1028</f>
        <v>sector 7 and region 6</v>
      </c>
      <c r="D1028">
        <v>7</v>
      </c>
      <c r="E1028">
        <v>6</v>
      </c>
      <c r="F1028" t="str">
        <f>D1028 &amp; "_" &amp; E1028</f>
        <v>7_6</v>
      </c>
    </row>
    <row r="1029" spans="1:8" x14ac:dyDescent="0.3">
      <c r="A1029" s="48" t="s">
        <v>59</v>
      </c>
      <c r="B1029" s="48"/>
      <c r="C1029" s="48"/>
      <c r="D1029" s="43"/>
      <c r="E1029" s="43"/>
      <c r="F1029" s="43"/>
    </row>
    <row r="1030" spans="1:8" x14ac:dyDescent="0.3">
      <c r="A1030" s="17" t="str" cm="1">
        <f t="array" aca="1" ref="A1030" ca="1" xml:space="preserve"> "aK_T_1_" &amp; INDIRECT("F" &amp; ROW(C1030)-2) &amp; "_p"</f>
        <v>aK_T_1_7_6_p</v>
      </c>
      <c r="B1030">
        <v>0</v>
      </c>
      <c r="C1030" t="s">
        <v>60</v>
      </c>
    </row>
    <row r="1031" spans="1:8" x14ac:dyDescent="0.3">
      <c r="A1031" t="str" cm="1">
        <f t="array" aca="1" ref="A1031" ca="1" xml:space="preserve"> "aK_T_2_" &amp; INDIRECT("F" &amp; ROW(C1031)-3) &amp; "_p"</f>
        <v>aK_T_2_7_6_p</v>
      </c>
      <c r="B1031">
        <v>0</v>
      </c>
      <c r="C1031" t="s">
        <v>61</v>
      </c>
    </row>
    <row r="1032" spans="1:8" x14ac:dyDescent="0.3">
      <c r="A1032" t="str" cm="1">
        <f t="array" aca="1" ref="A1032" ca="1" xml:space="preserve"> "aK_T_3_" &amp; INDIRECT("F" &amp; ROW(C1032)-4) &amp; "_p"</f>
        <v>aK_T_3_7_6_p</v>
      </c>
      <c r="B1032">
        <v>2</v>
      </c>
      <c r="C1032" t="s">
        <v>62</v>
      </c>
    </row>
    <row r="1033" spans="1:8" x14ac:dyDescent="0.3">
      <c r="A1033" t="s">
        <v>64</v>
      </c>
    </row>
    <row r="1034" spans="1:8" x14ac:dyDescent="0.3">
      <c r="A1034" s="17" t="str" cm="1">
        <f t="array" aca="1" ref="A1034" ca="1" xml:space="preserve"> "aK_W_1_" &amp; INDIRECT("F" &amp; ROW(C1034)-6) &amp; "_p"</f>
        <v>aK_W_1_7_6_p</v>
      </c>
      <c r="B1034">
        <v>0</v>
      </c>
      <c r="C1034" t="s">
        <v>60</v>
      </c>
    </row>
    <row r="1035" spans="1:8" x14ac:dyDescent="0.3">
      <c r="A1035" t="str" cm="1">
        <f t="array" aca="1" ref="A1035" ca="1" xml:space="preserve"> "aK_W_2_" &amp; INDIRECT("F" &amp; ROW(C1035)-7) &amp; "_p"</f>
        <v>aK_W_2_7_6_p</v>
      </c>
      <c r="B1035">
        <v>0</v>
      </c>
      <c r="C1035" t="s">
        <v>61</v>
      </c>
    </row>
    <row r="1036" spans="1:8" x14ac:dyDescent="0.3">
      <c r="A1036" t="str" cm="1">
        <f t="array" aca="1" ref="A1036" ca="1" xml:space="preserve"> "aK_W_3_" &amp; INDIRECT("F" &amp; ROW(C1036)-8) &amp; "_p"</f>
        <v>aK_W_3_7_6_p</v>
      </c>
      <c r="B1036">
        <v>2</v>
      </c>
      <c r="C1036" t="s">
        <v>62</v>
      </c>
    </row>
    <row r="1037" spans="1:8" x14ac:dyDescent="0.3">
      <c r="A1037" t="s">
        <v>63</v>
      </c>
    </row>
    <row r="1038" spans="1:8" x14ac:dyDescent="0.3">
      <c r="A1038" s="17" t="str" cm="1">
        <f t="array" aca="1" ref="A1038" ca="1" xml:space="preserve"> "aK_P_1_" &amp; INDIRECT("F" &amp; ROW(C1038) - 10) &amp; "_p"</f>
        <v>aK_P_1_7_6_p</v>
      </c>
      <c r="B1038">
        <v>0</v>
      </c>
      <c r="C1038" t="s">
        <v>60</v>
      </c>
      <c r="F1038" s="46"/>
      <c r="G1038" s="46"/>
      <c r="H1038" s="46"/>
    </row>
    <row r="1039" spans="1:8" x14ac:dyDescent="0.3">
      <c r="A1039" t="str" cm="1">
        <f t="array" aca="1" ref="A1039" ca="1" xml:space="preserve"> "aK_P_2_" &amp; INDIRECT("F" &amp; ROW(C1039) - 11) &amp; "_p"</f>
        <v>aK_P_2_7_6_p</v>
      </c>
      <c r="B1039">
        <v>0</v>
      </c>
      <c r="C1039" t="s">
        <v>61</v>
      </c>
    </row>
    <row r="1040" spans="1:8" x14ac:dyDescent="0.3">
      <c r="A1040" t="str" cm="1">
        <f t="array" aca="1" ref="A1040" ca="1" xml:space="preserve"> "aK_P_3_" &amp; INDIRECT("F" &amp; ROW(C1040) - 12) &amp; "_p"</f>
        <v>aK_P_3_7_6_p</v>
      </c>
      <c r="B1040">
        <v>2</v>
      </c>
      <c r="C1040" t="s">
        <v>62</v>
      </c>
    </row>
    <row r="1041" spans="1:8" x14ac:dyDescent="0.3">
      <c r="A1041" t="s">
        <v>65</v>
      </c>
    </row>
    <row r="1042" spans="1:8" x14ac:dyDescent="0.3">
      <c r="A1042" s="17" t="str" cm="1">
        <f t="array" aca="1" ref="A1042" ca="1" xml:space="preserve"> "aK_SL_1_" &amp; INDIRECT("F" &amp; ROW(C1042) - 14) &amp; "_p"</f>
        <v>aK_SL_1_7_6_p</v>
      </c>
      <c r="B1042">
        <v>0</v>
      </c>
      <c r="C1042" t="s">
        <v>60</v>
      </c>
      <c r="F1042" s="46"/>
      <c r="G1042" s="46"/>
      <c r="H1042" s="46"/>
    </row>
    <row r="1043" spans="1:8" x14ac:dyDescent="0.3">
      <c r="A1043" t="str" cm="1">
        <f t="array" aca="1" ref="A1043" ca="1" xml:space="preserve"> "aK_SL_2_" &amp; INDIRECT("F" &amp; ROW(C1043) - 15) &amp; "_p"</f>
        <v>aK_SL_2_7_6_p</v>
      </c>
      <c r="B1043">
        <v>0</v>
      </c>
      <c r="C1043" t="s">
        <v>61</v>
      </c>
    </row>
    <row r="1044" spans="1:8" x14ac:dyDescent="0.3">
      <c r="A1044" t="str" cm="1">
        <f t="array" aca="1" ref="A1044" ca="1" xml:space="preserve"> "aK_Sl_3_" &amp; INDIRECT("F" &amp; ROW(C1044) - 16) &amp; "_p"</f>
        <v>aK_Sl_3_7_6_p</v>
      </c>
      <c r="B1044">
        <v>2</v>
      </c>
      <c r="C1044" t="s">
        <v>62</v>
      </c>
    </row>
    <row r="1045" spans="1:8" x14ac:dyDescent="0.3">
      <c r="A1045" t="s">
        <v>470</v>
      </c>
    </row>
    <row r="1046" spans="1:8" x14ac:dyDescent="0.3">
      <c r="A1046" s="17" t="str" cm="1">
        <f t="array" aca="1" ref="A1046" ca="1" xml:space="preserve"> "aK_DR_1_" &amp; INDIRECT("F" &amp; ROW(C1046) - 18) &amp; "_p"</f>
        <v>aK_DR_1_7_6_p</v>
      </c>
      <c r="B1046">
        <v>0</v>
      </c>
      <c r="C1046" t="s">
        <v>60</v>
      </c>
    </row>
    <row r="1047" spans="1:8" x14ac:dyDescent="0.3">
      <c r="A1047" t="str" cm="1">
        <f t="array" aca="1" ref="A1047" ca="1" xml:space="preserve"> "aK_DR_1_" &amp; INDIRECT("F" &amp; ROW(C1047) - 19) &amp; "_p"</f>
        <v>aK_DR_1_7_6_p</v>
      </c>
      <c r="B1047">
        <v>0</v>
      </c>
      <c r="C1047" t="s">
        <v>61</v>
      </c>
    </row>
    <row r="1048" spans="1:8" x14ac:dyDescent="0.3">
      <c r="A1048" t="str" cm="1">
        <f t="array" aca="1" ref="A1048" ca="1" xml:space="preserve"> "aK_DR_1_" &amp; INDIRECT("F" &amp; ROW(C1048) - 20) &amp; "_p"</f>
        <v>aK_DR_1_7_6_p</v>
      </c>
      <c r="B1048">
        <v>2</v>
      </c>
      <c r="C1048" t="s">
        <v>62</v>
      </c>
    </row>
    <row r="1049" spans="1:8" x14ac:dyDescent="0.3">
      <c r="A1049" t="s">
        <v>471</v>
      </c>
    </row>
    <row r="1050" spans="1:8" x14ac:dyDescent="0.3">
      <c r="A1050" s="17" t="str" cm="1">
        <f t="array" aca="1" ref="A1050" ca="1" xml:space="preserve"> "aK_CY_1_" &amp; INDIRECT("F" &amp; ROW(C1050) - 22) &amp; "_p"</f>
        <v>aK_CY_1_7_6_p</v>
      </c>
      <c r="B1050">
        <v>0.1</v>
      </c>
      <c r="C1050" t="s">
        <v>60</v>
      </c>
    </row>
    <row r="1051" spans="1:8" x14ac:dyDescent="0.3">
      <c r="A1051" t="str" cm="1">
        <f t="array" aca="1" ref="A1051" ca="1" xml:space="preserve"> "aK_CY_1_" &amp; INDIRECT("F" &amp; ROW(C1051) - 23) &amp; "_p"</f>
        <v>aK_CY_1_7_6_p</v>
      </c>
      <c r="B1051">
        <v>0</v>
      </c>
      <c r="C1051" t="s">
        <v>61</v>
      </c>
    </row>
    <row r="1052" spans="1:8" x14ac:dyDescent="0.3">
      <c r="A1052" t="str" cm="1">
        <f t="array" aca="1" ref="A1052" ca="1" xml:space="preserve"> "aK_CY_1_" &amp; INDIRECT("F" &amp; ROW(C1052) - 24) &amp; "_p"</f>
        <v>aK_CY_1_7_6_p</v>
      </c>
      <c r="B1052">
        <v>2</v>
      </c>
      <c r="C1052" t="s">
        <v>62</v>
      </c>
    </row>
    <row r="1053" spans="1:8" x14ac:dyDescent="0.3">
      <c r="A1053" t="str">
        <f xml:space="preserve"> "sector " &amp; D1053 &amp; " and region " &amp;E1053</f>
        <v>sector 8 and region 1</v>
      </c>
      <c r="D1053">
        <v>8</v>
      </c>
      <c r="E1053">
        <v>1</v>
      </c>
      <c r="F1053" t="str">
        <f>D1053 &amp; "_" &amp; E1053</f>
        <v>8_1</v>
      </c>
    </row>
    <row r="1054" spans="1:8" x14ac:dyDescent="0.3">
      <c r="A1054" s="48" t="s">
        <v>59</v>
      </c>
      <c r="B1054" s="48"/>
      <c r="C1054" s="48"/>
      <c r="D1054" s="43"/>
      <c r="E1054" s="43"/>
      <c r="F1054" s="43"/>
    </row>
    <row r="1055" spans="1:8" x14ac:dyDescent="0.3">
      <c r="A1055" s="17" t="str" cm="1">
        <f t="array" aca="1" ref="A1055" ca="1" xml:space="preserve"> "aK_T_1_" &amp; INDIRECT("F" &amp; ROW(C1055)-2) &amp; "_p"</f>
        <v>aK_T_1_8_1_p</v>
      </c>
      <c r="B1055">
        <v>0</v>
      </c>
      <c r="C1055" t="s">
        <v>60</v>
      </c>
    </row>
    <row r="1056" spans="1:8" x14ac:dyDescent="0.3">
      <c r="A1056" t="str" cm="1">
        <f t="array" aca="1" ref="A1056" ca="1" xml:space="preserve"> "aK_T_2_" &amp; INDIRECT("F" &amp; ROW(C1056)-3) &amp; "_p"</f>
        <v>aK_T_2_8_1_p</v>
      </c>
      <c r="B1056">
        <v>0</v>
      </c>
      <c r="C1056" t="s">
        <v>61</v>
      </c>
    </row>
    <row r="1057" spans="1:8" x14ac:dyDescent="0.3">
      <c r="A1057" t="str" cm="1">
        <f t="array" aca="1" ref="A1057" ca="1" xml:space="preserve"> "aK_T_3_" &amp; INDIRECT("F" &amp; ROW(C1057)-4) &amp; "_p"</f>
        <v>aK_T_3_8_1_p</v>
      </c>
      <c r="B1057">
        <v>2</v>
      </c>
      <c r="C1057" t="s">
        <v>62</v>
      </c>
    </row>
    <row r="1058" spans="1:8" x14ac:dyDescent="0.3">
      <c r="A1058" t="s">
        <v>64</v>
      </c>
    </row>
    <row r="1059" spans="1:8" x14ac:dyDescent="0.3">
      <c r="A1059" s="17" t="str" cm="1">
        <f t="array" aca="1" ref="A1059" ca="1" xml:space="preserve"> "aK_W_1_" &amp; INDIRECT("F" &amp; ROW(C1059)-6) &amp; "_p"</f>
        <v>aK_W_1_8_1_p</v>
      </c>
      <c r="B1059">
        <v>0</v>
      </c>
      <c r="C1059" t="s">
        <v>60</v>
      </c>
    </row>
    <row r="1060" spans="1:8" x14ac:dyDescent="0.3">
      <c r="A1060" t="str" cm="1">
        <f t="array" aca="1" ref="A1060" ca="1" xml:space="preserve"> "aK_W_2_" &amp; INDIRECT("F" &amp; ROW(C1060)-7) &amp; "_p"</f>
        <v>aK_W_2_8_1_p</v>
      </c>
      <c r="B1060">
        <v>0</v>
      </c>
      <c r="C1060" t="s">
        <v>61</v>
      </c>
    </row>
    <row r="1061" spans="1:8" x14ac:dyDescent="0.3">
      <c r="A1061" t="str" cm="1">
        <f t="array" aca="1" ref="A1061" ca="1" xml:space="preserve"> "aK_W_3_" &amp; INDIRECT("F" &amp; ROW(C1061)-8) &amp; "_p"</f>
        <v>aK_W_3_8_1_p</v>
      </c>
      <c r="B1061">
        <v>2</v>
      </c>
      <c r="C1061" t="s">
        <v>62</v>
      </c>
    </row>
    <row r="1062" spans="1:8" x14ac:dyDescent="0.3">
      <c r="A1062" t="s">
        <v>63</v>
      </c>
    </row>
    <row r="1063" spans="1:8" x14ac:dyDescent="0.3">
      <c r="A1063" s="17" t="str" cm="1">
        <f t="array" aca="1" ref="A1063" ca="1" xml:space="preserve"> "aK_P_1_" &amp; INDIRECT("F" &amp; ROW(C1063) - 10) &amp; "_p"</f>
        <v>aK_P_1_8_1_p</v>
      </c>
      <c r="B1063">
        <v>0</v>
      </c>
      <c r="C1063" t="s">
        <v>60</v>
      </c>
      <c r="F1063" s="46"/>
      <c r="G1063" s="46"/>
      <c r="H1063" s="46"/>
    </row>
    <row r="1064" spans="1:8" x14ac:dyDescent="0.3">
      <c r="A1064" t="str" cm="1">
        <f t="array" aca="1" ref="A1064" ca="1" xml:space="preserve"> "aK_P_2_" &amp; INDIRECT("F" &amp; ROW(C1064) - 11) &amp; "_p"</f>
        <v>aK_P_2_8_1_p</v>
      </c>
      <c r="B1064">
        <v>0</v>
      </c>
      <c r="C1064" t="s">
        <v>61</v>
      </c>
    </row>
    <row r="1065" spans="1:8" x14ac:dyDescent="0.3">
      <c r="A1065" t="str" cm="1">
        <f t="array" aca="1" ref="A1065" ca="1" xml:space="preserve"> "aK_P_3_" &amp; INDIRECT("F" &amp; ROW(C1065) - 12) &amp; "_p"</f>
        <v>aK_P_3_8_1_p</v>
      </c>
      <c r="B1065">
        <v>2</v>
      </c>
      <c r="C1065" t="s">
        <v>62</v>
      </c>
    </row>
    <row r="1066" spans="1:8" x14ac:dyDescent="0.3">
      <c r="A1066" t="s">
        <v>65</v>
      </c>
    </row>
    <row r="1067" spans="1:8" x14ac:dyDescent="0.3">
      <c r="A1067" s="17" t="str" cm="1">
        <f t="array" aca="1" ref="A1067" ca="1" xml:space="preserve"> "aK_SL_1_" &amp; INDIRECT("F" &amp; ROW(C1067) - 14) &amp; "_p"</f>
        <v>aK_SL_1_8_1_p</v>
      </c>
      <c r="B1067">
        <v>0</v>
      </c>
      <c r="C1067" t="s">
        <v>60</v>
      </c>
      <c r="F1067" s="46"/>
      <c r="G1067" s="46"/>
      <c r="H1067" s="46"/>
    </row>
    <row r="1068" spans="1:8" x14ac:dyDescent="0.3">
      <c r="A1068" t="str" cm="1">
        <f t="array" aca="1" ref="A1068" ca="1" xml:space="preserve"> "aK_SL_2_" &amp; INDIRECT("F" &amp; ROW(C1068) - 15) &amp; "_p"</f>
        <v>aK_SL_2_8_1_p</v>
      </c>
      <c r="B1068">
        <v>0</v>
      </c>
      <c r="C1068" t="s">
        <v>61</v>
      </c>
    </row>
    <row r="1069" spans="1:8" x14ac:dyDescent="0.3">
      <c r="A1069" t="str" cm="1">
        <f t="array" aca="1" ref="A1069" ca="1" xml:space="preserve"> "aK_Sl_3_" &amp; INDIRECT("F" &amp; ROW(C1069) - 16) &amp; "_p"</f>
        <v>aK_Sl_3_8_1_p</v>
      </c>
      <c r="B1069">
        <v>2</v>
      </c>
      <c r="C1069" t="s">
        <v>62</v>
      </c>
    </row>
    <row r="1070" spans="1:8" x14ac:dyDescent="0.3">
      <c r="A1070" t="s">
        <v>470</v>
      </c>
    </row>
    <row r="1071" spans="1:8" x14ac:dyDescent="0.3">
      <c r="A1071" s="17" t="str" cm="1">
        <f t="array" aca="1" ref="A1071" ca="1" xml:space="preserve"> "aK_DR_1_" &amp; INDIRECT("F" &amp; ROW(C1071) - 18) &amp; "_p"</f>
        <v>aK_DR_1_8_1_p</v>
      </c>
      <c r="B1071">
        <v>0</v>
      </c>
      <c r="C1071" t="s">
        <v>60</v>
      </c>
    </row>
    <row r="1072" spans="1:8" x14ac:dyDescent="0.3">
      <c r="A1072" t="str" cm="1">
        <f t="array" aca="1" ref="A1072" ca="1" xml:space="preserve"> "aK_DR_1_" &amp; INDIRECT("F" &amp; ROW(C1072) - 19) &amp; "_p"</f>
        <v>aK_DR_1_8_1_p</v>
      </c>
      <c r="B1072">
        <v>0</v>
      </c>
      <c r="C1072" t="s">
        <v>61</v>
      </c>
    </row>
    <row r="1073" spans="1:8" x14ac:dyDescent="0.3">
      <c r="A1073" t="str" cm="1">
        <f t="array" aca="1" ref="A1073" ca="1" xml:space="preserve"> "aK_DR_1_" &amp; INDIRECT("F" &amp; ROW(C1073) - 20) &amp; "_p"</f>
        <v>aK_DR_1_8_1_p</v>
      </c>
      <c r="B1073">
        <v>2</v>
      </c>
      <c r="C1073" t="s">
        <v>62</v>
      </c>
    </row>
    <row r="1074" spans="1:8" x14ac:dyDescent="0.3">
      <c r="A1074" t="s">
        <v>471</v>
      </c>
    </row>
    <row r="1075" spans="1:8" x14ac:dyDescent="0.3">
      <c r="A1075" s="17" t="str" cm="1">
        <f t="array" aca="1" ref="A1075" ca="1" xml:space="preserve"> "aK_CY_1_" &amp; INDIRECT("F" &amp; ROW(C1075) - 22) &amp; "_p"</f>
        <v>aK_CY_1_8_1_p</v>
      </c>
      <c r="B1075">
        <v>0.1</v>
      </c>
      <c r="C1075" t="s">
        <v>60</v>
      </c>
    </row>
    <row r="1076" spans="1:8" x14ac:dyDescent="0.3">
      <c r="A1076" t="str" cm="1">
        <f t="array" aca="1" ref="A1076" ca="1" xml:space="preserve"> "aK_CY_1_" &amp; INDIRECT("F" &amp; ROW(C1076) - 23) &amp; "_p"</f>
        <v>aK_CY_1_8_1_p</v>
      </c>
      <c r="B1076">
        <v>0</v>
      </c>
      <c r="C1076" t="s">
        <v>61</v>
      </c>
    </row>
    <row r="1077" spans="1:8" x14ac:dyDescent="0.3">
      <c r="A1077" t="str" cm="1">
        <f t="array" aca="1" ref="A1077" ca="1" xml:space="preserve"> "aK_CY_1_" &amp; INDIRECT("F" &amp; ROW(C1077) - 24) &amp; "_p"</f>
        <v>aK_CY_1_8_1_p</v>
      </c>
      <c r="B1077">
        <v>2</v>
      </c>
      <c r="C1077" t="s">
        <v>62</v>
      </c>
    </row>
    <row r="1078" spans="1:8" x14ac:dyDescent="0.3">
      <c r="A1078" t="str">
        <f xml:space="preserve"> "sector " &amp; D1078 &amp; " and region " &amp;E1078</f>
        <v>sector 8 and region 2</v>
      </c>
      <c r="D1078">
        <v>8</v>
      </c>
      <c r="E1078">
        <v>2</v>
      </c>
      <c r="F1078" t="str">
        <f>D1078 &amp; "_" &amp; E1078</f>
        <v>8_2</v>
      </c>
    </row>
    <row r="1079" spans="1:8" x14ac:dyDescent="0.3">
      <c r="A1079" s="48" t="s">
        <v>59</v>
      </c>
      <c r="B1079" s="48"/>
      <c r="C1079" s="48"/>
      <c r="D1079" s="43"/>
      <c r="E1079" s="43"/>
      <c r="F1079" s="43"/>
    </row>
    <row r="1080" spans="1:8" x14ac:dyDescent="0.3">
      <c r="A1080" s="17" t="str" cm="1">
        <f t="array" aca="1" ref="A1080" ca="1" xml:space="preserve"> "aK_T_1_" &amp; INDIRECT("F" &amp; ROW(C1080)-2) &amp; "_p"</f>
        <v>aK_T_1_8_2_p</v>
      </c>
      <c r="B1080">
        <v>0</v>
      </c>
      <c r="C1080" t="s">
        <v>60</v>
      </c>
    </row>
    <row r="1081" spans="1:8" x14ac:dyDescent="0.3">
      <c r="A1081" t="str" cm="1">
        <f t="array" aca="1" ref="A1081" ca="1" xml:space="preserve"> "aK_T_2_" &amp; INDIRECT("F" &amp; ROW(C1081)-3) &amp; "_p"</f>
        <v>aK_T_2_8_2_p</v>
      </c>
      <c r="B1081">
        <v>0</v>
      </c>
      <c r="C1081" t="s">
        <v>61</v>
      </c>
    </row>
    <row r="1082" spans="1:8" x14ac:dyDescent="0.3">
      <c r="A1082" t="str" cm="1">
        <f t="array" aca="1" ref="A1082" ca="1" xml:space="preserve"> "aK_T_3_" &amp; INDIRECT("F" &amp; ROW(C1082)-4) &amp; "_p"</f>
        <v>aK_T_3_8_2_p</v>
      </c>
      <c r="B1082">
        <v>2</v>
      </c>
      <c r="C1082" t="s">
        <v>62</v>
      </c>
    </row>
    <row r="1083" spans="1:8" x14ac:dyDescent="0.3">
      <c r="A1083" t="s">
        <v>64</v>
      </c>
    </row>
    <row r="1084" spans="1:8" x14ac:dyDescent="0.3">
      <c r="A1084" s="17" t="str" cm="1">
        <f t="array" aca="1" ref="A1084" ca="1" xml:space="preserve"> "aK_W_1_" &amp; INDIRECT("F" &amp; ROW(C1084)-6) &amp; "_p"</f>
        <v>aK_W_1_8_2_p</v>
      </c>
      <c r="B1084">
        <v>0</v>
      </c>
      <c r="C1084" t="s">
        <v>60</v>
      </c>
    </row>
    <row r="1085" spans="1:8" x14ac:dyDescent="0.3">
      <c r="A1085" t="str" cm="1">
        <f t="array" aca="1" ref="A1085" ca="1" xml:space="preserve"> "aK_W_2_" &amp; INDIRECT("F" &amp; ROW(C1085)-7) &amp; "_p"</f>
        <v>aK_W_2_8_2_p</v>
      </c>
      <c r="B1085">
        <v>0</v>
      </c>
      <c r="C1085" t="s">
        <v>61</v>
      </c>
    </row>
    <row r="1086" spans="1:8" x14ac:dyDescent="0.3">
      <c r="A1086" t="str" cm="1">
        <f t="array" aca="1" ref="A1086" ca="1" xml:space="preserve"> "aK_W_3_" &amp; INDIRECT("F" &amp; ROW(C1086)-8) &amp; "_p"</f>
        <v>aK_W_3_8_2_p</v>
      </c>
      <c r="B1086">
        <v>2</v>
      </c>
      <c r="C1086" t="s">
        <v>62</v>
      </c>
    </row>
    <row r="1087" spans="1:8" x14ac:dyDescent="0.3">
      <c r="A1087" t="s">
        <v>63</v>
      </c>
    </row>
    <row r="1088" spans="1:8" x14ac:dyDescent="0.3">
      <c r="A1088" s="17" t="str" cm="1">
        <f t="array" aca="1" ref="A1088" ca="1" xml:space="preserve"> "aK_P_1_" &amp; INDIRECT("F" &amp; ROW(C1088) - 10) &amp; "_p"</f>
        <v>aK_P_1_8_2_p</v>
      </c>
      <c r="B1088">
        <v>0</v>
      </c>
      <c r="C1088" t="s">
        <v>60</v>
      </c>
      <c r="F1088" s="46"/>
      <c r="G1088" s="46"/>
      <c r="H1088" s="46"/>
    </row>
    <row r="1089" spans="1:8" x14ac:dyDescent="0.3">
      <c r="A1089" t="str" cm="1">
        <f t="array" aca="1" ref="A1089" ca="1" xml:space="preserve"> "aK_P_2_" &amp; INDIRECT("F" &amp; ROW(C1089) - 11) &amp; "_p"</f>
        <v>aK_P_2_8_2_p</v>
      </c>
      <c r="B1089">
        <v>0</v>
      </c>
      <c r="C1089" t="s">
        <v>61</v>
      </c>
    </row>
    <row r="1090" spans="1:8" x14ac:dyDescent="0.3">
      <c r="A1090" t="str" cm="1">
        <f t="array" aca="1" ref="A1090" ca="1" xml:space="preserve"> "aK_P_3_" &amp; INDIRECT("F" &amp; ROW(C1090) - 12) &amp; "_p"</f>
        <v>aK_P_3_8_2_p</v>
      </c>
      <c r="B1090">
        <v>2</v>
      </c>
      <c r="C1090" t="s">
        <v>62</v>
      </c>
    </row>
    <row r="1091" spans="1:8" x14ac:dyDescent="0.3">
      <c r="A1091" t="s">
        <v>65</v>
      </c>
    </row>
    <row r="1092" spans="1:8" x14ac:dyDescent="0.3">
      <c r="A1092" s="17" t="str" cm="1">
        <f t="array" aca="1" ref="A1092" ca="1" xml:space="preserve"> "aK_SL_1_" &amp; INDIRECT("F" &amp; ROW(C1092) - 14) &amp; "_p"</f>
        <v>aK_SL_1_8_2_p</v>
      </c>
      <c r="B1092">
        <v>0</v>
      </c>
      <c r="C1092" t="s">
        <v>60</v>
      </c>
      <c r="F1092" s="46"/>
      <c r="G1092" s="46"/>
      <c r="H1092" s="46"/>
    </row>
    <row r="1093" spans="1:8" x14ac:dyDescent="0.3">
      <c r="A1093" t="str" cm="1">
        <f t="array" aca="1" ref="A1093" ca="1" xml:space="preserve"> "aK_SL_2_" &amp; INDIRECT("F" &amp; ROW(C1093) - 15) &amp; "_p"</f>
        <v>aK_SL_2_8_2_p</v>
      </c>
      <c r="B1093">
        <v>0</v>
      </c>
      <c r="C1093" t="s">
        <v>61</v>
      </c>
    </row>
    <row r="1094" spans="1:8" x14ac:dyDescent="0.3">
      <c r="A1094" t="str" cm="1">
        <f t="array" aca="1" ref="A1094" ca="1" xml:space="preserve"> "aK_Sl_3_" &amp; INDIRECT("F" &amp; ROW(C1094) - 16) &amp; "_p"</f>
        <v>aK_Sl_3_8_2_p</v>
      </c>
      <c r="B1094">
        <v>2</v>
      </c>
      <c r="C1094" t="s">
        <v>62</v>
      </c>
    </row>
    <row r="1095" spans="1:8" x14ac:dyDescent="0.3">
      <c r="A1095" t="s">
        <v>470</v>
      </c>
    </row>
    <row r="1096" spans="1:8" x14ac:dyDescent="0.3">
      <c r="A1096" s="17" t="str" cm="1">
        <f t="array" aca="1" ref="A1096" ca="1" xml:space="preserve"> "aK_DR_1_" &amp; INDIRECT("F" &amp; ROW(C1096) - 18) &amp; "_p"</f>
        <v>aK_DR_1_8_2_p</v>
      </c>
      <c r="B1096">
        <v>0</v>
      </c>
      <c r="C1096" t="s">
        <v>60</v>
      </c>
    </row>
    <row r="1097" spans="1:8" x14ac:dyDescent="0.3">
      <c r="A1097" t="str" cm="1">
        <f t="array" aca="1" ref="A1097" ca="1" xml:space="preserve"> "aK_DR_1_" &amp; INDIRECT("F" &amp; ROW(C1097) - 19) &amp; "_p"</f>
        <v>aK_DR_1_8_2_p</v>
      </c>
      <c r="B1097">
        <v>0</v>
      </c>
      <c r="C1097" t="s">
        <v>61</v>
      </c>
    </row>
    <row r="1098" spans="1:8" x14ac:dyDescent="0.3">
      <c r="A1098" t="str" cm="1">
        <f t="array" aca="1" ref="A1098" ca="1" xml:space="preserve"> "aK_DR_1_" &amp; INDIRECT("F" &amp; ROW(C1098) - 20) &amp; "_p"</f>
        <v>aK_DR_1_8_2_p</v>
      </c>
      <c r="B1098">
        <v>2</v>
      </c>
      <c r="C1098" t="s">
        <v>62</v>
      </c>
    </row>
    <row r="1099" spans="1:8" x14ac:dyDescent="0.3">
      <c r="A1099" t="s">
        <v>471</v>
      </c>
    </row>
    <row r="1100" spans="1:8" x14ac:dyDescent="0.3">
      <c r="A1100" s="17" t="str" cm="1">
        <f t="array" aca="1" ref="A1100" ca="1" xml:space="preserve"> "aK_CY_1_" &amp; INDIRECT("F" &amp; ROW(C1100) - 22) &amp; "_p"</f>
        <v>aK_CY_1_8_2_p</v>
      </c>
      <c r="B1100">
        <v>0.1</v>
      </c>
      <c r="C1100" t="s">
        <v>60</v>
      </c>
    </row>
    <row r="1101" spans="1:8" x14ac:dyDescent="0.3">
      <c r="A1101" t="str" cm="1">
        <f t="array" aca="1" ref="A1101" ca="1" xml:space="preserve"> "aK_CY_1_" &amp; INDIRECT("F" &amp; ROW(C1101) - 23) &amp; "_p"</f>
        <v>aK_CY_1_8_2_p</v>
      </c>
      <c r="B1101">
        <v>0</v>
      </c>
      <c r="C1101" t="s">
        <v>61</v>
      </c>
    </row>
    <row r="1102" spans="1:8" x14ac:dyDescent="0.3">
      <c r="A1102" t="str" cm="1">
        <f t="array" aca="1" ref="A1102" ca="1" xml:space="preserve"> "aK_CY_1_" &amp; INDIRECT("F" &amp; ROW(C1102) - 24) &amp; "_p"</f>
        <v>aK_CY_1_8_2_p</v>
      </c>
      <c r="B1102">
        <v>2</v>
      </c>
      <c r="C1102" t="s">
        <v>62</v>
      </c>
    </row>
    <row r="1103" spans="1:8" x14ac:dyDescent="0.3">
      <c r="A1103" t="str">
        <f xml:space="preserve"> "sector " &amp; D1103 &amp; " and region " &amp;E1103</f>
        <v>sector 8 and region 3</v>
      </c>
      <c r="D1103">
        <v>8</v>
      </c>
      <c r="E1103">
        <v>3</v>
      </c>
      <c r="F1103" t="str">
        <f>D1103 &amp; "_" &amp; E1103</f>
        <v>8_3</v>
      </c>
    </row>
    <row r="1104" spans="1:8" x14ac:dyDescent="0.3">
      <c r="A1104" s="48" t="s">
        <v>59</v>
      </c>
      <c r="B1104" s="48"/>
      <c r="C1104" s="48"/>
      <c r="D1104" s="43"/>
      <c r="E1104" s="43"/>
      <c r="F1104" s="43"/>
    </row>
    <row r="1105" spans="1:8" x14ac:dyDescent="0.3">
      <c r="A1105" s="17" t="str" cm="1">
        <f t="array" aca="1" ref="A1105" ca="1" xml:space="preserve"> "aK_T_1_" &amp; INDIRECT("F" &amp; ROW(C1105)-2) &amp; "_p"</f>
        <v>aK_T_1_8_3_p</v>
      </c>
      <c r="B1105">
        <v>0</v>
      </c>
      <c r="C1105" t="s">
        <v>60</v>
      </c>
    </row>
    <row r="1106" spans="1:8" x14ac:dyDescent="0.3">
      <c r="A1106" t="str" cm="1">
        <f t="array" aca="1" ref="A1106" ca="1" xml:space="preserve"> "aK_T_2_" &amp; INDIRECT("F" &amp; ROW(C1106)-3) &amp; "_p"</f>
        <v>aK_T_2_8_3_p</v>
      </c>
      <c r="B1106">
        <v>0</v>
      </c>
      <c r="C1106" t="s">
        <v>61</v>
      </c>
    </row>
    <row r="1107" spans="1:8" x14ac:dyDescent="0.3">
      <c r="A1107" t="str" cm="1">
        <f t="array" aca="1" ref="A1107" ca="1" xml:space="preserve"> "aK_T_3_" &amp; INDIRECT("F" &amp; ROW(C1107)-4) &amp; "_p"</f>
        <v>aK_T_3_8_3_p</v>
      </c>
      <c r="B1107">
        <v>2</v>
      </c>
      <c r="C1107" t="s">
        <v>62</v>
      </c>
    </row>
    <row r="1108" spans="1:8" x14ac:dyDescent="0.3">
      <c r="A1108" t="s">
        <v>64</v>
      </c>
    </row>
    <row r="1109" spans="1:8" x14ac:dyDescent="0.3">
      <c r="A1109" s="17" t="str" cm="1">
        <f t="array" aca="1" ref="A1109" ca="1" xml:space="preserve"> "aK_W_1_" &amp; INDIRECT("F" &amp; ROW(C1109)-6) &amp; "_p"</f>
        <v>aK_W_1_8_3_p</v>
      </c>
      <c r="B1109">
        <v>0</v>
      </c>
      <c r="C1109" t="s">
        <v>60</v>
      </c>
    </row>
    <row r="1110" spans="1:8" x14ac:dyDescent="0.3">
      <c r="A1110" t="str" cm="1">
        <f t="array" aca="1" ref="A1110" ca="1" xml:space="preserve"> "aK_W_2_" &amp; INDIRECT("F" &amp; ROW(C1110)-7) &amp; "_p"</f>
        <v>aK_W_2_8_3_p</v>
      </c>
      <c r="B1110">
        <v>0</v>
      </c>
      <c r="C1110" t="s">
        <v>61</v>
      </c>
    </row>
    <row r="1111" spans="1:8" x14ac:dyDescent="0.3">
      <c r="A1111" t="str" cm="1">
        <f t="array" aca="1" ref="A1111" ca="1" xml:space="preserve"> "aK_W_3_" &amp; INDIRECT("F" &amp; ROW(C1111)-8) &amp; "_p"</f>
        <v>aK_W_3_8_3_p</v>
      </c>
      <c r="B1111">
        <v>2</v>
      </c>
      <c r="C1111" t="s">
        <v>62</v>
      </c>
    </row>
    <row r="1112" spans="1:8" x14ac:dyDescent="0.3">
      <c r="A1112" t="s">
        <v>63</v>
      </c>
    </row>
    <row r="1113" spans="1:8" x14ac:dyDescent="0.3">
      <c r="A1113" s="17" t="str" cm="1">
        <f t="array" aca="1" ref="A1113" ca="1" xml:space="preserve"> "aK_P_1_" &amp; INDIRECT("F" &amp; ROW(C1113) - 10) &amp; "_p"</f>
        <v>aK_P_1_8_3_p</v>
      </c>
      <c r="B1113">
        <v>0</v>
      </c>
      <c r="C1113" t="s">
        <v>60</v>
      </c>
      <c r="F1113" s="46"/>
      <c r="G1113" s="46"/>
      <c r="H1113" s="46"/>
    </row>
    <row r="1114" spans="1:8" x14ac:dyDescent="0.3">
      <c r="A1114" t="str" cm="1">
        <f t="array" aca="1" ref="A1114" ca="1" xml:space="preserve"> "aK_P_2_" &amp; INDIRECT("F" &amp; ROW(C1114) - 11) &amp; "_p"</f>
        <v>aK_P_2_8_3_p</v>
      </c>
      <c r="B1114">
        <v>0</v>
      </c>
      <c r="C1114" t="s">
        <v>61</v>
      </c>
    </row>
    <row r="1115" spans="1:8" x14ac:dyDescent="0.3">
      <c r="A1115" t="str" cm="1">
        <f t="array" aca="1" ref="A1115" ca="1" xml:space="preserve"> "aK_P_3_" &amp; INDIRECT("F" &amp; ROW(C1115) - 12) &amp; "_p"</f>
        <v>aK_P_3_8_3_p</v>
      </c>
      <c r="B1115">
        <v>2</v>
      </c>
      <c r="C1115" t="s">
        <v>62</v>
      </c>
    </row>
    <row r="1116" spans="1:8" x14ac:dyDescent="0.3">
      <c r="A1116" t="s">
        <v>65</v>
      </c>
    </row>
    <row r="1117" spans="1:8" x14ac:dyDescent="0.3">
      <c r="A1117" s="17" t="str" cm="1">
        <f t="array" aca="1" ref="A1117" ca="1" xml:space="preserve"> "aK_SL_1_" &amp; INDIRECT("F" &amp; ROW(C1117) - 14) &amp; "_p"</f>
        <v>aK_SL_1_8_3_p</v>
      </c>
      <c r="B1117">
        <v>0</v>
      </c>
      <c r="C1117" t="s">
        <v>60</v>
      </c>
      <c r="F1117" s="46"/>
      <c r="G1117" s="46"/>
      <c r="H1117" s="46"/>
    </row>
    <row r="1118" spans="1:8" x14ac:dyDescent="0.3">
      <c r="A1118" t="str" cm="1">
        <f t="array" aca="1" ref="A1118" ca="1" xml:space="preserve"> "aK_SL_2_" &amp; INDIRECT("F" &amp; ROW(C1118) - 15) &amp; "_p"</f>
        <v>aK_SL_2_8_3_p</v>
      </c>
      <c r="B1118">
        <v>0</v>
      </c>
      <c r="C1118" t="s">
        <v>61</v>
      </c>
    </row>
    <row r="1119" spans="1:8" x14ac:dyDescent="0.3">
      <c r="A1119" t="str" cm="1">
        <f t="array" aca="1" ref="A1119" ca="1" xml:space="preserve"> "aK_Sl_3_" &amp; INDIRECT("F" &amp; ROW(C1119) - 16) &amp; "_p"</f>
        <v>aK_Sl_3_8_3_p</v>
      </c>
      <c r="B1119">
        <v>2</v>
      </c>
      <c r="C1119" t="s">
        <v>62</v>
      </c>
    </row>
    <row r="1120" spans="1:8" x14ac:dyDescent="0.3">
      <c r="A1120" t="s">
        <v>470</v>
      </c>
    </row>
    <row r="1121" spans="1:6" x14ac:dyDescent="0.3">
      <c r="A1121" s="17" t="str" cm="1">
        <f t="array" aca="1" ref="A1121" ca="1" xml:space="preserve"> "aK_DR_1_" &amp; INDIRECT("F" &amp; ROW(C1121) - 18) &amp; "_p"</f>
        <v>aK_DR_1_8_3_p</v>
      </c>
      <c r="B1121">
        <v>0</v>
      </c>
      <c r="C1121" t="s">
        <v>60</v>
      </c>
    </row>
    <row r="1122" spans="1:6" x14ac:dyDescent="0.3">
      <c r="A1122" t="str" cm="1">
        <f t="array" aca="1" ref="A1122" ca="1" xml:space="preserve"> "aK_DR_1_" &amp; INDIRECT("F" &amp; ROW(C1122) - 19) &amp; "_p"</f>
        <v>aK_DR_1_8_3_p</v>
      </c>
      <c r="B1122">
        <v>0</v>
      </c>
      <c r="C1122" t="s">
        <v>61</v>
      </c>
    </row>
    <row r="1123" spans="1:6" x14ac:dyDescent="0.3">
      <c r="A1123" t="str" cm="1">
        <f t="array" aca="1" ref="A1123" ca="1" xml:space="preserve"> "aK_DR_1_" &amp; INDIRECT("F" &amp; ROW(C1123) - 20) &amp; "_p"</f>
        <v>aK_DR_1_8_3_p</v>
      </c>
      <c r="B1123">
        <v>2</v>
      </c>
      <c r="C1123" t="s">
        <v>62</v>
      </c>
    </row>
    <row r="1124" spans="1:6" x14ac:dyDescent="0.3">
      <c r="A1124" t="s">
        <v>471</v>
      </c>
    </row>
    <row r="1125" spans="1:6" x14ac:dyDescent="0.3">
      <c r="A1125" s="17" t="str" cm="1">
        <f t="array" aca="1" ref="A1125" ca="1" xml:space="preserve"> "aK_CY_1_" &amp; INDIRECT("F" &amp; ROW(C1125) - 22) &amp; "_p"</f>
        <v>aK_CY_1_8_3_p</v>
      </c>
      <c r="B1125">
        <v>0.1</v>
      </c>
      <c r="C1125" t="s">
        <v>60</v>
      </c>
    </row>
    <row r="1126" spans="1:6" x14ac:dyDescent="0.3">
      <c r="A1126" t="str" cm="1">
        <f t="array" aca="1" ref="A1126" ca="1" xml:space="preserve"> "aK_CY_1_" &amp; INDIRECT("F" &amp; ROW(C1126) - 23) &amp; "_p"</f>
        <v>aK_CY_1_8_3_p</v>
      </c>
      <c r="B1126">
        <v>0</v>
      </c>
      <c r="C1126" t="s">
        <v>61</v>
      </c>
    </row>
    <row r="1127" spans="1:6" x14ac:dyDescent="0.3">
      <c r="A1127" t="str" cm="1">
        <f t="array" aca="1" ref="A1127" ca="1" xml:space="preserve"> "aK_CY_1_" &amp; INDIRECT("F" &amp; ROW(C1127) - 24) &amp; "_p"</f>
        <v>aK_CY_1_8_3_p</v>
      </c>
      <c r="B1127">
        <v>2</v>
      </c>
      <c r="C1127" t="s">
        <v>62</v>
      </c>
    </row>
    <row r="1128" spans="1:6" x14ac:dyDescent="0.3">
      <c r="A1128" t="str">
        <f xml:space="preserve"> "sector " &amp; D1128 &amp; " and region " &amp;E1128</f>
        <v>sector 8 and region 4</v>
      </c>
      <c r="D1128">
        <v>8</v>
      </c>
      <c r="E1128">
        <v>4</v>
      </c>
      <c r="F1128" t="str">
        <f>D1128 &amp; "_" &amp; E1128</f>
        <v>8_4</v>
      </c>
    </row>
    <row r="1129" spans="1:6" x14ac:dyDescent="0.3">
      <c r="A1129" s="48" t="s">
        <v>59</v>
      </c>
      <c r="B1129" s="48"/>
      <c r="C1129" s="48"/>
      <c r="D1129" s="43"/>
      <c r="E1129" s="43"/>
      <c r="F1129" s="43"/>
    </row>
    <row r="1130" spans="1:6" x14ac:dyDescent="0.3">
      <c r="A1130" s="17" t="str" cm="1">
        <f t="array" aca="1" ref="A1130" ca="1" xml:space="preserve"> "aK_T_1_" &amp; INDIRECT("F" &amp; ROW(C1130)-2) &amp; "_p"</f>
        <v>aK_T_1_8_4_p</v>
      </c>
      <c r="B1130">
        <v>0</v>
      </c>
      <c r="C1130" t="s">
        <v>60</v>
      </c>
    </row>
    <row r="1131" spans="1:6" x14ac:dyDescent="0.3">
      <c r="A1131" t="str" cm="1">
        <f t="array" aca="1" ref="A1131" ca="1" xml:space="preserve"> "aK_T_2_" &amp; INDIRECT("F" &amp; ROW(C1131)-3) &amp; "_p"</f>
        <v>aK_T_2_8_4_p</v>
      </c>
      <c r="B1131">
        <v>0</v>
      </c>
      <c r="C1131" t="s">
        <v>61</v>
      </c>
    </row>
    <row r="1132" spans="1:6" x14ac:dyDescent="0.3">
      <c r="A1132" t="str" cm="1">
        <f t="array" aca="1" ref="A1132" ca="1" xml:space="preserve"> "aK_T_3_" &amp; INDIRECT("F" &amp; ROW(C1132)-4) &amp; "_p"</f>
        <v>aK_T_3_8_4_p</v>
      </c>
      <c r="B1132">
        <v>2</v>
      </c>
      <c r="C1132" t="s">
        <v>62</v>
      </c>
    </row>
    <row r="1133" spans="1:6" x14ac:dyDescent="0.3">
      <c r="A1133" t="s">
        <v>64</v>
      </c>
    </row>
    <row r="1134" spans="1:6" x14ac:dyDescent="0.3">
      <c r="A1134" s="17" t="str" cm="1">
        <f t="array" aca="1" ref="A1134" ca="1" xml:space="preserve"> "aK_W_1_" &amp; INDIRECT("F" &amp; ROW(C1134)-6) &amp; "_p"</f>
        <v>aK_W_1_8_4_p</v>
      </c>
      <c r="B1134">
        <v>0</v>
      </c>
      <c r="C1134" t="s">
        <v>60</v>
      </c>
    </row>
    <row r="1135" spans="1:6" x14ac:dyDescent="0.3">
      <c r="A1135" t="str" cm="1">
        <f t="array" aca="1" ref="A1135" ca="1" xml:space="preserve"> "aK_W_2_" &amp; INDIRECT("F" &amp; ROW(C1135)-7) &amp; "_p"</f>
        <v>aK_W_2_8_4_p</v>
      </c>
      <c r="B1135">
        <v>0</v>
      </c>
      <c r="C1135" t="s">
        <v>61</v>
      </c>
    </row>
    <row r="1136" spans="1:6" x14ac:dyDescent="0.3">
      <c r="A1136" t="str" cm="1">
        <f t="array" aca="1" ref="A1136" ca="1" xml:space="preserve"> "aK_W_3_" &amp; INDIRECT("F" &amp; ROW(C1136)-8) &amp; "_p"</f>
        <v>aK_W_3_8_4_p</v>
      </c>
      <c r="B1136">
        <v>2</v>
      </c>
      <c r="C1136" t="s">
        <v>62</v>
      </c>
    </row>
    <row r="1137" spans="1:8" x14ac:dyDescent="0.3">
      <c r="A1137" t="s">
        <v>63</v>
      </c>
    </row>
    <row r="1138" spans="1:8" x14ac:dyDescent="0.3">
      <c r="A1138" s="17" t="str" cm="1">
        <f t="array" aca="1" ref="A1138" ca="1" xml:space="preserve"> "aK_P_1_" &amp; INDIRECT("F" &amp; ROW(C1138) - 10) &amp; "_p"</f>
        <v>aK_P_1_8_4_p</v>
      </c>
      <c r="B1138">
        <v>0</v>
      </c>
      <c r="C1138" t="s">
        <v>60</v>
      </c>
      <c r="F1138" s="46"/>
      <c r="G1138" s="46"/>
      <c r="H1138" s="46"/>
    </row>
    <row r="1139" spans="1:8" x14ac:dyDescent="0.3">
      <c r="A1139" t="str" cm="1">
        <f t="array" aca="1" ref="A1139" ca="1" xml:space="preserve"> "aK_P_2_" &amp; INDIRECT("F" &amp; ROW(C1139) - 11) &amp; "_p"</f>
        <v>aK_P_2_8_4_p</v>
      </c>
      <c r="B1139">
        <v>0</v>
      </c>
      <c r="C1139" t="s">
        <v>61</v>
      </c>
    </row>
    <row r="1140" spans="1:8" x14ac:dyDescent="0.3">
      <c r="A1140" t="str" cm="1">
        <f t="array" aca="1" ref="A1140" ca="1" xml:space="preserve"> "aK_P_3_" &amp; INDIRECT("F" &amp; ROW(C1140) - 12) &amp; "_p"</f>
        <v>aK_P_3_8_4_p</v>
      </c>
      <c r="B1140">
        <v>2</v>
      </c>
      <c r="C1140" t="s">
        <v>62</v>
      </c>
    </row>
    <row r="1141" spans="1:8" x14ac:dyDescent="0.3">
      <c r="A1141" t="s">
        <v>65</v>
      </c>
    </row>
    <row r="1142" spans="1:8" x14ac:dyDescent="0.3">
      <c r="A1142" s="17" t="str" cm="1">
        <f t="array" aca="1" ref="A1142" ca="1" xml:space="preserve"> "aK_SL_1_" &amp; INDIRECT("F" &amp; ROW(C1142) - 14) &amp; "_p"</f>
        <v>aK_SL_1_8_4_p</v>
      </c>
      <c r="B1142">
        <v>0</v>
      </c>
      <c r="C1142" t="s">
        <v>60</v>
      </c>
      <c r="F1142" s="46"/>
      <c r="G1142" s="46"/>
      <c r="H1142" s="46"/>
    </row>
    <row r="1143" spans="1:8" x14ac:dyDescent="0.3">
      <c r="A1143" t="str" cm="1">
        <f t="array" aca="1" ref="A1143" ca="1" xml:space="preserve"> "aK_SL_2_" &amp; INDIRECT("F" &amp; ROW(C1143) - 15) &amp; "_p"</f>
        <v>aK_SL_2_8_4_p</v>
      </c>
      <c r="B1143">
        <v>0</v>
      </c>
      <c r="C1143" t="s">
        <v>61</v>
      </c>
    </row>
    <row r="1144" spans="1:8" x14ac:dyDescent="0.3">
      <c r="A1144" t="str" cm="1">
        <f t="array" aca="1" ref="A1144" ca="1" xml:space="preserve"> "aK_Sl_3_" &amp; INDIRECT("F" &amp; ROW(C1144) - 16) &amp; "_p"</f>
        <v>aK_Sl_3_8_4_p</v>
      </c>
      <c r="B1144">
        <v>2</v>
      </c>
      <c r="C1144" t="s">
        <v>62</v>
      </c>
    </row>
    <row r="1145" spans="1:8" x14ac:dyDescent="0.3">
      <c r="A1145" t="s">
        <v>470</v>
      </c>
    </row>
    <row r="1146" spans="1:8" x14ac:dyDescent="0.3">
      <c r="A1146" s="17" t="str" cm="1">
        <f t="array" aca="1" ref="A1146" ca="1" xml:space="preserve"> "aK_DR_1_" &amp; INDIRECT("F" &amp; ROW(C1146) - 18) &amp; "_p"</f>
        <v>aK_DR_1_8_4_p</v>
      </c>
      <c r="B1146">
        <v>0</v>
      </c>
      <c r="C1146" t="s">
        <v>60</v>
      </c>
    </row>
    <row r="1147" spans="1:8" x14ac:dyDescent="0.3">
      <c r="A1147" t="str" cm="1">
        <f t="array" aca="1" ref="A1147" ca="1" xml:space="preserve"> "aK_DR_1_" &amp; INDIRECT("F" &amp; ROW(C1147) - 19) &amp; "_p"</f>
        <v>aK_DR_1_8_4_p</v>
      </c>
      <c r="B1147">
        <v>0</v>
      </c>
      <c r="C1147" t="s">
        <v>61</v>
      </c>
    </row>
    <row r="1148" spans="1:8" x14ac:dyDescent="0.3">
      <c r="A1148" t="str" cm="1">
        <f t="array" aca="1" ref="A1148" ca="1" xml:space="preserve"> "aK_DR_1_" &amp; INDIRECT("F" &amp; ROW(C1148) - 20) &amp; "_p"</f>
        <v>aK_DR_1_8_4_p</v>
      </c>
      <c r="B1148">
        <v>2</v>
      </c>
      <c r="C1148" t="s">
        <v>62</v>
      </c>
    </row>
    <row r="1149" spans="1:8" x14ac:dyDescent="0.3">
      <c r="A1149" t="s">
        <v>471</v>
      </c>
    </row>
    <row r="1150" spans="1:8" x14ac:dyDescent="0.3">
      <c r="A1150" s="17" t="str" cm="1">
        <f t="array" aca="1" ref="A1150" ca="1" xml:space="preserve"> "aK_CY_1_" &amp; INDIRECT("F" &amp; ROW(C1150) - 22) &amp; "_p"</f>
        <v>aK_CY_1_8_4_p</v>
      </c>
      <c r="B1150">
        <v>0.1</v>
      </c>
      <c r="C1150" t="s">
        <v>60</v>
      </c>
    </row>
    <row r="1151" spans="1:8" x14ac:dyDescent="0.3">
      <c r="A1151" t="str" cm="1">
        <f t="array" aca="1" ref="A1151" ca="1" xml:space="preserve"> "aK_CY_1_" &amp; INDIRECT("F" &amp; ROW(C1151) - 23) &amp; "_p"</f>
        <v>aK_CY_1_8_4_p</v>
      </c>
      <c r="B1151">
        <v>0</v>
      </c>
      <c r="C1151" t="s">
        <v>61</v>
      </c>
    </row>
    <row r="1152" spans="1:8" x14ac:dyDescent="0.3">
      <c r="A1152" t="str" cm="1">
        <f t="array" aca="1" ref="A1152" ca="1" xml:space="preserve"> "aK_CY_1_" &amp; INDIRECT("F" &amp; ROW(C1152) - 24) &amp; "_p"</f>
        <v>aK_CY_1_8_4_p</v>
      </c>
      <c r="B1152">
        <v>2</v>
      </c>
      <c r="C1152" t="s">
        <v>62</v>
      </c>
    </row>
    <row r="1153" spans="1:8" x14ac:dyDescent="0.3">
      <c r="A1153" t="str">
        <f xml:space="preserve"> "sector " &amp; D1153 &amp; " and region " &amp;E1153</f>
        <v>sector 8 and region 5</v>
      </c>
      <c r="D1153">
        <v>8</v>
      </c>
      <c r="E1153">
        <v>5</v>
      </c>
      <c r="F1153" t="str">
        <f>D1153 &amp; "_" &amp; E1153</f>
        <v>8_5</v>
      </c>
    </row>
    <row r="1154" spans="1:8" x14ac:dyDescent="0.3">
      <c r="A1154" s="48" t="s">
        <v>59</v>
      </c>
      <c r="B1154" s="48"/>
      <c r="C1154" s="48"/>
      <c r="D1154" s="43"/>
      <c r="E1154" s="43"/>
      <c r="F1154" s="43"/>
    </row>
    <row r="1155" spans="1:8" x14ac:dyDescent="0.3">
      <c r="A1155" s="17" t="str" cm="1">
        <f t="array" aca="1" ref="A1155" ca="1" xml:space="preserve"> "aK_T_1_" &amp; INDIRECT("F" &amp; ROW(C1155)-2) &amp; "_p"</f>
        <v>aK_T_1_8_5_p</v>
      </c>
      <c r="B1155">
        <v>0</v>
      </c>
      <c r="C1155" t="s">
        <v>60</v>
      </c>
    </row>
    <row r="1156" spans="1:8" x14ac:dyDescent="0.3">
      <c r="A1156" t="str" cm="1">
        <f t="array" aca="1" ref="A1156" ca="1" xml:space="preserve"> "aK_T_2_" &amp; INDIRECT("F" &amp; ROW(C1156)-3) &amp; "_p"</f>
        <v>aK_T_2_8_5_p</v>
      </c>
      <c r="B1156">
        <v>0</v>
      </c>
      <c r="C1156" t="s">
        <v>61</v>
      </c>
    </row>
    <row r="1157" spans="1:8" x14ac:dyDescent="0.3">
      <c r="A1157" t="str" cm="1">
        <f t="array" aca="1" ref="A1157" ca="1" xml:space="preserve"> "aK_T_3_" &amp; INDIRECT("F" &amp; ROW(C1157)-4) &amp; "_p"</f>
        <v>aK_T_3_8_5_p</v>
      </c>
      <c r="B1157">
        <v>2</v>
      </c>
      <c r="C1157" t="s">
        <v>62</v>
      </c>
    </row>
    <row r="1158" spans="1:8" x14ac:dyDescent="0.3">
      <c r="A1158" t="s">
        <v>64</v>
      </c>
    </row>
    <row r="1159" spans="1:8" x14ac:dyDescent="0.3">
      <c r="A1159" s="17" t="str" cm="1">
        <f t="array" aca="1" ref="A1159" ca="1" xml:space="preserve"> "aK_W_1_" &amp; INDIRECT("F" &amp; ROW(C1159)-6) &amp; "_p"</f>
        <v>aK_W_1_8_5_p</v>
      </c>
      <c r="B1159">
        <v>0</v>
      </c>
      <c r="C1159" t="s">
        <v>60</v>
      </c>
    </row>
    <row r="1160" spans="1:8" x14ac:dyDescent="0.3">
      <c r="A1160" t="str" cm="1">
        <f t="array" aca="1" ref="A1160" ca="1" xml:space="preserve"> "aK_W_2_" &amp; INDIRECT("F" &amp; ROW(C1160)-7) &amp; "_p"</f>
        <v>aK_W_2_8_5_p</v>
      </c>
      <c r="B1160">
        <v>0</v>
      </c>
      <c r="C1160" t="s">
        <v>61</v>
      </c>
    </row>
    <row r="1161" spans="1:8" x14ac:dyDescent="0.3">
      <c r="A1161" t="str" cm="1">
        <f t="array" aca="1" ref="A1161" ca="1" xml:space="preserve"> "aK_W_3_" &amp; INDIRECT("F" &amp; ROW(C1161)-8) &amp; "_p"</f>
        <v>aK_W_3_8_5_p</v>
      </c>
      <c r="B1161">
        <v>2</v>
      </c>
      <c r="C1161" t="s">
        <v>62</v>
      </c>
    </row>
    <row r="1162" spans="1:8" x14ac:dyDescent="0.3">
      <c r="A1162" t="s">
        <v>63</v>
      </c>
    </row>
    <row r="1163" spans="1:8" x14ac:dyDescent="0.3">
      <c r="A1163" s="17" t="str" cm="1">
        <f t="array" aca="1" ref="A1163" ca="1" xml:space="preserve"> "aK_P_1_" &amp; INDIRECT("F" &amp; ROW(C1163) - 10) &amp; "_p"</f>
        <v>aK_P_1_8_5_p</v>
      </c>
      <c r="B1163">
        <v>0</v>
      </c>
      <c r="C1163" t="s">
        <v>60</v>
      </c>
      <c r="F1163" s="46"/>
      <c r="G1163" s="46"/>
      <c r="H1163" s="46"/>
    </row>
    <row r="1164" spans="1:8" x14ac:dyDescent="0.3">
      <c r="A1164" t="str" cm="1">
        <f t="array" aca="1" ref="A1164" ca="1" xml:space="preserve"> "aK_P_2_" &amp; INDIRECT("F" &amp; ROW(C1164) - 11) &amp; "_p"</f>
        <v>aK_P_2_8_5_p</v>
      </c>
      <c r="B1164">
        <v>0</v>
      </c>
      <c r="C1164" t="s">
        <v>61</v>
      </c>
    </row>
    <row r="1165" spans="1:8" x14ac:dyDescent="0.3">
      <c r="A1165" t="str" cm="1">
        <f t="array" aca="1" ref="A1165" ca="1" xml:space="preserve"> "aK_P_3_" &amp; INDIRECT("F" &amp; ROW(C1165) - 12) &amp; "_p"</f>
        <v>aK_P_3_8_5_p</v>
      </c>
      <c r="B1165">
        <v>2</v>
      </c>
      <c r="C1165" t="s">
        <v>62</v>
      </c>
    </row>
    <row r="1166" spans="1:8" x14ac:dyDescent="0.3">
      <c r="A1166" t="s">
        <v>65</v>
      </c>
    </row>
    <row r="1167" spans="1:8" x14ac:dyDescent="0.3">
      <c r="A1167" s="17" t="str" cm="1">
        <f t="array" aca="1" ref="A1167" ca="1" xml:space="preserve"> "aK_SL_1_" &amp; INDIRECT("F" &amp; ROW(C1167) - 14) &amp; "_p"</f>
        <v>aK_SL_1_8_5_p</v>
      </c>
      <c r="B1167">
        <v>0</v>
      </c>
      <c r="C1167" t="s">
        <v>60</v>
      </c>
      <c r="F1167" s="46"/>
      <c r="G1167" s="46"/>
      <c r="H1167" s="46"/>
    </row>
    <row r="1168" spans="1:8" x14ac:dyDescent="0.3">
      <c r="A1168" t="str" cm="1">
        <f t="array" aca="1" ref="A1168" ca="1" xml:space="preserve"> "aK_SL_2_" &amp; INDIRECT("F" &amp; ROW(C1168) - 15) &amp; "_p"</f>
        <v>aK_SL_2_8_5_p</v>
      </c>
      <c r="B1168">
        <v>0</v>
      </c>
      <c r="C1168" t="s">
        <v>61</v>
      </c>
    </row>
    <row r="1169" spans="1:6" x14ac:dyDescent="0.3">
      <c r="A1169" t="str" cm="1">
        <f t="array" aca="1" ref="A1169" ca="1" xml:space="preserve"> "aK_Sl_3_" &amp; INDIRECT("F" &amp; ROW(C1169) - 16) &amp; "_p"</f>
        <v>aK_Sl_3_8_5_p</v>
      </c>
      <c r="B1169">
        <v>2</v>
      </c>
      <c r="C1169" t="s">
        <v>62</v>
      </c>
    </row>
    <row r="1170" spans="1:6" x14ac:dyDescent="0.3">
      <c r="A1170" t="s">
        <v>470</v>
      </c>
    </row>
    <row r="1171" spans="1:6" x14ac:dyDescent="0.3">
      <c r="A1171" s="17" t="str" cm="1">
        <f t="array" aca="1" ref="A1171" ca="1" xml:space="preserve"> "aK_DR_1_" &amp; INDIRECT("F" &amp; ROW(C1171) - 18) &amp; "_p"</f>
        <v>aK_DR_1_8_5_p</v>
      </c>
      <c r="B1171">
        <v>0</v>
      </c>
      <c r="C1171" t="s">
        <v>60</v>
      </c>
    </row>
    <row r="1172" spans="1:6" x14ac:dyDescent="0.3">
      <c r="A1172" t="str" cm="1">
        <f t="array" aca="1" ref="A1172" ca="1" xml:space="preserve"> "aK_DR_1_" &amp; INDIRECT("F" &amp; ROW(C1172) - 19) &amp; "_p"</f>
        <v>aK_DR_1_8_5_p</v>
      </c>
      <c r="B1172">
        <v>0</v>
      </c>
      <c r="C1172" t="s">
        <v>61</v>
      </c>
    </row>
    <row r="1173" spans="1:6" x14ac:dyDescent="0.3">
      <c r="A1173" t="str" cm="1">
        <f t="array" aca="1" ref="A1173" ca="1" xml:space="preserve"> "aK_DR_1_" &amp; INDIRECT("F" &amp; ROW(C1173) - 20) &amp; "_p"</f>
        <v>aK_DR_1_8_5_p</v>
      </c>
      <c r="B1173">
        <v>2</v>
      </c>
      <c r="C1173" t="s">
        <v>62</v>
      </c>
    </row>
    <row r="1174" spans="1:6" x14ac:dyDescent="0.3">
      <c r="A1174" t="s">
        <v>471</v>
      </c>
    </row>
    <row r="1175" spans="1:6" x14ac:dyDescent="0.3">
      <c r="A1175" s="17" t="str" cm="1">
        <f t="array" aca="1" ref="A1175" ca="1" xml:space="preserve"> "aK_CY_1_" &amp; INDIRECT("F" &amp; ROW(C1175) - 22) &amp; "_p"</f>
        <v>aK_CY_1_8_5_p</v>
      </c>
      <c r="B1175">
        <v>0.1</v>
      </c>
      <c r="C1175" t="s">
        <v>60</v>
      </c>
    </row>
    <row r="1176" spans="1:6" x14ac:dyDescent="0.3">
      <c r="A1176" t="str" cm="1">
        <f t="array" aca="1" ref="A1176" ca="1" xml:space="preserve"> "aK_CY_1_" &amp; INDIRECT("F" &amp; ROW(C1176) - 23) &amp; "_p"</f>
        <v>aK_CY_1_8_5_p</v>
      </c>
      <c r="B1176">
        <v>0</v>
      </c>
      <c r="C1176" t="s">
        <v>61</v>
      </c>
    </row>
    <row r="1177" spans="1:6" x14ac:dyDescent="0.3">
      <c r="A1177" t="str" cm="1">
        <f t="array" aca="1" ref="A1177" ca="1" xml:space="preserve"> "aK_CY_1_" &amp; INDIRECT("F" &amp; ROW(C1177) - 24) &amp; "_p"</f>
        <v>aK_CY_1_8_5_p</v>
      </c>
      <c r="B1177">
        <v>2</v>
      </c>
      <c r="C1177" t="s">
        <v>62</v>
      </c>
    </row>
    <row r="1178" spans="1:6" x14ac:dyDescent="0.3">
      <c r="A1178" t="str">
        <f xml:space="preserve"> "sector " &amp; D1178 &amp; " and region " &amp;E1178</f>
        <v>sector 8 and region 6</v>
      </c>
      <c r="D1178">
        <v>8</v>
      </c>
      <c r="E1178">
        <v>6</v>
      </c>
      <c r="F1178" t="str">
        <f>D1178 &amp; "_" &amp; E1178</f>
        <v>8_6</v>
      </c>
    </row>
    <row r="1179" spans="1:6" x14ac:dyDescent="0.3">
      <c r="A1179" s="48" t="s">
        <v>59</v>
      </c>
      <c r="B1179" s="48"/>
      <c r="C1179" s="48"/>
      <c r="D1179" s="43"/>
      <c r="E1179" s="43"/>
      <c r="F1179" s="43"/>
    </row>
    <row r="1180" spans="1:6" x14ac:dyDescent="0.3">
      <c r="A1180" s="17" t="str" cm="1">
        <f t="array" aca="1" ref="A1180" ca="1" xml:space="preserve"> "aK_T_1_" &amp; INDIRECT("F" &amp; ROW(C1180)-2) &amp; "_p"</f>
        <v>aK_T_1_8_6_p</v>
      </c>
      <c r="B1180">
        <v>0</v>
      </c>
      <c r="C1180" t="s">
        <v>60</v>
      </c>
    </row>
    <row r="1181" spans="1:6" x14ac:dyDescent="0.3">
      <c r="A1181" t="str" cm="1">
        <f t="array" aca="1" ref="A1181" ca="1" xml:space="preserve"> "aK_T_2_" &amp; INDIRECT("F" &amp; ROW(C1181)-3) &amp; "_p"</f>
        <v>aK_T_2_8_6_p</v>
      </c>
      <c r="B1181">
        <v>0</v>
      </c>
      <c r="C1181" t="s">
        <v>61</v>
      </c>
    </row>
    <row r="1182" spans="1:6" x14ac:dyDescent="0.3">
      <c r="A1182" t="str" cm="1">
        <f t="array" aca="1" ref="A1182" ca="1" xml:space="preserve"> "aK_T_3_" &amp; INDIRECT("F" &amp; ROW(C1182)-4) &amp; "_p"</f>
        <v>aK_T_3_8_6_p</v>
      </c>
      <c r="B1182">
        <v>2</v>
      </c>
      <c r="C1182" t="s">
        <v>62</v>
      </c>
    </row>
    <row r="1183" spans="1:6" x14ac:dyDescent="0.3">
      <c r="A1183" t="s">
        <v>64</v>
      </c>
    </row>
    <row r="1184" spans="1:6" x14ac:dyDescent="0.3">
      <c r="A1184" s="17" t="str" cm="1">
        <f t="array" aca="1" ref="A1184" ca="1" xml:space="preserve"> "aK_W_1_" &amp; INDIRECT("F" &amp; ROW(C1184)-6) &amp; "_p"</f>
        <v>aK_W_1_8_6_p</v>
      </c>
      <c r="B1184">
        <v>0</v>
      </c>
      <c r="C1184" t="s">
        <v>60</v>
      </c>
    </row>
    <row r="1185" spans="1:8" x14ac:dyDescent="0.3">
      <c r="A1185" t="str" cm="1">
        <f t="array" aca="1" ref="A1185" ca="1" xml:space="preserve"> "aK_W_2_" &amp; INDIRECT("F" &amp; ROW(C1185)-7) &amp; "_p"</f>
        <v>aK_W_2_8_6_p</v>
      </c>
      <c r="B1185">
        <v>0</v>
      </c>
      <c r="C1185" t="s">
        <v>61</v>
      </c>
    </row>
    <row r="1186" spans="1:8" x14ac:dyDescent="0.3">
      <c r="A1186" t="str" cm="1">
        <f t="array" aca="1" ref="A1186" ca="1" xml:space="preserve"> "aK_W_3_" &amp; INDIRECT("F" &amp; ROW(C1186)-8) &amp; "_p"</f>
        <v>aK_W_3_8_6_p</v>
      </c>
      <c r="B1186">
        <v>2</v>
      </c>
      <c r="C1186" t="s">
        <v>62</v>
      </c>
    </row>
    <row r="1187" spans="1:8" x14ac:dyDescent="0.3">
      <c r="A1187" t="s">
        <v>63</v>
      </c>
    </row>
    <row r="1188" spans="1:8" x14ac:dyDescent="0.3">
      <c r="A1188" s="17" t="str" cm="1">
        <f t="array" aca="1" ref="A1188" ca="1" xml:space="preserve"> "aK_P_1_" &amp; INDIRECT("F" &amp; ROW(C1188) - 10) &amp; "_p"</f>
        <v>aK_P_1_8_6_p</v>
      </c>
      <c r="B1188">
        <v>0</v>
      </c>
      <c r="C1188" t="s">
        <v>60</v>
      </c>
      <c r="F1188" s="46"/>
      <c r="G1188" s="46"/>
      <c r="H1188" s="46"/>
    </row>
    <row r="1189" spans="1:8" x14ac:dyDescent="0.3">
      <c r="A1189" t="str" cm="1">
        <f t="array" aca="1" ref="A1189" ca="1" xml:space="preserve"> "aK_P_2_" &amp; INDIRECT("F" &amp; ROW(C1189) - 11) &amp; "_p"</f>
        <v>aK_P_2_8_6_p</v>
      </c>
      <c r="B1189">
        <v>0</v>
      </c>
      <c r="C1189" t="s">
        <v>61</v>
      </c>
    </row>
    <row r="1190" spans="1:8" x14ac:dyDescent="0.3">
      <c r="A1190" t="str" cm="1">
        <f t="array" aca="1" ref="A1190" ca="1" xml:space="preserve"> "aK_P_3_" &amp; INDIRECT("F" &amp; ROW(C1190) - 12) &amp; "_p"</f>
        <v>aK_P_3_8_6_p</v>
      </c>
      <c r="B1190">
        <v>2</v>
      </c>
      <c r="C1190" t="s">
        <v>62</v>
      </c>
    </row>
    <row r="1191" spans="1:8" x14ac:dyDescent="0.3">
      <c r="A1191" t="s">
        <v>65</v>
      </c>
    </row>
    <row r="1192" spans="1:8" x14ac:dyDescent="0.3">
      <c r="A1192" s="17" t="str" cm="1">
        <f t="array" aca="1" ref="A1192" ca="1" xml:space="preserve"> "aK_SL_1_" &amp; INDIRECT("F" &amp; ROW(C1192) - 14) &amp; "_p"</f>
        <v>aK_SL_1_8_6_p</v>
      </c>
      <c r="B1192">
        <v>0</v>
      </c>
      <c r="C1192" t="s">
        <v>60</v>
      </c>
      <c r="F1192" s="46"/>
      <c r="G1192" s="46"/>
      <c r="H1192" s="46"/>
    </row>
    <row r="1193" spans="1:8" x14ac:dyDescent="0.3">
      <c r="A1193" t="str" cm="1">
        <f t="array" aca="1" ref="A1193" ca="1" xml:space="preserve"> "aK_SL_2_" &amp; INDIRECT("F" &amp; ROW(C1193) - 15) &amp; "_p"</f>
        <v>aK_SL_2_8_6_p</v>
      </c>
      <c r="B1193">
        <v>0</v>
      </c>
      <c r="C1193" t="s">
        <v>61</v>
      </c>
    </row>
    <row r="1194" spans="1:8" x14ac:dyDescent="0.3">
      <c r="A1194" t="str" cm="1">
        <f t="array" aca="1" ref="A1194" ca="1" xml:space="preserve"> "aK_Sl_3_" &amp; INDIRECT("F" &amp; ROW(C1194) - 16) &amp; "_p"</f>
        <v>aK_Sl_3_8_6_p</v>
      </c>
      <c r="B1194">
        <v>2</v>
      </c>
      <c r="C1194" t="s">
        <v>62</v>
      </c>
    </row>
    <row r="1195" spans="1:8" x14ac:dyDescent="0.3">
      <c r="A1195" t="s">
        <v>470</v>
      </c>
    </row>
    <row r="1196" spans="1:8" x14ac:dyDescent="0.3">
      <c r="A1196" s="17" t="str" cm="1">
        <f t="array" aca="1" ref="A1196" ca="1" xml:space="preserve"> "aK_DR_1_" &amp; INDIRECT("F" &amp; ROW(C1196) - 18) &amp; "_p"</f>
        <v>aK_DR_1_8_6_p</v>
      </c>
      <c r="B1196">
        <v>0</v>
      </c>
      <c r="C1196" t="s">
        <v>60</v>
      </c>
    </row>
    <row r="1197" spans="1:8" x14ac:dyDescent="0.3">
      <c r="A1197" t="str" cm="1">
        <f t="array" aca="1" ref="A1197" ca="1" xml:space="preserve"> "aK_DR_1_" &amp; INDIRECT("F" &amp; ROW(C1197) - 19) &amp; "_p"</f>
        <v>aK_DR_1_8_6_p</v>
      </c>
      <c r="B1197">
        <v>0</v>
      </c>
      <c r="C1197" t="s">
        <v>61</v>
      </c>
    </row>
    <row r="1198" spans="1:8" x14ac:dyDescent="0.3">
      <c r="A1198" t="str" cm="1">
        <f t="array" aca="1" ref="A1198" ca="1" xml:space="preserve"> "aK_DR_1_" &amp; INDIRECT("F" &amp; ROW(C1198) - 20) &amp; "_p"</f>
        <v>aK_DR_1_8_6_p</v>
      </c>
      <c r="B1198">
        <v>2</v>
      </c>
      <c r="C1198" t="s">
        <v>62</v>
      </c>
    </row>
    <row r="1199" spans="1:8" x14ac:dyDescent="0.3">
      <c r="A1199" t="s">
        <v>471</v>
      </c>
    </row>
    <row r="1200" spans="1:8" x14ac:dyDescent="0.3">
      <c r="A1200" s="17" t="str" cm="1">
        <f t="array" aca="1" ref="A1200" ca="1" xml:space="preserve"> "aK_CY_1_" &amp; INDIRECT("F" &amp; ROW(C1200) - 22) &amp; "_p"</f>
        <v>aK_CY_1_8_6_p</v>
      </c>
      <c r="B1200">
        <v>0.1</v>
      </c>
      <c r="C1200" t="s">
        <v>60</v>
      </c>
    </row>
    <row r="1201" spans="1:8" x14ac:dyDescent="0.3">
      <c r="A1201" t="str" cm="1">
        <f t="array" aca="1" ref="A1201" ca="1" xml:space="preserve"> "aK_CY_1_" &amp; INDIRECT("F" &amp; ROW(C1201) - 23) &amp; "_p"</f>
        <v>aK_CY_1_8_6_p</v>
      </c>
      <c r="B1201">
        <v>0</v>
      </c>
      <c r="C1201" t="s">
        <v>61</v>
      </c>
    </row>
    <row r="1202" spans="1:8" x14ac:dyDescent="0.3">
      <c r="A1202" t="str" cm="1">
        <f t="array" aca="1" ref="A1202" ca="1" xml:space="preserve"> "aK_CY_1_" &amp; INDIRECT("F" &amp; ROW(C1202) - 24) &amp; "_p"</f>
        <v>aK_CY_1_8_6_p</v>
      </c>
      <c r="B1202">
        <v>2</v>
      </c>
      <c r="C1202" t="s">
        <v>62</v>
      </c>
    </row>
    <row r="1203" spans="1:8" x14ac:dyDescent="0.3">
      <c r="A1203" t="str">
        <f xml:space="preserve"> "sector " &amp; D1203 &amp; " and region " &amp;E1203</f>
        <v>sector 9 and region 1</v>
      </c>
      <c r="D1203">
        <v>9</v>
      </c>
      <c r="E1203">
        <v>1</v>
      </c>
      <c r="F1203" t="str">
        <f>D1203 &amp; "_" &amp; E1203</f>
        <v>9_1</v>
      </c>
    </row>
    <row r="1204" spans="1:8" x14ac:dyDescent="0.3">
      <c r="A1204" s="48" t="s">
        <v>59</v>
      </c>
      <c r="B1204" s="48"/>
      <c r="C1204" s="48"/>
      <c r="D1204" s="43"/>
      <c r="E1204" s="43"/>
      <c r="F1204" s="43"/>
    </row>
    <row r="1205" spans="1:8" x14ac:dyDescent="0.3">
      <c r="A1205" s="17" t="str" cm="1">
        <f t="array" aca="1" ref="A1205" ca="1" xml:space="preserve"> "aK_T_1_" &amp; INDIRECT("F" &amp; ROW(C1205)-2) &amp; "_p"</f>
        <v>aK_T_1_9_1_p</v>
      </c>
      <c r="B1205">
        <v>0</v>
      </c>
      <c r="C1205" t="s">
        <v>60</v>
      </c>
    </row>
    <row r="1206" spans="1:8" x14ac:dyDescent="0.3">
      <c r="A1206" t="str" cm="1">
        <f t="array" aca="1" ref="A1206" ca="1" xml:space="preserve"> "aK_T_2_" &amp; INDIRECT("F" &amp; ROW(C1206)-3) &amp; "_p"</f>
        <v>aK_T_2_9_1_p</v>
      </c>
      <c r="B1206">
        <v>0</v>
      </c>
      <c r="C1206" t="s">
        <v>61</v>
      </c>
    </row>
    <row r="1207" spans="1:8" x14ac:dyDescent="0.3">
      <c r="A1207" t="str" cm="1">
        <f t="array" aca="1" ref="A1207" ca="1" xml:space="preserve"> "aK_T_3_" &amp; INDIRECT("F" &amp; ROW(C1207)-4) &amp; "_p"</f>
        <v>aK_T_3_9_1_p</v>
      </c>
      <c r="B1207">
        <v>2</v>
      </c>
      <c r="C1207" t="s">
        <v>62</v>
      </c>
    </row>
    <row r="1208" spans="1:8" x14ac:dyDescent="0.3">
      <c r="A1208" t="s">
        <v>64</v>
      </c>
    </row>
    <row r="1209" spans="1:8" x14ac:dyDescent="0.3">
      <c r="A1209" s="17" t="str" cm="1">
        <f t="array" aca="1" ref="A1209" ca="1" xml:space="preserve"> "aK_W_1_" &amp; INDIRECT("F" &amp; ROW(C1209)-6) &amp; "_p"</f>
        <v>aK_W_1_9_1_p</v>
      </c>
      <c r="B1209">
        <v>0</v>
      </c>
      <c r="C1209" t="s">
        <v>60</v>
      </c>
    </row>
    <row r="1210" spans="1:8" x14ac:dyDescent="0.3">
      <c r="A1210" t="str" cm="1">
        <f t="array" aca="1" ref="A1210" ca="1" xml:space="preserve"> "aK_W_2_" &amp; INDIRECT("F" &amp; ROW(C1210)-7) &amp; "_p"</f>
        <v>aK_W_2_9_1_p</v>
      </c>
      <c r="B1210">
        <v>0</v>
      </c>
      <c r="C1210" t="s">
        <v>61</v>
      </c>
    </row>
    <row r="1211" spans="1:8" x14ac:dyDescent="0.3">
      <c r="A1211" t="str" cm="1">
        <f t="array" aca="1" ref="A1211" ca="1" xml:space="preserve"> "aK_W_3_" &amp; INDIRECT("F" &amp; ROW(C1211)-8) &amp; "_p"</f>
        <v>aK_W_3_9_1_p</v>
      </c>
      <c r="B1211">
        <v>2</v>
      </c>
      <c r="C1211" t="s">
        <v>62</v>
      </c>
    </row>
    <row r="1212" spans="1:8" x14ac:dyDescent="0.3">
      <c r="A1212" t="s">
        <v>63</v>
      </c>
    </row>
    <row r="1213" spans="1:8" x14ac:dyDescent="0.3">
      <c r="A1213" s="17" t="str" cm="1">
        <f t="array" aca="1" ref="A1213" ca="1" xml:space="preserve"> "aK_P_1_" &amp; INDIRECT("F" &amp; ROW(C1213) - 10) &amp; "_p"</f>
        <v>aK_P_1_9_1_p</v>
      </c>
      <c r="B1213">
        <v>0</v>
      </c>
      <c r="C1213" t="s">
        <v>60</v>
      </c>
      <c r="F1213" s="46"/>
      <c r="G1213" s="46"/>
      <c r="H1213" s="46"/>
    </row>
    <row r="1214" spans="1:8" x14ac:dyDescent="0.3">
      <c r="A1214" t="str" cm="1">
        <f t="array" aca="1" ref="A1214" ca="1" xml:space="preserve"> "aK_P_2_" &amp; INDIRECT("F" &amp; ROW(C1214) - 11) &amp; "_p"</f>
        <v>aK_P_2_9_1_p</v>
      </c>
      <c r="B1214">
        <v>0</v>
      </c>
      <c r="C1214" t="s">
        <v>61</v>
      </c>
    </row>
    <row r="1215" spans="1:8" x14ac:dyDescent="0.3">
      <c r="A1215" t="str" cm="1">
        <f t="array" aca="1" ref="A1215" ca="1" xml:space="preserve"> "aK_P_3_" &amp; INDIRECT("F" &amp; ROW(C1215) - 12) &amp; "_p"</f>
        <v>aK_P_3_9_1_p</v>
      </c>
      <c r="B1215">
        <v>2</v>
      </c>
      <c r="C1215" t="s">
        <v>62</v>
      </c>
    </row>
    <row r="1216" spans="1:8" x14ac:dyDescent="0.3">
      <c r="A1216" t="s">
        <v>65</v>
      </c>
    </row>
    <row r="1217" spans="1:8" x14ac:dyDescent="0.3">
      <c r="A1217" s="17" t="str" cm="1">
        <f t="array" aca="1" ref="A1217" ca="1" xml:space="preserve"> "aK_SL_1_" &amp; INDIRECT("F" &amp; ROW(C1217) - 14) &amp; "_p"</f>
        <v>aK_SL_1_9_1_p</v>
      </c>
      <c r="B1217">
        <v>0</v>
      </c>
      <c r="C1217" t="s">
        <v>60</v>
      </c>
      <c r="F1217" s="46"/>
      <c r="G1217" s="46"/>
      <c r="H1217" s="46"/>
    </row>
    <row r="1218" spans="1:8" x14ac:dyDescent="0.3">
      <c r="A1218" t="str" cm="1">
        <f t="array" aca="1" ref="A1218" ca="1" xml:space="preserve"> "aK_SL_2_" &amp; INDIRECT("F" &amp; ROW(C1218) - 15) &amp; "_p"</f>
        <v>aK_SL_2_9_1_p</v>
      </c>
      <c r="B1218">
        <v>0</v>
      </c>
      <c r="C1218" t="s">
        <v>61</v>
      </c>
    </row>
    <row r="1219" spans="1:8" x14ac:dyDescent="0.3">
      <c r="A1219" t="str" cm="1">
        <f t="array" aca="1" ref="A1219" ca="1" xml:space="preserve"> "aK_Sl_3_" &amp; INDIRECT("F" &amp; ROW(C1219) - 16) &amp; "_p"</f>
        <v>aK_Sl_3_9_1_p</v>
      </c>
      <c r="B1219">
        <v>2</v>
      </c>
      <c r="C1219" t="s">
        <v>62</v>
      </c>
    </row>
    <row r="1220" spans="1:8" x14ac:dyDescent="0.3">
      <c r="A1220" t="s">
        <v>470</v>
      </c>
    </row>
    <row r="1221" spans="1:8" x14ac:dyDescent="0.3">
      <c r="A1221" s="17" t="str" cm="1">
        <f t="array" aca="1" ref="A1221" ca="1" xml:space="preserve"> "aK_DR_1_" &amp; INDIRECT("F" &amp; ROW(C1221) - 18) &amp; "_p"</f>
        <v>aK_DR_1_9_1_p</v>
      </c>
      <c r="B1221">
        <v>0</v>
      </c>
      <c r="C1221" t="s">
        <v>60</v>
      </c>
    </row>
    <row r="1222" spans="1:8" x14ac:dyDescent="0.3">
      <c r="A1222" t="str" cm="1">
        <f t="array" aca="1" ref="A1222" ca="1" xml:space="preserve"> "aK_DR_1_" &amp; INDIRECT("F" &amp; ROW(C1222) - 19) &amp; "_p"</f>
        <v>aK_DR_1_9_1_p</v>
      </c>
      <c r="B1222">
        <v>0</v>
      </c>
      <c r="C1222" t="s">
        <v>61</v>
      </c>
    </row>
    <row r="1223" spans="1:8" x14ac:dyDescent="0.3">
      <c r="A1223" t="str" cm="1">
        <f t="array" aca="1" ref="A1223" ca="1" xml:space="preserve"> "aK_DR_1_" &amp; INDIRECT("F" &amp; ROW(C1223) - 20) &amp; "_p"</f>
        <v>aK_DR_1_9_1_p</v>
      </c>
      <c r="B1223">
        <v>2</v>
      </c>
      <c r="C1223" t="s">
        <v>62</v>
      </c>
    </row>
    <row r="1224" spans="1:8" x14ac:dyDescent="0.3">
      <c r="A1224" t="s">
        <v>471</v>
      </c>
    </row>
    <row r="1225" spans="1:8" x14ac:dyDescent="0.3">
      <c r="A1225" s="17" t="str" cm="1">
        <f t="array" aca="1" ref="A1225" ca="1" xml:space="preserve"> "aK_CY_1_" &amp; INDIRECT("F" &amp; ROW(C1225) - 22) &amp; "_p"</f>
        <v>aK_CY_1_9_1_p</v>
      </c>
      <c r="B1225">
        <v>0.1</v>
      </c>
      <c r="C1225" t="s">
        <v>60</v>
      </c>
    </row>
    <row r="1226" spans="1:8" x14ac:dyDescent="0.3">
      <c r="A1226" t="str" cm="1">
        <f t="array" aca="1" ref="A1226" ca="1" xml:space="preserve"> "aK_CY_1_" &amp; INDIRECT("F" &amp; ROW(C1226) - 23) &amp; "_p"</f>
        <v>aK_CY_1_9_1_p</v>
      </c>
      <c r="B1226">
        <v>0</v>
      </c>
      <c r="C1226" t="s">
        <v>61</v>
      </c>
    </row>
    <row r="1227" spans="1:8" x14ac:dyDescent="0.3">
      <c r="A1227" t="str" cm="1">
        <f t="array" aca="1" ref="A1227" ca="1" xml:space="preserve"> "aK_CY_1_" &amp; INDIRECT("F" &amp; ROW(C1227) - 24) &amp; "_p"</f>
        <v>aK_CY_1_9_1_p</v>
      </c>
      <c r="B1227">
        <v>2</v>
      </c>
      <c r="C1227" t="s">
        <v>62</v>
      </c>
    </row>
    <row r="1228" spans="1:8" x14ac:dyDescent="0.3">
      <c r="A1228" t="str">
        <f xml:space="preserve"> "sector " &amp; D1228 &amp; " and region " &amp;E1228</f>
        <v>sector 9 and region 2</v>
      </c>
      <c r="D1228">
        <v>9</v>
      </c>
      <c r="E1228">
        <v>2</v>
      </c>
      <c r="F1228" t="str">
        <f>D1228 &amp; "_" &amp; E1228</f>
        <v>9_2</v>
      </c>
    </row>
    <row r="1229" spans="1:8" x14ac:dyDescent="0.3">
      <c r="A1229" s="48" t="s">
        <v>59</v>
      </c>
      <c r="B1229" s="48"/>
      <c r="C1229" s="48"/>
      <c r="D1229" s="43"/>
      <c r="E1229" s="43"/>
      <c r="F1229" s="43"/>
    </row>
    <row r="1230" spans="1:8" x14ac:dyDescent="0.3">
      <c r="A1230" s="17" t="str" cm="1">
        <f t="array" aca="1" ref="A1230" ca="1" xml:space="preserve"> "aK_T_1_" &amp; INDIRECT("F" &amp; ROW(C1230)-2) &amp; "_p"</f>
        <v>aK_T_1_9_2_p</v>
      </c>
      <c r="B1230">
        <v>0</v>
      </c>
      <c r="C1230" t="s">
        <v>60</v>
      </c>
    </row>
    <row r="1231" spans="1:8" x14ac:dyDescent="0.3">
      <c r="A1231" t="str" cm="1">
        <f t="array" aca="1" ref="A1231" ca="1" xml:space="preserve"> "aK_T_2_" &amp; INDIRECT("F" &amp; ROW(C1231)-3) &amp; "_p"</f>
        <v>aK_T_2_9_2_p</v>
      </c>
      <c r="B1231">
        <v>0</v>
      </c>
      <c r="C1231" t="s">
        <v>61</v>
      </c>
    </row>
    <row r="1232" spans="1:8" x14ac:dyDescent="0.3">
      <c r="A1232" t="str" cm="1">
        <f t="array" aca="1" ref="A1232" ca="1" xml:space="preserve"> "aK_T_3_" &amp; INDIRECT("F" &amp; ROW(C1232)-4) &amp; "_p"</f>
        <v>aK_T_3_9_2_p</v>
      </c>
      <c r="B1232">
        <v>2</v>
      </c>
      <c r="C1232" t="s">
        <v>62</v>
      </c>
    </row>
    <row r="1233" spans="1:8" x14ac:dyDescent="0.3">
      <c r="A1233" t="s">
        <v>64</v>
      </c>
    </row>
    <row r="1234" spans="1:8" x14ac:dyDescent="0.3">
      <c r="A1234" s="17" t="str" cm="1">
        <f t="array" aca="1" ref="A1234" ca="1" xml:space="preserve"> "aK_W_1_" &amp; INDIRECT("F" &amp; ROW(C1234)-6) &amp; "_p"</f>
        <v>aK_W_1_9_2_p</v>
      </c>
      <c r="B1234">
        <v>0</v>
      </c>
      <c r="C1234" t="s">
        <v>60</v>
      </c>
    </row>
    <row r="1235" spans="1:8" x14ac:dyDescent="0.3">
      <c r="A1235" t="str" cm="1">
        <f t="array" aca="1" ref="A1235" ca="1" xml:space="preserve"> "aK_W_2_" &amp; INDIRECT("F" &amp; ROW(C1235)-7) &amp; "_p"</f>
        <v>aK_W_2_9_2_p</v>
      </c>
      <c r="B1235">
        <v>0</v>
      </c>
      <c r="C1235" t="s">
        <v>61</v>
      </c>
    </row>
    <row r="1236" spans="1:8" x14ac:dyDescent="0.3">
      <c r="A1236" t="str" cm="1">
        <f t="array" aca="1" ref="A1236" ca="1" xml:space="preserve"> "aK_W_3_" &amp; INDIRECT("F" &amp; ROW(C1236)-8) &amp; "_p"</f>
        <v>aK_W_3_9_2_p</v>
      </c>
      <c r="B1236">
        <v>2</v>
      </c>
      <c r="C1236" t="s">
        <v>62</v>
      </c>
    </row>
    <row r="1237" spans="1:8" x14ac:dyDescent="0.3">
      <c r="A1237" t="s">
        <v>63</v>
      </c>
    </row>
    <row r="1238" spans="1:8" x14ac:dyDescent="0.3">
      <c r="A1238" s="17" t="str" cm="1">
        <f t="array" aca="1" ref="A1238" ca="1" xml:space="preserve"> "aK_P_1_" &amp; INDIRECT("F" &amp; ROW(C1238) - 10) &amp; "_p"</f>
        <v>aK_P_1_9_2_p</v>
      </c>
      <c r="B1238">
        <v>0</v>
      </c>
      <c r="C1238" t="s">
        <v>60</v>
      </c>
      <c r="F1238" s="46"/>
      <c r="G1238" s="46"/>
      <c r="H1238" s="46"/>
    </row>
    <row r="1239" spans="1:8" x14ac:dyDescent="0.3">
      <c r="A1239" t="str" cm="1">
        <f t="array" aca="1" ref="A1239" ca="1" xml:space="preserve"> "aK_P_2_" &amp; INDIRECT("F" &amp; ROW(C1239) - 11) &amp; "_p"</f>
        <v>aK_P_2_9_2_p</v>
      </c>
      <c r="B1239">
        <v>0</v>
      </c>
      <c r="C1239" t="s">
        <v>61</v>
      </c>
    </row>
    <row r="1240" spans="1:8" x14ac:dyDescent="0.3">
      <c r="A1240" t="str" cm="1">
        <f t="array" aca="1" ref="A1240" ca="1" xml:space="preserve"> "aK_P_3_" &amp; INDIRECT("F" &amp; ROW(C1240) - 12) &amp; "_p"</f>
        <v>aK_P_3_9_2_p</v>
      </c>
      <c r="B1240">
        <v>2</v>
      </c>
      <c r="C1240" t="s">
        <v>62</v>
      </c>
    </row>
    <row r="1241" spans="1:8" x14ac:dyDescent="0.3">
      <c r="A1241" t="s">
        <v>65</v>
      </c>
    </row>
    <row r="1242" spans="1:8" x14ac:dyDescent="0.3">
      <c r="A1242" s="17" t="str" cm="1">
        <f t="array" aca="1" ref="A1242" ca="1" xml:space="preserve"> "aK_SL_1_" &amp; INDIRECT("F" &amp; ROW(C1242) - 14) &amp; "_p"</f>
        <v>aK_SL_1_9_2_p</v>
      </c>
      <c r="B1242">
        <v>0</v>
      </c>
      <c r="C1242" t="s">
        <v>60</v>
      </c>
      <c r="F1242" s="46"/>
      <c r="G1242" s="46"/>
      <c r="H1242" s="46"/>
    </row>
    <row r="1243" spans="1:8" x14ac:dyDescent="0.3">
      <c r="A1243" t="str" cm="1">
        <f t="array" aca="1" ref="A1243" ca="1" xml:space="preserve"> "aK_SL_2_" &amp; INDIRECT("F" &amp; ROW(C1243) - 15) &amp; "_p"</f>
        <v>aK_SL_2_9_2_p</v>
      </c>
      <c r="B1243">
        <v>0</v>
      </c>
      <c r="C1243" t="s">
        <v>61</v>
      </c>
    </row>
    <row r="1244" spans="1:8" x14ac:dyDescent="0.3">
      <c r="A1244" t="str" cm="1">
        <f t="array" aca="1" ref="A1244" ca="1" xml:space="preserve"> "aK_Sl_3_" &amp; INDIRECT("F" &amp; ROW(C1244) - 16) &amp; "_p"</f>
        <v>aK_Sl_3_9_2_p</v>
      </c>
      <c r="B1244">
        <v>2</v>
      </c>
      <c r="C1244" t="s">
        <v>62</v>
      </c>
    </row>
    <row r="1245" spans="1:8" x14ac:dyDescent="0.3">
      <c r="A1245" t="s">
        <v>470</v>
      </c>
    </row>
    <row r="1246" spans="1:8" x14ac:dyDescent="0.3">
      <c r="A1246" s="17" t="str" cm="1">
        <f t="array" aca="1" ref="A1246" ca="1" xml:space="preserve"> "aK_DR_1_" &amp; INDIRECT("F" &amp; ROW(C1246) - 18) &amp; "_p"</f>
        <v>aK_DR_1_9_2_p</v>
      </c>
      <c r="B1246">
        <v>0</v>
      </c>
      <c r="C1246" t="s">
        <v>60</v>
      </c>
    </row>
    <row r="1247" spans="1:8" x14ac:dyDescent="0.3">
      <c r="A1247" t="str" cm="1">
        <f t="array" aca="1" ref="A1247" ca="1" xml:space="preserve"> "aK_DR_1_" &amp; INDIRECT("F" &amp; ROW(C1247) - 19) &amp; "_p"</f>
        <v>aK_DR_1_9_2_p</v>
      </c>
      <c r="B1247">
        <v>0</v>
      </c>
      <c r="C1247" t="s">
        <v>61</v>
      </c>
    </row>
    <row r="1248" spans="1:8" x14ac:dyDescent="0.3">
      <c r="A1248" t="str" cm="1">
        <f t="array" aca="1" ref="A1248" ca="1" xml:space="preserve"> "aK_DR_1_" &amp; INDIRECT("F" &amp; ROW(C1248) - 20) &amp; "_p"</f>
        <v>aK_DR_1_9_2_p</v>
      </c>
      <c r="B1248">
        <v>2</v>
      </c>
      <c r="C1248" t="s">
        <v>62</v>
      </c>
    </row>
    <row r="1249" spans="1:8" x14ac:dyDescent="0.3">
      <c r="A1249" t="s">
        <v>471</v>
      </c>
    </row>
    <row r="1250" spans="1:8" x14ac:dyDescent="0.3">
      <c r="A1250" s="17" t="str" cm="1">
        <f t="array" aca="1" ref="A1250" ca="1" xml:space="preserve"> "aK_CY_1_" &amp; INDIRECT("F" &amp; ROW(C1250) - 22) &amp; "_p"</f>
        <v>aK_CY_1_9_2_p</v>
      </c>
      <c r="B1250">
        <v>0.1</v>
      </c>
      <c r="C1250" t="s">
        <v>60</v>
      </c>
    </row>
    <row r="1251" spans="1:8" x14ac:dyDescent="0.3">
      <c r="A1251" t="str" cm="1">
        <f t="array" aca="1" ref="A1251" ca="1" xml:space="preserve"> "aK_CY_1_" &amp; INDIRECT("F" &amp; ROW(C1251) - 23) &amp; "_p"</f>
        <v>aK_CY_1_9_2_p</v>
      </c>
      <c r="B1251">
        <v>0</v>
      </c>
      <c r="C1251" t="s">
        <v>61</v>
      </c>
    </row>
    <row r="1252" spans="1:8" x14ac:dyDescent="0.3">
      <c r="A1252" t="str" cm="1">
        <f t="array" aca="1" ref="A1252" ca="1" xml:space="preserve"> "aK_CY_1_" &amp; INDIRECT("F" &amp; ROW(C1252) - 24) &amp; "_p"</f>
        <v>aK_CY_1_9_2_p</v>
      </c>
      <c r="B1252">
        <v>2</v>
      </c>
      <c r="C1252" t="s">
        <v>62</v>
      </c>
    </row>
    <row r="1253" spans="1:8" x14ac:dyDescent="0.3">
      <c r="A1253" t="str">
        <f xml:space="preserve"> "sector " &amp; D1253 &amp; " and region " &amp;E1253</f>
        <v>sector 9 and region 3</v>
      </c>
      <c r="D1253">
        <v>9</v>
      </c>
      <c r="E1253">
        <v>3</v>
      </c>
      <c r="F1253" t="str">
        <f>D1253 &amp; "_" &amp; E1253</f>
        <v>9_3</v>
      </c>
    </row>
    <row r="1254" spans="1:8" x14ac:dyDescent="0.3">
      <c r="A1254" s="48" t="s">
        <v>59</v>
      </c>
      <c r="B1254" s="48"/>
      <c r="C1254" s="48"/>
      <c r="D1254" s="43"/>
      <c r="E1254" s="43"/>
      <c r="F1254" s="43"/>
    </row>
    <row r="1255" spans="1:8" x14ac:dyDescent="0.3">
      <c r="A1255" s="17" t="str" cm="1">
        <f t="array" aca="1" ref="A1255" ca="1" xml:space="preserve"> "aK_T_1_" &amp; INDIRECT("F" &amp; ROW(C1255)-2) &amp; "_p"</f>
        <v>aK_T_1_9_3_p</v>
      </c>
      <c r="B1255">
        <v>0</v>
      </c>
      <c r="C1255" t="s">
        <v>60</v>
      </c>
    </row>
    <row r="1256" spans="1:8" x14ac:dyDescent="0.3">
      <c r="A1256" t="str" cm="1">
        <f t="array" aca="1" ref="A1256" ca="1" xml:space="preserve"> "aK_T_2_" &amp; INDIRECT("F" &amp; ROW(C1256)-3) &amp; "_p"</f>
        <v>aK_T_2_9_3_p</v>
      </c>
      <c r="B1256">
        <v>0</v>
      </c>
      <c r="C1256" t="s">
        <v>61</v>
      </c>
    </row>
    <row r="1257" spans="1:8" x14ac:dyDescent="0.3">
      <c r="A1257" t="str" cm="1">
        <f t="array" aca="1" ref="A1257" ca="1" xml:space="preserve"> "aK_T_3_" &amp; INDIRECT("F" &amp; ROW(C1257)-4) &amp; "_p"</f>
        <v>aK_T_3_9_3_p</v>
      </c>
      <c r="B1257">
        <v>2</v>
      </c>
      <c r="C1257" t="s">
        <v>62</v>
      </c>
    </row>
    <row r="1258" spans="1:8" x14ac:dyDescent="0.3">
      <c r="A1258" t="s">
        <v>64</v>
      </c>
    </row>
    <row r="1259" spans="1:8" x14ac:dyDescent="0.3">
      <c r="A1259" s="17" t="str" cm="1">
        <f t="array" aca="1" ref="A1259" ca="1" xml:space="preserve"> "aK_W_1_" &amp; INDIRECT("F" &amp; ROW(C1259)-6) &amp; "_p"</f>
        <v>aK_W_1_9_3_p</v>
      </c>
      <c r="B1259">
        <v>0</v>
      </c>
      <c r="C1259" t="s">
        <v>60</v>
      </c>
    </row>
    <row r="1260" spans="1:8" x14ac:dyDescent="0.3">
      <c r="A1260" t="str" cm="1">
        <f t="array" aca="1" ref="A1260" ca="1" xml:space="preserve"> "aK_W_2_" &amp; INDIRECT("F" &amp; ROW(C1260)-7) &amp; "_p"</f>
        <v>aK_W_2_9_3_p</v>
      </c>
      <c r="B1260">
        <v>0</v>
      </c>
      <c r="C1260" t="s">
        <v>61</v>
      </c>
    </row>
    <row r="1261" spans="1:8" x14ac:dyDescent="0.3">
      <c r="A1261" t="str" cm="1">
        <f t="array" aca="1" ref="A1261" ca="1" xml:space="preserve"> "aK_W_3_" &amp; INDIRECT("F" &amp; ROW(C1261)-8) &amp; "_p"</f>
        <v>aK_W_3_9_3_p</v>
      </c>
      <c r="B1261">
        <v>2</v>
      </c>
      <c r="C1261" t="s">
        <v>62</v>
      </c>
    </row>
    <row r="1262" spans="1:8" x14ac:dyDescent="0.3">
      <c r="A1262" t="s">
        <v>63</v>
      </c>
    </row>
    <row r="1263" spans="1:8" x14ac:dyDescent="0.3">
      <c r="A1263" s="17" t="str" cm="1">
        <f t="array" aca="1" ref="A1263" ca="1" xml:space="preserve"> "aK_P_1_" &amp; INDIRECT("F" &amp; ROW(C1263) - 10) &amp; "_p"</f>
        <v>aK_P_1_9_3_p</v>
      </c>
      <c r="B1263">
        <v>0</v>
      </c>
      <c r="C1263" t="s">
        <v>60</v>
      </c>
      <c r="F1263" s="46"/>
      <c r="G1263" s="46"/>
      <c r="H1263" s="46"/>
    </row>
    <row r="1264" spans="1:8" x14ac:dyDescent="0.3">
      <c r="A1264" t="str" cm="1">
        <f t="array" aca="1" ref="A1264" ca="1" xml:space="preserve"> "aK_P_2_" &amp; INDIRECT("F" &amp; ROW(C1264) - 11) &amp; "_p"</f>
        <v>aK_P_2_9_3_p</v>
      </c>
      <c r="B1264">
        <v>0</v>
      </c>
      <c r="C1264" t="s">
        <v>61</v>
      </c>
    </row>
    <row r="1265" spans="1:8" x14ac:dyDescent="0.3">
      <c r="A1265" t="str" cm="1">
        <f t="array" aca="1" ref="A1265" ca="1" xml:space="preserve"> "aK_P_3_" &amp; INDIRECT("F" &amp; ROW(C1265) - 12) &amp; "_p"</f>
        <v>aK_P_3_9_3_p</v>
      </c>
      <c r="B1265">
        <v>2</v>
      </c>
      <c r="C1265" t="s">
        <v>62</v>
      </c>
    </row>
    <row r="1266" spans="1:8" x14ac:dyDescent="0.3">
      <c r="A1266" t="s">
        <v>65</v>
      </c>
    </row>
    <row r="1267" spans="1:8" x14ac:dyDescent="0.3">
      <c r="A1267" s="17" t="str" cm="1">
        <f t="array" aca="1" ref="A1267" ca="1" xml:space="preserve"> "aK_SL_1_" &amp; INDIRECT("F" &amp; ROW(C1267) - 14) &amp; "_p"</f>
        <v>aK_SL_1_9_3_p</v>
      </c>
      <c r="B1267">
        <v>0</v>
      </c>
      <c r="C1267" t="s">
        <v>60</v>
      </c>
      <c r="F1267" s="46"/>
      <c r="G1267" s="46"/>
      <c r="H1267" s="46"/>
    </row>
    <row r="1268" spans="1:8" x14ac:dyDescent="0.3">
      <c r="A1268" t="str" cm="1">
        <f t="array" aca="1" ref="A1268" ca="1" xml:space="preserve"> "aK_SL_2_" &amp; INDIRECT("F" &amp; ROW(C1268) - 15) &amp; "_p"</f>
        <v>aK_SL_2_9_3_p</v>
      </c>
      <c r="B1268">
        <v>0</v>
      </c>
      <c r="C1268" t="s">
        <v>61</v>
      </c>
    </row>
    <row r="1269" spans="1:8" x14ac:dyDescent="0.3">
      <c r="A1269" t="str" cm="1">
        <f t="array" aca="1" ref="A1269" ca="1" xml:space="preserve"> "aK_Sl_3_" &amp; INDIRECT("F" &amp; ROW(C1269) - 16) &amp; "_p"</f>
        <v>aK_Sl_3_9_3_p</v>
      </c>
      <c r="B1269">
        <v>2</v>
      </c>
      <c r="C1269" t="s">
        <v>62</v>
      </c>
    </row>
    <row r="1270" spans="1:8" x14ac:dyDescent="0.3">
      <c r="A1270" t="s">
        <v>470</v>
      </c>
    </row>
    <row r="1271" spans="1:8" x14ac:dyDescent="0.3">
      <c r="A1271" s="17" t="str" cm="1">
        <f t="array" aca="1" ref="A1271" ca="1" xml:space="preserve"> "aK_DR_1_" &amp; INDIRECT("F" &amp; ROW(C1271) - 18) &amp; "_p"</f>
        <v>aK_DR_1_9_3_p</v>
      </c>
      <c r="B1271">
        <v>0</v>
      </c>
      <c r="C1271" t="s">
        <v>60</v>
      </c>
    </row>
    <row r="1272" spans="1:8" x14ac:dyDescent="0.3">
      <c r="A1272" t="str" cm="1">
        <f t="array" aca="1" ref="A1272" ca="1" xml:space="preserve"> "aK_DR_1_" &amp; INDIRECT("F" &amp; ROW(C1272) - 19) &amp; "_p"</f>
        <v>aK_DR_1_9_3_p</v>
      </c>
      <c r="B1272">
        <v>0</v>
      </c>
      <c r="C1272" t="s">
        <v>61</v>
      </c>
    </row>
    <row r="1273" spans="1:8" x14ac:dyDescent="0.3">
      <c r="A1273" t="str" cm="1">
        <f t="array" aca="1" ref="A1273" ca="1" xml:space="preserve"> "aK_DR_1_" &amp; INDIRECT("F" &amp; ROW(C1273) - 20) &amp; "_p"</f>
        <v>aK_DR_1_9_3_p</v>
      </c>
      <c r="B1273">
        <v>2</v>
      </c>
      <c r="C1273" t="s">
        <v>62</v>
      </c>
    </row>
    <row r="1274" spans="1:8" x14ac:dyDescent="0.3">
      <c r="A1274" t="s">
        <v>471</v>
      </c>
    </row>
    <row r="1275" spans="1:8" x14ac:dyDescent="0.3">
      <c r="A1275" s="17" t="str" cm="1">
        <f t="array" aca="1" ref="A1275" ca="1" xml:space="preserve"> "aK_CY_1_" &amp; INDIRECT("F" &amp; ROW(C1275) - 22) &amp; "_p"</f>
        <v>aK_CY_1_9_3_p</v>
      </c>
      <c r="B1275">
        <v>0.1</v>
      </c>
      <c r="C1275" t="s">
        <v>60</v>
      </c>
    </row>
    <row r="1276" spans="1:8" x14ac:dyDescent="0.3">
      <c r="A1276" t="str" cm="1">
        <f t="array" aca="1" ref="A1276" ca="1" xml:space="preserve"> "aK_CY_1_" &amp; INDIRECT("F" &amp; ROW(C1276) - 23) &amp; "_p"</f>
        <v>aK_CY_1_9_3_p</v>
      </c>
      <c r="B1276">
        <v>0</v>
      </c>
      <c r="C1276" t="s">
        <v>61</v>
      </c>
    </row>
    <row r="1277" spans="1:8" x14ac:dyDescent="0.3">
      <c r="A1277" t="str" cm="1">
        <f t="array" aca="1" ref="A1277" ca="1" xml:space="preserve"> "aK_CY_1_" &amp; INDIRECT("F" &amp; ROW(C1277) - 24) &amp; "_p"</f>
        <v>aK_CY_1_9_3_p</v>
      </c>
      <c r="B1277">
        <v>2</v>
      </c>
      <c r="C1277" t="s">
        <v>62</v>
      </c>
    </row>
    <row r="1278" spans="1:8" x14ac:dyDescent="0.3">
      <c r="A1278" t="str">
        <f xml:space="preserve"> "sector " &amp; D1278 &amp; " and region " &amp;E1278</f>
        <v>sector 9 and region 4</v>
      </c>
      <c r="D1278">
        <v>9</v>
      </c>
      <c r="E1278">
        <v>4</v>
      </c>
      <c r="F1278" t="str">
        <f>D1278 &amp; "_" &amp; E1278</f>
        <v>9_4</v>
      </c>
    </row>
    <row r="1279" spans="1:8" x14ac:dyDescent="0.3">
      <c r="A1279" s="48" t="s">
        <v>59</v>
      </c>
      <c r="B1279" s="48"/>
      <c r="C1279" s="48"/>
      <c r="D1279" s="43"/>
      <c r="E1279" s="43"/>
      <c r="F1279" s="43"/>
    </row>
    <row r="1280" spans="1:8" x14ac:dyDescent="0.3">
      <c r="A1280" s="17" t="str" cm="1">
        <f t="array" aca="1" ref="A1280" ca="1" xml:space="preserve"> "aK_T_1_" &amp; INDIRECT("F" &amp; ROW(C1280)-2) &amp; "_p"</f>
        <v>aK_T_1_9_4_p</v>
      </c>
      <c r="B1280">
        <v>0</v>
      </c>
      <c r="C1280" t="s">
        <v>60</v>
      </c>
    </row>
    <row r="1281" spans="1:8" x14ac:dyDescent="0.3">
      <c r="A1281" t="str" cm="1">
        <f t="array" aca="1" ref="A1281" ca="1" xml:space="preserve"> "aK_T_2_" &amp; INDIRECT("F" &amp; ROW(C1281)-3) &amp; "_p"</f>
        <v>aK_T_2_9_4_p</v>
      </c>
      <c r="B1281">
        <v>0</v>
      </c>
      <c r="C1281" t="s">
        <v>61</v>
      </c>
    </row>
    <row r="1282" spans="1:8" x14ac:dyDescent="0.3">
      <c r="A1282" t="str" cm="1">
        <f t="array" aca="1" ref="A1282" ca="1" xml:space="preserve"> "aK_T_3_" &amp; INDIRECT("F" &amp; ROW(C1282)-4) &amp; "_p"</f>
        <v>aK_T_3_9_4_p</v>
      </c>
      <c r="B1282">
        <v>2</v>
      </c>
      <c r="C1282" t="s">
        <v>62</v>
      </c>
    </row>
    <row r="1283" spans="1:8" x14ac:dyDescent="0.3">
      <c r="A1283" t="s">
        <v>64</v>
      </c>
    </row>
    <row r="1284" spans="1:8" x14ac:dyDescent="0.3">
      <c r="A1284" s="17" t="str" cm="1">
        <f t="array" aca="1" ref="A1284" ca="1" xml:space="preserve"> "aK_W_1_" &amp; INDIRECT("F" &amp; ROW(C1284)-6) &amp; "_p"</f>
        <v>aK_W_1_9_4_p</v>
      </c>
      <c r="B1284">
        <v>0</v>
      </c>
      <c r="C1284" t="s">
        <v>60</v>
      </c>
    </row>
    <row r="1285" spans="1:8" x14ac:dyDescent="0.3">
      <c r="A1285" t="str" cm="1">
        <f t="array" aca="1" ref="A1285" ca="1" xml:space="preserve"> "aK_W_2_" &amp; INDIRECT("F" &amp; ROW(C1285)-7) &amp; "_p"</f>
        <v>aK_W_2_9_4_p</v>
      </c>
      <c r="B1285">
        <v>0</v>
      </c>
      <c r="C1285" t="s">
        <v>61</v>
      </c>
    </row>
    <row r="1286" spans="1:8" x14ac:dyDescent="0.3">
      <c r="A1286" t="str" cm="1">
        <f t="array" aca="1" ref="A1286" ca="1" xml:space="preserve"> "aK_W_3_" &amp; INDIRECT("F" &amp; ROW(C1286)-8) &amp; "_p"</f>
        <v>aK_W_3_9_4_p</v>
      </c>
      <c r="B1286">
        <v>2</v>
      </c>
      <c r="C1286" t="s">
        <v>62</v>
      </c>
    </row>
    <row r="1287" spans="1:8" x14ac:dyDescent="0.3">
      <c r="A1287" t="s">
        <v>63</v>
      </c>
    </row>
    <row r="1288" spans="1:8" x14ac:dyDescent="0.3">
      <c r="A1288" s="17" t="str" cm="1">
        <f t="array" aca="1" ref="A1288" ca="1" xml:space="preserve"> "aK_P_1_" &amp; INDIRECT("F" &amp; ROW(C1288) - 10) &amp; "_p"</f>
        <v>aK_P_1_9_4_p</v>
      </c>
      <c r="B1288">
        <v>0</v>
      </c>
      <c r="C1288" t="s">
        <v>60</v>
      </c>
      <c r="F1288" s="46"/>
      <c r="G1288" s="46"/>
      <c r="H1288" s="46"/>
    </row>
    <row r="1289" spans="1:8" x14ac:dyDescent="0.3">
      <c r="A1289" t="str" cm="1">
        <f t="array" aca="1" ref="A1289" ca="1" xml:space="preserve"> "aK_P_2_" &amp; INDIRECT("F" &amp; ROW(C1289) - 11) &amp; "_p"</f>
        <v>aK_P_2_9_4_p</v>
      </c>
      <c r="B1289">
        <v>0</v>
      </c>
      <c r="C1289" t="s">
        <v>61</v>
      </c>
    </row>
    <row r="1290" spans="1:8" x14ac:dyDescent="0.3">
      <c r="A1290" t="str" cm="1">
        <f t="array" aca="1" ref="A1290" ca="1" xml:space="preserve"> "aK_P_3_" &amp; INDIRECT("F" &amp; ROW(C1290) - 12) &amp; "_p"</f>
        <v>aK_P_3_9_4_p</v>
      </c>
      <c r="B1290">
        <v>2</v>
      </c>
      <c r="C1290" t="s">
        <v>62</v>
      </c>
    </row>
    <row r="1291" spans="1:8" x14ac:dyDescent="0.3">
      <c r="A1291" t="s">
        <v>65</v>
      </c>
    </row>
    <row r="1292" spans="1:8" x14ac:dyDescent="0.3">
      <c r="A1292" s="17" t="str" cm="1">
        <f t="array" aca="1" ref="A1292" ca="1" xml:space="preserve"> "aK_SL_1_" &amp; INDIRECT("F" &amp; ROW(C1292) - 14) &amp; "_p"</f>
        <v>aK_SL_1_9_4_p</v>
      </c>
      <c r="B1292">
        <v>0</v>
      </c>
      <c r="C1292" t="s">
        <v>60</v>
      </c>
      <c r="F1292" s="46"/>
      <c r="G1292" s="46"/>
      <c r="H1292" s="46"/>
    </row>
    <row r="1293" spans="1:8" x14ac:dyDescent="0.3">
      <c r="A1293" t="str" cm="1">
        <f t="array" aca="1" ref="A1293" ca="1" xml:space="preserve"> "aK_SL_2_" &amp; INDIRECT("F" &amp; ROW(C1293) - 15) &amp; "_p"</f>
        <v>aK_SL_2_9_4_p</v>
      </c>
      <c r="B1293">
        <v>0</v>
      </c>
      <c r="C1293" t="s">
        <v>61</v>
      </c>
    </row>
    <row r="1294" spans="1:8" x14ac:dyDescent="0.3">
      <c r="A1294" t="str" cm="1">
        <f t="array" aca="1" ref="A1294" ca="1" xml:space="preserve"> "aK_Sl_3_" &amp; INDIRECT("F" &amp; ROW(C1294) - 16) &amp; "_p"</f>
        <v>aK_Sl_3_9_4_p</v>
      </c>
      <c r="B1294">
        <v>2</v>
      </c>
      <c r="C1294" t="s">
        <v>62</v>
      </c>
    </row>
    <row r="1295" spans="1:8" x14ac:dyDescent="0.3">
      <c r="A1295" t="s">
        <v>470</v>
      </c>
    </row>
    <row r="1296" spans="1:8" x14ac:dyDescent="0.3">
      <c r="A1296" s="17" t="str" cm="1">
        <f t="array" aca="1" ref="A1296" ca="1" xml:space="preserve"> "aK_DR_1_" &amp; INDIRECT("F" &amp; ROW(C1296) - 18) &amp; "_p"</f>
        <v>aK_DR_1_9_4_p</v>
      </c>
      <c r="B1296">
        <v>0</v>
      </c>
      <c r="C1296" t="s">
        <v>60</v>
      </c>
    </row>
    <row r="1297" spans="1:6" x14ac:dyDescent="0.3">
      <c r="A1297" t="str" cm="1">
        <f t="array" aca="1" ref="A1297" ca="1" xml:space="preserve"> "aK_DR_1_" &amp; INDIRECT("F" &amp; ROW(C1297) - 19) &amp; "_p"</f>
        <v>aK_DR_1_9_4_p</v>
      </c>
      <c r="B1297">
        <v>0</v>
      </c>
      <c r="C1297" t="s">
        <v>61</v>
      </c>
    </row>
    <row r="1298" spans="1:6" x14ac:dyDescent="0.3">
      <c r="A1298" t="str" cm="1">
        <f t="array" aca="1" ref="A1298" ca="1" xml:space="preserve"> "aK_DR_1_" &amp; INDIRECT("F" &amp; ROW(C1298) - 20) &amp; "_p"</f>
        <v>aK_DR_1_9_4_p</v>
      </c>
      <c r="B1298">
        <v>2</v>
      </c>
      <c r="C1298" t="s">
        <v>62</v>
      </c>
    </row>
    <row r="1299" spans="1:6" x14ac:dyDescent="0.3">
      <c r="A1299" t="s">
        <v>471</v>
      </c>
    </row>
    <row r="1300" spans="1:6" x14ac:dyDescent="0.3">
      <c r="A1300" s="17" t="str" cm="1">
        <f t="array" aca="1" ref="A1300" ca="1" xml:space="preserve"> "aK_CY_1_" &amp; INDIRECT("F" &amp; ROW(C1300) - 22) &amp; "_p"</f>
        <v>aK_CY_1_9_4_p</v>
      </c>
      <c r="B1300">
        <v>0.1</v>
      </c>
      <c r="C1300" t="s">
        <v>60</v>
      </c>
    </row>
    <row r="1301" spans="1:6" x14ac:dyDescent="0.3">
      <c r="A1301" t="str" cm="1">
        <f t="array" aca="1" ref="A1301" ca="1" xml:space="preserve"> "aK_CY_1_" &amp; INDIRECT("F" &amp; ROW(C1301) - 23) &amp; "_p"</f>
        <v>aK_CY_1_9_4_p</v>
      </c>
      <c r="B1301">
        <v>0</v>
      </c>
      <c r="C1301" t="s">
        <v>61</v>
      </c>
    </row>
    <row r="1302" spans="1:6" x14ac:dyDescent="0.3">
      <c r="A1302" t="str" cm="1">
        <f t="array" aca="1" ref="A1302" ca="1" xml:space="preserve"> "aK_CY_1_" &amp; INDIRECT("F" &amp; ROW(C1302) - 24) &amp; "_p"</f>
        <v>aK_CY_1_9_4_p</v>
      </c>
      <c r="B1302">
        <v>2</v>
      </c>
      <c r="C1302" t="s">
        <v>62</v>
      </c>
    </row>
    <row r="1303" spans="1:6" x14ac:dyDescent="0.3">
      <c r="A1303" t="str">
        <f xml:space="preserve"> "sector " &amp; D1303 &amp; " and region " &amp;E1303</f>
        <v>sector 9 and region 5</v>
      </c>
      <c r="D1303">
        <v>9</v>
      </c>
      <c r="E1303">
        <v>5</v>
      </c>
      <c r="F1303" t="str">
        <f>D1303 &amp; "_" &amp; E1303</f>
        <v>9_5</v>
      </c>
    </row>
    <row r="1304" spans="1:6" x14ac:dyDescent="0.3">
      <c r="A1304" s="48" t="s">
        <v>59</v>
      </c>
      <c r="B1304" s="48"/>
      <c r="C1304" s="48"/>
      <c r="D1304" s="43"/>
      <c r="E1304" s="43"/>
      <c r="F1304" s="43"/>
    </row>
    <row r="1305" spans="1:6" x14ac:dyDescent="0.3">
      <c r="A1305" s="17" t="str" cm="1">
        <f t="array" aca="1" ref="A1305" ca="1" xml:space="preserve"> "aK_T_1_" &amp; INDIRECT("F" &amp; ROW(C1305)-2) &amp; "_p"</f>
        <v>aK_T_1_9_5_p</v>
      </c>
      <c r="B1305">
        <v>0</v>
      </c>
      <c r="C1305" t="s">
        <v>60</v>
      </c>
    </row>
    <row r="1306" spans="1:6" x14ac:dyDescent="0.3">
      <c r="A1306" t="str" cm="1">
        <f t="array" aca="1" ref="A1306" ca="1" xml:space="preserve"> "aK_T_2_" &amp; INDIRECT("F" &amp; ROW(C1306)-3) &amp; "_p"</f>
        <v>aK_T_2_9_5_p</v>
      </c>
      <c r="B1306">
        <v>0</v>
      </c>
      <c r="C1306" t="s">
        <v>61</v>
      </c>
    </row>
    <row r="1307" spans="1:6" x14ac:dyDescent="0.3">
      <c r="A1307" t="str" cm="1">
        <f t="array" aca="1" ref="A1307" ca="1" xml:space="preserve"> "aK_T_3_" &amp; INDIRECT("F" &amp; ROW(C1307)-4) &amp; "_p"</f>
        <v>aK_T_3_9_5_p</v>
      </c>
      <c r="B1307">
        <v>2</v>
      </c>
      <c r="C1307" t="s">
        <v>62</v>
      </c>
    </row>
    <row r="1308" spans="1:6" x14ac:dyDescent="0.3">
      <c r="A1308" t="s">
        <v>64</v>
      </c>
    </row>
    <row r="1309" spans="1:6" x14ac:dyDescent="0.3">
      <c r="A1309" s="17" t="str" cm="1">
        <f t="array" aca="1" ref="A1309" ca="1" xml:space="preserve"> "aK_W_1_" &amp; INDIRECT("F" &amp; ROW(C1309)-6) &amp; "_p"</f>
        <v>aK_W_1_9_5_p</v>
      </c>
      <c r="B1309">
        <v>0</v>
      </c>
      <c r="C1309" t="s">
        <v>60</v>
      </c>
    </row>
    <row r="1310" spans="1:6" x14ac:dyDescent="0.3">
      <c r="A1310" t="str" cm="1">
        <f t="array" aca="1" ref="A1310" ca="1" xml:space="preserve"> "aK_W_2_" &amp; INDIRECT("F" &amp; ROW(C1310)-7) &amp; "_p"</f>
        <v>aK_W_2_9_5_p</v>
      </c>
      <c r="B1310">
        <v>0</v>
      </c>
      <c r="C1310" t="s">
        <v>61</v>
      </c>
    </row>
    <row r="1311" spans="1:6" x14ac:dyDescent="0.3">
      <c r="A1311" t="str" cm="1">
        <f t="array" aca="1" ref="A1311" ca="1" xml:space="preserve"> "aK_W_3_" &amp; INDIRECT("F" &amp; ROW(C1311)-8) &amp; "_p"</f>
        <v>aK_W_3_9_5_p</v>
      </c>
      <c r="B1311">
        <v>2</v>
      </c>
      <c r="C1311" t="s">
        <v>62</v>
      </c>
    </row>
    <row r="1312" spans="1:6" x14ac:dyDescent="0.3">
      <c r="A1312" t="s">
        <v>63</v>
      </c>
    </row>
    <row r="1313" spans="1:8" x14ac:dyDescent="0.3">
      <c r="A1313" s="17" t="str" cm="1">
        <f t="array" aca="1" ref="A1313" ca="1" xml:space="preserve"> "aK_P_1_" &amp; INDIRECT("F" &amp; ROW(C1313) - 10) &amp; "_p"</f>
        <v>aK_P_1_9_5_p</v>
      </c>
      <c r="B1313">
        <v>0</v>
      </c>
      <c r="C1313" t="s">
        <v>60</v>
      </c>
      <c r="F1313" s="46"/>
      <c r="G1313" s="46"/>
      <c r="H1313" s="46"/>
    </row>
    <row r="1314" spans="1:8" x14ac:dyDescent="0.3">
      <c r="A1314" t="str" cm="1">
        <f t="array" aca="1" ref="A1314" ca="1" xml:space="preserve"> "aK_P_2_" &amp; INDIRECT("F" &amp; ROW(C1314) - 11) &amp; "_p"</f>
        <v>aK_P_2_9_5_p</v>
      </c>
      <c r="B1314">
        <v>0</v>
      </c>
      <c r="C1314" t="s">
        <v>61</v>
      </c>
    </row>
    <row r="1315" spans="1:8" x14ac:dyDescent="0.3">
      <c r="A1315" t="str" cm="1">
        <f t="array" aca="1" ref="A1315" ca="1" xml:space="preserve"> "aK_P_3_" &amp; INDIRECT("F" &amp; ROW(C1315) - 12) &amp; "_p"</f>
        <v>aK_P_3_9_5_p</v>
      </c>
      <c r="B1315">
        <v>2</v>
      </c>
      <c r="C1315" t="s">
        <v>62</v>
      </c>
    </row>
    <row r="1316" spans="1:8" x14ac:dyDescent="0.3">
      <c r="A1316" t="s">
        <v>65</v>
      </c>
    </row>
    <row r="1317" spans="1:8" x14ac:dyDescent="0.3">
      <c r="A1317" s="17" t="str" cm="1">
        <f t="array" aca="1" ref="A1317" ca="1" xml:space="preserve"> "aK_SL_1_" &amp; INDIRECT("F" &amp; ROW(C1317) - 14) &amp; "_p"</f>
        <v>aK_SL_1_9_5_p</v>
      </c>
      <c r="B1317">
        <v>0</v>
      </c>
      <c r="C1317" t="s">
        <v>60</v>
      </c>
      <c r="F1317" s="46"/>
      <c r="G1317" s="46"/>
      <c r="H1317" s="46"/>
    </row>
    <row r="1318" spans="1:8" x14ac:dyDescent="0.3">
      <c r="A1318" t="str" cm="1">
        <f t="array" aca="1" ref="A1318" ca="1" xml:space="preserve"> "aK_SL_2_" &amp; INDIRECT("F" &amp; ROW(C1318) - 15) &amp; "_p"</f>
        <v>aK_SL_2_9_5_p</v>
      </c>
      <c r="B1318">
        <v>0</v>
      </c>
      <c r="C1318" t="s">
        <v>61</v>
      </c>
    </row>
    <row r="1319" spans="1:8" x14ac:dyDescent="0.3">
      <c r="A1319" t="str" cm="1">
        <f t="array" aca="1" ref="A1319" ca="1" xml:space="preserve"> "aK_Sl_3_" &amp; INDIRECT("F" &amp; ROW(C1319) - 16) &amp; "_p"</f>
        <v>aK_Sl_3_9_5_p</v>
      </c>
      <c r="B1319">
        <v>2</v>
      </c>
      <c r="C1319" t="s">
        <v>62</v>
      </c>
    </row>
    <row r="1320" spans="1:8" x14ac:dyDescent="0.3">
      <c r="A1320" t="s">
        <v>470</v>
      </c>
    </row>
    <row r="1321" spans="1:8" x14ac:dyDescent="0.3">
      <c r="A1321" s="17" t="str" cm="1">
        <f t="array" aca="1" ref="A1321" ca="1" xml:space="preserve"> "aK_DR_1_" &amp; INDIRECT("F" &amp; ROW(C1321) - 18) &amp; "_p"</f>
        <v>aK_DR_1_9_5_p</v>
      </c>
      <c r="B1321">
        <v>0</v>
      </c>
      <c r="C1321" t="s">
        <v>60</v>
      </c>
    </row>
    <row r="1322" spans="1:8" x14ac:dyDescent="0.3">
      <c r="A1322" t="str" cm="1">
        <f t="array" aca="1" ref="A1322" ca="1" xml:space="preserve"> "aK_DR_1_" &amp; INDIRECT("F" &amp; ROW(C1322) - 19) &amp; "_p"</f>
        <v>aK_DR_1_9_5_p</v>
      </c>
      <c r="B1322">
        <v>0</v>
      </c>
      <c r="C1322" t="s">
        <v>61</v>
      </c>
    </row>
    <row r="1323" spans="1:8" x14ac:dyDescent="0.3">
      <c r="A1323" t="str" cm="1">
        <f t="array" aca="1" ref="A1323" ca="1" xml:space="preserve"> "aK_DR_1_" &amp; INDIRECT("F" &amp; ROW(C1323) - 20) &amp; "_p"</f>
        <v>aK_DR_1_9_5_p</v>
      </c>
      <c r="B1323">
        <v>2</v>
      </c>
      <c r="C1323" t="s">
        <v>62</v>
      </c>
    </row>
    <row r="1324" spans="1:8" x14ac:dyDescent="0.3">
      <c r="A1324" t="s">
        <v>471</v>
      </c>
    </row>
    <row r="1325" spans="1:8" x14ac:dyDescent="0.3">
      <c r="A1325" s="17" t="str" cm="1">
        <f t="array" aca="1" ref="A1325" ca="1" xml:space="preserve"> "aK_CY_1_" &amp; INDIRECT("F" &amp; ROW(C1325) - 22) &amp; "_p"</f>
        <v>aK_CY_1_9_5_p</v>
      </c>
      <c r="B1325">
        <v>0.1</v>
      </c>
      <c r="C1325" t="s">
        <v>60</v>
      </c>
    </row>
    <row r="1326" spans="1:8" x14ac:dyDescent="0.3">
      <c r="A1326" t="str" cm="1">
        <f t="array" aca="1" ref="A1326" ca="1" xml:space="preserve"> "aK_CY_1_" &amp; INDIRECT("F" &amp; ROW(C1326) - 23) &amp; "_p"</f>
        <v>aK_CY_1_9_5_p</v>
      </c>
      <c r="B1326">
        <v>0</v>
      </c>
      <c r="C1326" t="s">
        <v>61</v>
      </c>
    </row>
    <row r="1327" spans="1:8" x14ac:dyDescent="0.3">
      <c r="A1327" t="str" cm="1">
        <f t="array" aca="1" ref="A1327" ca="1" xml:space="preserve"> "aK_CY_1_" &amp; INDIRECT("F" &amp; ROW(C1327) - 24) &amp; "_p"</f>
        <v>aK_CY_1_9_5_p</v>
      </c>
      <c r="B1327">
        <v>2</v>
      </c>
      <c r="C1327" t="s">
        <v>62</v>
      </c>
    </row>
    <row r="1328" spans="1:8" x14ac:dyDescent="0.3">
      <c r="A1328" t="str">
        <f xml:space="preserve"> "sector " &amp; D1328 &amp; " and region " &amp;E1328</f>
        <v>sector 9 and region 6</v>
      </c>
      <c r="D1328">
        <v>9</v>
      </c>
      <c r="E1328">
        <v>6</v>
      </c>
      <c r="F1328" t="str">
        <f>D1328 &amp; "_" &amp; E1328</f>
        <v>9_6</v>
      </c>
    </row>
    <row r="1329" spans="1:8" x14ac:dyDescent="0.3">
      <c r="A1329" s="48" t="s">
        <v>59</v>
      </c>
      <c r="B1329" s="48"/>
      <c r="C1329" s="48"/>
      <c r="D1329" s="43"/>
      <c r="E1329" s="43"/>
      <c r="F1329" s="43"/>
    </row>
    <row r="1330" spans="1:8" x14ac:dyDescent="0.3">
      <c r="A1330" s="17" t="str" cm="1">
        <f t="array" aca="1" ref="A1330" ca="1" xml:space="preserve"> "aK_T_1_" &amp; INDIRECT("F" &amp; ROW(C1330)-2) &amp; "_p"</f>
        <v>aK_T_1_9_6_p</v>
      </c>
      <c r="B1330">
        <v>0</v>
      </c>
      <c r="C1330" t="s">
        <v>60</v>
      </c>
    </row>
    <row r="1331" spans="1:8" x14ac:dyDescent="0.3">
      <c r="A1331" t="str" cm="1">
        <f t="array" aca="1" ref="A1331" ca="1" xml:space="preserve"> "aK_T_2_" &amp; INDIRECT("F" &amp; ROW(C1331)-3) &amp; "_p"</f>
        <v>aK_T_2_9_6_p</v>
      </c>
      <c r="B1331">
        <v>0</v>
      </c>
      <c r="C1331" t="s">
        <v>61</v>
      </c>
    </row>
    <row r="1332" spans="1:8" x14ac:dyDescent="0.3">
      <c r="A1332" t="str" cm="1">
        <f t="array" aca="1" ref="A1332" ca="1" xml:space="preserve"> "aK_T_3_" &amp; INDIRECT("F" &amp; ROW(C1332)-4) &amp; "_p"</f>
        <v>aK_T_3_9_6_p</v>
      </c>
      <c r="B1332">
        <v>2</v>
      </c>
      <c r="C1332" t="s">
        <v>62</v>
      </c>
    </row>
    <row r="1333" spans="1:8" x14ac:dyDescent="0.3">
      <c r="A1333" t="s">
        <v>64</v>
      </c>
    </row>
    <row r="1334" spans="1:8" x14ac:dyDescent="0.3">
      <c r="A1334" s="17" t="str" cm="1">
        <f t="array" aca="1" ref="A1334" ca="1" xml:space="preserve"> "aK_W_1_" &amp; INDIRECT("F" &amp; ROW(C1334)-6) &amp; "_p"</f>
        <v>aK_W_1_9_6_p</v>
      </c>
      <c r="B1334">
        <v>0</v>
      </c>
      <c r="C1334" t="s">
        <v>60</v>
      </c>
    </row>
    <row r="1335" spans="1:8" x14ac:dyDescent="0.3">
      <c r="A1335" t="str" cm="1">
        <f t="array" aca="1" ref="A1335" ca="1" xml:space="preserve"> "aK_W_2_" &amp; INDIRECT("F" &amp; ROW(C1335)-7) &amp; "_p"</f>
        <v>aK_W_2_9_6_p</v>
      </c>
      <c r="B1335">
        <v>0</v>
      </c>
      <c r="C1335" t="s">
        <v>61</v>
      </c>
    </row>
    <row r="1336" spans="1:8" x14ac:dyDescent="0.3">
      <c r="A1336" t="str" cm="1">
        <f t="array" aca="1" ref="A1336" ca="1" xml:space="preserve"> "aK_W_3_" &amp; INDIRECT("F" &amp; ROW(C1336)-8) &amp; "_p"</f>
        <v>aK_W_3_9_6_p</v>
      </c>
      <c r="B1336">
        <v>2</v>
      </c>
      <c r="C1336" t="s">
        <v>62</v>
      </c>
    </row>
    <row r="1337" spans="1:8" x14ac:dyDescent="0.3">
      <c r="A1337" t="s">
        <v>63</v>
      </c>
    </row>
    <row r="1338" spans="1:8" x14ac:dyDescent="0.3">
      <c r="A1338" s="17" t="str" cm="1">
        <f t="array" aca="1" ref="A1338" ca="1" xml:space="preserve"> "aK_P_1_" &amp; INDIRECT("F" &amp; ROW(C1338) - 10) &amp; "_p"</f>
        <v>aK_P_1_9_6_p</v>
      </c>
      <c r="B1338">
        <v>0</v>
      </c>
      <c r="C1338" t="s">
        <v>60</v>
      </c>
      <c r="F1338" s="46"/>
      <c r="G1338" s="46"/>
      <c r="H1338" s="46"/>
    </row>
    <row r="1339" spans="1:8" x14ac:dyDescent="0.3">
      <c r="A1339" t="str" cm="1">
        <f t="array" aca="1" ref="A1339" ca="1" xml:space="preserve"> "aK_P_2_" &amp; INDIRECT("F" &amp; ROW(C1339) - 11) &amp; "_p"</f>
        <v>aK_P_2_9_6_p</v>
      </c>
      <c r="B1339">
        <v>0</v>
      </c>
      <c r="C1339" t="s">
        <v>61</v>
      </c>
    </row>
    <row r="1340" spans="1:8" x14ac:dyDescent="0.3">
      <c r="A1340" t="str" cm="1">
        <f t="array" aca="1" ref="A1340" ca="1" xml:space="preserve"> "aK_P_3_" &amp; INDIRECT("F" &amp; ROW(C1340) - 12) &amp; "_p"</f>
        <v>aK_P_3_9_6_p</v>
      </c>
      <c r="B1340">
        <v>2</v>
      </c>
      <c r="C1340" t="s">
        <v>62</v>
      </c>
    </row>
    <row r="1341" spans="1:8" x14ac:dyDescent="0.3">
      <c r="A1341" t="s">
        <v>65</v>
      </c>
    </row>
    <row r="1342" spans="1:8" x14ac:dyDescent="0.3">
      <c r="A1342" s="17" t="str" cm="1">
        <f t="array" aca="1" ref="A1342" ca="1" xml:space="preserve"> "aK_SL_1_" &amp; INDIRECT("F" &amp; ROW(C1342) - 14) &amp; "_p"</f>
        <v>aK_SL_1_9_6_p</v>
      </c>
      <c r="B1342">
        <v>0</v>
      </c>
      <c r="C1342" t="s">
        <v>60</v>
      </c>
      <c r="F1342" s="46"/>
      <c r="G1342" s="46"/>
      <c r="H1342" s="46"/>
    </row>
    <row r="1343" spans="1:8" x14ac:dyDescent="0.3">
      <c r="A1343" t="str" cm="1">
        <f t="array" aca="1" ref="A1343" ca="1" xml:space="preserve"> "aK_SL_2_" &amp; INDIRECT("F" &amp; ROW(C1343) - 15) &amp; "_p"</f>
        <v>aK_SL_2_9_6_p</v>
      </c>
      <c r="B1343">
        <v>0</v>
      </c>
      <c r="C1343" t="s">
        <v>61</v>
      </c>
    </row>
    <row r="1344" spans="1:8" x14ac:dyDescent="0.3">
      <c r="A1344" t="str" cm="1">
        <f t="array" aca="1" ref="A1344" ca="1" xml:space="preserve"> "aK_Sl_3_" &amp; INDIRECT("F" &amp; ROW(C1344) - 16) &amp; "_p"</f>
        <v>aK_Sl_3_9_6_p</v>
      </c>
      <c r="B1344">
        <v>2</v>
      </c>
      <c r="C1344" t="s">
        <v>62</v>
      </c>
    </row>
    <row r="1345" spans="1:3" x14ac:dyDescent="0.3">
      <c r="A1345" t="s">
        <v>470</v>
      </c>
    </row>
    <row r="1346" spans="1:3" x14ac:dyDescent="0.3">
      <c r="A1346" s="17" t="str" cm="1">
        <f t="array" aca="1" ref="A1346" ca="1" xml:space="preserve"> "aK_DR_1_" &amp; INDIRECT("F" &amp; ROW(C1346) - 18) &amp; "_p"</f>
        <v>aK_DR_1_9_6_p</v>
      </c>
      <c r="B1346">
        <v>0</v>
      </c>
      <c r="C1346" t="s">
        <v>60</v>
      </c>
    </row>
    <row r="1347" spans="1:3" x14ac:dyDescent="0.3">
      <c r="A1347" t="str" cm="1">
        <f t="array" aca="1" ref="A1347" ca="1" xml:space="preserve"> "aK_DR_1_" &amp; INDIRECT("F" &amp; ROW(C1347) - 19) &amp; "_p"</f>
        <v>aK_DR_1_9_6_p</v>
      </c>
      <c r="B1347">
        <v>0</v>
      </c>
      <c r="C1347" t="s">
        <v>61</v>
      </c>
    </row>
    <row r="1348" spans="1:3" x14ac:dyDescent="0.3">
      <c r="A1348" t="str" cm="1">
        <f t="array" aca="1" ref="A1348" ca="1" xml:space="preserve"> "aK_DR_1_" &amp; INDIRECT("F" &amp; ROW(C1348) - 20) &amp; "_p"</f>
        <v>aK_DR_1_9_6_p</v>
      </c>
      <c r="B1348">
        <v>2</v>
      </c>
      <c r="C1348" t="s">
        <v>62</v>
      </c>
    </row>
    <row r="1349" spans="1:3" x14ac:dyDescent="0.3">
      <c r="A1349" t="s">
        <v>471</v>
      </c>
    </row>
    <row r="1350" spans="1:3" x14ac:dyDescent="0.3">
      <c r="A1350" s="17" t="str" cm="1">
        <f t="array" aca="1" ref="A1350" ca="1" xml:space="preserve"> "aK_CY_1_" &amp; INDIRECT("F" &amp; ROW(C1350) - 22) &amp; "_p"</f>
        <v>aK_CY_1_9_6_p</v>
      </c>
      <c r="B1350">
        <v>0.1</v>
      </c>
      <c r="C1350" t="s">
        <v>60</v>
      </c>
    </row>
    <row r="1351" spans="1:3" x14ac:dyDescent="0.3">
      <c r="A1351" t="str" cm="1">
        <f t="array" aca="1" ref="A1351" ca="1" xml:space="preserve"> "aK_CY_1_" &amp; INDIRECT("F" &amp; ROW(C1351) - 23) &amp; "_p"</f>
        <v>aK_CY_1_9_6_p</v>
      </c>
      <c r="B1351">
        <v>0</v>
      </c>
      <c r="C1351" t="s">
        <v>61</v>
      </c>
    </row>
    <row r="1352" spans="1:3" x14ac:dyDescent="0.3">
      <c r="A1352" t="str" cm="1">
        <f t="array" aca="1" ref="A1352" ca="1" xml:space="preserve"> "aK_CY_1_" &amp; INDIRECT("F" &amp; ROW(C1352) - 24) &amp; "_p"</f>
        <v>aK_CY_1_9_6_p</v>
      </c>
      <c r="B1352">
        <v>2</v>
      </c>
      <c r="C1352" t="s">
        <v>62</v>
      </c>
    </row>
  </sheetData>
  <mergeCells count="159">
    <mergeCell ref="A1204:C1204"/>
    <mergeCell ref="F1213:H1213"/>
    <mergeCell ref="F1217:H1217"/>
    <mergeCell ref="A1229:C1229"/>
    <mergeCell ref="F1342:H1342"/>
    <mergeCell ref="F1242:H1242"/>
    <mergeCell ref="A1254:C1254"/>
    <mergeCell ref="F1263:H1263"/>
    <mergeCell ref="F1267:H1267"/>
    <mergeCell ref="A1279:C1279"/>
    <mergeCell ref="F1288:H1288"/>
    <mergeCell ref="F1292:H1292"/>
    <mergeCell ref="A1304:C1304"/>
    <mergeCell ref="F1313:H1313"/>
    <mergeCell ref="F1317:H1317"/>
    <mergeCell ref="A1329:C1329"/>
    <mergeCell ref="F1338:H1338"/>
    <mergeCell ref="F1117:H1117"/>
    <mergeCell ref="A1129:C1129"/>
    <mergeCell ref="F1138:H1138"/>
    <mergeCell ref="F1142:H1142"/>
    <mergeCell ref="F1163:H1163"/>
    <mergeCell ref="F1167:H1167"/>
    <mergeCell ref="A1179:C1179"/>
    <mergeCell ref="F1188:H1188"/>
    <mergeCell ref="F1192:H1192"/>
    <mergeCell ref="F1038:H1038"/>
    <mergeCell ref="F1042:H1042"/>
    <mergeCell ref="A1054:C1054"/>
    <mergeCell ref="F1063:H1063"/>
    <mergeCell ref="A1079:C1079"/>
    <mergeCell ref="F1088:H1088"/>
    <mergeCell ref="F1092:H1092"/>
    <mergeCell ref="A1104:C1104"/>
    <mergeCell ref="F1113:H1113"/>
    <mergeCell ref="A954:C954"/>
    <mergeCell ref="F963:H963"/>
    <mergeCell ref="F967:H967"/>
    <mergeCell ref="A979:C979"/>
    <mergeCell ref="F992:H992"/>
    <mergeCell ref="A1004:C1004"/>
    <mergeCell ref="F1013:H1013"/>
    <mergeCell ref="F1017:H1017"/>
    <mergeCell ref="A1029:C1029"/>
    <mergeCell ref="F713:H713"/>
    <mergeCell ref="A729:C729"/>
    <mergeCell ref="F738:H738"/>
    <mergeCell ref="F742:H742"/>
    <mergeCell ref="F913:H913"/>
    <mergeCell ref="F917:H917"/>
    <mergeCell ref="A929:C929"/>
    <mergeCell ref="F938:H938"/>
    <mergeCell ref="F942:H942"/>
    <mergeCell ref="F642:H642"/>
    <mergeCell ref="A654:C654"/>
    <mergeCell ref="F663:H663"/>
    <mergeCell ref="F638:H638"/>
    <mergeCell ref="F667:H667"/>
    <mergeCell ref="A679:C679"/>
    <mergeCell ref="F688:H688"/>
    <mergeCell ref="F692:H692"/>
    <mergeCell ref="A704:C704"/>
    <mergeCell ref="F838:H838"/>
    <mergeCell ref="F842:H842"/>
    <mergeCell ref="A854:C854"/>
    <mergeCell ref="F863:H863"/>
    <mergeCell ref="F867:H867"/>
    <mergeCell ref="A879:C879"/>
    <mergeCell ref="F888:H888"/>
    <mergeCell ref="F892:H892"/>
    <mergeCell ref="A504:C504"/>
    <mergeCell ref="F513:H513"/>
    <mergeCell ref="F517:H517"/>
    <mergeCell ref="A529:C529"/>
    <mergeCell ref="F538:H538"/>
    <mergeCell ref="F542:H542"/>
    <mergeCell ref="F563:H563"/>
    <mergeCell ref="F567:H567"/>
    <mergeCell ref="A579:C579"/>
    <mergeCell ref="A554:C554"/>
    <mergeCell ref="F588:H588"/>
    <mergeCell ref="F592:H592"/>
    <mergeCell ref="A604:C604"/>
    <mergeCell ref="F613:H613"/>
    <mergeCell ref="F617:H617"/>
    <mergeCell ref="A629:C629"/>
    <mergeCell ref="A404:C404"/>
    <mergeCell ref="F413:H413"/>
    <mergeCell ref="F417:H417"/>
    <mergeCell ref="A429:C429"/>
    <mergeCell ref="F438:H438"/>
    <mergeCell ref="F442:H442"/>
    <mergeCell ref="A454:C454"/>
    <mergeCell ref="F463:H463"/>
    <mergeCell ref="F1238:H1238"/>
    <mergeCell ref="A1154:C1154"/>
    <mergeCell ref="F1067:H1067"/>
    <mergeCell ref="F988:H988"/>
    <mergeCell ref="A904:C904"/>
    <mergeCell ref="A804:C804"/>
    <mergeCell ref="F813:H813"/>
    <mergeCell ref="F817:H817"/>
    <mergeCell ref="F717:H717"/>
    <mergeCell ref="A754:C754"/>
    <mergeCell ref="F763:H763"/>
    <mergeCell ref="F767:H767"/>
    <mergeCell ref="A779:C779"/>
    <mergeCell ref="F788:H788"/>
    <mergeCell ref="F792:H792"/>
    <mergeCell ref="A829:C829"/>
    <mergeCell ref="A479:C479"/>
    <mergeCell ref="F488:H488"/>
    <mergeCell ref="F492:H492"/>
    <mergeCell ref="A278:C278"/>
    <mergeCell ref="F287:H287"/>
    <mergeCell ref="F291:H291"/>
    <mergeCell ref="A303:C303"/>
    <mergeCell ref="F312:H312"/>
    <mergeCell ref="F237:H237"/>
    <mergeCell ref="F241:H241"/>
    <mergeCell ref="A253:C253"/>
    <mergeCell ref="F262:H262"/>
    <mergeCell ref="F266:H266"/>
    <mergeCell ref="F467:H467"/>
    <mergeCell ref="F316:H316"/>
    <mergeCell ref="A328:C328"/>
    <mergeCell ref="F337:H337"/>
    <mergeCell ref="F341:H341"/>
    <mergeCell ref="A354:C354"/>
    <mergeCell ref="F363:H363"/>
    <mergeCell ref="F367:H367"/>
    <mergeCell ref="A379:C379"/>
    <mergeCell ref="F388:H388"/>
    <mergeCell ref="F392:H392"/>
    <mergeCell ref="F191:H191"/>
    <mergeCell ref="A203:C203"/>
    <mergeCell ref="F212:H212"/>
    <mergeCell ref="F216:H216"/>
    <mergeCell ref="A228:C228"/>
    <mergeCell ref="A153:C153"/>
    <mergeCell ref="F162:H162"/>
    <mergeCell ref="F166:H166"/>
    <mergeCell ref="A178:C178"/>
    <mergeCell ref="F187:H187"/>
    <mergeCell ref="F40:H40"/>
    <mergeCell ref="A2:C2"/>
    <mergeCell ref="F11:H11"/>
    <mergeCell ref="F15:H15"/>
    <mergeCell ref="A27:C27"/>
    <mergeCell ref="F36:H36"/>
    <mergeCell ref="F141:H141"/>
    <mergeCell ref="A53:C53"/>
    <mergeCell ref="F62:H62"/>
    <mergeCell ref="F66:H66"/>
    <mergeCell ref="A78:C78"/>
    <mergeCell ref="F91:H91"/>
    <mergeCell ref="A103:C103"/>
    <mergeCell ref="F116:H116"/>
    <mergeCell ref="A128:C12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2"/>
  <sheetViews>
    <sheetView workbookViewId="0">
      <selection activeCell="I1" sqref="I1:I1048576"/>
    </sheetView>
  </sheetViews>
  <sheetFormatPr baseColWidth="10" defaultRowHeight="14.4" x14ac:dyDescent="0.3"/>
  <cols>
    <col min="1" max="1" width="24.33203125" customWidth="1"/>
  </cols>
  <sheetData>
    <row r="1" spans="1:9" x14ac:dyDescent="0.3">
      <c r="A1" s="42" t="s">
        <v>0</v>
      </c>
      <c r="B1" s="42" t="s">
        <v>1</v>
      </c>
      <c r="C1" s="42" t="s">
        <v>2</v>
      </c>
      <c r="D1" s="42"/>
      <c r="E1" s="39"/>
      <c r="F1" s="39"/>
    </row>
    <row r="2" spans="1:9" x14ac:dyDescent="0.3">
      <c r="A2" s="47" t="str">
        <f xml:space="preserve"> "sector " &amp; D2 &amp; " and region " &amp;E2</f>
        <v>sector 1 and region 1</v>
      </c>
      <c r="B2" s="47"/>
      <c r="C2" s="47"/>
      <c r="D2" s="39">
        <v>1</v>
      </c>
      <c r="E2" s="39">
        <v>1</v>
      </c>
      <c r="F2" s="39" t="str">
        <f>D2 &amp; "_" &amp; E2</f>
        <v>1_1</v>
      </c>
    </row>
    <row r="3" spans="1:9" x14ac:dyDescent="0.3">
      <c r="A3" s="17" t="s">
        <v>59</v>
      </c>
    </row>
    <row r="4" spans="1:9" x14ac:dyDescent="0.3">
      <c r="A4" t="str" cm="1">
        <f t="array" aca="1" ref="A4" ca="1" xml:space="preserve"> "a_T_1_" &amp; INDIRECT("F" &amp; ROW(C4)-2) &amp; "_p"</f>
        <v>a_T_1_1_1_p</v>
      </c>
      <c r="B4">
        <v>0</v>
      </c>
      <c r="C4" t="s">
        <v>60</v>
      </c>
    </row>
    <row r="5" spans="1:9" x14ac:dyDescent="0.3">
      <c r="A5" t="str" cm="1">
        <f t="array" aca="1" ref="A5" ca="1" xml:space="preserve"> "a_T_2_" &amp; INDIRECT("F" &amp; ROW(C5)-3) &amp; "_p"</f>
        <v>a_T_2_1_1_p</v>
      </c>
      <c r="B5">
        <v>0.1</v>
      </c>
      <c r="C5" t="s">
        <v>61</v>
      </c>
    </row>
    <row r="6" spans="1:9" x14ac:dyDescent="0.3">
      <c r="A6" t="str" cm="1">
        <f t="array" aca="1" ref="A6" ca="1" xml:space="preserve"> "a_T_3_" &amp; INDIRECT("F" &amp; ROW(C6)-4) &amp; "_p"</f>
        <v>a_T_3_1_1_p</v>
      </c>
      <c r="B6">
        <v>1</v>
      </c>
      <c r="C6" t="s">
        <v>62</v>
      </c>
    </row>
    <row r="7" spans="1:9" x14ac:dyDescent="0.3">
      <c r="A7" s="17" t="s">
        <v>64</v>
      </c>
      <c r="I7">
        <f>B5*6^B6</f>
        <v>0.60000000000000009</v>
      </c>
    </row>
    <row r="8" spans="1:9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60</v>
      </c>
    </row>
    <row r="9" spans="1:9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61</v>
      </c>
    </row>
    <row r="10" spans="1:9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62</v>
      </c>
    </row>
    <row r="11" spans="1:9" x14ac:dyDescent="0.3">
      <c r="A11" s="17" t="s">
        <v>63</v>
      </c>
      <c r="F11" s="46"/>
      <c r="G11" s="46"/>
      <c r="H11" s="46"/>
    </row>
    <row r="12" spans="1:9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60</v>
      </c>
    </row>
    <row r="13" spans="1:9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61</v>
      </c>
    </row>
    <row r="14" spans="1:9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62</v>
      </c>
    </row>
    <row r="15" spans="1:9" x14ac:dyDescent="0.3">
      <c r="A15" s="17" t="s">
        <v>65</v>
      </c>
      <c r="F15" s="46"/>
      <c r="G15" s="46"/>
      <c r="H15" s="46"/>
    </row>
    <row r="16" spans="1:9" x14ac:dyDescent="0.3">
      <c r="A16" t="str" cm="1">
        <f t="array" aca="1" ref="A16" ca="1" xml:space="preserve"> "a_SL_1_" &amp; INDIRECT("F" &amp; ROW(C16) - 14) &amp; "_p"</f>
        <v>a_SL_1_1_1_p</v>
      </c>
      <c r="B16">
        <v>0.125</v>
      </c>
      <c r="C16" t="s">
        <v>60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61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62</v>
      </c>
    </row>
    <row r="19" spans="1:6" x14ac:dyDescent="0.3">
      <c r="A19" s="17" t="s">
        <v>470</v>
      </c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>
        <v>0</v>
      </c>
      <c r="C20" t="s">
        <v>60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61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62</v>
      </c>
    </row>
    <row r="23" spans="1:6" x14ac:dyDescent="0.3">
      <c r="A23" s="17" t="s">
        <v>471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60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61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62</v>
      </c>
    </row>
    <row r="27" spans="1:6" x14ac:dyDescent="0.3">
      <c r="A27" s="48" t="str">
        <f xml:space="preserve"> "sector " &amp; D27 &amp; " and region " &amp;E27</f>
        <v>sector 1 and region 2</v>
      </c>
      <c r="B27" s="48"/>
      <c r="C27" s="48"/>
      <c r="D27" s="43">
        <v>1</v>
      </c>
      <c r="E27" s="43">
        <v>2</v>
      </c>
      <c r="F27" s="43" t="str">
        <f>D27 &amp; "_" &amp; E27</f>
        <v>1_2</v>
      </c>
    </row>
    <row r="28" spans="1:6" x14ac:dyDescent="0.3">
      <c r="A28" s="17" t="s">
        <v>59</v>
      </c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</v>
      </c>
      <c r="C29" t="s">
        <v>60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0.1</v>
      </c>
      <c r="C30" t="s">
        <v>61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1</v>
      </c>
      <c r="C31" t="s">
        <v>62</v>
      </c>
    </row>
    <row r="32" spans="1:6" x14ac:dyDescent="0.3">
      <c r="A32" s="17" t="s">
        <v>64</v>
      </c>
    </row>
    <row r="33" spans="1:8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60</v>
      </c>
    </row>
    <row r="34" spans="1:8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61</v>
      </c>
    </row>
    <row r="35" spans="1:8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62</v>
      </c>
    </row>
    <row r="36" spans="1:8" x14ac:dyDescent="0.3">
      <c r="A36" s="17" t="s">
        <v>63</v>
      </c>
      <c r="F36" s="46"/>
      <c r="G36" s="46"/>
      <c r="H36" s="46"/>
    </row>
    <row r="37" spans="1:8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60</v>
      </c>
    </row>
    <row r="38" spans="1:8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61</v>
      </c>
    </row>
    <row r="39" spans="1:8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62</v>
      </c>
    </row>
    <row r="40" spans="1:8" x14ac:dyDescent="0.3">
      <c r="A40" s="17" t="s">
        <v>65</v>
      </c>
      <c r="F40" s="46"/>
      <c r="G40" s="46"/>
      <c r="H40" s="46"/>
    </row>
    <row r="41" spans="1:8" x14ac:dyDescent="0.3">
      <c r="A41" t="str" cm="1">
        <f t="array" aca="1" ref="A41" ca="1" xml:space="preserve"> "a_SL_1_" &amp; INDIRECT("F" &amp; ROW(C41) - 14) &amp; "_p"</f>
        <v>a_SL_1_1_2_p</v>
      </c>
      <c r="B41">
        <v>0</v>
      </c>
      <c r="C41" t="s">
        <v>60</v>
      </c>
    </row>
    <row r="42" spans="1:8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61</v>
      </c>
    </row>
    <row r="43" spans="1:8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62</v>
      </c>
    </row>
    <row r="44" spans="1:8" x14ac:dyDescent="0.3">
      <c r="A44" s="17" t="s">
        <v>470</v>
      </c>
    </row>
    <row r="45" spans="1:8" x14ac:dyDescent="0.3">
      <c r="A45" t="str" cm="1">
        <f t="array" aca="1" ref="A45" ca="1" xml:space="preserve"> "a_DR_1_" &amp; INDIRECT("F" &amp; ROW(C45) - 18) &amp; "_p"</f>
        <v>a_DR_1_1_2_p</v>
      </c>
      <c r="B45">
        <v>0</v>
      </c>
      <c r="C45" t="s">
        <v>60</v>
      </c>
    </row>
    <row r="46" spans="1:8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61</v>
      </c>
    </row>
    <row r="47" spans="1:8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62</v>
      </c>
    </row>
    <row r="48" spans="1:8" x14ac:dyDescent="0.3">
      <c r="A48" s="17" t="s">
        <v>471</v>
      </c>
    </row>
    <row r="49" spans="1:8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60</v>
      </c>
    </row>
    <row r="50" spans="1:8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61</v>
      </c>
    </row>
    <row r="51" spans="1:8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62</v>
      </c>
    </row>
    <row r="52" spans="1:8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62</v>
      </c>
    </row>
    <row r="53" spans="1:8" x14ac:dyDescent="0.3">
      <c r="A53" s="48" t="str">
        <f xml:space="preserve"> "sector " &amp; D53 &amp; " and region " &amp;E53</f>
        <v>sector 1 and region 3</v>
      </c>
      <c r="B53" s="48"/>
      <c r="C53" s="48"/>
      <c r="D53" s="43">
        <v>1</v>
      </c>
      <c r="E53" s="43">
        <v>3</v>
      </c>
      <c r="F53" s="43" t="str">
        <f>D53 &amp; "_" &amp; E53</f>
        <v>1_3</v>
      </c>
    </row>
    <row r="54" spans="1:8" x14ac:dyDescent="0.3">
      <c r="A54" s="17" t="s">
        <v>59</v>
      </c>
    </row>
    <row r="55" spans="1:8" x14ac:dyDescent="0.3">
      <c r="A55" t="str" cm="1">
        <f t="array" aca="1" ref="A55" ca="1" xml:space="preserve"> "a_T_1_" &amp; INDIRECT("F" &amp; ROW(C55)-2) &amp; "_p"</f>
        <v>a_T_1_1_3_p</v>
      </c>
      <c r="B55">
        <v>0</v>
      </c>
      <c r="C55" t="s">
        <v>60</v>
      </c>
    </row>
    <row r="56" spans="1:8" x14ac:dyDescent="0.3">
      <c r="A56" t="str" cm="1">
        <f t="array" aca="1" ref="A56" ca="1" xml:space="preserve"> "a_T_2_" &amp; INDIRECT("F" &amp; ROW(C56)-3) &amp; "_p"</f>
        <v>a_T_2_1_3_p</v>
      </c>
      <c r="B56">
        <v>0.1</v>
      </c>
      <c r="C56" t="s">
        <v>61</v>
      </c>
    </row>
    <row r="57" spans="1:8" x14ac:dyDescent="0.3">
      <c r="A57" t="str" cm="1">
        <f t="array" aca="1" ref="A57" ca="1" xml:space="preserve"> "a_T_3_" &amp; INDIRECT("F" &amp; ROW(C57)-4) &amp; "_p"</f>
        <v>a_T_3_1_3_p</v>
      </c>
      <c r="B57">
        <v>1</v>
      </c>
      <c r="C57" t="s">
        <v>62</v>
      </c>
    </row>
    <row r="58" spans="1:8" x14ac:dyDescent="0.3">
      <c r="A58" s="17" t="s">
        <v>64</v>
      </c>
    </row>
    <row r="59" spans="1:8" x14ac:dyDescent="0.3">
      <c r="A59" t="str" cm="1">
        <f t="array" aca="1" ref="A59" ca="1" xml:space="preserve"> "a_W_1_" &amp; INDIRECT("F" &amp; ROW(C59)-6) &amp; "_p"</f>
        <v>a_W_1_1_3_p</v>
      </c>
      <c r="B59">
        <v>0</v>
      </c>
      <c r="C59" t="s">
        <v>60</v>
      </c>
    </row>
    <row r="60" spans="1:8" x14ac:dyDescent="0.3">
      <c r="A60" t="str" cm="1">
        <f t="array" aca="1" ref="A60" ca="1" xml:space="preserve"> "a_W_2_" &amp; INDIRECT("F" &amp; ROW(C60)-7) &amp; "_p"</f>
        <v>a_W_2_1_3_p</v>
      </c>
      <c r="B60">
        <v>0</v>
      </c>
      <c r="C60" t="s">
        <v>61</v>
      </c>
    </row>
    <row r="61" spans="1:8" x14ac:dyDescent="0.3">
      <c r="A61" t="str" cm="1">
        <f t="array" aca="1" ref="A61" ca="1" xml:space="preserve"> "a_W_3_" &amp; INDIRECT("F" &amp; ROW(C61)-8) &amp; "_p"</f>
        <v>a_W_3_1_3_p</v>
      </c>
      <c r="B61">
        <v>2</v>
      </c>
      <c r="C61" t="s">
        <v>62</v>
      </c>
    </row>
    <row r="62" spans="1:8" x14ac:dyDescent="0.3">
      <c r="A62" s="17" t="s">
        <v>63</v>
      </c>
      <c r="F62" s="46"/>
      <c r="G62" s="46"/>
      <c r="H62" s="46"/>
    </row>
    <row r="63" spans="1:8" x14ac:dyDescent="0.3">
      <c r="A63" t="str" cm="1">
        <f t="array" aca="1" ref="A63" ca="1" xml:space="preserve"> "a_P_1_" &amp; INDIRECT("F" &amp; ROW(C63) - 10) &amp; "_p"</f>
        <v>a_P_1_1_3_p</v>
      </c>
      <c r="B63">
        <v>0</v>
      </c>
      <c r="C63" t="s">
        <v>60</v>
      </c>
    </row>
    <row r="64" spans="1:8" x14ac:dyDescent="0.3">
      <c r="A64" t="str" cm="1">
        <f t="array" aca="1" ref="A64" ca="1" xml:space="preserve"> "a_P_2_" &amp; INDIRECT("F" &amp; ROW(C64) - 11) &amp; "_p"</f>
        <v>a_P_2_1_3_p</v>
      </c>
      <c r="B64">
        <v>0</v>
      </c>
      <c r="C64" t="s">
        <v>61</v>
      </c>
    </row>
    <row r="65" spans="1:8" x14ac:dyDescent="0.3">
      <c r="A65" t="str" cm="1">
        <f t="array" aca="1" ref="A65" ca="1" xml:space="preserve"> "a_P_3_" &amp; INDIRECT("F" &amp; ROW(C65) - 12) &amp; "_p"</f>
        <v>a_P_3_1_3_p</v>
      </c>
      <c r="B65">
        <v>2</v>
      </c>
      <c r="C65" t="s">
        <v>62</v>
      </c>
    </row>
    <row r="66" spans="1:8" x14ac:dyDescent="0.3">
      <c r="A66" s="17" t="s">
        <v>65</v>
      </c>
      <c r="F66" s="46"/>
      <c r="G66" s="46"/>
      <c r="H66" s="46"/>
    </row>
    <row r="67" spans="1:8" x14ac:dyDescent="0.3">
      <c r="A67" t="str" cm="1">
        <f t="array" aca="1" ref="A67" ca="1" xml:space="preserve"> "a_SL_1_" &amp; INDIRECT("F" &amp; ROW(C67) - 14) &amp; "_p"</f>
        <v>a_SL_1_1_3_p</v>
      </c>
      <c r="B67">
        <v>0.125</v>
      </c>
      <c r="C67" t="s">
        <v>60</v>
      </c>
    </row>
    <row r="68" spans="1:8" x14ac:dyDescent="0.3">
      <c r="A68" t="str" cm="1">
        <f t="array" aca="1" ref="A68" ca="1" xml:space="preserve"> "a_SL_2_" &amp; INDIRECT("F" &amp; ROW(C68) - 15) &amp; "_p"</f>
        <v>a_SL_2_1_3_p</v>
      </c>
      <c r="B68">
        <v>0</v>
      </c>
      <c r="C68" t="s">
        <v>61</v>
      </c>
    </row>
    <row r="69" spans="1:8" x14ac:dyDescent="0.3">
      <c r="A69" t="str" cm="1">
        <f t="array" aca="1" ref="A69" ca="1" xml:space="preserve"> "a_Sl_3_" &amp; INDIRECT("F" &amp; ROW(C69) - 16) &amp; "_p"</f>
        <v>a_Sl_3_1_3_p</v>
      </c>
      <c r="B69">
        <v>2</v>
      </c>
      <c r="C69" t="s">
        <v>62</v>
      </c>
    </row>
    <row r="70" spans="1:8" x14ac:dyDescent="0.3">
      <c r="A70" s="17" t="s">
        <v>470</v>
      </c>
    </row>
    <row r="71" spans="1:8" x14ac:dyDescent="0.3">
      <c r="A71" t="str" cm="1">
        <f t="array" aca="1" ref="A71" ca="1" xml:space="preserve"> "a_DR_1_" &amp; INDIRECT("F" &amp; ROW(C71) - 18) &amp; "_p"</f>
        <v>a_DR_1_1_3_p</v>
      </c>
      <c r="B71">
        <v>0</v>
      </c>
      <c r="C71" t="s">
        <v>60</v>
      </c>
    </row>
    <row r="72" spans="1:8" x14ac:dyDescent="0.3">
      <c r="A72" t="str" cm="1">
        <f t="array" aca="1" ref="A72" ca="1" xml:space="preserve"> "a_DR_1_" &amp; INDIRECT("F" &amp; ROW(C72) - 19) &amp; "_p"</f>
        <v>a_DR_1_1_3_p</v>
      </c>
      <c r="B72">
        <v>0</v>
      </c>
      <c r="C72" t="s">
        <v>61</v>
      </c>
    </row>
    <row r="73" spans="1:8" x14ac:dyDescent="0.3">
      <c r="A73" t="str" cm="1">
        <f t="array" aca="1" ref="A73" ca="1" xml:space="preserve"> "a_DR_1_" &amp; INDIRECT("F" &amp; ROW(C73) - 20) &amp; "_p"</f>
        <v>a_DR_1_1_3_p</v>
      </c>
      <c r="B73">
        <v>2</v>
      </c>
      <c r="C73" t="s">
        <v>62</v>
      </c>
    </row>
    <row r="74" spans="1:8" x14ac:dyDescent="0.3">
      <c r="A74" s="17" t="s">
        <v>471</v>
      </c>
    </row>
    <row r="75" spans="1:8" x14ac:dyDescent="0.3">
      <c r="A75" t="str" cm="1">
        <f t="array" aca="1" ref="A75" ca="1" xml:space="preserve"> "a_CY_1_" &amp; INDIRECT("F" &amp; ROW(C75) - 22) &amp; "_p"</f>
        <v>a_CY_1_1_3_p</v>
      </c>
      <c r="B75">
        <v>0</v>
      </c>
      <c r="C75" t="s">
        <v>60</v>
      </c>
    </row>
    <row r="76" spans="1:8" x14ac:dyDescent="0.3">
      <c r="A76" t="str" cm="1">
        <f t="array" aca="1" ref="A76" ca="1" xml:space="preserve"> "a_CY_1_" &amp; INDIRECT("F" &amp; ROW(C76) - 23) &amp; "_p"</f>
        <v>a_CY_1_1_3_p</v>
      </c>
      <c r="B76">
        <v>0</v>
      </c>
      <c r="C76" t="s">
        <v>61</v>
      </c>
    </row>
    <row r="77" spans="1:8" x14ac:dyDescent="0.3">
      <c r="A77" t="str" cm="1">
        <f t="array" aca="1" ref="A77" ca="1" xml:space="preserve"> "a_CY_1_" &amp; INDIRECT("F" &amp; ROW(C77) - 24) &amp; "_p"</f>
        <v>a_CY_1_1_3_p</v>
      </c>
      <c r="B77">
        <v>2</v>
      </c>
      <c r="C77" t="s">
        <v>62</v>
      </c>
    </row>
    <row r="78" spans="1:8" x14ac:dyDescent="0.3">
      <c r="A78" s="48" t="str">
        <f xml:space="preserve"> "sector " &amp; D78 &amp; " and region " &amp;E78</f>
        <v>sector 1 and region 4</v>
      </c>
      <c r="B78" s="48"/>
      <c r="C78" s="48"/>
      <c r="D78" s="43">
        <v>1</v>
      </c>
      <c r="E78" s="43">
        <v>4</v>
      </c>
      <c r="F78" s="43" t="str">
        <f>D78 &amp; "_" &amp; E78</f>
        <v>1_4</v>
      </c>
    </row>
    <row r="79" spans="1:8" x14ac:dyDescent="0.3">
      <c r="A79" s="17" t="s">
        <v>59</v>
      </c>
    </row>
    <row r="80" spans="1:8" x14ac:dyDescent="0.3">
      <c r="A80" t="str" cm="1">
        <f t="array" aca="1" ref="A80" ca="1" xml:space="preserve"> "a_T_1_" &amp; INDIRECT("F" &amp; ROW(C80)-2) &amp; "_p"</f>
        <v>a_T_1_1_4_p</v>
      </c>
      <c r="B80">
        <v>0</v>
      </c>
      <c r="C80" t="s">
        <v>60</v>
      </c>
    </row>
    <row r="81" spans="1:8" x14ac:dyDescent="0.3">
      <c r="A81" t="str" cm="1">
        <f t="array" aca="1" ref="A81" ca="1" xml:space="preserve"> "a_T_2_" &amp; INDIRECT("F" &amp; ROW(C81)-3) &amp; "_p"</f>
        <v>a_T_2_1_4_p</v>
      </c>
      <c r="B81">
        <v>0.1</v>
      </c>
      <c r="C81" t="s">
        <v>61</v>
      </c>
    </row>
    <row r="82" spans="1:8" x14ac:dyDescent="0.3">
      <c r="A82" t="str" cm="1">
        <f t="array" aca="1" ref="A82" ca="1" xml:space="preserve"> "a_T_3_" &amp; INDIRECT("F" &amp; ROW(C82)-4) &amp; "_p"</f>
        <v>a_T_3_1_4_p</v>
      </c>
      <c r="B82">
        <v>1</v>
      </c>
      <c r="C82" t="s">
        <v>62</v>
      </c>
    </row>
    <row r="83" spans="1:8" x14ac:dyDescent="0.3">
      <c r="A83" s="17" t="s">
        <v>64</v>
      </c>
    </row>
    <row r="84" spans="1:8" x14ac:dyDescent="0.3">
      <c r="A84" t="str" cm="1">
        <f t="array" aca="1" ref="A84" ca="1" xml:space="preserve"> "a_W_1_" &amp; INDIRECT("F" &amp; ROW(C84)-6) &amp; "_p"</f>
        <v>a_W_1_1_4_p</v>
      </c>
      <c r="B84">
        <v>0</v>
      </c>
      <c r="C84" t="s">
        <v>60</v>
      </c>
    </row>
    <row r="85" spans="1:8" x14ac:dyDescent="0.3">
      <c r="A85" t="str" cm="1">
        <f t="array" aca="1" ref="A85" ca="1" xml:space="preserve"> "a_W_2_" &amp; INDIRECT("F" &amp; ROW(C85)-7) &amp; "_p"</f>
        <v>a_W_2_1_4_p</v>
      </c>
      <c r="B85">
        <v>0</v>
      </c>
      <c r="C85" t="s">
        <v>61</v>
      </c>
    </row>
    <row r="86" spans="1:8" x14ac:dyDescent="0.3">
      <c r="A86" t="str" cm="1">
        <f t="array" aca="1" ref="A86" ca="1" xml:space="preserve"> "a_W_3_" &amp; INDIRECT("F" &amp; ROW(C86)-8) &amp; "_p"</f>
        <v>a_W_3_1_4_p</v>
      </c>
      <c r="B86">
        <v>2</v>
      </c>
      <c r="C86" t="s">
        <v>62</v>
      </c>
    </row>
    <row r="87" spans="1:8" x14ac:dyDescent="0.3">
      <c r="A87" s="17" t="s">
        <v>63</v>
      </c>
      <c r="F87" s="1"/>
      <c r="G87" s="1"/>
      <c r="H87" s="1"/>
    </row>
    <row r="88" spans="1:8" x14ac:dyDescent="0.3">
      <c r="A88" t="str" cm="1">
        <f t="array" aca="1" ref="A88" ca="1" xml:space="preserve"> "a_P_1_" &amp; INDIRECT("F" &amp; ROW(C88) - 10) &amp; "_p"</f>
        <v>a_P_1_1_4_p</v>
      </c>
      <c r="B88">
        <v>0</v>
      </c>
      <c r="C88" t="s">
        <v>60</v>
      </c>
    </row>
    <row r="89" spans="1:8" x14ac:dyDescent="0.3">
      <c r="A89" t="str" cm="1">
        <f t="array" aca="1" ref="A89" ca="1" xml:space="preserve"> "a_P_2_" &amp; INDIRECT("F" &amp; ROW(C89) - 11) &amp; "_p"</f>
        <v>a_P_2_1_4_p</v>
      </c>
      <c r="B89">
        <v>0</v>
      </c>
      <c r="C89" t="s">
        <v>61</v>
      </c>
    </row>
    <row r="90" spans="1:8" x14ac:dyDescent="0.3">
      <c r="A90" t="str" cm="1">
        <f t="array" aca="1" ref="A90" ca="1" xml:space="preserve"> "a_P_3_" &amp; INDIRECT("F" &amp; ROW(C90) - 12) &amp; "_p"</f>
        <v>a_P_3_1_4_p</v>
      </c>
      <c r="B90">
        <v>2</v>
      </c>
      <c r="C90" t="s">
        <v>62</v>
      </c>
    </row>
    <row r="91" spans="1:8" x14ac:dyDescent="0.3">
      <c r="A91" s="17" t="s">
        <v>65</v>
      </c>
      <c r="F91" s="46"/>
      <c r="G91" s="46"/>
      <c r="H91" s="46"/>
    </row>
    <row r="92" spans="1:8" x14ac:dyDescent="0.3">
      <c r="A92" t="str" cm="1">
        <f t="array" aca="1" ref="A92" ca="1" xml:space="preserve"> "a_SL_1_" &amp; INDIRECT("F" &amp; ROW(C92) - 14) &amp; "_p"</f>
        <v>a_SL_1_1_4_p</v>
      </c>
      <c r="B92">
        <v>0</v>
      </c>
      <c r="C92" t="s">
        <v>60</v>
      </c>
    </row>
    <row r="93" spans="1:8" x14ac:dyDescent="0.3">
      <c r="A93" t="str" cm="1">
        <f t="array" aca="1" ref="A93" ca="1" xml:space="preserve"> "a_SL_2_" &amp; INDIRECT("F" &amp; ROW(C93) - 15) &amp; "_p"</f>
        <v>a_SL_2_1_4_p</v>
      </c>
      <c r="B93">
        <v>0</v>
      </c>
      <c r="C93" t="s">
        <v>61</v>
      </c>
    </row>
    <row r="94" spans="1:8" x14ac:dyDescent="0.3">
      <c r="A94" t="str" cm="1">
        <f t="array" aca="1" ref="A94" ca="1" xml:space="preserve"> "a_Sl_3_" &amp; INDIRECT("F" &amp; ROW(C94) - 16) &amp; "_p"</f>
        <v>a_Sl_3_1_4_p</v>
      </c>
      <c r="B94">
        <v>2</v>
      </c>
      <c r="C94" t="s">
        <v>62</v>
      </c>
    </row>
    <row r="95" spans="1:8" x14ac:dyDescent="0.3">
      <c r="A95" s="17" t="s">
        <v>470</v>
      </c>
    </row>
    <row r="96" spans="1:8" x14ac:dyDescent="0.3">
      <c r="A96" t="str" cm="1">
        <f t="array" aca="1" ref="A96" ca="1" xml:space="preserve"> "a_DR_1_" &amp; INDIRECT("F" &amp; ROW(C96) - 18) &amp; "_p"</f>
        <v>a_DR_1_1_4_p</v>
      </c>
      <c r="B96">
        <v>0</v>
      </c>
      <c r="C96" t="s">
        <v>60</v>
      </c>
    </row>
    <row r="97" spans="1:8" x14ac:dyDescent="0.3">
      <c r="A97" t="str" cm="1">
        <f t="array" aca="1" ref="A97" ca="1" xml:space="preserve"> "a_DR_1_" &amp; INDIRECT("F" &amp; ROW(C97) - 19) &amp; "_p"</f>
        <v>a_DR_1_1_4_p</v>
      </c>
      <c r="B97">
        <v>0</v>
      </c>
      <c r="C97" t="s">
        <v>61</v>
      </c>
    </row>
    <row r="98" spans="1:8" x14ac:dyDescent="0.3">
      <c r="A98" t="str" cm="1">
        <f t="array" aca="1" ref="A98" ca="1" xml:space="preserve"> "a_DR_1_" &amp; INDIRECT("F" &amp; ROW(C98) - 20) &amp; "_p"</f>
        <v>a_DR_1_1_4_p</v>
      </c>
      <c r="B98">
        <v>2</v>
      </c>
      <c r="C98" t="s">
        <v>62</v>
      </c>
    </row>
    <row r="99" spans="1:8" x14ac:dyDescent="0.3">
      <c r="A99" s="17" t="s">
        <v>471</v>
      </c>
    </row>
    <row r="100" spans="1:8" x14ac:dyDescent="0.3">
      <c r="A100" t="str" cm="1">
        <f t="array" aca="1" ref="A100" ca="1" xml:space="preserve"> "a_CY_1_" &amp; INDIRECT("F" &amp; ROW(C100) - 22) &amp; "_p"</f>
        <v>a_CY_1_1_4_p</v>
      </c>
      <c r="B100">
        <v>0</v>
      </c>
      <c r="C100" t="s">
        <v>60</v>
      </c>
    </row>
    <row r="101" spans="1:8" x14ac:dyDescent="0.3">
      <c r="A101" t="str" cm="1">
        <f t="array" aca="1" ref="A101" ca="1" xml:space="preserve"> "a_CY_1_" &amp; INDIRECT("F" &amp; ROW(C101) - 23) &amp; "_p"</f>
        <v>a_CY_1_1_4_p</v>
      </c>
      <c r="B101">
        <v>0</v>
      </c>
      <c r="C101" t="s">
        <v>61</v>
      </c>
    </row>
    <row r="102" spans="1:8" x14ac:dyDescent="0.3">
      <c r="A102" t="str" cm="1">
        <f t="array" aca="1" ref="A102" ca="1" xml:space="preserve"> "a_CY_1_" &amp; INDIRECT("F" &amp; ROW(C102) - 24) &amp; "_p"</f>
        <v>a_CY_1_1_4_p</v>
      </c>
      <c r="B102">
        <v>2</v>
      </c>
      <c r="C102" t="s">
        <v>62</v>
      </c>
    </row>
    <row r="103" spans="1:8" x14ac:dyDescent="0.3">
      <c r="A103" s="48" t="str">
        <f xml:space="preserve"> "sector " &amp; D103 &amp; " and region " &amp;E103</f>
        <v>sector 1 and region 5</v>
      </c>
      <c r="B103" s="48"/>
      <c r="C103" s="48"/>
      <c r="D103" s="43">
        <v>1</v>
      </c>
      <c r="E103" s="43">
        <v>5</v>
      </c>
      <c r="F103" s="43" t="str">
        <f>D103 &amp; "_" &amp; E103</f>
        <v>1_5</v>
      </c>
    </row>
    <row r="104" spans="1:8" x14ac:dyDescent="0.3">
      <c r="A104" s="17" t="s">
        <v>59</v>
      </c>
    </row>
    <row r="105" spans="1:8" x14ac:dyDescent="0.3">
      <c r="A105" t="str" cm="1">
        <f t="array" aca="1" ref="A105" ca="1" xml:space="preserve"> "a_T_1_" &amp; INDIRECT("F" &amp; ROW(C105)-2) &amp; "_p"</f>
        <v>a_T_1_1_5_p</v>
      </c>
      <c r="B105">
        <v>0</v>
      </c>
      <c r="C105" t="s">
        <v>60</v>
      </c>
    </row>
    <row r="106" spans="1:8" x14ac:dyDescent="0.3">
      <c r="A106" t="str" cm="1">
        <f t="array" aca="1" ref="A106" ca="1" xml:space="preserve"> "a_T_2_" &amp; INDIRECT("F" &amp; ROW(C106)-3) &amp; "_p"</f>
        <v>a_T_2_1_5_p</v>
      </c>
      <c r="B106">
        <v>0.1</v>
      </c>
      <c r="C106" t="s">
        <v>61</v>
      </c>
    </row>
    <row r="107" spans="1:8" x14ac:dyDescent="0.3">
      <c r="A107" t="str" cm="1">
        <f t="array" aca="1" ref="A107" ca="1" xml:space="preserve"> "a_T_3_" &amp; INDIRECT("F" &amp; ROW(C107)-4) &amp; "_p"</f>
        <v>a_T_3_1_5_p</v>
      </c>
      <c r="B107">
        <v>1</v>
      </c>
      <c r="C107" t="s">
        <v>62</v>
      </c>
    </row>
    <row r="108" spans="1:8" x14ac:dyDescent="0.3">
      <c r="A108" s="17" t="s">
        <v>64</v>
      </c>
    </row>
    <row r="109" spans="1:8" x14ac:dyDescent="0.3">
      <c r="A109" t="str" cm="1">
        <f t="array" aca="1" ref="A109" ca="1" xml:space="preserve"> "a_W_1_" &amp; INDIRECT("F" &amp; ROW(C109)-6) &amp; "_p"</f>
        <v>a_W_1_1_5_p</v>
      </c>
      <c r="B109">
        <v>0</v>
      </c>
      <c r="C109" t="s">
        <v>60</v>
      </c>
    </row>
    <row r="110" spans="1:8" x14ac:dyDescent="0.3">
      <c r="A110" t="str" cm="1">
        <f t="array" aca="1" ref="A110" ca="1" xml:space="preserve"> "a_W_2_" &amp; INDIRECT("F" &amp; ROW(C110)-7) &amp; "_p"</f>
        <v>a_W_2_1_5_p</v>
      </c>
      <c r="B110">
        <v>0</v>
      </c>
      <c r="C110" t="s">
        <v>61</v>
      </c>
    </row>
    <row r="111" spans="1:8" x14ac:dyDescent="0.3">
      <c r="A111" t="str" cm="1">
        <f t="array" aca="1" ref="A111" ca="1" xml:space="preserve"> "a_W_3_" &amp; INDIRECT("F" &amp; ROW(C111)-8) &amp; "_p"</f>
        <v>a_W_3_1_5_p</v>
      </c>
      <c r="B111">
        <v>2</v>
      </c>
      <c r="C111" t="s">
        <v>62</v>
      </c>
    </row>
    <row r="112" spans="1:8" x14ac:dyDescent="0.3">
      <c r="A112" s="17" t="s">
        <v>63</v>
      </c>
      <c r="F112" s="1"/>
      <c r="G112" s="1"/>
      <c r="H112" s="1"/>
    </row>
    <row r="113" spans="1:8" x14ac:dyDescent="0.3">
      <c r="A113" t="str" cm="1">
        <f t="array" aca="1" ref="A113" ca="1" xml:space="preserve"> "a_P_1_" &amp; INDIRECT("F" &amp; ROW(C113) - 10) &amp; "_p"</f>
        <v>a_P_1_1_5_p</v>
      </c>
      <c r="B113">
        <v>0</v>
      </c>
      <c r="C113" t="s">
        <v>60</v>
      </c>
    </row>
    <row r="114" spans="1:8" x14ac:dyDescent="0.3">
      <c r="A114" t="str" cm="1">
        <f t="array" aca="1" ref="A114" ca="1" xml:space="preserve"> "a_P_2_" &amp; INDIRECT("F" &amp; ROW(C114) - 11) &amp; "_p"</f>
        <v>a_P_2_1_5_p</v>
      </c>
      <c r="B114">
        <v>0</v>
      </c>
      <c r="C114" t="s">
        <v>61</v>
      </c>
    </row>
    <row r="115" spans="1:8" x14ac:dyDescent="0.3">
      <c r="A115" t="str" cm="1">
        <f t="array" aca="1" ref="A115" ca="1" xml:space="preserve"> "a_P_3_" &amp; INDIRECT("F" &amp; ROW(C115) - 12) &amp; "_p"</f>
        <v>a_P_3_1_5_p</v>
      </c>
      <c r="B115">
        <v>2</v>
      </c>
      <c r="C115" t="s">
        <v>62</v>
      </c>
    </row>
    <row r="116" spans="1:8" x14ac:dyDescent="0.3">
      <c r="A116" s="17" t="s">
        <v>65</v>
      </c>
      <c r="F116" s="46"/>
      <c r="G116" s="46"/>
      <c r="H116" s="46"/>
    </row>
    <row r="117" spans="1:8" x14ac:dyDescent="0.3">
      <c r="A117" t="str" cm="1">
        <f t="array" aca="1" ref="A117" ca="1" xml:space="preserve"> "a_SL_1_" &amp; INDIRECT("F" &amp; ROW(C117) - 14) &amp; "_p"</f>
        <v>a_SL_1_1_5_p</v>
      </c>
      <c r="B117">
        <v>0.125</v>
      </c>
      <c r="C117" t="s">
        <v>60</v>
      </c>
    </row>
    <row r="118" spans="1:8" x14ac:dyDescent="0.3">
      <c r="A118" t="str" cm="1">
        <f t="array" aca="1" ref="A118" ca="1" xml:space="preserve"> "a_SL_2_" &amp; INDIRECT("F" &amp; ROW(C118) - 15) &amp; "_p"</f>
        <v>a_SL_2_1_5_p</v>
      </c>
      <c r="B118">
        <v>0</v>
      </c>
      <c r="C118" t="s">
        <v>61</v>
      </c>
    </row>
    <row r="119" spans="1:8" x14ac:dyDescent="0.3">
      <c r="A119" t="str" cm="1">
        <f t="array" aca="1" ref="A119" ca="1" xml:space="preserve"> "a_Sl_3_" &amp; INDIRECT("F" &amp; ROW(C119) - 16) &amp; "_p"</f>
        <v>a_Sl_3_1_5_p</v>
      </c>
      <c r="B119">
        <v>2</v>
      </c>
      <c r="C119" t="s">
        <v>62</v>
      </c>
    </row>
    <row r="120" spans="1:8" x14ac:dyDescent="0.3">
      <c r="A120" s="17" t="s">
        <v>470</v>
      </c>
    </row>
    <row r="121" spans="1:8" x14ac:dyDescent="0.3">
      <c r="A121" t="str" cm="1">
        <f t="array" aca="1" ref="A121" ca="1" xml:space="preserve"> "a_DR_1_" &amp; INDIRECT("F" &amp; ROW(C121) - 18) &amp; "_p"</f>
        <v>a_DR_1_1_5_p</v>
      </c>
      <c r="B121">
        <v>0</v>
      </c>
      <c r="C121" t="s">
        <v>60</v>
      </c>
    </row>
    <row r="122" spans="1:8" x14ac:dyDescent="0.3">
      <c r="A122" t="str" cm="1">
        <f t="array" aca="1" ref="A122" ca="1" xml:space="preserve"> "a_DR_1_" &amp; INDIRECT("F" &amp; ROW(C122) - 19) &amp; "_p"</f>
        <v>a_DR_1_1_5_p</v>
      </c>
      <c r="B122">
        <v>0</v>
      </c>
      <c r="C122" t="s">
        <v>61</v>
      </c>
    </row>
    <row r="123" spans="1:8" x14ac:dyDescent="0.3">
      <c r="A123" t="str" cm="1">
        <f t="array" aca="1" ref="A123" ca="1" xml:space="preserve"> "a_DR_1_" &amp; INDIRECT("F" &amp; ROW(C123) - 20) &amp; "_p"</f>
        <v>a_DR_1_1_5_p</v>
      </c>
      <c r="B123">
        <v>2</v>
      </c>
      <c r="C123" t="s">
        <v>62</v>
      </c>
    </row>
    <row r="124" spans="1:8" x14ac:dyDescent="0.3">
      <c r="A124" s="17" t="s">
        <v>471</v>
      </c>
    </row>
    <row r="125" spans="1:8" x14ac:dyDescent="0.3">
      <c r="A125" t="str" cm="1">
        <f t="array" aca="1" ref="A125" ca="1" xml:space="preserve"> "a_CY_1_" &amp; INDIRECT("F" &amp; ROW(C125) - 22) &amp; "_p"</f>
        <v>a_CY_1_1_5_p</v>
      </c>
      <c r="B125">
        <v>0</v>
      </c>
      <c r="C125" t="s">
        <v>60</v>
      </c>
    </row>
    <row r="126" spans="1:8" x14ac:dyDescent="0.3">
      <c r="A126" t="str" cm="1">
        <f t="array" aca="1" ref="A126" ca="1" xml:space="preserve"> "a_CY_1_" &amp; INDIRECT("F" &amp; ROW(C126) - 23) &amp; "_p"</f>
        <v>a_CY_1_1_5_p</v>
      </c>
      <c r="B126">
        <v>0</v>
      </c>
      <c r="C126" t="s">
        <v>61</v>
      </c>
    </row>
    <row r="127" spans="1:8" x14ac:dyDescent="0.3">
      <c r="A127" t="str" cm="1">
        <f t="array" aca="1" ref="A127" ca="1" xml:space="preserve"> "a_CY_1_" &amp; INDIRECT("F" &amp; ROW(C127) - 24) &amp; "_p"</f>
        <v>a_CY_1_1_5_p</v>
      </c>
      <c r="B127">
        <v>2</v>
      </c>
      <c r="C127" t="s">
        <v>62</v>
      </c>
    </row>
    <row r="128" spans="1:8" x14ac:dyDescent="0.3">
      <c r="A128" s="48" t="str">
        <f xml:space="preserve"> "sector " &amp; D128 &amp; " and region " &amp;E128</f>
        <v>sector 1 and region 6</v>
      </c>
      <c r="B128" s="48"/>
      <c r="C128" s="48"/>
      <c r="D128" s="43">
        <v>1</v>
      </c>
      <c r="E128" s="43">
        <v>6</v>
      </c>
      <c r="F128" s="43" t="str">
        <f>D128 &amp; "_" &amp; E128</f>
        <v>1_6</v>
      </c>
    </row>
    <row r="129" spans="1:8" x14ac:dyDescent="0.3">
      <c r="A129" s="17" t="s">
        <v>59</v>
      </c>
    </row>
    <row r="130" spans="1:8" x14ac:dyDescent="0.3">
      <c r="A130" t="str" cm="1">
        <f t="array" aca="1" ref="A130" ca="1" xml:space="preserve"> "a_T_1_" &amp; INDIRECT("F" &amp; ROW(C130)-2) &amp; "_p"</f>
        <v>a_T_1_1_6_p</v>
      </c>
      <c r="B130">
        <v>0</v>
      </c>
      <c r="C130" t="s">
        <v>60</v>
      </c>
    </row>
    <row r="131" spans="1:8" x14ac:dyDescent="0.3">
      <c r="A131" t="str" cm="1">
        <f t="array" aca="1" ref="A131" ca="1" xml:space="preserve"> "a_T_2_" &amp; INDIRECT("F" &amp; ROW(C131)-3) &amp; "_p"</f>
        <v>a_T_2_1_6_p</v>
      </c>
      <c r="B131">
        <v>0.1</v>
      </c>
      <c r="C131" t="s">
        <v>61</v>
      </c>
    </row>
    <row r="132" spans="1:8" x14ac:dyDescent="0.3">
      <c r="A132" t="str" cm="1">
        <f t="array" aca="1" ref="A132" ca="1" xml:space="preserve"> "a_T_3_" &amp; INDIRECT("F" &amp; ROW(C132)-4) &amp; "_p"</f>
        <v>a_T_3_1_6_p</v>
      </c>
      <c r="B132">
        <v>1</v>
      </c>
      <c r="C132" t="s">
        <v>62</v>
      </c>
    </row>
    <row r="133" spans="1:8" x14ac:dyDescent="0.3">
      <c r="A133" s="17" t="s">
        <v>64</v>
      </c>
    </row>
    <row r="134" spans="1:8" x14ac:dyDescent="0.3">
      <c r="A134" t="str" cm="1">
        <f t="array" aca="1" ref="A134" ca="1" xml:space="preserve"> "a_W_1_" &amp; INDIRECT("F" &amp; ROW(C134)-6) &amp; "_p"</f>
        <v>a_W_1_1_6_p</v>
      </c>
      <c r="B134">
        <v>0</v>
      </c>
      <c r="C134" t="s">
        <v>60</v>
      </c>
    </row>
    <row r="135" spans="1:8" x14ac:dyDescent="0.3">
      <c r="A135" t="str" cm="1">
        <f t="array" aca="1" ref="A135" ca="1" xml:space="preserve"> "a_W_2_" &amp; INDIRECT("F" &amp; ROW(C135)-7) &amp; "_p"</f>
        <v>a_W_2_1_6_p</v>
      </c>
      <c r="B135">
        <v>0</v>
      </c>
      <c r="C135" t="s">
        <v>61</v>
      </c>
    </row>
    <row r="136" spans="1:8" x14ac:dyDescent="0.3">
      <c r="A136" t="str" cm="1">
        <f t="array" aca="1" ref="A136" ca="1" xml:space="preserve"> "a_W_3_" &amp; INDIRECT("F" &amp; ROW(C136)-8) &amp; "_p"</f>
        <v>a_W_3_1_6_p</v>
      </c>
      <c r="B136">
        <v>2</v>
      </c>
      <c r="C136" t="s">
        <v>62</v>
      </c>
    </row>
    <row r="137" spans="1:8" x14ac:dyDescent="0.3">
      <c r="A137" s="17" t="s">
        <v>63</v>
      </c>
      <c r="F137" s="1"/>
      <c r="G137" s="1"/>
      <c r="H137" s="1"/>
    </row>
    <row r="138" spans="1:8" x14ac:dyDescent="0.3">
      <c r="A138" t="str" cm="1">
        <f t="array" aca="1" ref="A138" ca="1" xml:space="preserve"> "a_P_1_" &amp; INDIRECT("F" &amp; ROW(C138) - 10) &amp; "_p"</f>
        <v>a_P_1_1_6_p</v>
      </c>
      <c r="B138">
        <v>0</v>
      </c>
      <c r="C138" t="s">
        <v>60</v>
      </c>
    </row>
    <row r="139" spans="1:8" x14ac:dyDescent="0.3">
      <c r="A139" t="str" cm="1">
        <f t="array" aca="1" ref="A139" ca="1" xml:space="preserve"> "a_P_2_" &amp; INDIRECT("F" &amp; ROW(C139) - 11) &amp; "_p"</f>
        <v>a_P_2_1_6_p</v>
      </c>
      <c r="B139">
        <v>0</v>
      </c>
      <c r="C139" t="s">
        <v>61</v>
      </c>
    </row>
    <row r="140" spans="1:8" x14ac:dyDescent="0.3">
      <c r="A140" t="str" cm="1">
        <f t="array" aca="1" ref="A140" ca="1" xml:space="preserve"> "a_P_3_" &amp; INDIRECT("F" &amp; ROW(C140) - 12) &amp; "_p"</f>
        <v>a_P_3_1_6_p</v>
      </c>
      <c r="B140">
        <v>2</v>
      </c>
      <c r="C140" t="s">
        <v>62</v>
      </c>
    </row>
    <row r="141" spans="1:8" x14ac:dyDescent="0.3">
      <c r="A141" s="17" t="s">
        <v>65</v>
      </c>
      <c r="F141" s="46"/>
      <c r="G141" s="46"/>
      <c r="H141" s="46"/>
    </row>
    <row r="142" spans="1:8" x14ac:dyDescent="0.3">
      <c r="A142" t="str" cm="1">
        <f t="array" aca="1" ref="A142" ca="1" xml:space="preserve"> "a_SL_1_" &amp; INDIRECT("F" &amp; ROW(C142) - 14) &amp; "_p"</f>
        <v>a_SL_1_1_6_p</v>
      </c>
      <c r="B142">
        <v>0.125</v>
      </c>
      <c r="C142" t="s">
        <v>60</v>
      </c>
    </row>
    <row r="143" spans="1:8" x14ac:dyDescent="0.3">
      <c r="A143" t="str" cm="1">
        <f t="array" aca="1" ref="A143" ca="1" xml:space="preserve"> "a_SL_2_" &amp; INDIRECT("F" &amp; ROW(C143) - 15) &amp; "_p"</f>
        <v>a_SL_2_1_6_p</v>
      </c>
      <c r="B143">
        <v>0</v>
      </c>
      <c r="C143" t="s">
        <v>61</v>
      </c>
    </row>
    <row r="144" spans="1:8" x14ac:dyDescent="0.3">
      <c r="A144" t="str" cm="1">
        <f t="array" aca="1" ref="A144" ca="1" xml:space="preserve"> "a_Sl_3_" &amp; INDIRECT("F" &amp; ROW(C144) - 16) &amp; "_p"</f>
        <v>a_Sl_3_1_6_p</v>
      </c>
      <c r="B144">
        <v>2</v>
      </c>
      <c r="C144" t="s">
        <v>62</v>
      </c>
    </row>
    <row r="145" spans="1:6" x14ac:dyDescent="0.3">
      <c r="A145" s="17" t="s">
        <v>470</v>
      </c>
    </row>
    <row r="146" spans="1:6" x14ac:dyDescent="0.3">
      <c r="A146" t="str" cm="1">
        <f t="array" aca="1" ref="A146" ca="1" xml:space="preserve"> "a_DR_1_" &amp; INDIRECT("F" &amp; ROW(C146) - 18) &amp; "_p"</f>
        <v>a_DR_1_1_6_p</v>
      </c>
      <c r="B146">
        <v>0</v>
      </c>
      <c r="C146" t="s">
        <v>60</v>
      </c>
    </row>
    <row r="147" spans="1:6" x14ac:dyDescent="0.3">
      <c r="A147" t="str" cm="1">
        <f t="array" aca="1" ref="A147" ca="1" xml:space="preserve"> "a_DR_1_" &amp; INDIRECT("F" &amp; ROW(C147) - 19) &amp; "_p"</f>
        <v>a_DR_1_1_6_p</v>
      </c>
      <c r="B147">
        <v>0</v>
      </c>
      <c r="C147" t="s">
        <v>61</v>
      </c>
    </row>
    <row r="148" spans="1:6" x14ac:dyDescent="0.3">
      <c r="A148" t="str" cm="1">
        <f t="array" aca="1" ref="A148" ca="1" xml:space="preserve"> "a_DR_1_" &amp; INDIRECT("F" &amp; ROW(C148) - 20) &amp; "_p"</f>
        <v>a_DR_1_1_6_p</v>
      </c>
      <c r="B148">
        <v>2</v>
      </c>
      <c r="C148" t="s">
        <v>62</v>
      </c>
    </row>
    <row r="149" spans="1:6" x14ac:dyDescent="0.3">
      <c r="A149" s="17" t="s">
        <v>471</v>
      </c>
    </row>
    <row r="150" spans="1:6" x14ac:dyDescent="0.3">
      <c r="A150" t="str" cm="1">
        <f t="array" aca="1" ref="A150" ca="1" xml:space="preserve"> "a_CY_1_" &amp; INDIRECT("F" &amp; ROW(C150) - 22) &amp; "_p"</f>
        <v>a_CY_1_1_6_p</v>
      </c>
      <c r="B150">
        <v>0</v>
      </c>
      <c r="C150" t="s">
        <v>60</v>
      </c>
    </row>
    <row r="151" spans="1:6" x14ac:dyDescent="0.3">
      <c r="A151" t="str" cm="1">
        <f t="array" aca="1" ref="A151" ca="1" xml:space="preserve"> "a_CY_1_" &amp; INDIRECT("F" &amp; ROW(C151) - 23) &amp; "_p"</f>
        <v>a_CY_1_1_6_p</v>
      </c>
      <c r="B151">
        <v>0</v>
      </c>
      <c r="C151" t="s">
        <v>61</v>
      </c>
    </row>
    <row r="152" spans="1:6" x14ac:dyDescent="0.3">
      <c r="A152" t="str" cm="1">
        <f t="array" aca="1" ref="A152" ca="1" xml:space="preserve"> "a_CY_1_" &amp; INDIRECT("F" &amp; ROW(C152) - 24) &amp; "_p"</f>
        <v>a_CY_1_1_6_p</v>
      </c>
      <c r="B152">
        <v>2</v>
      </c>
      <c r="C152" t="s">
        <v>62</v>
      </c>
    </row>
    <row r="153" spans="1:6" x14ac:dyDescent="0.3">
      <c r="A153" s="48" t="str">
        <f xml:space="preserve"> "sector " &amp; D153 &amp; " and region " &amp;E153</f>
        <v>sector 2 and region 1</v>
      </c>
      <c r="B153" s="48"/>
      <c r="C153" s="48"/>
      <c r="D153" s="43">
        <v>2</v>
      </c>
      <c r="E153" s="43">
        <v>1</v>
      </c>
      <c r="F153" s="43" t="str">
        <f>D153 &amp; "_" &amp; E153</f>
        <v>2_1</v>
      </c>
    </row>
    <row r="154" spans="1:6" x14ac:dyDescent="0.3">
      <c r="A154" s="17" t="s">
        <v>59</v>
      </c>
    </row>
    <row r="155" spans="1:6" x14ac:dyDescent="0.3">
      <c r="A155" t="str" cm="1">
        <f t="array" aca="1" ref="A155" ca="1" xml:space="preserve"> "a_T_1_" &amp; INDIRECT("F" &amp; ROW(C155)-2) &amp; "_p"</f>
        <v>a_T_1_2_1_p</v>
      </c>
      <c r="B155">
        <v>0</v>
      </c>
      <c r="C155" t="s">
        <v>60</v>
      </c>
    </row>
    <row r="156" spans="1:6" x14ac:dyDescent="0.3">
      <c r="A156" t="str" cm="1">
        <f t="array" aca="1" ref="A156" ca="1" xml:space="preserve"> "a_T_2_" &amp; INDIRECT("F" &amp; ROW(C156)-3) &amp; "_p"</f>
        <v>a_T_2_2_1_p</v>
      </c>
      <c r="B156">
        <v>2.3600000000000001E-3</v>
      </c>
      <c r="C156" t="s">
        <v>61</v>
      </c>
    </row>
    <row r="157" spans="1:6" x14ac:dyDescent="0.3">
      <c r="A157" t="str" cm="1">
        <f t="array" aca="1" ref="A157" ca="1" xml:space="preserve"> "a_T_3_" &amp; INDIRECT("F" &amp; ROW(C157)-4) &amp; "_p"</f>
        <v>a_T_3_2_1_p</v>
      </c>
      <c r="B157">
        <v>2</v>
      </c>
      <c r="C157" t="s">
        <v>62</v>
      </c>
    </row>
    <row r="158" spans="1:6" x14ac:dyDescent="0.3">
      <c r="A158" s="17" t="s">
        <v>64</v>
      </c>
    </row>
    <row r="159" spans="1:6" x14ac:dyDescent="0.3">
      <c r="A159" t="str" cm="1">
        <f t="array" aca="1" ref="A159" ca="1" xml:space="preserve"> "a_W_1_" &amp; INDIRECT("F" &amp; ROW(C159)-6) &amp; "_p"</f>
        <v>a_W_1_2_1_p</v>
      </c>
      <c r="B159">
        <v>0</v>
      </c>
      <c r="C159" t="s">
        <v>60</v>
      </c>
    </row>
    <row r="160" spans="1:6" x14ac:dyDescent="0.3">
      <c r="A160" t="str" cm="1">
        <f t="array" aca="1" ref="A160" ca="1" xml:space="preserve"> "a_W_2_" &amp; INDIRECT("F" &amp; ROW(C160)-7) &amp; "_p"</f>
        <v>a_W_2_2_1_p</v>
      </c>
      <c r="B160">
        <v>0</v>
      </c>
      <c r="C160" t="s">
        <v>61</v>
      </c>
    </row>
    <row r="161" spans="1:8" x14ac:dyDescent="0.3">
      <c r="A161" t="str" cm="1">
        <f t="array" aca="1" ref="A161" ca="1" xml:space="preserve"> "a_W_3_" &amp; INDIRECT("F" &amp; ROW(C161)-8) &amp; "_p"</f>
        <v>a_W_3_2_1_p</v>
      </c>
      <c r="B161">
        <v>2</v>
      </c>
      <c r="C161" t="s">
        <v>62</v>
      </c>
    </row>
    <row r="162" spans="1:8" x14ac:dyDescent="0.3">
      <c r="A162" s="17" t="s">
        <v>63</v>
      </c>
      <c r="F162" s="46"/>
      <c r="G162" s="46"/>
      <c r="H162" s="46"/>
    </row>
    <row r="163" spans="1:8" x14ac:dyDescent="0.3">
      <c r="A163" t="str" cm="1">
        <f t="array" aca="1" ref="A163" ca="1" xml:space="preserve"> "a_P_1_" &amp; INDIRECT("F" &amp; ROW(C163) - 10) &amp; "_p"</f>
        <v>a_P_1_2_1_p</v>
      </c>
      <c r="B163">
        <v>0</v>
      </c>
      <c r="C163" t="s">
        <v>60</v>
      </c>
    </row>
    <row r="164" spans="1:8" x14ac:dyDescent="0.3">
      <c r="A164" t="str" cm="1">
        <f t="array" aca="1" ref="A164" ca="1" xml:space="preserve"> "a_P_2_" &amp; INDIRECT("F" &amp; ROW(C164) - 11) &amp; "_p"</f>
        <v>a_P_2_2_1_p</v>
      </c>
      <c r="B164">
        <v>0</v>
      </c>
      <c r="C164" t="s">
        <v>61</v>
      </c>
    </row>
    <row r="165" spans="1:8" x14ac:dyDescent="0.3">
      <c r="A165" t="str" cm="1">
        <f t="array" aca="1" ref="A165" ca="1" xml:space="preserve"> "a_P_3_" &amp; INDIRECT("F" &amp; ROW(C165) - 12) &amp; "_p"</f>
        <v>a_P_3_2_1_p</v>
      </c>
      <c r="B165">
        <v>2</v>
      </c>
      <c r="C165" t="s">
        <v>62</v>
      </c>
    </row>
    <row r="166" spans="1:8" x14ac:dyDescent="0.3">
      <c r="A166" s="17" t="s">
        <v>65</v>
      </c>
      <c r="F166" s="46"/>
      <c r="G166" s="46"/>
      <c r="H166" s="46"/>
    </row>
    <row r="167" spans="1:8" x14ac:dyDescent="0.3">
      <c r="A167" t="str" cm="1">
        <f t="array" aca="1" ref="A167" ca="1" xml:space="preserve"> "a_SL_1_" &amp; INDIRECT("F" &amp; ROW(C167) - 14) &amp; "_p"</f>
        <v>a_SL_1_2_1_p</v>
      </c>
      <c r="B167">
        <v>0</v>
      </c>
      <c r="C167" t="s">
        <v>60</v>
      </c>
    </row>
    <row r="168" spans="1:8" x14ac:dyDescent="0.3">
      <c r="A168" t="str" cm="1">
        <f t="array" aca="1" ref="A168" ca="1" xml:space="preserve"> "a_SL_2_" &amp; INDIRECT("F" &amp; ROW(C168) - 15) &amp; "_p"</f>
        <v>a_SL_2_2_1_p</v>
      </c>
      <c r="B168">
        <v>0</v>
      </c>
      <c r="C168" t="s">
        <v>61</v>
      </c>
    </row>
    <row r="169" spans="1:8" x14ac:dyDescent="0.3">
      <c r="A169" t="str" cm="1">
        <f t="array" aca="1" ref="A169" ca="1" xml:space="preserve"> "a_Sl_3_" &amp; INDIRECT("F" &amp; ROW(C169) - 16) &amp; "_p"</f>
        <v>a_Sl_3_2_1_p</v>
      </c>
      <c r="B169">
        <v>2</v>
      </c>
      <c r="C169" t="s">
        <v>62</v>
      </c>
    </row>
    <row r="170" spans="1:8" x14ac:dyDescent="0.3">
      <c r="A170" s="17" t="s">
        <v>470</v>
      </c>
    </row>
    <row r="171" spans="1:8" x14ac:dyDescent="0.3">
      <c r="A171" t="str" cm="1">
        <f t="array" aca="1" ref="A171" ca="1" xml:space="preserve"> "a_DR_1_" &amp; INDIRECT("F" &amp; ROW(C171) - 18) &amp; "_p"</f>
        <v>a_DR_1_2_1_p</v>
      </c>
      <c r="B171">
        <v>0</v>
      </c>
      <c r="C171" t="s">
        <v>60</v>
      </c>
    </row>
    <row r="172" spans="1:8" x14ac:dyDescent="0.3">
      <c r="A172" t="str" cm="1">
        <f t="array" aca="1" ref="A172" ca="1" xml:space="preserve"> "a_DR_1_" &amp; INDIRECT("F" &amp; ROW(C172) - 19) &amp; "_p"</f>
        <v>a_DR_1_2_1_p</v>
      </c>
      <c r="B172">
        <v>0</v>
      </c>
      <c r="C172" t="s">
        <v>61</v>
      </c>
    </row>
    <row r="173" spans="1:8" x14ac:dyDescent="0.3">
      <c r="A173" t="str" cm="1">
        <f t="array" aca="1" ref="A173" ca="1" xml:space="preserve"> "a_DR_1_" &amp; INDIRECT("F" &amp; ROW(C173) - 20) &amp; "_p"</f>
        <v>a_DR_1_2_1_p</v>
      </c>
      <c r="B173">
        <v>2</v>
      </c>
      <c r="C173" t="s">
        <v>62</v>
      </c>
    </row>
    <row r="174" spans="1:8" x14ac:dyDescent="0.3">
      <c r="A174" s="17" t="s">
        <v>471</v>
      </c>
    </row>
    <row r="175" spans="1:8" x14ac:dyDescent="0.3">
      <c r="A175" t="str" cm="1">
        <f t="array" aca="1" ref="A175" ca="1" xml:space="preserve"> "a_CY_1_" &amp; INDIRECT("F" &amp; ROW(C175) - 22) &amp; "_p"</f>
        <v>a_CY_1_2_1_p</v>
      </c>
      <c r="B175">
        <v>0</v>
      </c>
      <c r="C175" t="s">
        <v>60</v>
      </c>
    </row>
    <row r="176" spans="1:8" x14ac:dyDescent="0.3">
      <c r="A176" t="str" cm="1">
        <f t="array" aca="1" ref="A176" ca="1" xml:space="preserve"> "a_CY_1_" &amp; INDIRECT("F" &amp; ROW(C176) - 23) &amp; "_p"</f>
        <v>a_CY_1_2_1_p</v>
      </c>
      <c r="B176">
        <v>0</v>
      </c>
      <c r="C176" t="s">
        <v>61</v>
      </c>
    </row>
    <row r="177" spans="1:8" x14ac:dyDescent="0.3">
      <c r="A177" t="str" cm="1">
        <f t="array" aca="1" ref="A177" ca="1" xml:space="preserve"> "a_CY_1_" &amp; INDIRECT("F" &amp; ROW(C177) - 24) &amp; "_p"</f>
        <v>a_CY_1_2_1_p</v>
      </c>
      <c r="B177">
        <v>2</v>
      </c>
      <c r="C177" t="s">
        <v>62</v>
      </c>
    </row>
    <row r="178" spans="1:8" x14ac:dyDescent="0.3">
      <c r="A178" s="48" t="str">
        <f xml:space="preserve"> "sector " &amp; D178 &amp; " and region " &amp;E178</f>
        <v>sector 2 and region 2</v>
      </c>
      <c r="B178" s="48"/>
      <c r="C178" s="48"/>
      <c r="D178" s="43">
        <v>2</v>
      </c>
      <c r="E178" s="43">
        <v>2</v>
      </c>
      <c r="F178" s="43" t="str">
        <f>D178 &amp; "_" &amp; E178</f>
        <v>2_2</v>
      </c>
    </row>
    <row r="179" spans="1:8" x14ac:dyDescent="0.3">
      <c r="A179" s="17" t="s">
        <v>59</v>
      </c>
    </row>
    <row r="180" spans="1:8" x14ac:dyDescent="0.3">
      <c r="A180" t="str" cm="1">
        <f t="array" aca="1" ref="A180" ca="1" xml:space="preserve"> "a_T_1_" &amp; INDIRECT("F" &amp; ROW(C180)-2) &amp; "_p"</f>
        <v>a_T_1_2_2_p</v>
      </c>
      <c r="B180">
        <v>0</v>
      </c>
      <c r="C180" t="s">
        <v>60</v>
      </c>
    </row>
    <row r="181" spans="1:8" x14ac:dyDescent="0.3">
      <c r="A181" t="str" cm="1">
        <f t="array" aca="1" ref="A181" ca="1" xml:space="preserve"> "a_T_2_" &amp; INDIRECT("F" &amp; ROW(C181)-3) &amp; "_p"</f>
        <v>a_T_2_2_2_p</v>
      </c>
      <c r="B181">
        <v>2.3600000000000001E-3</v>
      </c>
      <c r="C181" t="s">
        <v>61</v>
      </c>
    </row>
    <row r="182" spans="1:8" x14ac:dyDescent="0.3">
      <c r="A182" t="str" cm="1">
        <f t="array" aca="1" ref="A182" ca="1" xml:space="preserve"> "a_T_3_" &amp; INDIRECT("F" &amp; ROW(C182)-4) &amp; "_p"</f>
        <v>a_T_3_2_2_p</v>
      </c>
      <c r="B182">
        <v>2</v>
      </c>
      <c r="C182" t="s">
        <v>62</v>
      </c>
    </row>
    <row r="183" spans="1:8" x14ac:dyDescent="0.3">
      <c r="A183" s="17" t="s">
        <v>64</v>
      </c>
    </row>
    <row r="184" spans="1:8" x14ac:dyDescent="0.3">
      <c r="A184" t="str" cm="1">
        <f t="array" aca="1" ref="A184" ca="1" xml:space="preserve"> "a_W_1_" &amp; INDIRECT("F" &amp; ROW(C184)-6) &amp; "_p"</f>
        <v>a_W_1_2_2_p</v>
      </c>
      <c r="B184">
        <v>0</v>
      </c>
      <c r="C184" t="s">
        <v>60</v>
      </c>
    </row>
    <row r="185" spans="1:8" x14ac:dyDescent="0.3">
      <c r="A185" t="str" cm="1">
        <f t="array" aca="1" ref="A185" ca="1" xml:space="preserve"> "a_W_2_" &amp; INDIRECT("F" &amp; ROW(C185)-7) &amp; "_p"</f>
        <v>a_W_2_2_2_p</v>
      </c>
      <c r="B185">
        <v>0</v>
      </c>
      <c r="C185" t="s">
        <v>61</v>
      </c>
    </row>
    <row r="186" spans="1:8" x14ac:dyDescent="0.3">
      <c r="A186" t="str" cm="1">
        <f t="array" aca="1" ref="A186" ca="1" xml:space="preserve"> "a_W_3_" &amp; INDIRECT("F" &amp; ROW(C186)-8) &amp; "_p"</f>
        <v>a_W_3_2_2_p</v>
      </c>
      <c r="B186">
        <v>2</v>
      </c>
      <c r="C186" t="s">
        <v>62</v>
      </c>
    </row>
    <row r="187" spans="1:8" x14ac:dyDescent="0.3">
      <c r="A187" s="17" t="s">
        <v>63</v>
      </c>
      <c r="F187" s="46"/>
      <c r="G187" s="46"/>
      <c r="H187" s="46"/>
    </row>
    <row r="188" spans="1:8" x14ac:dyDescent="0.3">
      <c r="A188" t="str" cm="1">
        <f t="array" aca="1" ref="A188" ca="1" xml:space="preserve"> "a_P_1_" &amp; INDIRECT("F" &amp; ROW(C188) - 10) &amp; "_p"</f>
        <v>a_P_1_2_2_p</v>
      </c>
      <c r="B188">
        <v>0</v>
      </c>
      <c r="C188" t="s">
        <v>60</v>
      </c>
    </row>
    <row r="189" spans="1:8" x14ac:dyDescent="0.3">
      <c r="A189" t="str" cm="1">
        <f t="array" aca="1" ref="A189" ca="1" xml:space="preserve"> "a_P_2_" &amp; INDIRECT("F" &amp; ROW(C189) - 11) &amp; "_p"</f>
        <v>a_P_2_2_2_p</v>
      </c>
      <c r="B189">
        <v>0</v>
      </c>
      <c r="C189" t="s">
        <v>61</v>
      </c>
    </row>
    <row r="190" spans="1:8" x14ac:dyDescent="0.3">
      <c r="A190" t="str" cm="1">
        <f t="array" aca="1" ref="A190" ca="1" xml:space="preserve"> "a_P_3_" &amp; INDIRECT("F" &amp; ROW(C190) - 12) &amp; "_p"</f>
        <v>a_P_3_2_2_p</v>
      </c>
      <c r="B190">
        <v>2</v>
      </c>
      <c r="C190" t="s">
        <v>62</v>
      </c>
    </row>
    <row r="191" spans="1:8" x14ac:dyDescent="0.3">
      <c r="A191" s="17" t="s">
        <v>65</v>
      </c>
      <c r="F191" s="46"/>
      <c r="G191" s="46"/>
      <c r="H191" s="46"/>
    </row>
    <row r="192" spans="1:8" x14ac:dyDescent="0.3">
      <c r="A192" t="str" cm="1">
        <f t="array" aca="1" ref="A192" ca="1" xml:space="preserve"> "a_SL_1_" &amp; INDIRECT("F" &amp; ROW(C192) - 14) &amp; "_p"</f>
        <v>a_SL_1_2_2_p</v>
      </c>
      <c r="B192">
        <v>0</v>
      </c>
      <c r="C192" t="s">
        <v>60</v>
      </c>
    </row>
    <row r="193" spans="1:6" x14ac:dyDescent="0.3">
      <c r="A193" t="str" cm="1">
        <f t="array" aca="1" ref="A193" ca="1" xml:space="preserve"> "a_SL_2_" &amp; INDIRECT("F" &amp; ROW(C193) - 15) &amp; "_p"</f>
        <v>a_SL_2_2_2_p</v>
      </c>
      <c r="B193">
        <v>0</v>
      </c>
      <c r="C193" t="s">
        <v>61</v>
      </c>
    </row>
    <row r="194" spans="1:6" x14ac:dyDescent="0.3">
      <c r="A194" t="str" cm="1">
        <f t="array" aca="1" ref="A194" ca="1" xml:space="preserve"> "a_Sl_3_" &amp; INDIRECT("F" &amp; ROW(C194) - 16) &amp; "_p"</f>
        <v>a_Sl_3_2_2_p</v>
      </c>
      <c r="B194">
        <v>2</v>
      </c>
      <c r="C194" t="s">
        <v>62</v>
      </c>
    </row>
    <row r="195" spans="1:6" x14ac:dyDescent="0.3">
      <c r="A195" s="17" t="s">
        <v>470</v>
      </c>
    </row>
    <row r="196" spans="1:6" x14ac:dyDescent="0.3">
      <c r="A196" t="str" cm="1">
        <f t="array" aca="1" ref="A196" ca="1" xml:space="preserve"> "a_DR_1_" &amp; INDIRECT("F" &amp; ROW(C196) - 18) &amp; "_p"</f>
        <v>a_DR_1_2_2_p</v>
      </c>
      <c r="B196">
        <v>0</v>
      </c>
      <c r="C196" t="s">
        <v>60</v>
      </c>
    </row>
    <row r="197" spans="1:6" x14ac:dyDescent="0.3">
      <c r="A197" t="str" cm="1">
        <f t="array" aca="1" ref="A197" ca="1" xml:space="preserve"> "a_DR_1_" &amp; INDIRECT("F" &amp; ROW(C197) - 19) &amp; "_p"</f>
        <v>a_DR_1_2_2_p</v>
      </c>
      <c r="B197">
        <v>0</v>
      </c>
      <c r="C197" t="s">
        <v>61</v>
      </c>
    </row>
    <row r="198" spans="1:6" x14ac:dyDescent="0.3">
      <c r="A198" t="str" cm="1">
        <f t="array" aca="1" ref="A198" ca="1" xml:space="preserve"> "a_DR_1_" &amp; INDIRECT("F" &amp; ROW(C198) - 20) &amp; "_p"</f>
        <v>a_DR_1_2_2_p</v>
      </c>
      <c r="B198">
        <v>2</v>
      </c>
      <c r="C198" t="s">
        <v>62</v>
      </c>
    </row>
    <row r="199" spans="1:6" x14ac:dyDescent="0.3">
      <c r="A199" s="17" t="s">
        <v>471</v>
      </c>
    </row>
    <row r="200" spans="1:6" x14ac:dyDescent="0.3">
      <c r="A200" t="str" cm="1">
        <f t="array" aca="1" ref="A200" ca="1" xml:space="preserve"> "a_CY_1_" &amp; INDIRECT("F" &amp; ROW(C200) - 22) &amp; "_p"</f>
        <v>a_CY_1_2_2_p</v>
      </c>
      <c r="B200">
        <v>0</v>
      </c>
      <c r="C200" t="s">
        <v>60</v>
      </c>
    </row>
    <row r="201" spans="1:6" x14ac:dyDescent="0.3">
      <c r="A201" t="str" cm="1">
        <f t="array" aca="1" ref="A201" ca="1" xml:space="preserve"> "a_CY_1_" &amp; INDIRECT("F" &amp; ROW(C201) - 23) &amp; "_p"</f>
        <v>a_CY_1_2_2_p</v>
      </c>
      <c r="B201">
        <v>0</v>
      </c>
      <c r="C201" t="s">
        <v>61</v>
      </c>
    </row>
    <row r="202" spans="1:6" x14ac:dyDescent="0.3">
      <c r="A202" t="str" cm="1">
        <f t="array" aca="1" ref="A202" ca="1" xml:space="preserve"> "a_CY_1_" &amp; INDIRECT("F" &amp; ROW(C202) - 24) &amp; "_p"</f>
        <v>a_CY_1_2_2_p</v>
      </c>
      <c r="B202">
        <v>2</v>
      </c>
      <c r="C202" t="s">
        <v>62</v>
      </c>
    </row>
    <row r="203" spans="1:6" x14ac:dyDescent="0.3">
      <c r="A203" s="48" t="str">
        <f xml:space="preserve"> "sector " &amp; D203 &amp; " and region " &amp;E203</f>
        <v>sector 2 and region 3</v>
      </c>
      <c r="B203" s="48"/>
      <c r="C203" s="48"/>
      <c r="D203" s="43">
        <v>2</v>
      </c>
      <c r="E203" s="43">
        <v>3</v>
      </c>
      <c r="F203" s="43" t="str">
        <f>D203 &amp; "_" &amp; E203</f>
        <v>2_3</v>
      </c>
    </row>
    <row r="204" spans="1:6" x14ac:dyDescent="0.3">
      <c r="A204" s="17" t="s">
        <v>59</v>
      </c>
    </row>
    <row r="205" spans="1:6" x14ac:dyDescent="0.3">
      <c r="A205" t="str" cm="1">
        <f t="array" aca="1" ref="A205" ca="1" xml:space="preserve"> "a_T_1_" &amp; INDIRECT("F" &amp; ROW(C205)-2) &amp; "_p"</f>
        <v>a_T_1_2_3_p</v>
      </c>
      <c r="B205">
        <v>0</v>
      </c>
      <c r="C205" t="s">
        <v>60</v>
      </c>
    </row>
    <row r="206" spans="1:6" x14ac:dyDescent="0.3">
      <c r="A206" t="str" cm="1">
        <f t="array" aca="1" ref="A206" ca="1" xml:space="preserve"> "a_T_2_" &amp; INDIRECT("F" &amp; ROW(C206)-3) &amp; "_p"</f>
        <v>a_T_2_2_3_p</v>
      </c>
      <c r="B206">
        <v>2.3600000000000001E-3</v>
      </c>
      <c r="C206" t="s">
        <v>61</v>
      </c>
    </row>
    <row r="207" spans="1:6" x14ac:dyDescent="0.3">
      <c r="A207" t="str" cm="1">
        <f t="array" aca="1" ref="A207" ca="1" xml:space="preserve"> "a_T_3_" &amp; INDIRECT("F" &amp; ROW(C207)-4) &amp; "_p"</f>
        <v>a_T_3_2_3_p</v>
      </c>
      <c r="B207">
        <v>2</v>
      </c>
      <c r="C207" t="s">
        <v>62</v>
      </c>
    </row>
    <row r="208" spans="1:6" x14ac:dyDescent="0.3">
      <c r="A208" s="17" t="s">
        <v>64</v>
      </c>
    </row>
    <row r="209" spans="1:8" x14ac:dyDescent="0.3">
      <c r="A209" t="str" cm="1">
        <f t="array" aca="1" ref="A209" ca="1" xml:space="preserve"> "a_W_1_" &amp; INDIRECT("F" &amp; ROW(C209)-6) &amp; "_p"</f>
        <v>a_W_1_2_3_p</v>
      </c>
      <c r="B209">
        <v>0</v>
      </c>
      <c r="C209" t="s">
        <v>60</v>
      </c>
    </row>
    <row r="210" spans="1:8" x14ac:dyDescent="0.3">
      <c r="A210" t="str" cm="1">
        <f t="array" aca="1" ref="A210" ca="1" xml:space="preserve"> "a_W_2_" &amp; INDIRECT("F" &amp; ROW(C210)-7) &amp; "_p"</f>
        <v>a_W_2_2_3_p</v>
      </c>
      <c r="B210">
        <v>0</v>
      </c>
      <c r="C210" t="s">
        <v>61</v>
      </c>
    </row>
    <row r="211" spans="1:8" x14ac:dyDescent="0.3">
      <c r="A211" t="str" cm="1">
        <f t="array" aca="1" ref="A211" ca="1" xml:space="preserve"> "a_W_3_" &amp; INDIRECT("F" &amp; ROW(C211)-8) &amp; "_p"</f>
        <v>a_W_3_2_3_p</v>
      </c>
      <c r="B211">
        <v>2</v>
      </c>
      <c r="C211" t="s">
        <v>62</v>
      </c>
    </row>
    <row r="212" spans="1:8" x14ac:dyDescent="0.3">
      <c r="A212" s="17" t="s">
        <v>63</v>
      </c>
      <c r="F212" s="46"/>
      <c r="G212" s="46"/>
      <c r="H212" s="46"/>
    </row>
    <row r="213" spans="1:8" x14ac:dyDescent="0.3">
      <c r="A213" t="str" cm="1">
        <f t="array" aca="1" ref="A213" ca="1" xml:space="preserve"> "a_P_1_" &amp; INDIRECT("F" &amp; ROW(C213) - 10) &amp; "_p"</f>
        <v>a_P_1_2_3_p</v>
      </c>
      <c r="B213">
        <v>0</v>
      </c>
      <c r="C213" t="s">
        <v>60</v>
      </c>
    </row>
    <row r="214" spans="1:8" x14ac:dyDescent="0.3">
      <c r="A214" t="str" cm="1">
        <f t="array" aca="1" ref="A214" ca="1" xml:space="preserve"> "a_P_2_" &amp; INDIRECT("F" &amp; ROW(C214) - 11) &amp; "_p"</f>
        <v>a_P_2_2_3_p</v>
      </c>
      <c r="B214">
        <v>0</v>
      </c>
      <c r="C214" t="s">
        <v>61</v>
      </c>
    </row>
    <row r="215" spans="1:8" x14ac:dyDescent="0.3">
      <c r="A215" t="str" cm="1">
        <f t="array" aca="1" ref="A215" ca="1" xml:space="preserve"> "a_P_3_" &amp; INDIRECT("F" &amp; ROW(C215) - 12) &amp; "_p"</f>
        <v>a_P_3_2_3_p</v>
      </c>
      <c r="B215">
        <v>2</v>
      </c>
      <c r="C215" t="s">
        <v>62</v>
      </c>
    </row>
    <row r="216" spans="1:8" x14ac:dyDescent="0.3">
      <c r="A216" s="17" t="s">
        <v>65</v>
      </c>
      <c r="F216" s="46"/>
      <c r="G216" s="46"/>
      <c r="H216" s="46"/>
    </row>
    <row r="217" spans="1:8" x14ac:dyDescent="0.3">
      <c r="A217" t="str" cm="1">
        <f t="array" aca="1" ref="A217" ca="1" xml:space="preserve"> "a_SL_1_" &amp; INDIRECT("F" &amp; ROW(C217) - 14) &amp; "_p"</f>
        <v>a_SL_1_2_3_p</v>
      </c>
      <c r="B217">
        <v>0</v>
      </c>
      <c r="C217" t="s">
        <v>60</v>
      </c>
    </row>
    <row r="218" spans="1:8" x14ac:dyDescent="0.3">
      <c r="A218" t="str" cm="1">
        <f t="array" aca="1" ref="A218" ca="1" xml:space="preserve"> "a_SL_2_" &amp; INDIRECT("F" &amp; ROW(C218) - 15) &amp; "_p"</f>
        <v>a_SL_2_2_3_p</v>
      </c>
      <c r="B218">
        <v>0</v>
      </c>
      <c r="C218" t="s">
        <v>61</v>
      </c>
    </row>
    <row r="219" spans="1:8" x14ac:dyDescent="0.3">
      <c r="A219" t="str" cm="1">
        <f t="array" aca="1" ref="A219" ca="1" xml:space="preserve"> "a_Sl_3_" &amp; INDIRECT("F" &amp; ROW(C219) - 16) &amp; "_p"</f>
        <v>a_Sl_3_2_3_p</v>
      </c>
      <c r="B219">
        <v>2</v>
      </c>
      <c r="C219" t="s">
        <v>62</v>
      </c>
    </row>
    <row r="220" spans="1:8" x14ac:dyDescent="0.3">
      <c r="A220" s="17" t="s">
        <v>470</v>
      </c>
    </row>
    <row r="221" spans="1:8" x14ac:dyDescent="0.3">
      <c r="A221" t="str" cm="1">
        <f t="array" aca="1" ref="A221" ca="1" xml:space="preserve"> "a_DR_1_" &amp; INDIRECT("F" &amp; ROW(C221) - 18) &amp; "_p"</f>
        <v>a_DR_1_2_3_p</v>
      </c>
      <c r="B221">
        <v>0</v>
      </c>
      <c r="C221" t="s">
        <v>60</v>
      </c>
    </row>
    <row r="222" spans="1:8" x14ac:dyDescent="0.3">
      <c r="A222" t="str" cm="1">
        <f t="array" aca="1" ref="A222" ca="1" xml:space="preserve"> "a_DR_1_" &amp; INDIRECT("F" &amp; ROW(C222) - 19) &amp; "_p"</f>
        <v>a_DR_1_2_3_p</v>
      </c>
      <c r="B222">
        <v>0</v>
      </c>
      <c r="C222" t="s">
        <v>61</v>
      </c>
    </row>
    <row r="223" spans="1:8" x14ac:dyDescent="0.3">
      <c r="A223" t="str" cm="1">
        <f t="array" aca="1" ref="A223" ca="1" xml:space="preserve"> "a_DR_1_" &amp; INDIRECT("F" &amp; ROW(C223) - 20) &amp; "_p"</f>
        <v>a_DR_1_2_3_p</v>
      </c>
      <c r="B223">
        <v>2</v>
      </c>
      <c r="C223" t="s">
        <v>62</v>
      </c>
    </row>
    <row r="224" spans="1:8" x14ac:dyDescent="0.3">
      <c r="A224" s="17" t="s">
        <v>471</v>
      </c>
    </row>
    <row r="225" spans="1:8" x14ac:dyDescent="0.3">
      <c r="A225" t="str" cm="1">
        <f t="array" aca="1" ref="A225" ca="1" xml:space="preserve"> "a_CY_1_" &amp; INDIRECT("F" &amp; ROW(C225) - 22) &amp; "_p"</f>
        <v>a_CY_1_2_3_p</v>
      </c>
      <c r="B225">
        <v>0</v>
      </c>
      <c r="C225" t="s">
        <v>60</v>
      </c>
    </row>
    <row r="226" spans="1:8" x14ac:dyDescent="0.3">
      <c r="A226" t="str" cm="1">
        <f t="array" aca="1" ref="A226" ca="1" xml:space="preserve"> "a_CY_1_" &amp; INDIRECT("F" &amp; ROW(C226) - 23) &amp; "_p"</f>
        <v>a_CY_1_2_3_p</v>
      </c>
      <c r="B226">
        <v>0</v>
      </c>
      <c r="C226" t="s">
        <v>61</v>
      </c>
    </row>
    <row r="227" spans="1:8" x14ac:dyDescent="0.3">
      <c r="A227" t="str" cm="1">
        <f t="array" aca="1" ref="A227" ca="1" xml:space="preserve"> "a_CY_1_" &amp; INDIRECT("F" &amp; ROW(C227) - 24) &amp; "_p"</f>
        <v>a_CY_1_2_3_p</v>
      </c>
      <c r="B227">
        <v>2</v>
      </c>
      <c r="C227" t="s">
        <v>62</v>
      </c>
    </row>
    <row r="228" spans="1:8" x14ac:dyDescent="0.3">
      <c r="A228" s="48" t="str">
        <f xml:space="preserve"> "sector " &amp; D228 &amp; " and region " &amp;E228</f>
        <v>sector 2 and region 4</v>
      </c>
      <c r="B228" s="48"/>
      <c r="C228" s="48"/>
      <c r="D228" s="43">
        <v>2</v>
      </c>
      <c r="E228" s="43">
        <v>4</v>
      </c>
      <c r="F228" s="43" t="str">
        <f>D228 &amp; "_" &amp; E228</f>
        <v>2_4</v>
      </c>
    </row>
    <row r="229" spans="1:8" x14ac:dyDescent="0.3">
      <c r="A229" s="17" t="s">
        <v>59</v>
      </c>
    </row>
    <row r="230" spans="1:8" x14ac:dyDescent="0.3">
      <c r="A230" t="str" cm="1">
        <f t="array" aca="1" ref="A230" ca="1" xml:space="preserve"> "a_T_1_" &amp; INDIRECT("F" &amp; ROW(C230)-2) &amp; "_p"</f>
        <v>a_T_1_2_4_p</v>
      </c>
      <c r="B230">
        <v>0</v>
      </c>
      <c r="C230" t="s">
        <v>60</v>
      </c>
    </row>
    <row r="231" spans="1:8" x14ac:dyDescent="0.3">
      <c r="A231" t="str" cm="1">
        <f t="array" aca="1" ref="A231" ca="1" xml:space="preserve"> "a_T_2_" &amp; INDIRECT("F" &amp; ROW(C231)-3) &amp; "_p"</f>
        <v>a_T_2_2_4_p</v>
      </c>
      <c r="B231">
        <v>2.3600000000000001E-3</v>
      </c>
      <c r="C231" t="s">
        <v>61</v>
      </c>
    </row>
    <row r="232" spans="1:8" x14ac:dyDescent="0.3">
      <c r="A232" t="str" cm="1">
        <f t="array" aca="1" ref="A232" ca="1" xml:space="preserve"> "a_T_3_" &amp; INDIRECT("F" &amp; ROW(C232)-4) &amp; "_p"</f>
        <v>a_T_3_2_4_p</v>
      </c>
      <c r="B232">
        <v>2</v>
      </c>
      <c r="C232" t="s">
        <v>62</v>
      </c>
    </row>
    <row r="233" spans="1:8" x14ac:dyDescent="0.3">
      <c r="A233" s="17" t="s">
        <v>64</v>
      </c>
    </row>
    <row r="234" spans="1:8" x14ac:dyDescent="0.3">
      <c r="A234" t="str" cm="1">
        <f t="array" aca="1" ref="A234" ca="1" xml:space="preserve"> "a_W_1_" &amp; INDIRECT("F" &amp; ROW(C234)-6) &amp; "_p"</f>
        <v>a_W_1_2_4_p</v>
      </c>
      <c r="B234">
        <v>0</v>
      </c>
      <c r="C234" t="s">
        <v>60</v>
      </c>
    </row>
    <row r="235" spans="1:8" x14ac:dyDescent="0.3">
      <c r="A235" t="str" cm="1">
        <f t="array" aca="1" ref="A235" ca="1" xml:space="preserve"> "a_W_2_" &amp; INDIRECT("F" &amp; ROW(C235)-7) &amp; "_p"</f>
        <v>a_W_2_2_4_p</v>
      </c>
      <c r="B235">
        <v>0</v>
      </c>
      <c r="C235" t="s">
        <v>61</v>
      </c>
    </row>
    <row r="236" spans="1:8" x14ac:dyDescent="0.3">
      <c r="A236" t="str" cm="1">
        <f t="array" aca="1" ref="A236" ca="1" xml:space="preserve"> "a_W_3_" &amp; INDIRECT("F" &amp; ROW(C236)-8) &amp; "_p"</f>
        <v>a_W_3_2_4_p</v>
      </c>
      <c r="B236">
        <v>2</v>
      </c>
      <c r="C236" t="s">
        <v>62</v>
      </c>
    </row>
    <row r="237" spans="1:8" x14ac:dyDescent="0.3">
      <c r="A237" s="17" t="s">
        <v>63</v>
      </c>
      <c r="F237" s="46"/>
      <c r="G237" s="46"/>
      <c r="H237" s="46"/>
    </row>
    <row r="238" spans="1:8" x14ac:dyDescent="0.3">
      <c r="A238" t="str" cm="1">
        <f t="array" aca="1" ref="A238" ca="1" xml:space="preserve"> "a_P_1_" &amp; INDIRECT("F" &amp; ROW(C238) - 10) &amp; "_p"</f>
        <v>a_P_1_2_4_p</v>
      </c>
      <c r="B238">
        <v>0</v>
      </c>
      <c r="C238" t="s">
        <v>60</v>
      </c>
    </row>
    <row r="239" spans="1:8" x14ac:dyDescent="0.3">
      <c r="A239" t="str" cm="1">
        <f t="array" aca="1" ref="A239" ca="1" xml:space="preserve"> "a_P_2_" &amp; INDIRECT("F" &amp; ROW(C239) - 11) &amp; "_p"</f>
        <v>a_P_2_2_4_p</v>
      </c>
      <c r="B239">
        <v>0</v>
      </c>
      <c r="C239" t="s">
        <v>61</v>
      </c>
    </row>
    <row r="240" spans="1:8" x14ac:dyDescent="0.3">
      <c r="A240" t="str" cm="1">
        <f t="array" aca="1" ref="A240" ca="1" xml:space="preserve"> "a_P_3_" &amp; INDIRECT("F" &amp; ROW(C240) - 12) &amp; "_p"</f>
        <v>a_P_3_2_4_p</v>
      </c>
      <c r="B240">
        <v>2</v>
      </c>
      <c r="C240" t="s">
        <v>62</v>
      </c>
    </row>
    <row r="241" spans="1:8" x14ac:dyDescent="0.3">
      <c r="A241" s="17" t="s">
        <v>65</v>
      </c>
      <c r="F241" s="46"/>
      <c r="G241" s="46"/>
      <c r="H241" s="46"/>
    </row>
    <row r="242" spans="1:8" x14ac:dyDescent="0.3">
      <c r="A242" t="str" cm="1">
        <f t="array" aca="1" ref="A242" ca="1" xml:space="preserve"> "a_SL_1_" &amp; INDIRECT("F" &amp; ROW(C242) - 14) &amp; "_p"</f>
        <v>a_SL_1_2_4_p</v>
      </c>
      <c r="B242">
        <v>0</v>
      </c>
      <c r="C242" t="s">
        <v>60</v>
      </c>
    </row>
    <row r="243" spans="1:8" x14ac:dyDescent="0.3">
      <c r="A243" t="str" cm="1">
        <f t="array" aca="1" ref="A243" ca="1" xml:space="preserve"> "a_SL_2_" &amp; INDIRECT("F" &amp; ROW(C243) - 15) &amp; "_p"</f>
        <v>a_SL_2_2_4_p</v>
      </c>
      <c r="B243">
        <v>0</v>
      </c>
      <c r="C243" t="s">
        <v>61</v>
      </c>
    </row>
    <row r="244" spans="1:8" x14ac:dyDescent="0.3">
      <c r="A244" t="str" cm="1">
        <f t="array" aca="1" ref="A244" ca="1" xml:space="preserve"> "a_Sl_3_" &amp; INDIRECT("F" &amp; ROW(C244) - 16) &amp; "_p"</f>
        <v>a_Sl_3_2_4_p</v>
      </c>
      <c r="B244">
        <v>2</v>
      </c>
      <c r="C244" t="s">
        <v>62</v>
      </c>
    </row>
    <row r="245" spans="1:8" x14ac:dyDescent="0.3">
      <c r="A245" s="17" t="s">
        <v>470</v>
      </c>
    </row>
    <row r="246" spans="1:8" x14ac:dyDescent="0.3">
      <c r="A246" t="str" cm="1">
        <f t="array" aca="1" ref="A246" ca="1" xml:space="preserve"> "a_DR_1_" &amp; INDIRECT("F" &amp; ROW(C246) - 18) &amp; "_p"</f>
        <v>a_DR_1_2_4_p</v>
      </c>
      <c r="B246">
        <v>0</v>
      </c>
      <c r="C246" t="s">
        <v>60</v>
      </c>
    </row>
    <row r="247" spans="1:8" x14ac:dyDescent="0.3">
      <c r="A247" t="str" cm="1">
        <f t="array" aca="1" ref="A247" ca="1" xml:space="preserve"> "a_DR_1_" &amp; INDIRECT("F" &amp; ROW(C247) - 19) &amp; "_p"</f>
        <v>a_DR_1_2_4_p</v>
      </c>
      <c r="B247">
        <v>0</v>
      </c>
      <c r="C247" t="s">
        <v>61</v>
      </c>
    </row>
    <row r="248" spans="1:8" x14ac:dyDescent="0.3">
      <c r="A248" t="str" cm="1">
        <f t="array" aca="1" ref="A248" ca="1" xml:space="preserve"> "a_DR_1_" &amp; INDIRECT("F" &amp; ROW(C248) - 20) &amp; "_p"</f>
        <v>a_DR_1_2_4_p</v>
      </c>
      <c r="B248">
        <v>2</v>
      </c>
      <c r="C248" t="s">
        <v>62</v>
      </c>
    </row>
    <row r="249" spans="1:8" x14ac:dyDescent="0.3">
      <c r="A249" s="17" t="s">
        <v>471</v>
      </c>
    </row>
    <row r="250" spans="1:8" x14ac:dyDescent="0.3">
      <c r="A250" t="str" cm="1">
        <f t="array" aca="1" ref="A250" ca="1" xml:space="preserve"> "a_CY_1_" &amp; INDIRECT("F" &amp; ROW(C250) - 22) &amp; "_p"</f>
        <v>a_CY_1_2_4_p</v>
      </c>
      <c r="B250">
        <v>0</v>
      </c>
      <c r="C250" t="s">
        <v>60</v>
      </c>
    </row>
    <row r="251" spans="1:8" x14ac:dyDescent="0.3">
      <c r="A251" t="str" cm="1">
        <f t="array" aca="1" ref="A251" ca="1" xml:space="preserve"> "a_CY_1_" &amp; INDIRECT("F" &amp; ROW(C251) - 23) &amp; "_p"</f>
        <v>a_CY_1_2_4_p</v>
      </c>
      <c r="B251">
        <v>0</v>
      </c>
      <c r="C251" t="s">
        <v>61</v>
      </c>
    </row>
    <row r="252" spans="1:8" x14ac:dyDescent="0.3">
      <c r="A252" t="str" cm="1">
        <f t="array" aca="1" ref="A252" ca="1" xml:space="preserve"> "a_CY_1_" &amp; INDIRECT("F" &amp; ROW(C252) - 24) &amp; "_p"</f>
        <v>a_CY_1_2_4_p</v>
      </c>
      <c r="B252">
        <v>2</v>
      </c>
      <c r="C252" t="s">
        <v>62</v>
      </c>
    </row>
    <row r="253" spans="1:8" x14ac:dyDescent="0.3">
      <c r="A253" s="48" t="str">
        <f xml:space="preserve"> "sector " &amp; D253 &amp; " and region " &amp;E253</f>
        <v>sector 2 and region 5</v>
      </c>
      <c r="B253" s="48"/>
      <c r="C253" s="48"/>
      <c r="D253" s="43">
        <v>2</v>
      </c>
      <c r="E253" s="43">
        <v>5</v>
      </c>
      <c r="F253" s="43" t="str">
        <f>D253 &amp; "_" &amp; E253</f>
        <v>2_5</v>
      </c>
    </row>
    <row r="254" spans="1:8" x14ac:dyDescent="0.3">
      <c r="A254" s="17" t="s">
        <v>59</v>
      </c>
    </row>
    <row r="255" spans="1:8" x14ac:dyDescent="0.3">
      <c r="A255" t="str" cm="1">
        <f t="array" aca="1" ref="A255" ca="1" xml:space="preserve"> "a_T_1_" &amp; INDIRECT("F" &amp; ROW(C255)-2) &amp; "_p"</f>
        <v>a_T_1_2_5_p</v>
      </c>
      <c r="B255">
        <v>0</v>
      </c>
      <c r="C255" t="s">
        <v>60</v>
      </c>
    </row>
    <row r="256" spans="1:8" x14ac:dyDescent="0.3">
      <c r="A256" t="str" cm="1">
        <f t="array" aca="1" ref="A256" ca="1" xml:space="preserve"> "a_T_2_" &amp; INDIRECT("F" &amp; ROW(C256)-3) &amp; "_p"</f>
        <v>a_T_2_2_5_p</v>
      </c>
      <c r="B256">
        <v>2.3600000000000001E-3</v>
      </c>
      <c r="C256" t="s">
        <v>61</v>
      </c>
    </row>
    <row r="257" spans="1:8" x14ac:dyDescent="0.3">
      <c r="A257" t="str" cm="1">
        <f t="array" aca="1" ref="A257" ca="1" xml:space="preserve"> "a_T_3_" &amp; INDIRECT("F" &amp; ROW(C257)-4) &amp; "_p"</f>
        <v>a_T_3_2_5_p</v>
      </c>
      <c r="B257">
        <v>2</v>
      </c>
      <c r="C257" t="s">
        <v>62</v>
      </c>
    </row>
    <row r="258" spans="1:8" x14ac:dyDescent="0.3">
      <c r="A258" s="17" t="s">
        <v>64</v>
      </c>
    </row>
    <row r="259" spans="1:8" x14ac:dyDescent="0.3">
      <c r="A259" t="str" cm="1">
        <f t="array" aca="1" ref="A259" ca="1" xml:space="preserve"> "a_W_1_" &amp; INDIRECT("F" &amp; ROW(C259)-6) &amp; "_p"</f>
        <v>a_W_1_2_5_p</v>
      </c>
      <c r="B259">
        <v>0</v>
      </c>
      <c r="C259" t="s">
        <v>60</v>
      </c>
    </row>
    <row r="260" spans="1:8" x14ac:dyDescent="0.3">
      <c r="A260" t="str" cm="1">
        <f t="array" aca="1" ref="A260" ca="1" xml:space="preserve"> "a_W_2_" &amp; INDIRECT("F" &amp; ROW(C260)-7) &amp; "_p"</f>
        <v>a_W_2_2_5_p</v>
      </c>
      <c r="B260">
        <v>0</v>
      </c>
      <c r="C260" t="s">
        <v>61</v>
      </c>
    </row>
    <row r="261" spans="1:8" x14ac:dyDescent="0.3">
      <c r="A261" t="str" cm="1">
        <f t="array" aca="1" ref="A261" ca="1" xml:space="preserve"> "a_W_3_" &amp; INDIRECT("F" &amp; ROW(C261)-8) &amp; "_p"</f>
        <v>a_W_3_2_5_p</v>
      </c>
      <c r="B261">
        <v>2</v>
      </c>
      <c r="C261" t="s">
        <v>62</v>
      </c>
    </row>
    <row r="262" spans="1:8" x14ac:dyDescent="0.3">
      <c r="A262" s="17" t="s">
        <v>63</v>
      </c>
      <c r="F262" s="46"/>
      <c r="G262" s="46"/>
      <c r="H262" s="46"/>
    </row>
    <row r="263" spans="1:8" x14ac:dyDescent="0.3">
      <c r="A263" t="str" cm="1">
        <f t="array" aca="1" ref="A263" ca="1" xml:space="preserve"> "a_P_1_" &amp; INDIRECT("F" &amp; ROW(C263) - 10) &amp; "_p"</f>
        <v>a_P_1_2_5_p</v>
      </c>
      <c r="B263">
        <v>0</v>
      </c>
      <c r="C263" t="s">
        <v>60</v>
      </c>
    </row>
    <row r="264" spans="1:8" x14ac:dyDescent="0.3">
      <c r="A264" t="str" cm="1">
        <f t="array" aca="1" ref="A264" ca="1" xml:space="preserve"> "a_P_2_" &amp; INDIRECT("F" &amp; ROW(C264) - 11) &amp; "_p"</f>
        <v>a_P_2_2_5_p</v>
      </c>
      <c r="B264">
        <v>0</v>
      </c>
      <c r="C264" t="s">
        <v>61</v>
      </c>
    </row>
    <row r="265" spans="1:8" x14ac:dyDescent="0.3">
      <c r="A265" t="str" cm="1">
        <f t="array" aca="1" ref="A265" ca="1" xml:space="preserve"> "a_P_3_" &amp; INDIRECT("F" &amp; ROW(C265) - 12) &amp; "_p"</f>
        <v>a_P_3_2_5_p</v>
      </c>
      <c r="B265">
        <v>2</v>
      </c>
      <c r="C265" t="s">
        <v>62</v>
      </c>
    </row>
    <row r="266" spans="1:8" x14ac:dyDescent="0.3">
      <c r="A266" s="17" t="s">
        <v>65</v>
      </c>
      <c r="F266" s="46"/>
      <c r="G266" s="46"/>
      <c r="H266" s="46"/>
    </row>
    <row r="267" spans="1:8" x14ac:dyDescent="0.3">
      <c r="A267" t="str" cm="1">
        <f t="array" aca="1" ref="A267" ca="1" xml:space="preserve"> "a_SL_1_" &amp; INDIRECT("F" &amp; ROW(C267) - 14) &amp; "_p"</f>
        <v>a_SL_1_2_5_p</v>
      </c>
      <c r="B267">
        <v>0</v>
      </c>
      <c r="C267" t="s">
        <v>60</v>
      </c>
    </row>
    <row r="268" spans="1:8" x14ac:dyDescent="0.3">
      <c r="A268" t="str" cm="1">
        <f t="array" aca="1" ref="A268" ca="1" xml:space="preserve"> "a_SL_2_" &amp; INDIRECT("F" &amp; ROW(C268) - 15) &amp; "_p"</f>
        <v>a_SL_2_2_5_p</v>
      </c>
      <c r="B268">
        <v>0</v>
      </c>
      <c r="C268" t="s">
        <v>61</v>
      </c>
    </row>
    <row r="269" spans="1:8" x14ac:dyDescent="0.3">
      <c r="A269" t="str" cm="1">
        <f t="array" aca="1" ref="A269" ca="1" xml:space="preserve"> "a_Sl_3_" &amp; INDIRECT("F" &amp; ROW(C269) - 16) &amp; "_p"</f>
        <v>a_Sl_3_2_5_p</v>
      </c>
      <c r="B269">
        <v>2</v>
      </c>
      <c r="C269" t="s">
        <v>62</v>
      </c>
    </row>
    <row r="270" spans="1:8" x14ac:dyDescent="0.3">
      <c r="A270" s="17" t="s">
        <v>470</v>
      </c>
    </row>
    <row r="271" spans="1:8" x14ac:dyDescent="0.3">
      <c r="A271" t="str" cm="1">
        <f t="array" aca="1" ref="A271" ca="1" xml:space="preserve"> "a_DR_1_" &amp; INDIRECT("F" &amp; ROW(C271) - 18) &amp; "_p"</f>
        <v>a_DR_1_2_5_p</v>
      </c>
      <c r="B271">
        <v>0</v>
      </c>
      <c r="C271" t="s">
        <v>60</v>
      </c>
    </row>
    <row r="272" spans="1:8" x14ac:dyDescent="0.3">
      <c r="A272" t="str" cm="1">
        <f t="array" aca="1" ref="A272" ca="1" xml:space="preserve"> "a_DR_1_" &amp; INDIRECT("F" &amp; ROW(C272) - 19) &amp; "_p"</f>
        <v>a_DR_1_2_5_p</v>
      </c>
      <c r="B272">
        <v>0</v>
      </c>
      <c r="C272" t="s">
        <v>61</v>
      </c>
    </row>
    <row r="273" spans="1:8" x14ac:dyDescent="0.3">
      <c r="A273" t="str" cm="1">
        <f t="array" aca="1" ref="A273" ca="1" xml:space="preserve"> "a_DR_1_" &amp; INDIRECT("F" &amp; ROW(C273) - 20) &amp; "_p"</f>
        <v>a_DR_1_2_5_p</v>
      </c>
      <c r="B273">
        <v>2</v>
      </c>
      <c r="C273" t="s">
        <v>62</v>
      </c>
    </row>
    <row r="274" spans="1:8" x14ac:dyDescent="0.3">
      <c r="A274" s="17" t="s">
        <v>471</v>
      </c>
    </row>
    <row r="275" spans="1:8" x14ac:dyDescent="0.3">
      <c r="A275" t="str" cm="1">
        <f t="array" aca="1" ref="A275" ca="1" xml:space="preserve"> "a_CY_1_" &amp; INDIRECT("F" &amp; ROW(C275) - 22) &amp; "_p"</f>
        <v>a_CY_1_2_5_p</v>
      </c>
      <c r="B275">
        <v>0</v>
      </c>
      <c r="C275" t="s">
        <v>60</v>
      </c>
    </row>
    <row r="276" spans="1:8" x14ac:dyDescent="0.3">
      <c r="A276" t="str" cm="1">
        <f t="array" aca="1" ref="A276" ca="1" xml:space="preserve"> "a_CY_1_" &amp; INDIRECT("F" &amp; ROW(C276) - 23) &amp; "_p"</f>
        <v>a_CY_1_2_5_p</v>
      </c>
      <c r="B276">
        <v>0</v>
      </c>
      <c r="C276" t="s">
        <v>61</v>
      </c>
    </row>
    <row r="277" spans="1:8" x14ac:dyDescent="0.3">
      <c r="A277" t="str" cm="1">
        <f t="array" aca="1" ref="A277" ca="1" xml:space="preserve"> "a_CY_1_" &amp; INDIRECT("F" &amp; ROW(C277) - 24) &amp; "_p"</f>
        <v>a_CY_1_2_5_p</v>
      </c>
      <c r="B277">
        <v>2</v>
      </c>
      <c r="C277" t="s">
        <v>62</v>
      </c>
    </row>
    <row r="278" spans="1:8" x14ac:dyDescent="0.3">
      <c r="A278" s="48" t="str">
        <f xml:space="preserve"> "sector " &amp; D278 &amp; " and region " &amp;E278</f>
        <v>sector 2 and region 6</v>
      </c>
      <c r="B278" s="48"/>
      <c r="C278" s="48"/>
      <c r="D278" s="43">
        <v>2</v>
      </c>
      <c r="E278" s="43">
        <v>6</v>
      </c>
      <c r="F278" s="43" t="str">
        <f>D278 &amp; "_" &amp; E278</f>
        <v>2_6</v>
      </c>
    </row>
    <row r="279" spans="1:8" x14ac:dyDescent="0.3">
      <c r="A279" s="17" t="s">
        <v>59</v>
      </c>
    </row>
    <row r="280" spans="1:8" x14ac:dyDescent="0.3">
      <c r="A280" t="str" cm="1">
        <f t="array" aca="1" ref="A280" ca="1" xml:space="preserve"> "a_T_1_" &amp; INDIRECT("F" &amp; ROW(C280)-2) &amp; "_p"</f>
        <v>a_T_1_2_6_p</v>
      </c>
      <c r="B280">
        <v>0</v>
      </c>
      <c r="C280" t="s">
        <v>60</v>
      </c>
    </row>
    <row r="281" spans="1:8" x14ac:dyDescent="0.3">
      <c r="A281" t="str" cm="1">
        <f t="array" aca="1" ref="A281" ca="1" xml:space="preserve"> "a_T_2_" &amp; INDIRECT("F" &amp; ROW(C281)-3) &amp; "_p"</f>
        <v>a_T_2_2_6_p</v>
      </c>
      <c r="B281">
        <v>2.3600000000000001E-3</v>
      </c>
      <c r="C281" t="s">
        <v>61</v>
      </c>
    </row>
    <row r="282" spans="1:8" x14ac:dyDescent="0.3">
      <c r="A282" t="str" cm="1">
        <f t="array" aca="1" ref="A282" ca="1" xml:space="preserve"> "a_T_3_" &amp; INDIRECT("F" &amp; ROW(C282)-4) &amp; "_p"</f>
        <v>a_T_3_2_6_p</v>
      </c>
      <c r="B282">
        <v>2</v>
      </c>
      <c r="C282" t="s">
        <v>62</v>
      </c>
    </row>
    <row r="283" spans="1:8" x14ac:dyDescent="0.3">
      <c r="A283" s="17" t="s">
        <v>64</v>
      </c>
    </row>
    <row r="284" spans="1:8" x14ac:dyDescent="0.3">
      <c r="A284" t="str" cm="1">
        <f t="array" aca="1" ref="A284" ca="1" xml:space="preserve"> "a_W_1_" &amp; INDIRECT("F" &amp; ROW(C284)-6) &amp; "_p"</f>
        <v>a_W_1_2_6_p</v>
      </c>
      <c r="B284">
        <v>0</v>
      </c>
      <c r="C284" t="s">
        <v>60</v>
      </c>
    </row>
    <row r="285" spans="1:8" x14ac:dyDescent="0.3">
      <c r="A285" t="str" cm="1">
        <f t="array" aca="1" ref="A285" ca="1" xml:space="preserve"> "a_W_2_" &amp; INDIRECT("F" &amp; ROW(C285)-7) &amp; "_p"</f>
        <v>a_W_2_2_6_p</v>
      </c>
      <c r="B285">
        <v>0</v>
      </c>
      <c r="C285" t="s">
        <v>61</v>
      </c>
    </row>
    <row r="286" spans="1:8" x14ac:dyDescent="0.3">
      <c r="A286" t="str" cm="1">
        <f t="array" aca="1" ref="A286" ca="1" xml:space="preserve"> "a_W_3_" &amp; INDIRECT("F" &amp; ROW(C286)-8) &amp; "_p"</f>
        <v>a_W_3_2_6_p</v>
      </c>
      <c r="B286">
        <v>2</v>
      </c>
      <c r="C286" t="s">
        <v>62</v>
      </c>
    </row>
    <row r="287" spans="1:8" x14ac:dyDescent="0.3">
      <c r="A287" s="17" t="s">
        <v>63</v>
      </c>
      <c r="F287" s="46"/>
      <c r="G287" s="46"/>
      <c r="H287" s="46"/>
    </row>
    <row r="288" spans="1:8" x14ac:dyDescent="0.3">
      <c r="A288" t="str" cm="1">
        <f t="array" aca="1" ref="A288" ca="1" xml:space="preserve"> "a_P_1_" &amp; INDIRECT("F" &amp; ROW(C288) - 10) &amp; "_p"</f>
        <v>a_P_1_2_6_p</v>
      </c>
      <c r="B288">
        <v>0</v>
      </c>
      <c r="C288" t="s">
        <v>60</v>
      </c>
    </row>
    <row r="289" spans="1:8" x14ac:dyDescent="0.3">
      <c r="A289" t="str" cm="1">
        <f t="array" aca="1" ref="A289" ca="1" xml:space="preserve"> "a_P_2_" &amp; INDIRECT("F" &amp; ROW(C289) - 11) &amp; "_p"</f>
        <v>a_P_2_2_6_p</v>
      </c>
      <c r="B289">
        <v>0</v>
      </c>
      <c r="C289" t="s">
        <v>61</v>
      </c>
    </row>
    <row r="290" spans="1:8" x14ac:dyDescent="0.3">
      <c r="A290" t="str" cm="1">
        <f t="array" aca="1" ref="A290" ca="1" xml:space="preserve"> "a_P_3_" &amp; INDIRECT("F" &amp; ROW(C290) - 12) &amp; "_p"</f>
        <v>a_P_3_2_6_p</v>
      </c>
      <c r="B290">
        <v>2</v>
      </c>
      <c r="C290" t="s">
        <v>62</v>
      </c>
    </row>
    <row r="291" spans="1:8" x14ac:dyDescent="0.3">
      <c r="A291" s="17" t="s">
        <v>65</v>
      </c>
      <c r="F291" s="46"/>
      <c r="G291" s="46"/>
      <c r="H291" s="46"/>
    </row>
    <row r="292" spans="1:8" x14ac:dyDescent="0.3">
      <c r="A292" t="str" cm="1">
        <f t="array" aca="1" ref="A292" ca="1" xml:space="preserve"> "a_SL_1_" &amp; INDIRECT("F" &amp; ROW(C292) - 14) &amp; "_p"</f>
        <v>a_SL_1_2_6_p</v>
      </c>
      <c r="B292">
        <v>0</v>
      </c>
      <c r="C292" t="s">
        <v>60</v>
      </c>
    </row>
    <row r="293" spans="1:8" x14ac:dyDescent="0.3">
      <c r="A293" t="str" cm="1">
        <f t="array" aca="1" ref="A293" ca="1" xml:space="preserve"> "a_SL_2_" &amp; INDIRECT("F" &amp; ROW(C293) - 15) &amp; "_p"</f>
        <v>a_SL_2_2_6_p</v>
      </c>
      <c r="B293">
        <v>0</v>
      </c>
      <c r="C293" t="s">
        <v>61</v>
      </c>
    </row>
    <row r="294" spans="1:8" x14ac:dyDescent="0.3">
      <c r="A294" t="str" cm="1">
        <f t="array" aca="1" ref="A294" ca="1" xml:space="preserve"> "a_Sl_3_" &amp; INDIRECT("F" &amp; ROW(C294) - 16) &amp; "_p"</f>
        <v>a_Sl_3_2_6_p</v>
      </c>
      <c r="B294">
        <v>2</v>
      </c>
      <c r="C294" t="s">
        <v>62</v>
      </c>
    </row>
    <row r="295" spans="1:8" x14ac:dyDescent="0.3">
      <c r="A295" s="17" t="s">
        <v>470</v>
      </c>
    </row>
    <row r="296" spans="1:8" x14ac:dyDescent="0.3">
      <c r="A296" t="str" cm="1">
        <f t="array" aca="1" ref="A296" ca="1" xml:space="preserve"> "a_DR_1_" &amp; INDIRECT("F" &amp; ROW(C296) - 18) &amp; "_p"</f>
        <v>a_DR_1_2_6_p</v>
      </c>
      <c r="B296">
        <v>0</v>
      </c>
      <c r="C296" t="s">
        <v>60</v>
      </c>
    </row>
    <row r="297" spans="1:8" x14ac:dyDescent="0.3">
      <c r="A297" t="str" cm="1">
        <f t="array" aca="1" ref="A297" ca="1" xml:space="preserve"> "a_DR_1_" &amp; INDIRECT("F" &amp; ROW(C297) - 19) &amp; "_p"</f>
        <v>a_DR_1_2_6_p</v>
      </c>
      <c r="B297">
        <v>0</v>
      </c>
      <c r="C297" t="s">
        <v>61</v>
      </c>
    </row>
    <row r="298" spans="1:8" x14ac:dyDescent="0.3">
      <c r="A298" t="str" cm="1">
        <f t="array" aca="1" ref="A298" ca="1" xml:space="preserve"> "a_DR_1_" &amp; INDIRECT("F" &amp; ROW(C298) - 20) &amp; "_p"</f>
        <v>a_DR_1_2_6_p</v>
      </c>
      <c r="B298">
        <v>2</v>
      </c>
      <c r="C298" t="s">
        <v>62</v>
      </c>
    </row>
    <row r="299" spans="1:8" x14ac:dyDescent="0.3">
      <c r="A299" s="17" t="s">
        <v>471</v>
      </c>
    </row>
    <row r="300" spans="1:8" x14ac:dyDescent="0.3">
      <c r="A300" t="str" cm="1">
        <f t="array" aca="1" ref="A300" ca="1" xml:space="preserve"> "a_CY_1_" &amp; INDIRECT("F" &amp; ROW(C300) - 22) &amp; "_p"</f>
        <v>a_CY_1_2_6_p</v>
      </c>
      <c r="B300">
        <v>0</v>
      </c>
      <c r="C300" t="s">
        <v>60</v>
      </c>
    </row>
    <row r="301" spans="1:8" x14ac:dyDescent="0.3">
      <c r="A301" t="str" cm="1">
        <f t="array" aca="1" ref="A301" ca="1" xml:space="preserve"> "a_CY_1_" &amp; INDIRECT("F" &amp; ROW(C301) - 23) &amp; "_p"</f>
        <v>a_CY_1_2_6_p</v>
      </c>
      <c r="B301">
        <v>0</v>
      </c>
      <c r="C301" t="s">
        <v>61</v>
      </c>
    </row>
    <row r="302" spans="1:8" x14ac:dyDescent="0.3">
      <c r="A302" t="str" cm="1">
        <f t="array" aca="1" ref="A302" ca="1" xml:space="preserve"> "a_CY_1_" &amp; INDIRECT("F" &amp; ROW(C302) - 24) &amp; "_p"</f>
        <v>a_CY_1_2_6_p</v>
      </c>
      <c r="B302">
        <v>2</v>
      </c>
      <c r="C302" t="s">
        <v>62</v>
      </c>
    </row>
    <row r="303" spans="1:8" x14ac:dyDescent="0.3">
      <c r="A303" s="48" t="str">
        <f xml:space="preserve"> "sector " &amp; D303 &amp; " and region " &amp;E303</f>
        <v>sector 3 and region 1</v>
      </c>
      <c r="B303" s="48"/>
      <c r="C303" s="48"/>
      <c r="D303" s="43">
        <v>3</v>
      </c>
      <c r="E303" s="43">
        <v>1</v>
      </c>
      <c r="F303" s="43" t="str">
        <f>D303 &amp; "_" &amp; E303</f>
        <v>3_1</v>
      </c>
    </row>
    <row r="304" spans="1:8" x14ac:dyDescent="0.3">
      <c r="A304" s="17" t="s">
        <v>59</v>
      </c>
    </row>
    <row r="305" spans="1:8" x14ac:dyDescent="0.3">
      <c r="A305" t="str" cm="1">
        <f t="array" aca="1" ref="A305" ca="1" xml:space="preserve"> "a_T_1_" &amp; INDIRECT("F" &amp; ROW(C305)-2) &amp; "_p"</f>
        <v>a_T_1_3_1_p</v>
      </c>
      <c r="B305">
        <v>0</v>
      </c>
      <c r="C305" t="s">
        <v>60</v>
      </c>
    </row>
    <row r="306" spans="1:8" x14ac:dyDescent="0.3">
      <c r="A306" t="str" cm="1">
        <f t="array" aca="1" ref="A306" ca="1" xml:space="preserve"> "a_T_2_" &amp; INDIRECT("F" &amp; ROW(C306)-3) &amp; "_p"</f>
        <v>a_T_2_3_1_p</v>
      </c>
      <c r="B306">
        <v>2.3600000000000001E-3</v>
      </c>
      <c r="C306" t="s">
        <v>61</v>
      </c>
    </row>
    <row r="307" spans="1:8" x14ac:dyDescent="0.3">
      <c r="A307" t="str" cm="1">
        <f t="array" aca="1" ref="A307" ca="1" xml:space="preserve"> "a_T_3_" &amp; INDIRECT("F" &amp; ROW(C307)-4) &amp; "_p"</f>
        <v>a_T_3_3_1_p</v>
      </c>
      <c r="B307">
        <v>2</v>
      </c>
      <c r="C307" t="s">
        <v>62</v>
      </c>
    </row>
    <row r="308" spans="1:8" x14ac:dyDescent="0.3">
      <c r="A308" s="17" t="s">
        <v>64</v>
      </c>
    </row>
    <row r="309" spans="1:8" x14ac:dyDescent="0.3">
      <c r="A309" t="str" cm="1">
        <f t="array" aca="1" ref="A309" ca="1" xml:space="preserve"> "a_W_1_" &amp; INDIRECT("F" &amp; ROW(C309)-6) &amp; "_p"</f>
        <v>a_W_1_3_1_p</v>
      </c>
      <c r="B309">
        <v>0</v>
      </c>
      <c r="C309" t="s">
        <v>60</v>
      </c>
    </row>
    <row r="310" spans="1:8" x14ac:dyDescent="0.3">
      <c r="A310" t="str" cm="1">
        <f t="array" aca="1" ref="A310" ca="1" xml:space="preserve"> "a_W_2_" &amp; INDIRECT("F" &amp; ROW(C310)-7) &amp; "_p"</f>
        <v>a_W_2_3_1_p</v>
      </c>
      <c r="B310">
        <v>0</v>
      </c>
      <c r="C310" t="s">
        <v>61</v>
      </c>
    </row>
    <row r="311" spans="1:8" x14ac:dyDescent="0.3">
      <c r="A311" t="str" cm="1">
        <f t="array" aca="1" ref="A311" ca="1" xml:space="preserve"> "a_W_3_" &amp; INDIRECT("F" &amp; ROW(C311)-8) &amp; "_p"</f>
        <v>a_W_3_3_1_p</v>
      </c>
      <c r="B311">
        <v>2</v>
      </c>
      <c r="C311" t="s">
        <v>62</v>
      </c>
    </row>
    <row r="312" spans="1:8" x14ac:dyDescent="0.3">
      <c r="A312" s="17" t="s">
        <v>63</v>
      </c>
      <c r="F312" s="46"/>
      <c r="G312" s="46"/>
      <c r="H312" s="46"/>
    </row>
    <row r="313" spans="1:8" x14ac:dyDescent="0.3">
      <c r="A313" t="str" cm="1">
        <f t="array" aca="1" ref="A313" ca="1" xml:space="preserve"> "a_P_1_" &amp; INDIRECT("F" &amp; ROW(C313) - 10) &amp; "_p"</f>
        <v>a_P_1_3_1_p</v>
      </c>
      <c r="B313">
        <v>0</v>
      </c>
      <c r="C313" t="s">
        <v>60</v>
      </c>
    </row>
    <row r="314" spans="1:8" x14ac:dyDescent="0.3">
      <c r="A314" t="str" cm="1">
        <f t="array" aca="1" ref="A314" ca="1" xml:space="preserve"> "a_P_2_" &amp; INDIRECT("F" &amp; ROW(C314) - 11) &amp; "_p"</f>
        <v>a_P_2_3_1_p</v>
      </c>
      <c r="B314">
        <v>0</v>
      </c>
      <c r="C314" t="s">
        <v>61</v>
      </c>
    </row>
    <row r="315" spans="1:8" x14ac:dyDescent="0.3">
      <c r="A315" t="str" cm="1">
        <f t="array" aca="1" ref="A315" ca="1" xml:space="preserve"> "a_P_3_" &amp; INDIRECT("F" &amp; ROW(C315) - 12) &amp; "_p"</f>
        <v>a_P_3_3_1_p</v>
      </c>
      <c r="B315">
        <v>2</v>
      </c>
      <c r="C315" t="s">
        <v>62</v>
      </c>
    </row>
    <row r="316" spans="1:8" x14ac:dyDescent="0.3">
      <c r="A316" s="17" t="s">
        <v>65</v>
      </c>
      <c r="F316" s="46"/>
      <c r="G316" s="46"/>
      <c r="H316" s="46"/>
    </row>
    <row r="317" spans="1:8" x14ac:dyDescent="0.3">
      <c r="A317" t="str" cm="1">
        <f t="array" aca="1" ref="A317" ca="1" xml:space="preserve"> "a_SL_1_" &amp; INDIRECT("F" &amp; ROW(C317) - 14) &amp; "_p"</f>
        <v>a_SL_1_3_1_p</v>
      </c>
      <c r="B317">
        <v>0</v>
      </c>
      <c r="C317" t="s">
        <v>60</v>
      </c>
    </row>
    <row r="318" spans="1:8" x14ac:dyDescent="0.3">
      <c r="A318" t="str" cm="1">
        <f t="array" aca="1" ref="A318" ca="1" xml:space="preserve"> "a_SL_2_" &amp; INDIRECT("F" &amp; ROW(C318) - 15) &amp; "_p"</f>
        <v>a_SL_2_3_1_p</v>
      </c>
      <c r="B318">
        <v>0</v>
      </c>
      <c r="C318" t="s">
        <v>61</v>
      </c>
    </row>
    <row r="319" spans="1:8" x14ac:dyDescent="0.3">
      <c r="A319" t="str" cm="1">
        <f t="array" aca="1" ref="A319" ca="1" xml:space="preserve"> "a_Sl_3_" &amp; INDIRECT("F" &amp; ROW(C319) - 16) &amp; "_p"</f>
        <v>a_Sl_3_3_1_p</v>
      </c>
      <c r="B319">
        <v>2</v>
      </c>
      <c r="C319" t="s">
        <v>62</v>
      </c>
    </row>
    <row r="320" spans="1:8" x14ac:dyDescent="0.3">
      <c r="A320" s="17" t="s">
        <v>470</v>
      </c>
    </row>
    <row r="321" spans="1:6" x14ac:dyDescent="0.3">
      <c r="A321" t="str" cm="1">
        <f t="array" aca="1" ref="A321" ca="1" xml:space="preserve"> "a_DR_1_" &amp; INDIRECT("F" &amp; ROW(C321) - 18) &amp; "_p"</f>
        <v>a_DR_1_3_1_p</v>
      </c>
      <c r="B321">
        <v>0</v>
      </c>
      <c r="C321" t="s">
        <v>60</v>
      </c>
    </row>
    <row r="322" spans="1:6" x14ac:dyDescent="0.3">
      <c r="A322" t="str" cm="1">
        <f t="array" aca="1" ref="A322" ca="1" xml:space="preserve"> "a_DR_1_" &amp; INDIRECT("F" &amp; ROW(C322) - 19) &amp; "_p"</f>
        <v>a_DR_1_3_1_p</v>
      </c>
      <c r="B322">
        <v>0</v>
      </c>
      <c r="C322" t="s">
        <v>61</v>
      </c>
    </row>
    <row r="323" spans="1:6" x14ac:dyDescent="0.3">
      <c r="A323" t="str" cm="1">
        <f t="array" aca="1" ref="A323" ca="1" xml:space="preserve"> "a_DR_1_" &amp; INDIRECT("F" &amp; ROW(C323) - 20) &amp; "_p"</f>
        <v>a_DR_1_3_1_p</v>
      </c>
      <c r="B323">
        <v>2</v>
      </c>
      <c r="C323" t="s">
        <v>62</v>
      </c>
    </row>
    <row r="324" spans="1:6" x14ac:dyDescent="0.3">
      <c r="A324" s="17" t="s">
        <v>471</v>
      </c>
    </row>
    <row r="325" spans="1:6" x14ac:dyDescent="0.3">
      <c r="A325" t="str" cm="1">
        <f t="array" aca="1" ref="A325" ca="1" xml:space="preserve"> "a_CY_1_" &amp; INDIRECT("F" &amp; ROW(C325) - 22) &amp; "_p"</f>
        <v>a_CY_1_3_1_p</v>
      </c>
      <c r="B325">
        <v>0</v>
      </c>
      <c r="C325" t="s">
        <v>60</v>
      </c>
    </row>
    <row r="326" spans="1:6" x14ac:dyDescent="0.3">
      <c r="A326" t="str" cm="1">
        <f t="array" aca="1" ref="A326" ca="1" xml:space="preserve"> "a_CY_1_" &amp; INDIRECT("F" &amp; ROW(C326) - 23) &amp; "_p"</f>
        <v>a_CY_1_3_1_p</v>
      </c>
      <c r="B326">
        <v>0</v>
      </c>
      <c r="C326" t="s">
        <v>61</v>
      </c>
    </row>
    <row r="327" spans="1:6" x14ac:dyDescent="0.3">
      <c r="A327" t="str" cm="1">
        <f t="array" aca="1" ref="A327" ca="1" xml:space="preserve"> "a_CY_1_" &amp; INDIRECT("F" &amp; ROW(C327) - 24) &amp; "_p"</f>
        <v>a_CY_1_3_1_p</v>
      </c>
      <c r="B327">
        <v>2</v>
      </c>
      <c r="C327" t="s">
        <v>62</v>
      </c>
    </row>
    <row r="328" spans="1:6" x14ac:dyDescent="0.3">
      <c r="A328" s="48" t="str">
        <f xml:space="preserve"> "sector " &amp; D328 &amp; " and region " &amp;E328</f>
        <v>sector 3 and region 2</v>
      </c>
      <c r="B328" s="48"/>
      <c r="C328" s="48"/>
      <c r="D328" s="43">
        <v>3</v>
      </c>
      <c r="E328" s="43">
        <v>2</v>
      </c>
      <c r="F328" s="43" t="str">
        <f>D328 &amp; "_" &amp; E328</f>
        <v>3_2</v>
      </c>
    </row>
    <row r="329" spans="1:6" x14ac:dyDescent="0.3">
      <c r="A329" s="17" t="s">
        <v>59</v>
      </c>
    </row>
    <row r="330" spans="1:6" x14ac:dyDescent="0.3">
      <c r="A330" t="str" cm="1">
        <f t="array" aca="1" ref="A330" ca="1" xml:space="preserve"> "a_T_1_" &amp; INDIRECT("F" &amp; ROW(C330)-2) &amp; "_p"</f>
        <v>a_T_1_3_2_p</v>
      </c>
      <c r="B330">
        <v>0</v>
      </c>
      <c r="C330" t="s">
        <v>60</v>
      </c>
    </row>
    <row r="331" spans="1:6" x14ac:dyDescent="0.3">
      <c r="A331" t="str" cm="1">
        <f t="array" aca="1" ref="A331" ca="1" xml:space="preserve"> "a_T_2_" &amp; INDIRECT("F" &amp; ROW(C331)-3) &amp; "_p"</f>
        <v>a_T_2_3_2_p</v>
      </c>
      <c r="B331">
        <v>2.3600000000000001E-3</v>
      </c>
      <c r="C331" t="s">
        <v>61</v>
      </c>
    </row>
    <row r="332" spans="1:6" x14ac:dyDescent="0.3">
      <c r="A332" t="str" cm="1">
        <f t="array" aca="1" ref="A332" ca="1" xml:space="preserve"> "a_T_3_" &amp; INDIRECT("F" &amp; ROW(C332)-4) &amp; "_p"</f>
        <v>a_T_3_3_2_p</v>
      </c>
      <c r="B332">
        <v>2</v>
      </c>
      <c r="C332" t="s">
        <v>62</v>
      </c>
    </row>
    <row r="333" spans="1:6" x14ac:dyDescent="0.3">
      <c r="A333" s="17" t="s">
        <v>64</v>
      </c>
    </row>
    <row r="334" spans="1:6" x14ac:dyDescent="0.3">
      <c r="A334" t="str" cm="1">
        <f t="array" aca="1" ref="A334" ca="1" xml:space="preserve"> "a_W_1_" &amp; INDIRECT("F" &amp; ROW(C334)-6) &amp; "_p"</f>
        <v>a_W_1_3_2_p</v>
      </c>
      <c r="B334">
        <v>0</v>
      </c>
      <c r="C334" t="s">
        <v>60</v>
      </c>
    </row>
    <row r="335" spans="1:6" x14ac:dyDescent="0.3">
      <c r="A335" t="str" cm="1">
        <f t="array" aca="1" ref="A335" ca="1" xml:space="preserve"> "a_W_2_" &amp; INDIRECT("F" &amp; ROW(C335)-7) &amp; "_p"</f>
        <v>a_W_2_3_2_p</v>
      </c>
      <c r="B335">
        <v>0</v>
      </c>
      <c r="C335" t="s">
        <v>61</v>
      </c>
    </row>
    <row r="336" spans="1:6" x14ac:dyDescent="0.3">
      <c r="A336" t="str" cm="1">
        <f t="array" aca="1" ref="A336" ca="1" xml:space="preserve"> "a_W_3_" &amp; INDIRECT("F" &amp; ROW(C336)-8) &amp; "_p"</f>
        <v>a_W_3_3_2_p</v>
      </c>
      <c r="B336">
        <v>2</v>
      </c>
      <c r="C336" t="s">
        <v>62</v>
      </c>
    </row>
    <row r="337" spans="1:8" x14ac:dyDescent="0.3">
      <c r="A337" s="17" t="s">
        <v>63</v>
      </c>
      <c r="F337" s="46"/>
      <c r="G337" s="46"/>
      <c r="H337" s="46"/>
    </row>
    <row r="338" spans="1:8" x14ac:dyDescent="0.3">
      <c r="A338" t="str" cm="1">
        <f t="array" aca="1" ref="A338" ca="1" xml:space="preserve"> "a_P_1_" &amp; INDIRECT("F" &amp; ROW(C338) - 10) &amp; "_p"</f>
        <v>a_P_1_3_2_p</v>
      </c>
      <c r="B338">
        <v>0</v>
      </c>
      <c r="C338" t="s">
        <v>60</v>
      </c>
    </row>
    <row r="339" spans="1:8" x14ac:dyDescent="0.3">
      <c r="A339" t="str" cm="1">
        <f t="array" aca="1" ref="A339" ca="1" xml:space="preserve"> "a_P_2_" &amp; INDIRECT("F" &amp; ROW(C339) - 11) &amp; "_p"</f>
        <v>a_P_2_3_2_p</v>
      </c>
      <c r="B339">
        <v>0</v>
      </c>
      <c r="C339" t="s">
        <v>61</v>
      </c>
    </row>
    <row r="340" spans="1:8" x14ac:dyDescent="0.3">
      <c r="A340" t="str" cm="1">
        <f t="array" aca="1" ref="A340" ca="1" xml:space="preserve"> "a_P_3_" &amp; INDIRECT("F" &amp; ROW(C340) - 12) &amp; "_p"</f>
        <v>a_P_3_3_2_p</v>
      </c>
      <c r="B340">
        <v>2</v>
      </c>
      <c r="C340" t="s">
        <v>62</v>
      </c>
    </row>
    <row r="341" spans="1:8" x14ac:dyDescent="0.3">
      <c r="A341" s="17" t="s">
        <v>65</v>
      </c>
      <c r="F341" s="46"/>
      <c r="G341" s="46"/>
      <c r="H341" s="46"/>
    </row>
    <row r="342" spans="1:8" x14ac:dyDescent="0.3">
      <c r="A342" t="str" cm="1">
        <f t="array" aca="1" ref="A342" ca="1" xml:space="preserve"> "a_SL_1_" &amp; INDIRECT("F" &amp; ROW(C342) - 14) &amp; "_p"</f>
        <v>a_SL_1_3_2_p</v>
      </c>
      <c r="B342">
        <v>0</v>
      </c>
      <c r="C342" t="s">
        <v>60</v>
      </c>
    </row>
    <row r="343" spans="1:8" x14ac:dyDescent="0.3">
      <c r="A343" t="str" cm="1">
        <f t="array" aca="1" ref="A343" ca="1" xml:space="preserve"> "a_SL_2_" &amp; INDIRECT("F" &amp; ROW(C343) - 15) &amp; "_p"</f>
        <v>a_SL_2_3_2_p</v>
      </c>
      <c r="B343">
        <v>0</v>
      </c>
      <c r="C343" t="s">
        <v>61</v>
      </c>
    </row>
    <row r="344" spans="1:8" x14ac:dyDescent="0.3">
      <c r="A344" t="str" cm="1">
        <f t="array" aca="1" ref="A344" ca="1" xml:space="preserve"> "a_Sl_3_" &amp; INDIRECT("F" &amp; ROW(C344) - 16) &amp; "_p"</f>
        <v>a_Sl_3_3_2_p</v>
      </c>
      <c r="B344">
        <v>2</v>
      </c>
      <c r="C344" t="s">
        <v>62</v>
      </c>
    </row>
    <row r="345" spans="1:8" x14ac:dyDescent="0.3">
      <c r="A345" s="17" t="s">
        <v>470</v>
      </c>
    </row>
    <row r="346" spans="1:8" x14ac:dyDescent="0.3">
      <c r="A346" t="str" cm="1">
        <f t="array" aca="1" ref="A346" ca="1" xml:space="preserve"> "a_DR_1_" &amp; INDIRECT("F" &amp; ROW(C346) - 18) &amp; "_p"</f>
        <v>a_DR_1_3_2_p</v>
      </c>
      <c r="B346">
        <v>0</v>
      </c>
      <c r="C346" t="s">
        <v>60</v>
      </c>
    </row>
    <row r="347" spans="1:8" x14ac:dyDescent="0.3">
      <c r="A347" t="str" cm="1">
        <f t="array" aca="1" ref="A347" ca="1" xml:space="preserve"> "a_DR_1_" &amp; INDIRECT("F" &amp; ROW(C347) - 19) &amp; "_p"</f>
        <v>a_DR_1_3_2_p</v>
      </c>
      <c r="B347">
        <v>0</v>
      </c>
      <c r="C347" t="s">
        <v>61</v>
      </c>
    </row>
    <row r="348" spans="1:8" x14ac:dyDescent="0.3">
      <c r="A348" t="str" cm="1">
        <f t="array" aca="1" ref="A348" ca="1" xml:space="preserve"> "a_DR_1_" &amp; INDIRECT("F" &amp; ROW(C348) - 20) &amp; "_p"</f>
        <v>a_DR_1_3_2_p</v>
      </c>
      <c r="B348">
        <v>2</v>
      </c>
      <c r="C348" t="s">
        <v>62</v>
      </c>
    </row>
    <row r="349" spans="1:8" x14ac:dyDescent="0.3">
      <c r="A349" s="17" t="s">
        <v>471</v>
      </c>
    </row>
    <row r="350" spans="1:8" x14ac:dyDescent="0.3">
      <c r="A350" t="str" cm="1">
        <f t="array" aca="1" ref="A350" ca="1" xml:space="preserve"> "a_CY_1_" &amp; INDIRECT("F" &amp; ROW(C350) - 22) &amp; "_p"</f>
        <v>a_CY_1_3_2_p</v>
      </c>
      <c r="B350">
        <v>0</v>
      </c>
      <c r="C350" t="s">
        <v>60</v>
      </c>
    </row>
    <row r="351" spans="1:8" x14ac:dyDescent="0.3">
      <c r="A351" t="str" cm="1">
        <f t="array" aca="1" ref="A351" ca="1" xml:space="preserve"> "a_CY_1_" &amp; INDIRECT("F" &amp; ROW(C351) - 23) &amp; "_p"</f>
        <v>a_CY_1_3_2_p</v>
      </c>
      <c r="B351">
        <v>0</v>
      </c>
      <c r="C351" t="s">
        <v>61</v>
      </c>
    </row>
    <row r="352" spans="1:8" x14ac:dyDescent="0.3">
      <c r="A352" t="str" cm="1">
        <f t="array" aca="1" ref="A352" ca="1" xml:space="preserve"> "a_CY_1_" &amp; INDIRECT("F" &amp; ROW(C352) - 24) &amp; "_p"</f>
        <v>a_CY_1_3_2_p</v>
      </c>
      <c r="B352">
        <v>2</v>
      </c>
      <c r="C352" t="s">
        <v>62</v>
      </c>
    </row>
    <row r="353" spans="1:8" x14ac:dyDescent="0.3">
      <c r="A353" t="str">
        <f xml:space="preserve"> "sector " &amp; D353 &amp; " and region " &amp;E353</f>
        <v>sector 3 and region 3</v>
      </c>
      <c r="D353">
        <v>3</v>
      </c>
      <c r="E353">
        <v>3</v>
      </c>
      <c r="F353" t="str">
        <f>D353 &amp; "_" &amp; E353</f>
        <v>3_3</v>
      </c>
    </row>
    <row r="354" spans="1:8" x14ac:dyDescent="0.3">
      <c r="A354" s="48" t="s">
        <v>59</v>
      </c>
      <c r="B354" s="48"/>
      <c r="C354" s="48"/>
      <c r="D354" s="43"/>
      <c r="E354" s="43"/>
      <c r="F354" s="43"/>
    </row>
    <row r="355" spans="1:8" x14ac:dyDescent="0.3">
      <c r="A355" s="17" t="str" cm="1">
        <f t="array" aca="1" ref="A355" ca="1" xml:space="preserve"> "a_T_1_" &amp; INDIRECT("F" &amp; ROW(C355)-2) &amp; "_p"</f>
        <v>a_T_1_3_3_p</v>
      </c>
      <c r="B355">
        <v>0</v>
      </c>
      <c r="C355" t="s">
        <v>60</v>
      </c>
    </row>
    <row r="356" spans="1:8" x14ac:dyDescent="0.3">
      <c r="A356" t="str" cm="1">
        <f t="array" aca="1" ref="A356" ca="1" xml:space="preserve"> "a_T_2_" &amp; INDIRECT("F" &amp; ROW(C356)-3) &amp; "_p"</f>
        <v>a_T_2_3_3_p</v>
      </c>
      <c r="B356">
        <v>2.3600000000000001E-3</v>
      </c>
      <c r="C356" t="s">
        <v>61</v>
      </c>
    </row>
    <row r="357" spans="1:8" x14ac:dyDescent="0.3">
      <c r="A357" t="str" cm="1">
        <f t="array" aca="1" ref="A357" ca="1" xml:space="preserve"> "a_T_3_" &amp; INDIRECT("F" &amp; ROW(C357)-4) &amp; "_p"</f>
        <v>a_T_3_3_3_p</v>
      </c>
      <c r="B357">
        <v>2</v>
      </c>
      <c r="C357" t="s">
        <v>62</v>
      </c>
    </row>
    <row r="358" spans="1:8" x14ac:dyDescent="0.3">
      <c r="A358" t="s">
        <v>64</v>
      </c>
    </row>
    <row r="359" spans="1:8" x14ac:dyDescent="0.3">
      <c r="A359" s="17" t="str" cm="1">
        <f t="array" aca="1" ref="A359" ca="1" xml:space="preserve"> "a_W_1_" &amp; INDIRECT("F" &amp; ROW(C359)-6) &amp; "_p"</f>
        <v>a_W_1_3_3_p</v>
      </c>
      <c r="B359">
        <v>0</v>
      </c>
      <c r="C359" t="s">
        <v>60</v>
      </c>
    </row>
    <row r="360" spans="1:8" x14ac:dyDescent="0.3">
      <c r="A360" t="str" cm="1">
        <f t="array" aca="1" ref="A360" ca="1" xml:space="preserve"> "a_W_2_" &amp; INDIRECT("F" &amp; ROW(C360)-7) &amp; "_p"</f>
        <v>a_W_2_3_3_p</v>
      </c>
      <c r="B360">
        <v>0</v>
      </c>
      <c r="C360" t="s">
        <v>61</v>
      </c>
    </row>
    <row r="361" spans="1:8" x14ac:dyDescent="0.3">
      <c r="A361" t="str" cm="1">
        <f t="array" aca="1" ref="A361" ca="1" xml:space="preserve"> "a_W_3_" &amp; INDIRECT("F" &amp; ROW(C361)-8) &amp; "_p"</f>
        <v>a_W_3_3_3_p</v>
      </c>
      <c r="B361">
        <v>2</v>
      </c>
      <c r="C361" t="s">
        <v>62</v>
      </c>
    </row>
    <row r="362" spans="1:8" x14ac:dyDescent="0.3">
      <c r="A362" t="s">
        <v>63</v>
      </c>
    </row>
    <row r="363" spans="1:8" x14ac:dyDescent="0.3">
      <c r="A363" s="17" t="str" cm="1">
        <f t="array" aca="1" ref="A363" ca="1" xml:space="preserve"> "a_P_1_" &amp; INDIRECT("F" &amp; ROW(C363) - 10) &amp; "_p"</f>
        <v>a_P_1_3_3_p</v>
      </c>
      <c r="B363">
        <v>0</v>
      </c>
      <c r="C363" t="s">
        <v>60</v>
      </c>
      <c r="F363" s="46"/>
      <c r="G363" s="46"/>
      <c r="H363" s="46"/>
    </row>
    <row r="364" spans="1:8" x14ac:dyDescent="0.3">
      <c r="A364" t="str" cm="1">
        <f t="array" aca="1" ref="A364" ca="1" xml:space="preserve"> "a_P_2_" &amp; INDIRECT("F" &amp; ROW(C364) - 11) &amp; "_p"</f>
        <v>a_P_2_3_3_p</v>
      </c>
      <c r="B364">
        <v>0</v>
      </c>
      <c r="C364" t="s">
        <v>61</v>
      </c>
    </row>
    <row r="365" spans="1:8" x14ac:dyDescent="0.3">
      <c r="A365" t="str" cm="1">
        <f t="array" aca="1" ref="A365" ca="1" xml:space="preserve"> "a_P_3_" &amp; INDIRECT("F" &amp; ROW(C365) - 12) &amp; "_p"</f>
        <v>a_P_3_3_3_p</v>
      </c>
      <c r="B365">
        <v>2</v>
      </c>
      <c r="C365" t="s">
        <v>62</v>
      </c>
    </row>
    <row r="366" spans="1:8" x14ac:dyDescent="0.3">
      <c r="A366" t="s">
        <v>65</v>
      </c>
    </row>
    <row r="367" spans="1:8" x14ac:dyDescent="0.3">
      <c r="A367" s="17" t="str" cm="1">
        <f t="array" aca="1" ref="A367" ca="1" xml:space="preserve"> "a_SL_1_" &amp; INDIRECT("F" &amp; ROW(C367) - 14) &amp; "_p"</f>
        <v>a_SL_1_3_3_p</v>
      </c>
      <c r="B367">
        <v>0</v>
      </c>
      <c r="C367" t="s">
        <v>60</v>
      </c>
      <c r="F367" s="46"/>
      <c r="G367" s="46"/>
      <c r="H367" s="46"/>
    </row>
    <row r="368" spans="1:8" x14ac:dyDescent="0.3">
      <c r="A368" t="str" cm="1">
        <f t="array" aca="1" ref="A368" ca="1" xml:space="preserve"> "a_SL_2_" &amp; INDIRECT("F" &amp; ROW(C368) - 15) &amp; "_p"</f>
        <v>a_SL_2_3_3_p</v>
      </c>
      <c r="B368">
        <v>0</v>
      </c>
      <c r="C368" t="s">
        <v>61</v>
      </c>
    </row>
    <row r="369" spans="1:6" x14ac:dyDescent="0.3">
      <c r="A369" t="str" cm="1">
        <f t="array" aca="1" ref="A369" ca="1" xml:space="preserve"> "a_Sl_3_" &amp; INDIRECT("F" &amp; ROW(C369) - 16) &amp; "_p"</f>
        <v>a_Sl_3_3_3_p</v>
      </c>
      <c r="B369">
        <v>2</v>
      </c>
      <c r="C369" t="s">
        <v>62</v>
      </c>
    </row>
    <row r="370" spans="1:6" x14ac:dyDescent="0.3">
      <c r="A370" t="s">
        <v>470</v>
      </c>
    </row>
    <row r="371" spans="1:6" x14ac:dyDescent="0.3">
      <c r="A371" s="17" t="str" cm="1">
        <f t="array" aca="1" ref="A371" ca="1" xml:space="preserve"> "a_DR_1_" &amp; INDIRECT("F" &amp; ROW(C371) - 18) &amp; "_p"</f>
        <v>a_DR_1_3_3_p</v>
      </c>
      <c r="B371">
        <v>0</v>
      </c>
      <c r="C371" t="s">
        <v>60</v>
      </c>
    </row>
    <row r="372" spans="1:6" x14ac:dyDescent="0.3">
      <c r="A372" t="str" cm="1">
        <f t="array" aca="1" ref="A372" ca="1" xml:space="preserve"> "a_DR_1_" &amp; INDIRECT("F" &amp; ROW(C372) - 19) &amp; "_p"</f>
        <v>a_DR_1_3_3_p</v>
      </c>
      <c r="B372">
        <v>0</v>
      </c>
      <c r="C372" t="s">
        <v>61</v>
      </c>
    </row>
    <row r="373" spans="1:6" x14ac:dyDescent="0.3">
      <c r="A373" t="str" cm="1">
        <f t="array" aca="1" ref="A373" ca="1" xml:space="preserve"> "a_DR_1_" &amp; INDIRECT("F" &amp; ROW(C373) - 20) &amp; "_p"</f>
        <v>a_DR_1_3_3_p</v>
      </c>
      <c r="B373">
        <v>2</v>
      </c>
      <c r="C373" t="s">
        <v>62</v>
      </c>
    </row>
    <row r="374" spans="1:6" x14ac:dyDescent="0.3">
      <c r="A374" t="s">
        <v>471</v>
      </c>
    </row>
    <row r="375" spans="1:6" x14ac:dyDescent="0.3">
      <c r="A375" s="17" t="str" cm="1">
        <f t="array" aca="1" ref="A375" ca="1" xml:space="preserve"> "a_CY_1_" &amp; INDIRECT("F" &amp; ROW(C375) - 22) &amp; "_p"</f>
        <v>a_CY_1_3_3_p</v>
      </c>
      <c r="B375">
        <v>0</v>
      </c>
      <c r="C375" t="s">
        <v>60</v>
      </c>
    </row>
    <row r="376" spans="1:6" x14ac:dyDescent="0.3">
      <c r="A376" t="str" cm="1">
        <f t="array" aca="1" ref="A376" ca="1" xml:space="preserve"> "a_CY_1_" &amp; INDIRECT("F" &amp; ROW(C376) - 23) &amp; "_p"</f>
        <v>a_CY_1_3_3_p</v>
      </c>
      <c r="B376">
        <v>0</v>
      </c>
      <c r="C376" t="s">
        <v>61</v>
      </c>
    </row>
    <row r="377" spans="1:6" x14ac:dyDescent="0.3">
      <c r="A377" t="str" cm="1">
        <f t="array" aca="1" ref="A377" ca="1" xml:space="preserve"> "a_CY_1_" &amp; INDIRECT("F" &amp; ROW(C377) - 24) &amp; "_p"</f>
        <v>a_CY_1_3_3_p</v>
      </c>
      <c r="B377">
        <v>2</v>
      </c>
      <c r="C377" t="s">
        <v>62</v>
      </c>
    </row>
    <row r="378" spans="1:6" x14ac:dyDescent="0.3">
      <c r="A378" t="str">
        <f xml:space="preserve"> "sector " &amp; D378 &amp; " and region " &amp;E378</f>
        <v>sector 3 and region 4</v>
      </c>
      <c r="D378">
        <v>3</v>
      </c>
      <c r="E378">
        <v>4</v>
      </c>
      <c r="F378" t="str">
        <f>D378 &amp; "_" &amp; E378</f>
        <v>3_4</v>
      </c>
    </row>
    <row r="379" spans="1:6" x14ac:dyDescent="0.3">
      <c r="A379" s="48" t="s">
        <v>59</v>
      </c>
      <c r="B379" s="48"/>
      <c r="C379" s="48"/>
      <c r="D379" s="43"/>
      <c r="E379" s="43"/>
      <c r="F379" s="43"/>
    </row>
    <row r="380" spans="1:6" x14ac:dyDescent="0.3">
      <c r="A380" s="17" t="str" cm="1">
        <f t="array" aca="1" ref="A380" ca="1" xml:space="preserve"> "a_T_1_" &amp; INDIRECT("F" &amp; ROW(C380)-2) &amp; "_p"</f>
        <v>a_T_1_3_4_p</v>
      </c>
      <c r="B380">
        <v>0</v>
      </c>
      <c r="C380" t="s">
        <v>60</v>
      </c>
    </row>
    <row r="381" spans="1:6" x14ac:dyDescent="0.3">
      <c r="A381" t="str" cm="1">
        <f t="array" aca="1" ref="A381" ca="1" xml:space="preserve"> "a_T_2_" &amp; INDIRECT("F" &amp; ROW(C381)-3) &amp; "_p"</f>
        <v>a_T_2_3_4_p</v>
      </c>
      <c r="B381">
        <v>2.3600000000000001E-3</v>
      </c>
      <c r="C381" t="s">
        <v>61</v>
      </c>
    </row>
    <row r="382" spans="1:6" x14ac:dyDescent="0.3">
      <c r="A382" t="str" cm="1">
        <f t="array" aca="1" ref="A382" ca="1" xml:space="preserve"> "a_T_3_" &amp; INDIRECT("F" &amp; ROW(C382)-4) &amp; "_p"</f>
        <v>a_T_3_3_4_p</v>
      </c>
      <c r="B382">
        <v>2</v>
      </c>
      <c r="C382" t="s">
        <v>62</v>
      </c>
    </row>
    <row r="383" spans="1:6" x14ac:dyDescent="0.3">
      <c r="A383" t="s">
        <v>64</v>
      </c>
    </row>
    <row r="384" spans="1:6" x14ac:dyDescent="0.3">
      <c r="A384" s="17" t="str" cm="1">
        <f t="array" aca="1" ref="A384" ca="1" xml:space="preserve"> "a_W_1_" &amp; INDIRECT("F" &amp; ROW(C384)-6) &amp; "_p"</f>
        <v>a_W_1_3_4_p</v>
      </c>
      <c r="B384">
        <v>0</v>
      </c>
      <c r="C384" t="s">
        <v>60</v>
      </c>
    </row>
    <row r="385" spans="1:8" x14ac:dyDescent="0.3">
      <c r="A385" t="str" cm="1">
        <f t="array" aca="1" ref="A385" ca="1" xml:space="preserve"> "a_W_2_" &amp; INDIRECT("F" &amp; ROW(C385)-7) &amp; "_p"</f>
        <v>a_W_2_3_4_p</v>
      </c>
      <c r="B385">
        <v>0</v>
      </c>
      <c r="C385" t="s">
        <v>61</v>
      </c>
    </row>
    <row r="386" spans="1:8" x14ac:dyDescent="0.3">
      <c r="A386" t="str" cm="1">
        <f t="array" aca="1" ref="A386" ca="1" xml:space="preserve"> "a_W_3_" &amp; INDIRECT("F" &amp; ROW(C386)-8) &amp; "_p"</f>
        <v>a_W_3_3_4_p</v>
      </c>
      <c r="B386">
        <v>2</v>
      </c>
      <c r="C386" t="s">
        <v>62</v>
      </c>
    </row>
    <row r="387" spans="1:8" x14ac:dyDescent="0.3">
      <c r="A387" t="s">
        <v>63</v>
      </c>
    </row>
    <row r="388" spans="1:8" x14ac:dyDescent="0.3">
      <c r="A388" s="17" t="str" cm="1">
        <f t="array" aca="1" ref="A388" ca="1" xml:space="preserve"> "a_P_1_" &amp; INDIRECT("F" &amp; ROW(C388) - 10) &amp; "_p"</f>
        <v>a_P_1_3_4_p</v>
      </c>
      <c r="B388">
        <v>0</v>
      </c>
      <c r="C388" t="s">
        <v>60</v>
      </c>
      <c r="F388" s="46"/>
      <c r="G388" s="46"/>
      <c r="H388" s="46"/>
    </row>
    <row r="389" spans="1:8" x14ac:dyDescent="0.3">
      <c r="A389" t="str" cm="1">
        <f t="array" aca="1" ref="A389" ca="1" xml:space="preserve"> "a_P_2_" &amp; INDIRECT("F" &amp; ROW(C389) - 11) &amp; "_p"</f>
        <v>a_P_2_3_4_p</v>
      </c>
      <c r="B389">
        <v>0</v>
      </c>
      <c r="C389" t="s">
        <v>61</v>
      </c>
    </row>
    <row r="390" spans="1:8" x14ac:dyDescent="0.3">
      <c r="A390" t="str" cm="1">
        <f t="array" aca="1" ref="A390" ca="1" xml:space="preserve"> "a_P_3_" &amp; INDIRECT("F" &amp; ROW(C390) - 12) &amp; "_p"</f>
        <v>a_P_3_3_4_p</v>
      </c>
      <c r="B390">
        <v>2</v>
      </c>
      <c r="C390" t="s">
        <v>62</v>
      </c>
    </row>
    <row r="391" spans="1:8" x14ac:dyDescent="0.3">
      <c r="A391" t="s">
        <v>65</v>
      </c>
    </row>
    <row r="392" spans="1:8" x14ac:dyDescent="0.3">
      <c r="A392" s="17" t="str" cm="1">
        <f t="array" aca="1" ref="A392" ca="1" xml:space="preserve"> "a_SL_1_" &amp; INDIRECT("F" &amp; ROW(C392) - 14) &amp; "_p"</f>
        <v>a_SL_1_3_4_p</v>
      </c>
      <c r="B392">
        <v>0</v>
      </c>
      <c r="C392" t="s">
        <v>60</v>
      </c>
      <c r="F392" s="46"/>
      <c r="G392" s="46"/>
      <c r="H392" s="46"/>
    </row>
    <row r="393" spans="1:8" x14ac:dyDescent="0.3">
      <c r="A393" t="str" cm="1">
        <f t="array" aca="1" ref="A393" ca="1" xml:space="preserve"> "a_SL_2_" &amp; INDIRECT("F" &amp; ROW(C393) - 15) &amp; "_p"</f>
        <v>a_SL_2_3_4_p</v>
      </c>
      <c r="B393">
        <v>0</v>
      </c>
      <c r="C393" t="s">
        <v>61</v>
      </c>
    </row>
    <row r="394" spans="1:8" x14ac:dyDescent="0.3">
      <c r="A394" t="str" cm="1">
        <f t="array" aca="1" ref="A394" ca="1" xml:space="preserve"> "a_Sl_3_" &amp; INDIRECT("F" &amp; ROW(C394) - 16) &amp; "_p"</f>
        <v>a_Sl_3_3_4_p</v>
      </c>
      <c r="B394">
        <v>2</v>
      </c>
      <c r="C394" t="s">
        <v>62</v>
      </c>
    </row>
    <row r="395" spans="1:8" x14ac:dyDescent="0.3">
      <c r="A395" t="s">
        <v>470</v>
      </c>
    </row>
    <row r="396" spans="1:8" x14ac:dyDescent="0.3">
      <c r="A396" s="17" t="str" cm="1">
        <f t="array" aca="1" ref="A396" ca="1" xml:space="preserve"> "a_DR_1_" &amp; INDIRECT("F" &amp; ROW(C396) - 18) &amp; "_p"</f>
        <v>a_DR_1_3_4_p</v>
      </c>
      <c r="B396">
        <v>0</v>
      </c>
      <c r="C396" t="s">
        <v>60</v>
      </c>
    </row>
    <row r="397" spans="1:8" x14ac:dyDescent="0.3">
      <c r="A397" t="str" cm="1">
        <f t="array" aca="1" ref="A397" ca="1" xml:space="preserve"> "a_DR_1_" &amp; INDIRECT("F" &amp; ROW(C397) - 19) &amp; "_p"</f>
        <v>a_DR_1_3_4_p</v>
      </c>
      <c r="B397">
        <v>0</v>
      </c>
      <c r="C397" t="s">
        <v>61</v>
      </c>
    </row>
    <row r="398" spans="1:8" x14ac:dyDescent="0.3">
      <c r="A398" t="str" cm="1">
        <f t="array" aca="1" ref="A398" ca="1" xml:space="preserve"> "a_DR_1_" &amp; INDIRECT("F" &amp; ROW(C398) - 20) &amp; "_p"</f>
        <v>a_DR_1_3_4_p</v>
      </c>
      <c r="B398">
        <v>2</v>
      </c>
      <c r="C398" t="s">
        <v>62</v>
      </c>
    </row>
    <row r="399" spans="1:8" x14ac:dyDescent="0.3">
      <c r="A399" t="s">
        <v>471</v>
      </c>
    </row>
    <row r="400" spans="1:8" x14ac:dyDescent="0.3">
      <c r="A400" s="17" t="str" cm="1">
        <f t="array" aca="1" ref="A400" ca="1" xml:space="preserve"> "a_CY_1_" &amp; INDIRECT("F" &amp; ROW(C400) - 22) &amp; "_p"</f>
        <v>a_CY_1_3_4_p</v>
      </c>
      <c r="B400">
        <v>0</v>
      </c>
      <c r="C400" t="s">
        <v>60</v>
      </c>
    </row>
    <row r="401" spans="1:8" x14ac:dyDescent="0.3">
      <c r="A401" t="str" cm="1">
        <f t="array" aca="1" ref="A401" ca="1" xml:space="preserve"> "a_CY_1_" &amp; INDIRECT("F" &amp; ROW(C401) - 23) &amp; "_p"</f>
        <v>a_CY_1_3_4_p</v>
      </c>
      <c r="B401">
        <v>0</v>
      </c>
      <c r="C401" t="s">
        <v>61</v>
      </c>
    </row>
    <row r="402" spans="1:8" x14ac:dyDescent="0.3">
      <c r="A402" t="str" cm="1">
        <f t="array" aca="1" ref="A402" ca="1" xml:space="preserve"> "a_CY_1_" &amp; INDIRECT("F" &amp; ROW(C402) - 24) &amp; "_p"</f>
        <v>a_CY_1_3_4_p</v>
      </c>
      <c r="B402">
        <v>2</v>
      </c>
      <c r="C402" t="s">
        <v>62</v>
      </c>
    </row>
    <row r="403" spans="1:8" x14ac:dyDescent="0.3">
      <c r="A403" t="str">
        <f xml:space="preserve"> "sector " &amp; D403 &amp; " and region " &amp;E403</f>
        <v>sector 3 and region 5</v>
      </c>
      <c r="D403">
        <v>3</v>
      </c>
      <c r="E403">
        <v>5</v>
      </c>
      <c r="F403" t="str">
        <f>D403 &amp; "_" &amp; E403</f>
        <v>3_5</v>
      </c>
    </row>
    <row r="404" spans="1:8" x14ac:dyDescent="0.3">
      <c r="A404" s="48" t="s">
        <v>59</v>
      </c>
      <c r="B404" s="48"/>
      <c r="C404" s="48"/>
      <c r="D404" s="43"/>
      <c r="E404" s="43"/>
      <c r="F404" s="43"/>
    </row>
    <row r="405" spans="1:8" x14ac:dyDescent="0.3">
      <c r="A405" s="17" t="str" cm="1">
        <f t="array" aca="1" ref="A405" ca="1" xml:space="preserve"> "a_T_1_" &amp; INDIRECT("F" &amp; ROW(C405)-2) &amp; "_p"</f>
        <v>a_T_1_3_5_p</v>
      </c>
      <c r="B405">
        <v>0</v>
      </c>
      <c r="C405" t="s">
        <v>60</v>
      </c>
    </row>
    <row r="406" spans="1:8" x14ac:dyDescent="0.3">
      <c r="A406" t="str" cm="1">
        <f t="array" aca="1" ref="A406" ca="1" xml:space="preserve"> "a_T_2_" &amp; INDIRECT("F" &amp; ROW(C406)-3) &amp; "_p"</f>
        <v>a_T_2_3_5_p</v>
      </c>
      <c r="B406">
        <v>2.3600000000000001E-3</v>
      </c>
      <c r="C406" t="s">
        <v>61</v>
      </c>
    </row>
    <row r="407" spans="1:8" x14ac:dyDescent="0.3">
      <c r="A407" t="str" cm="1">
        <f t="array" aca="1" ref="A407" ca="1" xml:space="preserve"> "a_T_3_" &amp; INDIRECT("F" &amp; ROW(C407)-4) &amp; "_p"</f>
        <v>a_T_3_3_5_p</v>
      </c>
      <c r="B407">
        <v>2</v>
      </c>
      <c r="C407" t="s">
        <v>62</v>
      </c>
    </row>
    <row r="408" spans="1:8" x14ac:dyDescent="0.3">
      <c r="A408" t="s">
        <v>64</v>
      </c>
    </row>
    <row r="409" spans="1:8" x14ac:dyDescent="0.3">
      <c r="A409" s="17" t="str" cm="1">
        <f t="array" aca="1" ref="A409" ca="1" xml:space="preserve"> "a_W_1_" &amp; INDIRECT("F" &amp; ROW(C409)-6) &amp; "_p"</f>
        <v>a_W_1_3_5_p</v>
      </c>
      <c r="B409">
        <v>0</v>
      </c>
      <c r="C409" t="s">
        <v>60</v>
      </c>
    </row>
    <row r="410" spans="1:8" x14ac:dyDescent="0.3">
      <c r="A410" t="str" cm="1">
        <f t="array" aca="1" ref="A410" ca="1" xml:space="preserve"> "a_W_2_" &amp; INDIRECT("F" &amp; ROW(C410)-7) &amp; "_p"</f>
        <v>a_W_2_3_5_p</v>
      </c>
      <c r="B410">
        <v>0</v>
      </c>
      <c r="C410" t="s">
        <v>61</v>
      </c>
    </row>
    <row r="411" spans="1:8" x14ac:dyDescent="0.3">
      <c r="A411" t="str" cm="1">
        <f t="array" aca="1" ref="A411" ca="1" xml:space="preserve"> "a_W_3_" &amp; INDIRECT("F" &amp; ROW(C411)-8) &amp; "_p"</f>
        <v>a_W_3_3_5_p</v>
      </c>
      <c r="B411">
        <v>2</v>
      </c>
      <c r="C411" t="s">
        <v>62</v>
      </c>
    </row>
    <row r="412" spans="1:8" x14ac:dyDescent="0.3">
      <c r="A412" t="s">
        <v>63</v>
      </c>
    </row>
    <row r="413" spans="1:8" x14ac:dyDescent="0.3">
      <c r="A413" s="17" t="str" cm="1">
        <f t="array" aca="1" ref="A413" ca="1" xml:space="preserve"> "a_P_1_" &amp; INDIRECT("F" &amp; ROW(C413) - 10) &amp; "_p"</f>
        <v>a_P_1_3_5_p</v>
      </c>
      <c r="B413">
        <v>0</v>
      </c>
      <c r="C413" t="s">
        <v>60</v>
      </c>
      <c r="F413" s="46"/>
      <c r="G413" s="46"/>
      <c r="H413" s="46"/>
    </row>
    <row r="414" spans="1:8" x14ac:dyDescent="0.3">
      <c r="A414" t="str" cm="1">
        <f t="array" aca="1" ref="A414" ca="1" xml:space="preserve"> "a_P_2_" &amp; INDIRECT("F" &amp; ROW(C414) - 11) &amp; "_p"</f>
        <v>a_P_2_3_5_p</v>
      </c>
      <c r="B414">
        <v>0</v>
      </c>
      <c r="C414" t="s">
        <v>61</v>
      </c>
    </row>
    <row r="415" spans="1:8" x14ac:dyDescent="0.3">
      <c r="A415" t="str" cm="1">
        <f t="array" aca="1" ref="A415" ca="1" xml:space="preserve"> "a_P_3_" &amp; INDIRECT("F" &amp; ROW(C415) - 12) &amp; "_p"</f>
        <v>a_P_3_3_5_p</v>
      </c>
      <c r="B415">
        <v>2</v>
      </c>
      <c r="C415" t="s">
        <v>62</v>
      </c>
    </row>
    <row r="416" spans="1:8" x14ac:dyDescent="0.3">
      <c r="A416" t="s">
        <v>65</v>
      </c>
    </row>
    <row r="417" spans="1:8" x14ac:dyDescent="0.3">
      <c r="A417" s="17" t="str" cm="1">
        <f t="array" aca="1" ref="A417" ca="1" xml:space="preserve"> "a_SL_1_" &amp; INDIRECT("F" &amp; ROW(C417) - 14) &amp; "_p"</f>
        <v>a_SL_1_3_5_p</v>
      </c>
      <c r="B417">
        <v>0</v>
      </c>
      <c r="C417" t="s">
        <v>60</v>
      </c>
      <c r="F417" s="46"/>
      <c r="G417" s="46"/>
      <c r="H417" s="46"/>
    </row>
    <row r="418" spans="1:8" x14ac:dyDescent="0.3">
      <c r="A418" t="str" cm="1">
        <f t="array" aca="1" ref="A418" ca="1" xml:space="preserve"> "a_SL_2_" &amp; INDIRECT("F" &amp; ROW(C418) - 15) &amp; "_p"</f>
        <v>a_SL_2_3_5_p</v>
      </c>
      <c r="B418">
        <v>0</v>
      </c>
      <c r="C418" t="s">
        <v>61</v>
      </c>
    </row>
    <row r="419" spans="1:8" x14ac:dyDescent="0.3">
      <c r="A419" t="str" cm="1">
        <f t="array" aca="1" ref="A419" ca="1" xml:space="preserve"> "a_Sl_3_" &amp; INDIRECT("F" &amp; ROW(C419) - 16) &amp; "_p"</f>
        <v>a_Sl_3_3_5_p</v>
      </c>
      <c r="B419">
        <v>2</v>
      </c>
      <c r="C419" t="s">
        <v>62</v>
      </c>
    </row>
    <row r="420" spans="1:8" x14ac:dyDescent="0.3">
      <c r="A420" t="s">
        <v>470</v>
      </c>
    </row>
    <row r="421" spans="1:8" x14ac:dyDescent="0.3">
      <c r="A421" s="17" t="str" cm="1">
        <f t="array" aca="1" ref="A421" ca="1" xml:space="preserve"> "a_DR_1_" &amp; INDIRECT("F" &amp; ROW(C421) - 18) &amp; "_p"</f>
        <v>a_DR_1_3_5_p</v>
      </c>
      <c r="B421">
        <v>0</v>
      </c>
      <c r="C421" t="s">
        <v>60</v>
      </c>
    </row>
    <row r="422" spans="1:8" x14ac:dyDescent="0.3">
      <c r="A422" t="str" cm="1">
        <f t="array" aca="1" ref="A422" ca="1" xml:space="preserve"> "a_DR_1_" &amp; INDIRECT("F" &amp; ROW(C422) - 19) &amp; "_p"</f>
        <v>a_DR_1_3_5_p</v>
      </c>
      <c r="B422">
        <v>0</v>
      </c>
      <c r="C422" t="s">
        <v>61</v>
      </c>
    </row>
    <row r="423" spans="1:8" x14ac:dyDescent="0.3">
      <c r="A423" t="str" cm="1">
        <f t="array" aca="1" ref="A423" ca="1" xml:space="preserve"> "a_DR_1_" &amp; INDIRECT("F" &amp; ROW(C423) - 20) &amp; "_p"</f>
        <v>a_DR_1_3_5_p</v>
      </c>
      <c r="B423">
        <v>2</v>
      </c>
      <c r="C423" t="s">
        <v>62</v>
      </c>
    </row>
    <row r="424" spans="1:8" x14ac:dyDescent="0.3">
      <c r="A424" t="s">
        <v>471</v>
      </c>
    </row>
    <row r="425" spans="1:8" x14ac:dyDescent="0.3">
      <c r="A425" s="17" t="str" cm="1">
        <f t="array" aca="1" ref="A425" ca="1" xml:space="preserve"> "a_CY_1_" &amp; INDIRECT("F" &amp; ROW(C425) - 22) &amp; "_p"</f>
        <v>a_CY_1_3_5_p</v>
      </c>
      <c r="B425">
        <v>0</v>
      </c>
      <c r="C425" t="s">
        <v>60</v>
      </c>
    </row>
    <row r="426" spans="1:8" x14ac:dyDescent="0.3">
      <c r="A426" t="str" cm="1">
        <f t="array" aca="1" ref="A426" ca="1" xml:space="preserve"> "a_CY_1_" &amp; INDIRECT("F" &amp; ROW(C426) - 23) &amp; "_p"</f>
        <v>a_CY_1_3_5_p</v>
      </c>
      <c r="B426">
        <v>0</v>
      </c>
      <c r="C426" t="s">
        <v>61</v>
      </c>
    </row>
    <row r="427" spans="1:8" x14ac:dyDescent="0.3">
      <c r="A427" t="str" cm="1">
        <f t="array" aca="1" ref="A427" ca="1" xml:space="preserve"> "a_CY_1_" &amp; INDIRECT("F" &amp; ROW(C427) - 24) &amp; "_p"</f>
        <v>a_CY_1_3_5_p</v>
      </c>
      <c r="B427">
        <v>2</v>
      </c>
      <c r="C427" t="s">
        <v>62</v>
      </c>
    </row>
    <row r="428" spans="1:8" x14ac:dyDescent="0.3">
      <c r="A428" t="str">
        <f xml:space="preserve"> "sector " &amp; D428 &amp; " and region " &amp;E428</f>
        <v>sector 3 and region 6</v>
      </c>
      <c r="D428">
        <v>3</v>
      </c>
      <c r="E428">
        <v>6</v>
      </c>
      <c r="F428" t="str">
        <f>D428 &amp; "_" &amp; E428</f>
        <v>3_6</v>
      </c>
    </row>
    <row r="429" spans="1:8" x14ac:dyDescent="0.3">
      <c r="A429" s="48" t="s">
        <v>59</v>
      </c>
      <c r="B429" s="48"/>
      <c r="C429" s="48"/>
      <c r="D429" s="43"/>
      <c r="E429" s="43"/>
      <c r="F429" s="43"/>
    </row>
    <row r="430" spans="1:8" x14ac:dyDescent="0.3">
      <c r="A430" s="17" t="str" cm="1">
        <f t="array" aca="1" ref="A430" ca="1" xml:space="preserve"> "a_T_1_" &amp; INDIRECT("F" &amp; ROW(C430)-2) &amp; "_p"</f>
        <v>a_T_1_3_6_p</v>
      </c>
      <c r="B430">
        <v>0</v>
      </c>
      <c r="C430" t="s">
        <v>60</v>
      </c>
    </row>
    <row r="431" spans="1:8" x14ac:dyDescent="0.3">
      <c r="A431" t="str" cm="1">
        <f t="array" aca="1" ref="A431" ca="1" xml:space="preserve"> "a_T_2_" &amp; INDIRECT("F" &amp; ROW(C431)-3) &amp; "_p"</f>
        <v>a_T_2_3_6_p</v>
      </c>
      <c r="B431">
        <v>2.3600000000000001E-3</v>
      </c>
      <c r="C431" t="s">
        <v>61</v>
      </c>
    </row>
    <row r="432" spans="1:8" x14ac:dyDescent="0.3">
      <c r="A432" t="str" cm="1">
        <f t="array" aca="1" ref="A432" ca="1" xml:space="preserve"> "a_T_3_" &amp; INDIRECT("F" &amp; ROW(C432)-4) &amp; "_p"</f>
        <v>a_T_3_3_6_p</v>
      </c>
      <c r="B432">
        <v>2</v>
      </c>
      <c r="C432" t="s">
        <v>62</v>
      </c>
    </row>
    <row r="433" spans="1:8" x14ac:dyDescent="0.3">
      <c r="A433" t="s">
        <v>64</v>
      </c>
    </row>
    <row r="434" spans="1:8" x14ac:dyDescent="0.3">
      <c r="A434" s="17" t="str" cm="1">
        <f t="array" aca="1" ref="A434" ca="1" xml:space="preserve"> "a_W_1_" &amp; INDIRECT("F" &amp; ROW(C434)-6) &amp; "_p"</f>
        <v>a_W_1_3_6_p</v>
      </c>
      <c r="B434">
        <v>0</v>
      </c>
      <c r="C434" t="s">
        <v>60</v>
      </c>
    </row>
    <row r="435" spans="1:8" x14ac:dyDescent="0.3">
      <c r="A435" t="str" cm="1">
        <f t="array" aca="1" ref="A435" ca="1" xml:space="preserve"> "a_W_2_" &amp; INDIRECT("F" &amp; ROW(C435)-7) &amp; "_p"</f>
        <v>a_W_2_3_6_p</v>
      </c>
      <c r="B435">
        <v>0</v>
      </c>
      <c r="C435" t="s">
        <v>61</v>
      </c>
    </row>
    <row r="436" spans="1:8" x14ac:dyDescent="0.3">
      <c r="A436" t="str" cm="1">
        <f t="array" aca="1" ref="A436" ca="1" xml:space="preserve"> "a_W_3_" &amp; INDIRECT("F" &amp; ROW(C436)-8) &amp; "_p"</f>
        <v>a_W_3_3_6_p</v>
      </c>
      <c r="B436">
        <v>2</v>
      </c>
      <c r="C436" t="s">
        <v>62</v>
      </c>
    </row>
    <row r="437" spans="1:8" x14ac:dyDescent="0.3">
      <c r="A437" t="s">
        <v>63</v>
      </c>
    </row>
    <row r="438" spans="1:8" x14ac:dyDescent="0.3">
      <c r="A438" s="17" t="str" cm="1">
        <f t="array" aca="1" ref="A438" ca="1" xml:space="preserve"> "a_P_1_" &amp; INDIRECT("F" &amp; ROW(C438) - 10) &amp; "_p"</f>
        <v>a_P_1_3_6_p</v>
      </c>
      <c r="B438">
        <v>0</v>
      </c>
      <c r="C438" t="s">
        <v>60</v>
      </c>
      <c r="F438" s="46"/>
      <c r="G438" s="46"/>
      <c r="H438" s="46"/>
    </row>
    <row r="439" spans="1:8" x14ac:dyDescent="0.3">
      <c r="A439" t="str" cm="1">
        <f t="array" aca="1" ref="A439" ca="1" xml:space="preserve"> "a_P_2_" &amp; INDIRECT("F" &amp; ROW(C439) - 11) &amp; "_p"</f>
        <v>a_P_2_3_6_p</v>
      </c>
      <c r="B439">
        <v>0</v>
      </c>
      <c r="C439" t="s">
        <v>61</v>
      </c>
    </row>
    <row r="440" spans="1:8" x14ac:dyDescent="0.3">
      <c r="A440" t="str" cm="1">
        <f t="array" aca="1" ref="A440" ca="1" xml:space="preserve"> "a_P_3_" &amp; INDIRECT("F" &amp; ROW(C440) - 12) &amp; "_p"</f>
        <v>a_P_3_3_6_p</v>
      </c>
      <c r="B440">
        <v>2</v>
      </c>
      <c r="C440" t="s">
        <v>62</v>
      </c>
    </row>
    <row r="441" spans="1:8" x14ac:dyDescent="0.3">
      <c r="A441" t="s">
        <v>65</v>
      </c>
    </row>
    <row r="442" spans="1:8" x14ac:dyDescent="0.3">
      <c r="A442" s="17" t="str" cm="1">
        <f t="array" aca="1" ref="A442" ca="1" xml:space="preserve"> "a_SL_1_" &amp; INDIRECT("F" &amp; ROW(C442) - 14) &amp; "_p"</f>
        <v>a_SL_1_3_6_p</v>
      </c>
      <c r="B442">
        <v>0</v>
      </c>
      <c r="C442" t="s">
        <v>60</v>
      </c>
      <c r="F442" s="46"/>
      <c r="G442" s="46"/>
      <c r="H442" s="46"/>
    </row>
    <row r="443" spans="1:8" x14ac:dyDescent="0.3">
      <c r="A443" t="str" cm="1">
        <f t="array" aca="1" ref="A443" ca="1" xml:space="preserve"> "a_SL_2_" &amp; INDIRECT("F" &amp; ROW(C443) - 15) &amp; "_p"</f>
        <v>a_SL_2_3_6_p</v>
      </c>
      <c r="B443">
        <v>0</v>
      </c>
      <c r="C443" t="s">
        <v>61</v>
      </c>
    </row>
    <row r="444" spans="1:8" x14ac:dyDescent="0.3">
      <c r="A444" t="str" cm="1">
        <f t="array" aca="1" ref="A444" ca="1" xml:space="preserve"> "a_Sl_3_" &amp; INDIRECT("F" &amp; ROW(C444) - 16) &amp; "_p"</f>
        <v>a_Sl_3_3_6_p</v>
      </c>
      <c r="B444">
        <v>2</v>
      </c>
      <c r="C444" t="s">
        <v>62</v>
      </c>
    </row>
    <row r="445" spans="1:8" x14ac:dyDescent="0.3">
      <c r="A445" t="s">
        <v>470</v>
      </c>
    </row>
    <row r="446" spans="1:8" x14ac:dyDescent="0.3">
      <c r="A446" s="17" t="str" cm="1">
        <f t="array" aca="1" ref="A446" ca="1" xml:space="preserve"> "a_DR_1_" &amp; INDIRECT("F" &amp; ROW(C446) - 18) &amp; "_p"</f>
        <v>a_DR_1_3_6_p</v>
      </c>
      <c r="B446">
        <v>0</v>
      </c>
      <c r="C446" t="s">
        <v>60</v>
      </c>
    </row>
    <row r="447" spans="1:8" x14ac:dyDescent="0.3">
      <c r="A447" t="str" cm="1">
        <f t="array" aca="1" ref="A447" ca="1" xml:space="preserve"> "a_DR_1_" &amp; INDIRECT("F" &amp; ROW(C447) - 19) &amp; "_p"</f>
        <v>a_DR_1_3_6_p</v>
      </c>
      <c r="B447">
        <v>0</v>
      </c>
      <c r="C447" t="s">
        <v>61</v>
      </c>
    </row>
    <row r="448" spans="1:8" x14ac:dyDescent="0.3">
      <c r="A448" t="str" cm="1">
        <f t="array" aca="1" ref="A448" ca="1" xml:space="preserve"> "a_DR_1_" &amp; INDIRECT("F" &amp; ROW(C448) - 20) &amp; "_p"</f>
        <v>a_DR_1_3_6_p</v>
      </c>
      <c r="B448">
        <v>2</v>
      </c>
      <c r="C448" t="s">
        <v>62</v>
      </c>
    </row>
    <row r="449" spans="1:8" x14ac:dyDescent="0.3">
      <c r="A449" t="s">
        <v>471</v>
      </c>
    </row>
    <row r="450" spans="1:8" x14ac:dyDescent="0.3">
      <c r="A450" s="17" t="str" cm="1">
        <f t="array" aca="1" ref="A450" ca="1" xml:space="preserve"> "a_CY_1_" &amp; INDIRECT("F" &amp; ROW(C450) - 22) &amp; "_p"</f>
        <v>a_CY_1_3_6_p</v>
      </c>
      <c r="B450">
        <v>0</v>
      </c>
      <c r="C450" t="s">
        <v>60</v>
      </c>
    </row>
    <row r="451" spans="1:8" x14ac:dyDescent="0.3">
      <c r="A451" t="str" cm="1">
        <f t="array" aca="1" ref="A451" ca="1" xml:space="preserve"> "a_CY_1_" &amp; INDIRECT("F" &amp; ROW(C451) - 23) &amp; "_p"</f>
        <v>a_CY_1_3_6_p</v>
      </c>
      <c r="B451">
        <v>0</v>
      </c>
      <c r="C451" t="s">
        <v>61</v>
      </c>
    </row>
    <row r="452" spans="1:8" x14ac:dyDescent="0.3">
      <c r="A452" t="str" cm="1">
        <f t="array" aca="1" ref="A452" ca="1" xml:space="preserve"> "a_CY_1_" &amp; INDIRECT("F" &amp; ROW(C452) - 24) &amp; "_p"</f>
        <v>a_CY_1_3_6_p</v>
      </c>
      <c r="B452">
        <v>2</v>
      </c>
      <c r="C452" t="s">
        <v>62</v>
      </c>
    </row>
    <row r="453" spans="1:8" x14ac:dyDescent="0.3">
      <c r="A453" t="str">
        <f xml:space="preserve"> "sector " &amp; D453 &amp; " and region " &amp;E453</f>
        <v>sector 4 and region 1</v>
      </c>
      <c r="D453">
        <v>4</v>
      </c>
      <c r="E453">
        <v>1</v>
      </c>
      <c r="F453" t="str">
        <f>D453 &amp; "_" &amp; E453</f>
        <v>4_1</v>
      </c>
    </row>
    <row r="454" spans="1:8" x14ac:dyDescent="0.3">
      <c r="A454" s="48" t="s">
        <v>59</v>
      </c>
      <c r="B454" s="48"/>
      <c r="C454" s="48"/>
      <c r="D454" s="43"/>
      <c r="E454" s="43"/>
      <c r="F454" s="43"/>
    </row>
    <row r="455" spans="1:8" x14ac:dyDescent="0.3">
      <c r="A455" s="17" t="str" cm="1">
        <f t="array" aca="1" ref="A455" ca="1" xml:space="preserve"> "a_T_1_" &amp; INDIRECT("F" &amp; ROW(C455)-2) &amp; "_p"</f>
        <v>a_T_1_4_1_p</v>
      </c>
      <c r="B455">
        <v>0</v>
      </c>
      <c r="C455" t="s">
        <v>60</v>
      </c>
    </row>
    <row r="456" spans="1:8" x14ac:dyDescent="0.3">
      <c r="A456" t="str" cm="1">
        <f t="array" aca="1" ref="A456" ca="1" xml:space="preserve"> "a_T_2_" &amp; INDIRECT("F" &amp; ROW(C456)-3) &amp; "_p"</f>
        <v>a_T_2_4_1_p</v>
      </c>
      <c r="B456">
        <v>2.3600000000000001E-3</v>
      </c>
      <c r="C456" t="s">
        <v>61</v>
      </c>
    </row>
    <row r="457" spans="1:8" x14ac:dyDescent="0.3">
      <c r="A457" t="str" cm="1">
        <f t="array" aca="1" ref="A457" ca="1" xml:space="preserve"> "a_T_3_" &amp; INDIRECT("F" &amp; ROW(C457)-4) &amp; "_p"</f>
        <v>a_T_3_4_1_p</v>
      </c>
      <c r="B457">
        <v>2</v>
      </c>
      <c r="C457" t="s">
        <v>62</v>
      </c>
    </row>
    <row r="458" spans="1:8" x14ac:dyDescent="0.3">
      <c r="A458" t="s">
        <v>64</v>
      </c>
    </row>
    <row r="459" spans="1:8" x14ac:dyDescent="0.3">
      <c r="A459" s="17" t="str" cm="1">
        <f t="array" aca="1" ref="A459" ca="1" xml:space="preserve"> "a_W_1_" &amp; INDIRECT("F" &amp; ROW(C459)-6) &amp; "_p"</f>
        <v>a_W_1_4_1_p</v>
      </c>
      <c r="B459">
        <v>0</v>
      </c>
      <c r="C459" t="s">
        <v>60</v>
      </c>
    </row>
    <row r="460" spans="1:8" x14ac:dyDescent="0.3">
      <c r="A460" t="str" cm="1">
        <f t="array" aca="1" ref="A460" ca="1" xml:space="preserve"> "a_W_2_" &amp; INDIRECT("F" &amp; ROW(C460)-7) &amp; "_p"</f>
        <v>a_W_2_4_1_p</v>
      </c>
      <c r="B460">
        <v>0</v>
      </c>
      <c r="C460" t="s">
        <v>61</v>
      </c>
    </row>
    <row r="461" spans="1:8" x14ac:dyDescent="0.3">
      <c r="A461" t="str" cm="1">
        <f t="array" aca="1" ref="A461" ca="1" xml:space="preserve"> "a_W_3_" &amp; INDIRECT("F" &amp; ROW(C461)-8) &amp; "_p"</f>
        <v>a_W_3_4_1_p</v>
      </c>
      <c r="B461">
        <v>2</v>
      </c>
      <c r="C461" t="s">
        <v>62</v>
      </c>
    </row>
    <row r="462" spans="1:8" x14ac:dyDescent="0.3">
      <c r="A462" t="s">
        <v>63</v>
      </c>
    </row>
    <row r="463" spans="1:8" x14ac:dyDescent="0.3">
      <c r="A463" s="17" t="str" cm="1">
        <f t="array" aca="1" ref="A463" ca="1" xml:space="preserve"> "a_P_1_" &amp; INDIRECT("F" &amp; ROW(C463) - 10) &amp; "_p"</f>
        <v>a_P_1_4_1_p</v>
      </c>
      <c r="B463">
        <v>0</v>
      </c>
      <c r="C463" t="s">
        <v>60</v>
      </c>
      <c r="F463" s="46"/>
      <c r="G463" s="46"/>
      <c r="H463" s="46"/>
    </row>
    <row r="464" spans="1:8" x14ac:dyDescent="0.3">
      <c r="A464" t="str" cm="1">
        <f t="array" aca="1" ref="A464" ca="1" xml:space="preserve"> "a_P_2_" &amp; INDIRECT("F" &amp; ROW(C464) - 11) &amp; "_p"</f>
        <v>a_P_2_4_1_p</v>
      </c>
      <c r="B464">
        <v>0</v>
      </c>
      <c r="C464" t="s">
        <v>61</v>
      </c>
    </row>
    <row r="465" spans="1:8" x14ac:dyDescent="0.3">
      <c r="A465" t="str" cm="1">
        <f t="array" aca="1" ref="A465" ca="1" xml:space="preserve"> "a_P_3_" &amp; INDIRECT("F" &amp; ROW(C465) - 12) &amp; "_p"</f>
        <v>a_P_3_4_1_p</v>
      </c>
      <c r="B465">
        <v>2</v>
      </c>
      <c r="C465" t="s">
        <v>62</v>
      </c>
    </row>
    <row r="466" spans="1:8" x14ac:dyDescent="0.3">
      <c r="A466" t="s">
        <v>65</v>
      </c>
    </row>
    <row r="467" spans="1:8" x14ac:dyDescent="0.3">
      <c r="A467" s="17" t="str" cm="1">
        <f t="array" aca="1" ref="A467" ca="1" xml:space="preserve"> "a_SL_1_" &amp; INDIRECT("F" &amp; ROW(C467) - 14) &amp; "_p"</f>
        <v>a_SL_1_4_1_p</v>
      </c>
      <c r="B467">
        <v>0</v>
      </c>
      <c r="C467" t="s">
        <v>60</v>
      </c>
      <c r="F467" s="46"/>
      <c r="G467" s="46"/>
      <c r="H467" s="46"/>
    </row>
    <row r="468" spans="1:8" x14ac:dyDescent="0.3">
      <c r="A468" t="str" cm="1">
        <f t="array" aca="1" ref="A468" ca="1" xml:space="preserve"> "a_SL_2_" &amp; INDIRECT("F" &amp; ROW(C468) - 15) &amp; "_p"</f>
        <v>a_SL_2_4_1_p</v>
      </c>
      <c r="B468">
        <v>0</v>
      </c>
      <c r="C468" t="s">
        <v>61</v>
      </c>
    </row>
    <row r="469" spans="1:8" x14ac:dyDescent="0.3">
      <c r="A469" t="str" cm="1">
        <f t="array" aca="1" ref="A469" ca="1" xml:space="preserve"> "a_Sl_3_" &amp; INDIRECT("F" &amp; ROW(C469) - 16) &amp; "_p"</f>
        <v>a_Sl_3_4_1_p</v>
      </c>
      <c r="B469">
        <v>2</v>
      </c>
      <c r="C469" t="s">
        <v>62</v>
      </c>
    </row>
    <row r="470" spans="1:8" x14ac:dyDescent="0.3">
      <c r="A470" t="s">
        <v>470</v>
      </c>
    </row>
    <row r="471" spans="1:8" x14ac:dyDescent="0.3">
      <c r="A471" s="17" t="str" cm="1">
        <f t="array" aca="1" ref="A471" ca="1" xml:space="preserve"> "a_DR_1_" &amp; INDIRECT("F" &amp; ROW(C471) - 18) &amp; "_p"</f>
        <v>a_DR_1_4_1_p</v>
      </c>
      <c r="B471">
        <v>0</v>
      </c>
      <c r="C471" t="s">
        <v>60</v>
      </c>
    </row>
    <row r="472" spans="1:8" x14ac:dyDescent="0.3">
      <c r="A472" t="str" cm="1">
        <f t="array" aca="1" ref="A472" ca="1" xml:space="preserve"> "a_DR_1_" &amp; INDIRECT("F" &amp; ROW(C472) - 19) &amp; "_p"</f>
        <v>a_DR_1_4_1_p</v>
      </c>
      <c r="B472">
        <v>0</v>
      </c>
      <c r="C472" t="s">
        <v>61</v>
      </c>
    </row>
    <row r="473" spans="1:8" x14ac:dyDescent="0.3">
      <c r="A473" t="str" cm="1">
        <f t="array" aca="1" ref="A473" ca="1" xml:space="preserve"> "a_DR_1_" &amp; INDIRECT("F" &amp; ROW(C473) - 20) &amp; "_p"</f>
        <v>a_DR_1_4_1_p</v>
      </c>
      <c r="B473">
        <v>2</v>
      </c>
      <c r="C473" t="s">
        <v>62</v>
      </c>
    </row>
    <row r="474" spans="1:8" x14ac:dyDescent="0.3">
      <c r="A474" t="s">
        <v>471</v>
      </c>
    </row>
    <row r="475" spans="1:8" x14ac:dyDescent="0.3">
      <c r="A475" s="17" t="str" cm="1">
        <f t="array" aca="1" ref="A475" ca="1" xml:space="preserve"> "a_CY_1_" &amp; INDIRECT("F" &amp; ROW(C475) - 22) &amp; "_p"</f>
        <v>a_CY_1_4_1_p</v>
      </c>
      <c r="B475">
        <v>0</v>
      </c>
      <c r="C475" t="s">
        <v>60</v>
      </c>
    </row>
    <row r="476" spans="1:8" x14ac:dyDescent="0.3">
      <c r="A476" t="str" cm="1">
        <f t="array" aca="1" ref="A476" ca="1" xml:space="preserve"> "a_CY_1_" &amp; INDIRECT("F" &amp; ROW(C476) - 23) &amp; "_p"</f>
        <v>a_CY_1_4_1_p</v>
      </c>
      <c r="B476">
        <v>0</v>
      </c>
      <c r="C476" t="s">
        <v>61</v>
      </c>
    </row>
    <row r="477" spans="1:8" x14ac:dyDescent="0.3">
      <c r="A477" t="str" cm="1">
        <f t="array" aca="1" ref="A477" ca="1" xml:space="preserve"> "a_CY_1_" &amp; INDIRECT("F" &amp; ROW(C477) - 24) &amp; "_p"</f>
        <v>a_CY_1_4_1_p</v>
      </c>
      <c r="B477">
        <v>2</v>
      </c>
      <c r="C477" t="s">
        <v>62</v>
      </c>
    </row>
    <row r="478" spans="1:8" x14ac:dyDescent="0.3">
      <c r="A478" t="str">
        <f xml:space="preserve"> "sector " &amp; D478 &amp; " and region " &amp;E478</f>
        <v>sector 4 and region 2</v>
      </c>
      <c r="D478">
        <v>4</v>
      </c>
      <c r="E478">
        <v>2</v>
      </c>
      <c r="F478" t="str">
        <f>D478 &amp; "_" &amp; E478</f>
        <v>4_2</v>
      </c>
    </row>
    <row r="479" spans="1:8" x14ac:dyDescent="0.3">
      <c r="A479" s="48" t="s">
        <v>59</v>
      </c>
      <c r="B479" s="48"/>
      <c r="C479" s="48"/>
      <c r="D479" s="43"/>
      <c r="E479" s="43"/>
      <c r="F479" s="43"/>
    </row>
    <row r="480" spans="1:8" x14ac:dyDescent="0.3">
      <c r="A480" s="17" t="str" cm="1">
        <f t="array" aca="1" ref="A480" ca="1" xml:space="preserve"> "a_T_1_" &amp; INDIRECT("F" &amp; ROW(C480)-2) &amp; "_p"</f>
        <v>a_T_1_4_2_p</v>
      </c>
      <c r="B480">
        <v>0</v>
      </c>
      <c r="C480" t="s">
        <v>60</v>
      </c>
    </row>
    <row r="481" spans="1:8" x14ac:dyDescent="0.3">
      <c r="A481" t="str" cm="1">
        <f t="array" aca="1" ref="A481" ca="1" xml:space="preserve"> "a_T_2_" &amp; INDIRECT("F" &amp; ROW(C481)-3) &amp; "_p"</f>
        <v>a_T_2_4_2_p</v>
      </c>
      <c r="B481">
        <v>2.3600000000000001E-3</v>
      </c>
      <c r="C481" t="s">
        <v>61</v>
      </c>
    </row>
    <row r="482" spans="1:8" x14ac:dyDescent="0.3">
      <c r="A482" t="str" cm="1">
        <f t="array" aca="1" ref="A482" ca="1" xml:space="preserve"> "a_T_3_" &amp; INDIRECT("F" &amp; ROW(C482)-4) &amp; "_p"</f>
        <v>a_T_3_4_2_p</v>
      </c>
      <c r="B482">
        <v>2</v>
      </c>
      <c r="C482" t="s">
        <v>62</v>
      </c>
    </row>
    <row r="483" spans="1:8" x14ac:dyDescent="0.3">
      <c r="A483" t="s">
        <v>64</v>
      </c>
    </row>
    <row r="484" spans="1:8" x14ac:dyDescent="0.3">
      <c r="A484" s="17" t="str" cm="1">
        <f t="array" aca="1" ref="A484" ca="1" xml:space="preserve"> "a_W_1_" &amp; INDIRECT("F" &amp; ROW(C484)-6) &amp; "_p"</f>
        <v>a_W_1_4_2_p</v>
      </c>
      <c r="B484">
        <v>0</v>
      </c>
      <c r="C484" t="s">
        <v>60</v>
      </c>
    </row>
    <row r="485" spans="1:8" x14ac:dyDescent="0.3">
      <c r="A485" t="str" cm="1">
        <f t="array" aca="1" ref="A485" ca="1" xml:space="preserve"> "a_W_2_" &amp; INDIRECT("F" &amp; ROW(C485)-7) &amp; "_p"</f>
        <v>a_W_2_4_2_p</v>
      </c>
      <c r="B485">
        <v>0</v>
      </c>
      <c r="C485" t="s">
        <v>61</v>
      </c>
    </row>
    <row r="486" spans="1:8" x14ac:dyDescent="0.3">
      <c r="A486" t="str" cm="1">
        <f t="array" aca="1" ref="A486" ca="1" xml:space="preserve"> "a_W_3_" &amp; INDIRECT("F" &amp; ROW(C486)-8) &amp; "_p"</f>
        <v>a_W_3_4_2_p</v>
      </c>
      <c r="B486">
        <v>2</v>
      </c>
      <c r="C486" t="s">
        <v>62</v>
      </c>
    </row>
    <row r="487" spans="1:8" x14ac:dyDescent="0.3">
      <c r="A487" t="s">
        <v>63</v>
      </c>
    </row>
    <row r="488" spans="1:8" x14ac:dyDescent="0.3">
      <c r="A488" s="17" t="str" cm="1">
        <f t="array" aca="1" ref="A488" ca="1" xml:space="preserve"> "a_P_1_" &amp; INDIRECT("F" &amp; ROW(C488) - 10) &amp; "_p"</f>
        <v>a_P_1_4_2_p</v>
      </c>
      <c r="B488">
        <v>0</v>
      </c>
      <c r="C488" t="s">
        <v>60</v>
      </c>
      <c r="F488" s="46"/>
      <c r="G488" s="46"/>
      <c r="H488" s="46"/>
    </row>
    <row r="489" spans="1:8" x14ac:dyDescent="0.3">
      <c r="A489" t="str" cm="1">
        <f t="array" aca="1" ref="A489" ca="1" xml:space="preserve"> "a_P_2_" &amp; INDIRECT("F" &amp; ROW(C489) - 11) &amp; "_p"</f>
        <v>a_P_2_4_2_p</v>
      </c>
      <c r="B489">
        <v>0</v>
      </c>
      <c r="C489" t="s">
        <v>61</v>
      </c>
    </row>
    <row r="490" spans="1:8" x14ac:dyDescent="0.3">
      <c r="A490" t="str" cm="1">
        <f t="array" aca="1" ref="A490" ca="1" xml:space="preserve"> "a_P_3_" &amp; INDIRECT("F" &amp; ROW(C490) - 12) &amp; "_p"</f>
        <v>a_P_3_4_2_p</v>
      </c>
      <c r="B490">
        <v>2</v>
      </c>
      <c r="C490" t="s">
        <v>62</v>
      </c>
    </row>
    <row r="491" spans="1:8" x14ac:dyDescent="0.3">
      <c r="A491" t="s">
        <v>65</v>
      </c>
    </row>
    <row r="492" spans="1:8" x14ac:dyDescent="0.3">
      <c r="A492" s="17" t="str" cm="1">
        <f t="array" aca="1" ref="A492" ca="1" xml:space="preserve"> "a_SL_1_" &amp; INDIRECT("F" &amp; ROW(C492) - 14) &amp; "_p"</f>
        <v>a_SL_1_4_2_p</v>
      </c>
      <c r="B492">
        <v>0</v>
      </c>
      <c r="C492" t="s">
        <v>60</v>
      </c>
      <c r="F492" s="46"/>
      <c r="G492" s="46"/>
      <c r="H492" s="46"/>
    </row>
    <row r="493" spans="1:8" x14ac:dyDescent="0.3">
      <c r="A493" t="str" cm="1">
        <f t="array" aca="1" ref="A493" ca="1" xml:space="preserve"> "a_SL_2_" &amp; INDIRECT("F" &amp; ROW(C493) - 15) &amp; "_p"</f>
        <v>a_SL_2_4_2_p</v>
      </c>
      <c r="B493">
        <v>0</v>
      </c>
      <c r="C493" t="s">
        <v>61</v>
      </c>
    </row>
    <row r="494" spans="1:8" x14ac:dyDescent="0.3">
      <c r="A494" t="str" cm="1">
        <f t="array" aca="1" ref="A494" ca="1" xml:space="preserve"> "a_Sl_3_" &amp; INDIRECT("F" &amp; ROW(C494) - 16) &amp; "_p"</f>
        <v>a_Sl_3_4_2_p</v>
      </c>
      <c r="B494">
        <v>2</v>
      </c>
      <c r="C494" t="s">
        <v>62</v>
      </c>
    </row>
    <row r="495" spans="1:8" x14ac:dyDescent="0.3">
      <c r="A495" t="s">
        <v>470</v>
      </c>
    </row>
    <row r="496" spans="1:8" x14ac:dyDescent="0.3">
      <c r="A496" s="17" t="str" cm="1">
        <f t="array" aca="1" ref="A496" ca="1" xml:space="preserve"> "a_DR_1_" &amp; INDIRECT("F" &amp; ROW(C496) - 18) &amp; "_p"</f>
        <v>a_DR_1_4_2_p</v>
      </c>
      <c r="B496">
        <v>0</v>
      </c>
      <c r="C496" t="s">
        <v>60</v>
      </c>
    </row>
    <row r="497" spans="1:6" x14ac:dyDescent="0.3">
      <c r="A497" t="str" cm="1">
        <f t="array" aca="1" ref="A497" ca="1" xml:space="preserve"> "a_DR_1_" &amp; INDIRECT("F" &amp; ROW(C497) - 19) &amp; "_p"</f>
        <v>a_DR_1_4_2_p</v>
      </c>
      <c r="B497">
        <v>0</v>
      </c>
      <c r="C497" t="s">
        <v>61</v>
      </c>
    </row>
    <row r="498" spans="1:6" x14ac:dyDescent="0.3">
      <c r="A498" t="str" cm="1">
        <f t="array" aca="1" ref="A498" ca="1" xml:space="preserve"> "a_DR_1_" &amp; INDIRECT("F" &amp; ROW(C498) - 20) &amp; "_p"</f>
        <v>a_DR_1_4_2_p</v>
      </c>
      <c r="B498">
        <v>2</v>
      </c>
      <c r="C498" t="s">
        <v>62</v>
      </c>
    </row>
    <row r="499" spans="1:6" x14ac:dyDescent="0.3">
      <c r="A499" t="s">
        <v>471</v>
      </c>
    </row>
    <row r="500" spans="1:6" x14ac:dyDescent="0.3">
      <c r="A500" s="17" t="str" cm="1">
        <f t="array" aca="1" ref="A500" ca="1" xml:space="preserve"> "a_CY_1_" &amp; INDIRECT("F" &amp; ROW(C500) - 22) &amp; "_p"</f>
        <v>a_CY_1_4_2_p</v>
      </c>
      <c r="B500">
        <v>0</v>
      </c>
      <c r="C500" t="s">
        <v>60</v>
      </c>
    </row>
    <row r="501" spans="1:6" x14ac:dyDescent="0.3">
      <c r="A501" t="str" cm="1">
        <f t="array" aca="1" ref="A501" ca="1" xml:space="preserve"> "a_CY_1_" &amp; INDIRECT("F" &amp; ROW(C501) - 23) &amp; "_p"</f>
        <v>a_CY_1_4_2_p</v>
      </c>
      <c r="B501">
        <v>0</v>
      </c>
      <c r="C501" t="s">
        <v>61</v>
      </c>
    </row>
    <row r="502" spans="1:6" x14ac:dyDescent="0.3">
      <c r="A502" t="str" cm="1">
        <f t="array" aca="1" ref="A502" ca="1" xml:space="preserve"> "a_CY_1_" &amp; INDIRECT("F" &amp; ROW(C502) - 24) &amp; "_p"</f>
        <v>a_CY_1_4_2_p</v>
      </c>
      <c r="B502">
        <v>2</v>
      </c>
      <c r="C502" t="s">
        <v>62</v>
      </c>
    </row>
    <row r="503" spans="1:6" x14ac:dyDescent="0.3">
      <c r="A503" t="str">
        <f xml:space="preserve"> "sector " &amp; D503 &amp; " and region " &amp;E503</f>
        <v>sector 4 and region 3</v>
      </c>
      <c r="D503">
        <v>4</v>
      </c>
      <c r="E503">
        <v>3</v>
      </c>
      <c r="F503" t="str">
        <f>D503 &amp; "_" &amp; E503</f>
        <v>4_3</v>
      </c>
    </row>
    <row r="504" spans="1:6" x14ac:dyDescent="0.3">
      <c r="A504" s="48" t="s">
        <v>59</v>
      </c>
      <c r="B504" s="48"/>
      <c r="C504" s="48"/>
      <c r="D504" s="43"/>
      <c r="E504" s="43"/>
      <c r="F504" s="43"/>
    </row>
    <row r="505" spans="1:6" x14ac:dyDescent="0.3">
      <c r="A505" s="17" t="str" cm="1">
        <f t="array" aca="1" ref="A505" ca="1" xml:space="preserve"> "a_T_1_" &amp; INDIRECT("F" &amp; ROW(C505)-2) &amp; "_p"</f>
        <v>a_T_1_4_3_p</v>
      </c>
      <c r="B505">
        <v>0</v>
      </c>
      <c r="C505" t="s">
        <v>60</v>
      </c>
    </row>
    <row r="506" spans="1:6" x14ac:dyDescent="0.3">
      <c r="A506" t="str" cm="1">
        <f t="array" aca="1" ref="A506" ca="1" xml:space="preserve"> "a_T_2_" &amp; INDIRECT("F" &amp; ROW(C506)-3) &amp; "_p"</f>
        <v>a_T_2_4_3_p</v>
      </c>
      <c r="B506">
        <v>2.3600000000000001E-3</v>
      </c>
      <c r="C506" t="s">
        <v>61</v>
      </c>
    </row>
    <row r="507" spans="1:6" x14ac:dyDescent="0.3">
      <c r="A507" t="str" cm="1">
        <f t="array" aca="1" ref="A507" ca="1" xml:space="preserve"> "a_T_3_" &amp; INDIRECT("F" &amp; ROW(C507)-4) &amp; "_p"</f>
        <v>a_T_3_4_3_p</v>
      </c>
      <c r="B507">
        <v>2</v>
      </c>
      <c r="C507" t="s">
        <v>62</v>
      </c>
    </row>
    <row r="508" spans="1:6" x14ac:dyDescent="0.3">
      <c r="A508" t="s">
        <v>64</v>
      </c>
    </row>
    <row r="509" spans="1:6" x14ac:dyDescent="0.3">
      <c r="A509" s="17" t="str" cm="1">
        <f t="array" aca="1" ref="A509" ca="1" xml:space="preserve"> "a_W_1_" &amp; INDIRECT("F" &amp; ROW(C509)-6) &amp; "_p"</f>
        <v>a_W_1_4_3_p</v>
      </c>
      <c r="B509">
        <v>0</v>
      </c>
      <c r="C509" t="s">
        <v>60</v>
      </c>
    </row>
    <row r="510" spans="1:6" x14ac:dyDescent="0.3">
      <c r="A510" t="str" cm="1">
        <f t="array" aca="1" ref="A510" ca="1" xml:space="preserve"> "a_W_2_" &amp; INDIRECT("F" &amp; ROW(C510)-7) &amp; "_p"</f>
        <v>a_W_2_4_3_p</v>
      </c>
      <c r="B510">
        <v>0</v>
      </c>
      <c r="C510" t="s">
        <v>61</v>
      </c>
    </row>
    <row r="511" spans="1:6" x14ac:dyDescent="0.3">
      <c r="A511" t="str" cm="1">
        <f t="array" aca="1" ref="A511" ca="1" xml:space="preserve"> "a_W_3_" &amp; INDIRECT("F" &amp; ROW(C511)-8) &amp; "_p"</f>
        <v>a_W_3_4_3_p</v>
      </c>
      <c r="B511">
        <v>2</v>
      </c>
      <c r="C511" t="s">
        <v>62</v>
      </c>
    </row>
    <row r="512" spans="1:6" x14ac:dyDescent="0.3">
      <c r="A512" t="s">
        <v>63</v>
      </c>
    </row>
    <row r="513" spans="1:8" x14ac:dyDescent="0.3">
      <c r="A513" s="17" t="str" cm="1">
        <f t="array" aca="1" ref="A513" ca="1" xml:space="preserve"> "a_P_1_" &amp; INDIRECT("F" &amp; ROW(C513) - 10) &amp; "_p"</f>
        <v>a_P_1_4_3_p</v>
      </c>
      <c r="B513">
        <v>0</v>
      </c>
      <c r="C513" t="s">
        <v>60</v>
      </c>
      <c r="F513" s="46"/>
      <c r="G513" s="46"/>
      <c r="H513" s="46"/>
    </row>
    <row r="514" spans="1:8" x14ac:dyDescent="0.3">
      <c r="A514" t="str" cm="1">
        <f t="array" aca="1" ref="A514" ca="1" xml:space="preserve"> "a_P_2_" &amp; INDIRECT("F" &amp; ROW(C514) - 11) &amp; "_p"</f>
        <v>a_P_2_4_3_p</v>
      </c>
      <c r="B514">
        <v>0</v>
      </c>
      <c r="C514" t="s">
        <v>61</v>
      </c>
    </row>
    <row r="515" spans="1:8" x14ac:dyDescent="0.3">
      <c r="A515" t="str" cm="1">
        <f t="array" aca="1" ref="A515" ca="1" xml:space="preserve"> "a_P_3_" &amp; INDIRECT("F" &amp; ROW(C515) - 12) &amp; "_p"</f>
        <v>a_P_3_4_3_p</v>
      </c>
      <c r="B515">
        <v>2</v>
      </c>
      <c r="C515" t="s">
        <v>62</v>
      </c>
    </row>
    <row r="516" spans="1:8" x14ac:dyDescent="0.3">
      <c r="A516" t="s">
        <v>65</v>
      </c>
    </row>
    <row r="517" spans="1:8" x14ac:dyDescent="0.3">
      <c r="A517" s="17" t="str" cm="1">
        <f t="array" aca="1" ref="A517" ca="1" xml:space="preserve"> "a_SL_1_" &amp; INDIRECT("F" &amp; ROW(C517) - 14) &amp; "_p"</f>
        <v>a_SL_1_4_3_p</v>
      </c>
      <c r="B517">
        <v>0</v>
      </c>
      <c r="C517" t="s">
        <v>60</v>
      </c>
      <c r="F517" s="46"/>
      <c r="G517" s="46"/>
      <c r="H517" s="46"/>
    </row>
    <row r="518" spans="1:8" x14ac:dyDescent="0.3">
      <c r="A518" t="str" cm="1">
        <f t="array" aca="1" ref="A518" ca="1" xml:space="preserve"> "a_SL_2_" &amp; INDIRECT("F" &amp; ROW(C518) - 15) &amp; "_p"</f>
        <v>a_SL_2_4_3_p</v>
      </c>
      <c r="B518">
        <v>0</v>
      </c>
      <c r="C518" t="s">
        <v>61</v>
      </c>
    </row>
    <row r="519" spans="1:8" x14ac:dyDescent="0.3">
      <c r="A519" t="str" cm="1">
        <f t="array" aca="1" ref="A519" ca="1" xml:space="preserve"> "a_Sl_3_" &amp; INDIRECT("F" &amp; ROW(C519) - 16) &amp; "_p"</f>
        <v>a_Sl_3_4_3_p</v>
      </c>
      <c r="B519">
        <v>2</v>
      </c>
      <c r="C519" t="s">
        <v>62</v>
      </c>
    </row>
    <row r="520" spans="1:8" x14ac:dyDescent="0.3">
      <c r="A520" t="s">
        <v>470</v>
      </c>
    </row>
    <row r="521" spans="1:8" x14ac:dyDescent="0.3">
      <c r="A521" s="17" t="str" cm="1">
        <f t="array" aca="1" ref="A521" ca="1" xml:space="preserve"> "a_DR_1_" &amp; INDIRECT("F" &amp; ROW(C521) - 18) &amp; "_p"</f>
        <v>a_DR_1_4_3_p</v>
      </c>
      <c r="B521">
        <v>0</v>
      </c>
      <c r="C521" t="s">
        <v>60</v>
      </c>
    </row>
    <row r="522" spans="1:8" x14ac:dyDescent="0.3">
      <c r="A522" t="str" cm="1">
        <f t="array" aca="1" ref="A522" ca="1" xml:space="preserve"> "a_DR_1_" &amp; INDIRECT("F" &amp; ROW(C522) - 19) &amp; "_p"</f>
        <v>a_DR_1_4_3_p</v>
      </c>
      <c r="B522">
        <v>0</v>
      </c>
      <c r="C522" t="s">
        <v>61</v>
      </c>
    </row>
    <row r="523" spans="1:8" x14ac:dyDescent="0.3">
      <c r="A523" t="str" cm="1">
        <f t="array" aca="1" ref="A523" ca="1" xml:space="preserve"> "a_DR_1_" &amp; INDIRECT("F" &amp; ROW(C523) - 20) &amp; "_p"</f>
        <v>a_DR_1_4_3_p</v>
      </c>
      <c r="B523">
        <v>2</v>
      </c>
      <c r="C523" t="s">
        <v>62</v>
      </c>
    </row>
    <row r="524" spans="1:8" x14ac:dyDescent="0.3">
      <c r="A524" t="s">
        <v>471</v>
      </c>
    </row>
    <row r="525" spans="1:8" x14ac:dyDescent="0.3">
      <c r="A525" s="17" t="str" cm="1">
        <f t="array" aca="1" ref="A525" ca="1" xml:space="preserve"> "a_CY_1_" &amp; INDIRECT("F" &amp; ROW(C525) - 22) &amp; "_p"</f>
        <v>a_CY_1_4_3_p</v>
      </c>
      <c r="B525">
        <v>0</v>
      </c>
      <c r="C525" t="s">
        <v>60</v>
      </c>
    </row>
    <row r="526" spans="1:8" x14ac:dyDescent="0.3">
      <c r="A526" t="str" cm="1">
        <f t="array" aca="1" ref="A526" ca="1" xml:space="preserve"> "a_CY_1_" &amp; INDIRECT("F" &amp; ROW(C526) - 23) &amp; "_p"</f>
        <v>a_CY_1_4_3_p</v>
      </c>
      <c r="B526">
        <v>0</v>
      </c>
      <c r="C526" t="s">
        <v>61</v>
      </c>
    </row>
    <row r="527" spans="1:8" x14ac:dyDescent="0.3">
      <c r="A527" t="str" cm="1">
        <f t="array" aca="1" ref="A527" ca="1" xml:space="preserve"> "a_CY_1_" &amp; INDIRECT("F" &amp; ROW(C527) - 24) &amp; "_p"</f>
        <v>a_CY_1_4_3_p</v>
      </c>
      <c r="B527">
        <v>2</v>
      </c>
      <c r="C527" t="s">
        <v>62</v>
      </c>
    </row>
    <row r="528" spans="1:8" x14ac:dyDescent="0.3">
      <c r="A528" t="str">
        <f xml:space="preserve"> "sector " &amp; D528 &amp; " and region " &amp;E528</f>
        <v>sector 4 and region 4</v>
      </c>
      <c r="D528">
        <v>4</v>
      </c>
      <c r="E528">
        <v>4</v>
      </c>
      <c r="F528" t="str">
        <f>D528 &amp; "_" &amp; E528</f>
        <v>4_4</v>
      </c>
    </row>
    <row r="529" spans="1:8" x14ac:dyDescent="0.3">
      <c r="A529" s="48" t="s">
        <v>59</v>
      </c>
      <c r="B529" s="48"/>
      <c r="C529" s="48"/>
      <c r="D529" s="43"/>
      <c r="E529" s="43"/>
      <c r="F529" s="43"/>
    </row>
    <row r="530" spans="1:8" x14ac:dyDescent="0.3">
      <c r="A530" s="17" t="str" cm="1">
        <f t="array" aca="1" ref="A530" ca="1" xml:space="preserve"> "a_T_1_" &amp; INDIRECT("F" &amp; ROW(C530)-2) &amp; "_p"</f>
        <v>a_T_1_4_4_p</v>
      </c>
      <c r="B530">
        <v>0</v>
      </c>
      <c r="C530" t="s">
        <v>60</v>
      </c>
    </row>
    <row r="531" spans="1:8" x14ac:dyDescent="0.3">
      <c r="A531" t="str" cm="1">
        <f t="array" aca="1" ref="A531" ca="1" xml:space="preserve"> "a_T_2_" &amp; INDIRECT("F" &amp; ROW(C531)-3) &amp; "_p"</f>
        <v>a_T_2_4_4_p</v>
      </c>
      <c r="B531">
        <v>2.3600000000000001E-3</v>
      </c>
      <c r="C531" t="s">
        <v>61</v>
      </c>
    </row>
    <row r="532" spans="1:8" x14ac:dyDescent="0.3">
      <c r="A532" t="str" cm="1">
        <f t="array" aca="1" ref="A532" ca="1" xml:space="preserve"> "a_T_3_" &amp; INDIRECT("F" &amp; ROW(C532)-4) &amp; "_p"</f>
        <v>a_T_3_4_4_p</v>
      </c>
      <c r="B532">
        <v>2</v>
      </c>
      <c r="C532" t="s">
        <v>62</v>
      </c>
    </row>
    <row r="533" spans="1:8" x14ac:dyDescent="0.3">
      <c r="A533" t="s">
        <v>64</v>
      </c>
    </row>
    <row r="534" spans="1:8" x14ac:dyDescent="0.3">
      <c r="A534" s="17" t="str" cm="1">
        <f t="array" aca="1" ref="A534" ca="1" xml:space="preserve"> "a_W_1_" &amp; INDIRECT("F" &amp; ROW(C534)-6) &amp; "_p"</f>
        <v>a_W_1_4_4_p</v>
      </c>
      <c r="B534">
        <v>0</v>
      </c>
      <c r="C534" t="s">
        <v>60</v>
      </c>
    </row>
    <row r="535" spans="1:8" x14ac:dyDescent="0.3">
      <c r="A535" t="str" cm="1">
        <f t="array" aca="1" ref="A535" ca="1" xml:space="preserve"> "a_W_2_" &amp; INDIRECT("F" &amp; ROW(C535)-7) &amp; "_p"</f>
        <v>a_W_2_4_4_p</v>
      </c>
      <c r="B535">
        <v>0</v>
      </c>
      <c r="C535" t="s">
        <v>61</v>
      </c>
    </row>
    <row r="536" spans="1:8" x14ac:dyDescent="0.3">
      <c r="A536" t="str" cm="1">
        <f t="array" aca="1" ref="A536" ca="1" xml:space="preserve"> "a_W_3_" &amp; INDIRECT("F" &amp; ROW(C536)-8) &amp; "_p"</f>
        <v>a_W_3_4_4_p</v>
      </c>
      <c r="B536">
        <v>2</v>
      </c>
      <c r="C536" t="s">
        <v>62</v>
      </c>
    </row>
    <row r="537" spans="1:8" x14ac:dyDescent="0.3">
      <c r="A537" t="s">
        <v>63</v>
      </c>
    </row>
    <row r="538" spans="1:8" x14ac:dyDescent="0.3">
      <c r="A538" s="17" t="str" cm="1">
        <f t="array" aca="1" ref="A538" ca="1" xml:space="preserve"> "a_P_1_" &amp; INDIRECT("F" &amp; ROW(C538) - 10) &amp; "_p"</f>
        <v>a_P_1_4_4_p</v>
      </c>
      <c r="B538">
        <v>0</v>
      </c>
      <c r="C538" t="s">
        <v>60</v>
      </c>
      <c r="F538" s="46"/>
      <c r="G538" s="46"/>
      <c r="H538" s="46"/>
    </row>
    <row r="539" spans="1:8" x14ac:dyDescent="0.3">
      <c r="A539" t="str" cm="1">
        <f t="array" aca="1" ref="A539" ca="1" xml:space="preserve"> "a_P_2_" &amp; INDIRECT("F" &amp; ROW(C539) - 11) &amp; "_p"</f>
        <v>a_P_2_4_4_p</v>
      </c>
      <c r="B539">
        <v>0</v>
      </c>
      <c r="C539" t="s">
        <v>61</v>
      </c>
    </row>
    <row r="540" spans="1:8" x14ac:dyDescent="0.3">
      <c r="A540" t="str" cm="1">
        <f t="array" aca="1" ref="A540" ca="1" xml:space="preserve"> "a_P_3_" &amp; INDIRECT("F" &amp; ROW(C540) - 12) &amp; "_p"</f>
        <v>a_P_3_4_4_p</v>
      </c>
      <c r="B540">
        <v>2</v>
      </c>
      <c r="C540" t="s">
        <v>62</v>
      </c>
    </row>
    <row r="541" spans="1:8" x14ac:dyDescent="0.3">
      <c r="A541" t="s">
        <v>65</v>
      </c>
    </row>
    <row r="542" spans="1:8" x14ac:dyDescent="0.3">
      <c r="A542" s="17" t="str" cm="1">
        <f t="array" aca="1" ref="A542" ca="1" xml:space="preserve"> "a_SL_1_" &amp; INDIRECT("F" &amp; ROW(C542) - 14) &amp; "_p"</f>
        <v>a_SL_1_4_4_p</v>
      </c>
      <c r="B542">
        <v>0</v>
      </c>
      <c r="C542" t="s">
        <v>60</v>
      </c>
      <c r="F542" s="46"/>
      <c r="G542" s="46"/>
      <c r="H542" s="46"/>
    </row>
    <row r="543" spans="1:8" x14ac:dyDescent="0.3">
      <c r="A543" t="str" cm="1">
        <f t="array" aca="1" ref="A543" ca="1" xml:space="preserve"> "a_SL_2_" &amp; INDIRECT("F" &amp; ROW(C543) - 15) &amp; "_p"</f>
        <v>a_SL_2_4_4_p</v>
      </c>
      <c r="B543">
        <v>0</v>
      </c>
      <c r="C543" t="s">
        <v>61</v>
      </c>
    </row>
    <row r="544" spans="1:8" x14ac:dyDescent="0.3">
      <c r="A544" t="str" cm="1">
        <f t="array" aca="1" ref="A544" ca="1" xml:space="preserve"> "a_Sl_3_" &amp; INDIRECT("F" &amp; ROW(C544) - 16) &amp; "_p"</f>
        <v>a_Sl_3_4_4_p</v>
      </c>
      <c r="B544">
        <v>2</v>
      </c>
      <c r="C544" t="s">
        <v>62</v>
      </c>
    </row>
    <row r="545" spans="1:6" x14ac:dyDescent="0.3">
      <c r="A545" t="s">
        <v>470</v>
      </c>
    </row>
    <row r="546" spans="1:6" x14ac:dyDescent="0.3">
      <c r="A546" s="17" t="str" cm="1">
        <f t="array" aca="1" ref="A546" ca="1" xml:space="preserve"> "a_DR_1_" &amp; INDIRECT("F" &amp; ROW(C546) - 18) &amp; "_p"</f>
        <v>a_DR_1_4_4_p</v>
      </c>
      <c r="B546">
        <v>0</v>
      </c>
      <c r="C546" t="s">
        <v>60</v>
      </c>
    </row>
    <row r="547" spans="1:6" x14ac:dyDescent="0.3">
      <c r="A547" t="str" cm="1">
        <f t="array" aca="1" ref="A547" ca="1" xml:space="preserve"> "a_DR_1_" &amp; INDIRECT("F" &amp; ROW(C547) - 19) &amp; "_p"</f>
        <v>a_DR_1_4_4_p</v>
      </c>
      <c r="B547">
        <v>0</v>
      </c>
      <c r="C547" t="s">
        <v>61</v>
      </c>
    </row>
    <row r="548" spans="1:6" x14ac:dyDescent="0.3">
      <c r="A548" t="str" cm="1">
        <f t="array" aca="1" ref="A548" ca="1" xml:space="preserve"> "a_DR_1_" &amp; INDIRECT("F" &amp; ROW(C548) - 20) &amp; "_p"</f>
        <v>a_DR_1_4_4_p</v>
      </c>
      <c r="B548">
        <v>2</v>
      </c>
      <c r="C548" t="s">
        <v>62</v>
      </c>
    </row>
    <row r="549" spans="1:6" x14ac:dyDescent="0.3">
      <c r="A549" t="s">
        <v>471</v>
      </c>
    </row>
    <row r="550" spans="1:6" x14ac:dyDescent="0.3">
      <c r="A550" s="17" t="str" cm="1">
        <f t="array" aca="1" ref="A550" ca="1" xml:space="preserve"> "a_CY_1_" &amp; INDIRECT("F" &amp; ROW(C550) - 22) &amp; "_p"</f>
        <v>a_CY_1_4_4_p</v>
      </c>
      <c r="B550">
        <v>0</v>
      </c>
      <c r="C550" t="s">
        <v>60</v>
      </c>
    </row>
    <row r="551" spans="1:6" x14ac:dyDescent="0.3">
      <c r="A551" t="str" cm="1">
        <f t="array" aca="1" ref="A551" ca="1" xml:space="preserve"> "a_CY_1_" &amp; INDIRECT("F" &amp; ROW(C551) - 23) &amp; "_p"</f>
        <v>a_CY_1_4_4_p</v>
      </c>
      <c r="B551">
        <v>0</v>
      </c>
      <c r="C551" t="s">
        <v>61</v>
      </c>
    </row>
    <row r="552" spans="1:6" x14ac:dyDescent="0.3">
      <c r="A552" t="str" cm="1">
        <f t="array" aca="1" ref="A552" ca="1" xml:space="preserve"> "a_CY_1_" &amp; INDIRECT("F" &amp; ROW(C552) - 24) &amp; "_p"</f>
        <v>a_CY_1_4_4_p</v>
      </c>
      <c r="B552">
        <v>2</v>
      </c>
      <c r="C552" t="s">
        <v>62</v>
      </c>
    </row>
    <row r="553" spans="1:6" x14ac:dyDescent="0.3">
      <c r="A553" t="str">
        <f xml:space="preserve"> "sector " &amp; D553 &amp; " and region " &amp;E553</f>
        <v>sector 4 and region 5</v>
      </c>
      <c r="D553">
        <v>4</v>
      </c>
      <c r="E553">
        <v>5</v>
      </c>
      <c r="F553" t="str">
        <f>D553 &amp; "_" &amp; E553</f>
        <v>4_5</v>
      </c>
    </row>
    <row r="554" spans="1:6" x14ac:dyDescent="0.3">
      <c r="A554" s="48" t="s">
        <v>59</v>
      </c>
      <c r="B554" s="48"/>
      <c r="C554" s="48"/>
      <c r="D554" s="43"/>
      <c r="E554" s="43"/>
      <c r="F554" s="43"/>
    </row>
    <row r="555" spans="1:6" x14ac:dyDescent="0.3">
      <c r="A555" s="17" t="str" cm="1">
        <f t="array" aca="1" ref="A555" ca="1" xml:space="preserve"> "a_T_1_" &amp; INDIRECT("F" &amp; ROW(C555)-2) &amp; "_p"</f>
        <v>a_T_1_4_5_p</v>
      </c>
      <c r="B555">
        <v>0</v>
      </c>
      <c r="C555" t="s">
        <v>60</v>
      </c>
    </row>
    <row r="556" spans="1:6" x14ac:dyDescent="0.3">
      <c r="A556" t="str" cm="1">
        <f t="array" aca="1" ref="A556" ca="1" xml:space="preserve"> "a_T_2_" &amp; INDIRECT("F" &amp; ROW(C556)-3) &amp; "_p"</f>
        <v>a_T_2_4_5_p</v>
      </c>
      <c r="B556">
        <v>2.3600000000000001E-3</v>
      </c>
      <c r="C556" t="s">
        <v>61</v>
      </c>
    </row>
    <row r="557" spans="1:6" x14ac:dyDescent="0.3">
      <c r="A557" t="str" cm="1">
        <f t="array" aca="1" ref="A557" ca="1" xml:space="preserve"> "a_T_3_" &amp; INDIRECT("F" &amp; ROW(C557)-4) &amp; "_p"</f>
        <v>a_T_3_4_5_p</v>
      </c>
      <c r="B557">
        <v>2</v>
      </c>
      <c r="C557" t="s">
        <v>62</v>
      </c>
    </row>
    <row r="558" spans="1:6" x14ac:dyDescent="0.3">
      <c r="A558" t="s">
        <v>64</v>
      </c>
    </row>
    <row r="559" spans="1:6" x14ac:dyDescent="0.3">
      <c r="A559" s="17" t="str" cm="1">
        <f t="array" aca="1" ref="A559" ca="1" xml:space="preserve"> "a_W_1_" &amp; INDIRECT("F" &amp; ROW(C559)-6) &amp; "_p"</f>
        <v>a_W_1_4_5_p</v>
      </c>
      <c r="B559">
        <v>0</v>
      </c>
      <c r="C559" t="s">
        <v>60</v>
      </c>
    </row>
    <row r="560" spans="1:6" x14ac:dyDescent="0.3">
      <c r="A560" t="str" cm="1">
        <f t="array" aca="1" ref="A560" ca="1" xml:space="preserve"> "a_W_2_" &amp; INDIRECT("F" &amp; ROW(C560)-7) &amp; "_p"</f>
        <v>a_W_2_4_5_p</v>
      </c>
      <c r="B560">
        <v>0</v>
      </c>
      <c r="C560" t="s">
        <v>61</v>
      </c>
    </row>
    <row r="561" spans="1:8" x14ac:dyDescent="0.3">
      <c r="A561" t="str" cm="1">
        <f t="array" aca="1" ref="A561" ca="1" xml:space="preserve"> "a_W_3_" &amp; INDIRECT("F" &amp; ROW(C561)-8) &amp; "_p"</f>
        <v>a_W_3_4_5_p</v>
      </c>
      <c r="B561">
        <v>2</v>
      </c>
      <c r="C561" t="s">
        <v>62</v>
      </c>
    </row>
    <row r="562" spans="1:8" x14ac:dyDescent="0.3">
      <c r="A562" t="s">
        <v>63</v>
      </c>
    </row>
    <row r="563" spans="1:8" x14ac:dyDescent="0.3">
      <c r="A563" s="17" t="str" cm="1">
        <f t="array" aca="1" ref="A563" ca="1" xml:space="preserve"> "a_P_1_" &amp; INDIRECT("F" &amp; ROW(C563) - 10) &amp; "_p"</f>
        <v>a_P_1_4_5_p</v>
      </c>
      <c r="B563">
        <v>0</v>
      </c>
      <c r="C563" t="s">
        <v>60</v>
      </c>
      <c r="F563" s="46"/>
      <c r="G563" s="46"/>
      <c r="H563" s="46"/>
    </row>
    <row r="564" spans="1:8" x14ac:dyDescent="0.3">
      <c r="A564" t="str" cm="1">
        <f t="array" aca="1" ref="A564" ca="1" xml:space="preserve"> "a_P_2_" &amp; INDIRECT("F" &amp; ROW(C564) - 11) &amp; "_p"</f>
        <v>a_P_2_4_5_p</v>
      </c>
      <c r="B564">
        <v>0</v>
      </c>
      <c r="C564" t="s">
        <v>61</v>
      </c>
    </row>
    <row r="565" spans="1:8" x14ac:dyDescent="0.3">
      <c r="A565" t="str" cm="1">
        <f t="array" aca="1" ref="A565" ca="1" xml:space="preserve"> "a_P_3_" &amp; INDIRECT("F" &amp; ROW(C565) - 12) &amp; "_p"</f>
        <v>a_P_3_4_5_p</v>
      </c>
      <c r="B565">
        <v>2</v>
      </c>
      <c r="C565" t="s">
        <v>62</v>
      </c>
    </row>
    <row r="566" spans="1:8" x14ac:dyDescent="0.3">
      <c r="A566" t="s">
        <v>65</v>
      </c>
    </row>
    <row r="567" spans="1:8" x14ac:dyDescent="0.3">
      <c r="A567" s="17" t="str" cm="1">
        <f t="array" aca="1" ref="A567" ca="1" xml:space="preserve"> "a_SL_1_" &amp; INDIRECT("F" &amp; ROW(C567) - 14) &amp; "_p"</f>
        <v>a_SL_1_4_5_p</v>
      </c>
      <c r="B567">
        <v>0</v>
      </c>
      <c r="C567" t="s">
        <v>60</v>
      </c>
      <c r="F567" s="46"/>
      <c r="G567" s="46"/>
      <c r="H567" s="46"/>
    </row>
    <row r="568" spans="1:8" x14ac:dyDescent="0.3">
      <c r="A568" t="str" cm="1">
        <f t="array" aca="1" ref="A568" ca="1" xml:space="preserve"> "a_SL_2_" &amp; INDIRECT("F" &amp; ROW(C568) - 15) &amp; "_p"</f>
        <v>a_SL_2_4_5_p</v>
      </c>
      <c r="B568">
        <v>0</v>
      </c>
      <c r="C568" t="s">
        <v>61</v>
      </c>
    </row>
    <row r="569" spans="1:8" x14ac:dyDescent="0.3">
      <c r="A569" t="str" cm="1">
        <f t="array" aca="1" ref="A569" ca="1" xml:space="preserve"> "a_Sl_3_" &amp; INDIRECT("F" &amp; ROW(C569) - 16) &amp; "_p"</f>
        <v>a_Sl_3_4_5_p</v>
      </c>
      <c r="B569">
        <v>2</v>
      </c>
      <c r="C569" t="s">
        <v>62</v>
      </c>
    </row>
    <row r="570" spans="1:8" x14ac:dyDescent="0.3">
      <c r="A570" t="s">
        <v>470</v>
      </c>
    </row>
    <row r="571" spans="1:8" x14ac:dyDescent="0.3">
      <c r="A571" s="17" t="str" cm="1">
        <f t="array" aca="1" ref="A571" ca="1" xml:space="preserve"> "a_DR_1_" &amp; INDIRECT("F" &amp; ROW(C571) - 18) &amp; "_p"</f>
        <v>a_DR_1_4_5_p</v>
      </c>
      <c r="B571">
        <v>0</v>
      </c>
      <c r="C571" t="s">
        <v>60</v>
      </c>
    </row>
    <row r="572" spans="1:8" x14ac:dyDescent="0.3">
      <c r="A572" t="str" cm="1">
        <f t="array" aca="1" ref="A572" ca="1" xml:space="preserve"> "a_DR_1_" &amp; INDIRECT("F" &amp; ROW(C572) - 19) &amp; "_p"</f>
        <v>a_DR_1_4_5_p</v>
      </c>
      <c r="B572">
        <v>0</v>
      </c>
      <c r="C572" t="s">
        <v>61</v>
      </c>
    </row>
    <row r="573" spans="1:8" x14ac:dyDescent="0.3">
      <c r="A573" t="str" cm="1">
        <f t="array" aca="1" ref="A573" ca="1" xml:space="preserve"> "a_DR_1_" &amp; INDIRECT("F" &amp; ROW(C573) - 20) &amp; "_p"</f>
        <v>a_DR_1_4_5_p</v>
      </c>
      <c r="B573">
        <v>2</v>
      </c>
      <c r="C573" t="s">
        <v>62</v>
      </c>
    </row>
    <row r="574" spans="1:8" x14ac:dyDescent="0.3">
      <c r="A574" t="s">
        <v>471</v>
      </c>
    </row>
    <row r="575" spans="1:8" x14ac:dyDescent="0.3">
      <c r="A575" s="17" t="str" cm="1">
        <f t="array" aca="1" ref="A575" ca="1" xml:space="preserve"> "a_CY_1_" &amp; INDIRECT("F" &amp; ROW(C575) - 22) &amp; "_p"</f>
        <v>a_CY_1_4_5_p</v>
      </c>
      <c r="B575">
        <v>0</v>
      </c>
      <c r="C575" t="s">
        <v>60</v>
      </c>
    </row>
    <row r="576" spans="1:8" x14ac:dyDescent="0.3">
      <c r="A576" t="str" cm="1">
        <f t="array" aca="1" ref="A576" ca="1" xml:space="preserve"> "a_CY_1_" &amp; INDIRECT("F" &amp; ROW(C576) - 23) &amp; "_p"</f>
        <v>a_CY_1_4_5_p</v>
      </c>
      <c r="B576">
        <v>0</v>
      </c>
      <c r="C576" t="s">
        <v>61</v>
      </c>
    </row>
    <row r="577" spans="1:8" x14ac:dyDescent="0.3">
      <c r="A577" t="str" cm="1">
        <f t="array" aca="1" ref="A577" ca="1" xml:space="preserve"> "a_CY_1_" &amp; INDIRECT("F" &amp; ROW(C577) - 24) &amp; "_p"</f>
        <v>a_CY_1_4_5_p</v>
      </c>
      <c r="B577">
        <v>2</v>
      </c>
      <c r="C577" t="s">
        <v>62</v>
      </c>
    </row>
    <row r="578" spans="1:8" x14ac:dyDescent="0.3">
      <c r="A578" t="str">
        <f xml:space="preserve"> "sector " &amp; D578 &amp; " and region " &amp;E578</f>
        <v>sector 4 and region 6</v>
      </c>
      <c r="D578">
        <v>4</v>
      </c>
      <c r="E578">
        <v>6</v>
      </c>
      <c r="F578" t="str">
        <f>D578 &amp; "_" &amp; E578</f>
        <v>4_6</v>
      </c>
    </row>
    <row r="579" spans="1:8" x14ac:dyDescent="0.3">
      <c r="A579" s="48" t="s">
        <v>59</v>
      </c>
      <c r="B579" s="48"/>
      <c r="C579" s="48"/>
      <c r="D579" s="43"/>
      <c r="E579" s="43"/>
      <c r="F579" s="43"/>
    </row>
    <row r="580" spans="1:8" x14ac:dyDescent="0.3">
      <c r="A580" s="17" t="str" cm="1">
        <f t="array" aca="1" ref="A580" ca="1" xml:space="preserve"> "a_T_1_" &amp; INDIRECT("F" &amp; ROW(C580)-2) &amp; "_p"</f>
        <v>a_T_1_4_6_p</v>
      </c>
      <c r="B580">
        <v>0</v>
      </c>
      <c r="C580" t="s">
        <v>60</v>
      </c>
    </row>
    <row r="581" spans="1:8" x14ac:dyDescent="0.3">
      <c r="A581" t="str" cm="1">
        <f t="array" aca="1" ref="A581" ca="1" xml:space="preserve"> "a_T_2_" &amp; INDIRECT("F" &amp; ROW(C581)-3) &amp; "_p"</f>
        <v>a_T_2_4_6_p</v>
      </c>
      <c r="B581">
        <v>2.3600000000000001E-3</v>
      </c>
      <c r="C581" t="s">
        <v>61</v>
      </c>
    </row>
    <row r="582" spans="1:8" x14ac:dyDescent="0.3">
      <c r="A582" t="str" cm="1">
        <f t="array" aca="1" ref="A582" ca="1" xml:space="preserve"> "a_T_3_" &amp; INDIRECT("F" &amp; ROW(C582)-4) &amp; "_p"</f>
        <v>a_T_3_4_6_p</v>
      </c>
      <c r="B582">
        <v>2</v>
      </c>
      <c r="C582" t="s">
        <v>62</v>
      </c>
    </row>
    <row r="583" spans="1:8" x14ac:dyDescent="0.3">
      <c r="A583" t="s">
        <v>64</v>
      </c>
    </row>
    <row r="584" spans="1:8" x14ac:dyDescent="0.3">
      <c r="A584" s="17" t="str" cm="1">
        <f t="array" aca="1" ref="A584" ca="1" xml:space="preserve"> "a_W_1_" &amp; INDIRECT("F" &amp; ROW(C584)-6) &amp; "_p"</f>
        <v>a_W_1_4_6_p</v>
      </c>
      <c r="B584">
        <v>0</v>
      </c>
      <c r="C584" t="s">
        <v>60</v>
      </c>
    </row>
    <row r="585" spans="1:8" x14ac:dyDescent="0.3">
      <c r="A585" t="str" cm="1">
        <f t="array" aca="1" ref="A585" ca="1" xml:space="preserve"> "a_W_2_" &amp; INDIRECT("F" &amp; ROW(C585)-7) &amp; "_p"</f>
        <v>a_W_2_4_6_p</v>
      </c>
      <c r="B585">
        <v>0</v>
      </c>
      <c r="C585" t="s">
        <v>61</v>
      </c>
    </row>
    <row r="586" spans="1:8" x14ac:dyDescent="0.3">
      <c r="A586" t="str" cm="1">
        <f t="array" aca="1" ref="A586" ca="1" xml:space="preserve"> "a_W_3_" &amp; INDIRECT("F" &amp; ROW(C586)-8) &amp; "_p"</f>
        <v>a_W_3_4_6_p</v>
      </c>
      <c r="B586">
        <v>2</v>
      </c>
      <c r="C586" t="s">
        <v>62</v>
      </c>
    </row>
    <row r="587" spans="1:8" x14ac:dyDescent="0.3">
      <c r="A587" t="s">
        <v>63</v>
      </c>
    </row>
    <row r="588" spans="1:8" x14ac:dyDescent="0.3">
      <c r="A588" s="17" t="str" cm="1">
        <f t="array" aca="1" ref="A588" ca="1" xml:space="preserve"> "a_P_1_" &amp; INDIRECT("F" &amp; ROW(C588) - 10) &amp; "_p"</f>
        <v>a_P_1_4_6_p</v>
      </c>
      <c r="B588">
        <v>0</v>
      </c>
      <c r="C588" t="s">
        <v>60</v>
      </c>
      <c r="F588" s="46"/>
      <c r="G588" s="46"/>
      <c r="H588" s="46"/>
    </row>
    <row r="589" spans="1:8" x14ac:dyDescent="0.3">
      <c r="A589" t="str" cm="1">
        <f t="array" aca="1" ref="A589" ca="1" xml:space="preserve"> "a_P_2_" &amp; INDIRECT("F" &amp; ROW(C589) - 11) &amp; "_p"</f>
        <v>a_P_2_4_6_p</v>
      </c>
      <c r="B589">
        <v>0</v>
      </c>
      <c r="C589" t="s">
        <v>61</v>
      </c>
    </row>
    <row r="590" spans="1:8" x14ac:dyDescent="0.3">
      <c r="A590" t="str" cm="1">
        <f t="array" aca="1" ref="A590" ca="1" xml:space="preserve"> "a_P_3_" &amp; INDIRECT("F" &amp; ROW(C590) - 12) &amp; "_p"</f>
        <v>a_P_3_4_6_p</v>
      </c>
      <c r="B590">
        <v>2</v>
      </c>
      <c r="C590" t="s">
        <v>62</v>
      </c>
    </row>
    <row r="591" spans="1:8" x14ac:dyDescent="0.3">
      <c r="A591" t="s">
        <v>65</v>
      </c>
    </row>
    <row r="592" spans="1:8" x14ac:dyDescent="0.3">
      <c r="A592" s="17" t="str" cm="1">
        <f t="array" aca="1" ref="A592" ca="1" xml:space="preserve"> "a_SL_1_" &amp; INDIRECT("F" &amp; ROW(C592) - 14) &amp; "_p"</f>
        <v>a_SL_1_4_6_p</v>
      </c>
      <c r="B592">
        <v>0</v>
      </c>
      <c r="C592" t="s">
        <v>60</v>
      </c>
      <c r="F592" s="46"/>
      <c r="G592" s="46"/>
      <c r="H592" s="46"/>
    </row>
    <row r="593" spans="1:6" x14ac:dyDescent="0.3">
      <c r="A593" t="str" cm="1">
        <f t="array" aca="1" ref="A593" ca="1" xml:space="preserve"> "a_SL_2_" &amp; INDIRECT("F" &amp; ROW(C593) - 15) &amp; "_p"</f>
        <v>a_SL_2_4_6_p</v>
      </c>
      <c r="B593">
        <v>0</v>
      </c>
      <c r="C593" t="s">
        <v>61</v>
      </c>
    </row>
    <row r="594" spans="1:6" x14ac:dyDescent="0.3">
      <c r="A594" t="str" cm="1">
        <f t="array" aca="1" ref="A594" ca="1" xml:space="preserve"> "a_Sl_3_" &amp; INDIRECT("F" &amp; ROW(C594) - 16) &amp; "_p"</f>
        <v>a_Sl_3_4_6_p</v>
      </c>
      <c r="B594">
        <v>2</v>
      </c>
      <c r="C594" t="s">
        <v>62</v>
      </c>
    </row>
    <row r="595" spans="1:6" x14ac:dyDescent="0.3">
      <c r="A595" t="s">
        <v>470</v>
      </c>
    </row>
    <row r="596" spans="1:6" x14ac:dyDescent="0.3">
      <c r="A596" s="17" t="str" cm="1">
        <f t="array" aca="1" ref="A596" ca="1" xml:space="preserve"> "a_DR_1_" &amp; INDIRECT("F" &amp; ROW(C596) - 18) &amp; "_p"</f>
        <v>a_DR_1_4_6_p</v>
      </c>
      <c r="B596">
        <v>0</v>
      </c>
      <c r="C596" t="s">
        <v>60</v>
      </c>
    </row>
    <row r="597" spans="1:6" x14ac:dyDescent="0.3">
      <c r="A597" t="str" cm="1">
        <f t="array" aca="1" ref="A597" ca="1" xml:space="preserve"> "a_DR_1_" &amp; INDIRECT("F" &amp; ROW(C597) - 19) &amp; "_p"</f>
        <v>a_DR_1_4_6_p</v>
      </c>
      <c r="B597">
        <v>0</v>
      </c>
      <c r="C597" t="s">
        <v>61</v>
      </c>
    </row>
    <row r="598" spans="1:6" x14ac:dyDescent="0.3">
      <c r="A598" t="str" cm="1">
        <f t="array" aca="1" ref="A598" ca="1" xml:space="preserve"> "a_DR_1_" &amp; INDIRECT("F" &amp; ROW(C598) - 20) &amp; "_p"</f>
        <v>a_DR_1_4_6_p</v>
      </c>
      <c r="B598">
        <v>2</v>
      </c>
      <c r="C598" t="s">
        <v>62</v>
      </c>
    </row>
    <row r="599" spans="1:6" x14ac:dyDescent="0.3">
      <c r="A599" t="s">
        <v>471</v>
      </c>
    </row>
    <row r="600" spans="1:6" x14ac:dyDescent="0.3">
      <c r="A600" s="17" t="str" cm="1">
        <f t="array" aca="1" ref="A600" ca="1" xml:space="preserve"> "a_CY_1_" &amp; INDIRECT("F" &amp; ROW(C600) - 22) &amp; "_p"</f>
        <v>a_CY_1_4_6_p</v>
      </c>
      <c r="B600">
        <v>0</v>
      </c>
      <c r="C600" t="s">
        <v>60</v>
      </c>
    </row>
    <row r="601" spans="1:6" x14ac:dyDescent="0.3">
      <c r="A601" t="str" cm="1">
        <f t="array" aca="1" ref="A601" ca="1" xml:space="preserve"> "a_CY_1_" &amp; INDIRECT("F" &amp; ROW(C601) - 23) &amp; "_p"</f>
        <v>a_CY_1_4_6_p</v>
      </c>
      <c r="B601">
        <v>0</v>
      </c>
      <c r="C601" t="s">
        <v>61</v>
      </c>
    </row>
    <row r="602" spans="1:6" x14ac:dyDescent="0.3">
      <c r="A602" t="str" cm="1">
        <f t="array" aca="1" ref="A602" ca="1" xml:space="preserve"> "a_CY_1_" &amp; INDIRECT("F" &amp; ROW(C602) - 24) &amp; "_p"</f>
        <v>a_CY_1_4_6_p</v>
      </c>
      <c r="B602">
        <v>2</v>
      </c>
      <c r="C602" t="s">
        <v>62</v>
      </c>
    </row>
    <row r="603" spans="1:6" x14ac:dyDescent="0.3">
      <c r="A603" t="str">
        <f xml:space="preserve"> "sector " &amp; D603 &amp; " and region " &amp;E603</f>
        <v>sector 5 and region 1</v>
      </c>
      <c r="D603">
        <v>5</v>
      </c>
      <c r="E603">
        <v>1</v>
      </c>
      <c r="F603" t="str">
        <f>D603 &amp; "_" &amp; E603</f>
        <v>5_1</v>
      </c>
    </row>
    <row r="604" spans="1:6" x14ac:dyDescent="0.3">
      <c r="A604" s="48" t="s">
        <v>59</v>
      </c>
      <c r="B604" s="48"/>
      <c r="C604" s="48"/>
      <c r="D604" s="43"/>
      <c r="E604" s="43"/>
      <c r="F604" s="43"/>
    </row>
    <row r="605" spans="1:6" x14ac:dyDescent="0.3">
      <c r="A605" s="17" t="str" cm="1">
        <f t="array" aca="1" ref="A605" ca="1" xml:space="preserve"> "a_T_1_" &amp; INDIRECT("F" &amp; ROW(C605)-2) &amp; "_p"</f>
        <v>a_T_1_5_1_p</v>
      </c>
      <c r="B605">
        <v>0</v>
      </c>
      <c r="C605" t="s">
        <v>60</v>
      </c>
    </row>
    <row r="606" spans="1:6" x14ac:dyDescent="0.3">
      <c r="A606" t="str" cm="1">
        <f t="array" aca="1" ref="A606" ca="1" xml:space="preserve"> "a_T_2_" &amp; INDIRECT("F" &amp; ROW(C606)-3) &amp; "_p"</f>
        <v>a_T_2_5_1_p</v>
      </c>
      <c r="B606">
        <v>2.3600000000000001E-3</v>
      </c>
      <c r="C606" t="s">
        <v>61</v>
      </c>
    </row>
    <row r="607" spans="1:6" x14ac:dyDescent="0.3">
      <c r="A607" t="str" cm="1">
        <f t="array" aca="1" ref="A607" ca="1" xml:space="preserve"> "a_T_3_" &amp; INDIRECT("F" &amp; ROW(C607)-4) &amp; "_p"</f>
        <v>a_T_3_5_1_p</v>
      </c>
      <c r="B607">
        <v>2</v>
      </c>
      <c r="C607" t="s">
        <v>62</v>
      </c>
    </row>
    <row r="608" spans="1:6" x14ac:dyDescent="0.3">
      <c r="A608" t="s">
        <v>64</v>
      </c>
    </row>
    <row r="609" spans="1:8" x14ac:dyDescent="0.3">
      <c r="A609" s="17" t="str" cm="1">
        <f t="array" aca="1" ref="A609" ca="1" xml:space="preserve"> "a_W_1_" &amp; INDIRECT("F" &amp; ROW(C609)-6) &amp; "_p"</f>
        <v>a_W_1_5_1_p</v>
      </c>
      <c r="B609">
        <v>0</v>
      </c>
      <c r="C609" t="s">
        <v>60</v>
      </c>
    </row>
    <row r="610" spans="1:8" x14ac:dyDescent="0.3">
      <c r="A610" t="str" cm="1">
        <f t="array" aca="1" ref="A610" ca="1" xml:space="preserve"> "a_W_2_" &amp; INDIRECT("F" &amp; ROW(C610)-7) &amp; "_p"</f>
        <v>a_W_2_5_1_p</v>
      </c>
      <c r="B610">
        <v>0</v>
      </c>
      <c r="C610" t="s">
        <v>61</v>
      </c>
    </row>
    <row r="611" spans="1:8" x14ac:dyDescent="0.3">
      <c r="A611" t="str" cm="1">
        <f t="array" aca="1" ref="A611" ca="1" xml:space="preserve"> "a_W_3_" &amp; INDIRECT("F" &amp; ROW(C611)-8) &amp; "_p"</f>
        <v>a_W_3_5_1_p</v>
      </c>
      <c r="B611">
        <v>2</v>
      </c>
      <c r="C611" t="s">
        <v>62</v>
      </c>
    </row>
    <row r="612" spans="1:8" x14ac:dyDescent="0.3">
      <c r="A612" t="s">
        <v>63</v>
      </c>
    </row>
    <row r="613" spans="1:8" x14ac:dyDescent="0.3">
      <c r="A613" s="17" t="str" cm="1">
        <f t="array" aca="1" ref="A613" ca="1" xml:space="preserve"> "a_P_1_" &amp; INDIRECT("F" &amp; ROW(C613) - 10) &amp; "_p"</f>
        <v>a_P_1_5_1_p</v>
      </c>
      <c r="B613">
        <v>0</v>
      </c>
      <c r="C613" t="s">
        <v>60</v>
      </c>
      <c r="F613" s="46"/>
      <c r="G613" s="46"/>
      <c r="H613" s="46"/>
    </row>
    <row r="614" spans="1:8" x14ac:dyDescent="0.3">
      <c r="A614" t="str" cm="1">
        <f t="array" aca="1" ref="A614" ca="1" xml:space="preserve"> "a_P_2_" &amp; INDIRECT("F" &amp; ROW(C614) - 11) &amp; "_p"</f>
        <v>a_P_2_5_1_p</v>
      </c>
      <c r="B614">
        <v>0</v>
      </c>
      <c r="C614" t="s">
        <v>61</v>
      </c>
    </row>
    <row r="615" spans="1:8" x14ac:dyDescent="0.3">
      <c r="A615" t="str" cm="1">
        <f t="array" aca="1" ref="A615" ca="1" xml:space="preserve"> "a_P_3_" &amp; INDIRECT("F" &amp; ROW(C615) - 12) &amp; "_p"</f>
        <v>a_P_3_5_1_p</v>
      </c>
      <c r="B615">
        <v>2</v>
      </c>
      <c r="C615" t="s">
        <v>62</v>
      </c>
    </row>
    <row r="616" spans="1:8" x14ac:dyDescent="0.3">
      <c r="A616" t="s">
        <v>65</v>
      </c>
    </row>
    <row r="617" spans="1:8" x14ac:dyDescent="0.3">
      <c r="A617" s="17" t="str" cm="1">
        <f t="array" aca="1" ref="A617" ca="1" xml:space="preserve"> "a_SL_1_" &amp; INDIRECT("F" &amp; ROW(C617) - 14) &amp; "_p"</f>
        <v>a_SL_1_5_1_p</v>
      </c>
      <c r="B617">
        <v>0</v>
      </c>
      <c r="C617" t="s">
        <v>60</v>
      </c>
      <c r="F617" s="46"/>
      <c r="G617" s="46"/>
      <c r="H617" s="46"/>
    </row>
    <row r="618" spans="1:8" x14ac:dyDescent="0.3">
      <c r="A618" t="str" cm="1">
        <f t="array" aca="1" ref="A618" ca="1" xml:space="preserve"> "a_SL_2_" &amp; INDIRECT("F" &amp; ROW(C618) - 15) &amp; "_p"</f>
        <v>a_SL_2_5_1_p</v>
      </c>
      <c r="B618">
        <v>0</v>
      </c>
      <c r="C618" t="s">
        <v>61</v>
      </c>
    </row>
    <row r="619" spans="1:8" x14ac:dyDescent="0.3">
      <c r="A619" t="str" cm="1">
        <f t="array" aca="1" ref="A619" ca="1" xml:space="preserve"> "a_Sl_3_" &amp; INDIRECT("F" &amp; ROW(C619) - 16) &amp; "_p"</f>
        <v>a_Sl_3_5_1_p</v>
      </c>
      <c r="B619">
        <v>2</v>
      </c>
      <c r="C619" t="s">
        <v>62</v>
      </c>
    </row>
    <row r="620" spans="1:8" x14ac:dyDescent="0.3">
      <c r="A620" t="s">
        <v>470</v>
      </c>
    </row>
    <row r="621" spans="1:8" x14ac:dyDescent="0.3">
      <c r="A621" s="17" t="str" cm="1">
        <f t="array" aca="1" ref="A621" ca="1" xml:space="preserve"> "a_DR_1_" &amp; INDIRECT("F" &amp; ROW(C621) - 18) &amp; "_p"</f>
        <v>a_DR_1_5_1_p</v>
      </c>
      <c r="B621">
        <v>0</v>
      </c>
      <c r="C621" t="s">
        <v>60</v>
      </c>
    </row>
    <row r="622" spans="1:8" x14ac:dyDescent="0.3">
      <c r="A622" t="str" cm="1">
        <f t="array" aca="1" ref="A622" ca="1" xml:space="preserve"> "a_DR_1_" &amp; INDIRECT("F" &amp; ROW(C622) - 19) &amp; "_p"</f>
        <v>a_DR_1_5_1_p</v>
      </c>
      <c r="B622">
        <v>0</v>
      </c>
      <c r="C622" t="s">
        <v>61</v>
      </c>
    </row>
    <row r="623" spans="1:8" x14ac:dyDescent="0.3">
      <c r="A623" t="str" cm="1">
        <f t="array" aca="1" ref="A623" ca="1" xml:space="preserve"> "a_DR_1_" &amp; INDIRECT("F" &amp; ROW(C623) - 20) &amp; "_p"</f>
        <v>a_DR_1_5_1_p</v>
      </c>
      <c r="B623">
        <v>2</v>
      </c>
      <c r="C623" t="s">
        <v>62</v>
      </c>
    </row>
    <row r="624" spans="1:8" x14ac:dyDescent="0.3">
      <c r="A624" t="s">
        <v>471</v>
      </c>
    </row>
    <row r="625" spans="1:8" x14ac:dyDescent="0.3">
      <c r="A625" s="17" t="str" cm="1">
        <f t="array" aca="1" ref="A625" ca="1" xml:space="preserve"> "a_CY_1_" &amp; INDIRECT("F" &amp; ROW(C625) - 22) &amp; "_p"</f>
        <v>a_CY_1_5_1_p</v>
      </c>
      <c r="B625">
        <v>0</v>
      </c>
      <c r="C625" t="s">
        <v>60</v>
      </c>
    </row>
    <row r="626" spans="1:8" x14ac:dyDescent="0.3">
      <c r="A626" t="str" cm="1">
        <f t="array" aca="1" ref="A626" ca="1" xml:space="preserve"> "a_CY_1_" &amp; INDIRECT("F" &amp; ROW(C626) - 23) &amp; "_p"</f>
        <v>a_CY_1_5_1_p</v>
      </c>
      <c r="B626">
        <v>0</v>
      </c>
      <c r="C626" t="s">
        <v>61</v>
      </c>
    </row>
    <row r="627" spans="1:8" x14ac:dyDescent="0.3">
      <c r="A627" t="str" cm="1">
        <f t="array" aca="1" ref="A627" ca="1" xml:space="preserve"> "a_CY_1_" &amp; INDIRECT("F" &amp; ROW(C627) - 24) &amp; "_p"</f>
        <v>a_CY_1_5_1_p</v>
      </c>
      <c r="B627">
        <v>2</v>
      </c>
      <c r="C627" t="s">
        <v>62</v>
      </c>
    </row>
    <row r="628" spans="1:8" x14ac:dyDescent="0.3">
      <c r="A628" t="str">
        <f xml:space="preserve"> "sector " &amp; D628 &amp; " and region " &amp;E628</f>
        <v>sector 5 and region 2</v>
      </c>
      <c r="D628">
        <v>5</v>
      </c>
      <c r="E628">
        <v>2</v>
      </c>
      <c r="F628" t="str">
        <f>D628 &amp; "_" &amp; E628</f>
        <v>5_2</v>
      </c>
    </row>
    <row r="629" spans="1:8" x14ac:dyDescent="0.3">
      <c r="A629" s="48" t="s">
        <v>59</v>
      </c>
      <c r="B629" s="48"/>
      <c r="C629" s="48"/>
      <c r="D629" s="43"/>
      <c r="E629" s="43"/>
      <c r="F629" s="43"/>
    </row>
    <row r="630" spans="1:8" x14ac:dyDescent="0.3">
      <c r="A630" s="17" t="str" cm="1">
        <f t="array" aca="1" ref="A630" ca="1" xml:space="preserve"> "a_T_1_" &amp; INDIRECT("F" &amp; ROW(C630)-2) &amp; "_p"</f>
        <v>a_T_1_5_2_p</v>
      </c>
      <c r="B630">
        <v>0</v>
      </c>
      <c r="C630" t="s">
        <v>60</v>
      </c>
    </row>
    <row r="631" spans="1:8" x14ac:dyDescent="0.3">
      <c r="A631" t="str" cm="1">
        <f t="array" aca="1" ref="A631" ca="1" xml:space="preserve"> "a_T_2_" &amp; INDIRECT("F" &amp; ROW(C631)-3) &amp; "_p"</f>
        <v>a_T_2_5_2_p</v>
      </c>
      <c r="B631">
        <v>2.3600000000000001E-3</v>
      </c>
      <c r="C631" t="s">
        <v>61</v>
      </c>
    </row>
    <row r="632" spans="1:8" x14ac:dyDescent="0.3">
      <c r="A632" t="str" cm="1">
        <f t="array" aca="1" ref="A632" ca="1" xml:space="preserve"> "a_T_3_" &amp; INDIRECT("F" &amp; ROW(C632)-4) &amp; "_p"</f>
        <v>a_T_3_5_2_p</v>
      </c>
      <c r="B632">
        <v>2</v>
      </c>
      <c r="C632" t="s">
        <v>62</v>
      </c>
    </row>
    <row r="633" spans="1:8" x14ac:dyDescent="0.3">
      <c r="A633" t="s">
        <v>64</v>
      </c>
    </row>
    <row r="634" spans="1:8" x14ac:dyDescent="0.3">
      <c r="A634" s="17" t="str" cm="1">
        <f t="array" aca="1" ref="A634" ca="1" xml:space="preserve"> "a_W_1_" &amp; INDIRECT("F" &amp; ROW(C634)-6) &amp; "_p"</f>
        <v>a_W_1_5_2_p</v>
      </c>
      <c r="B634">
        <v>0</v>
      </c>
      <c r="C634" t="s">
        <v>60</v>
      </c>
    </row>
    <row r="635" spans="1:8" x14ac:dyDescent="0.3">
      <c r="A635" t="str" cm="1">
        <f t="array" aca="1" ref="A635" ca="1" xml:space="preserve"> "a_W_2_" &amp; INDIRECT("F" &amp; ROW(C635)-7) &amp; "_p"</f>
        <v>a_W_2_5_2_p</v>
      </c>
      <c r="B635">
        <v>0</v>
      </c>
      <c r="C635" t="s">
        <v>61</v>
      </c>
    </row>
    <row r="636" spans="1:8" x14ac:dyDescent="0.3">
      <c r="A636" t="str" cm="1">
        <f t="array" aca="1" ref="A636" ca="1" xml:space="preserve"> "a_W_3_" &amp; INDIRECT("F" &amp; ROW(C636)-8) &amp; "_p"</f>
        <v>a_W_3_5_2_p</v>
      </c>
      <c r="B636">
        <v>2</v>
      </c>
      <c r="C636" t="s">
        <v>62</v>
      </c>
    </row>
    <row r="637" spans="1:8" x14ac:dyDescent="0.3">
      <c r="A637" t="s">
        <v>63</v>
      </c>
    </row>
    <row r="638" spans="1:8" x14ac:dyDescent="0.3">
      <c r="A638" s="17" t="str" cm="1">
        <f t="array" aca="1" ref="A638" ca="1" xml:space="preserve"> "a_P_1_" &amp; INDIRECT("F" &amp; ROW(C638) - 10) &amp; "_p"</f>
        <v>a_P_1_5_2_p</v>
      </c>
      <c r="B638">
        <v>0</v>
      </c>
      <c r="C638" t="s">
        <v>60</v>
      </c>
      <c r="F638" s="46"/>
      <c r="G638" s="46"/>
      <c r="H638" s="46"/>
    </row>
    <row r="639" spans="1:8" x14ac:dyDescent="0.3">
      <c r="A639" t="str" cm="1">
        <f t="array" aca="1" ref="A639" ca="1" xml:space="preserve"> "a_P_2_" &amp; INDIRECT("F" &amp; ROW(C639) - 11) &amp; "_p"</f>
        <v>a_P_2_5_2_p</v>
      </c>
      <c r="B639">
        <v>0</v>
      </c>
      <c r="C639" t="s">
        <v>61</v>
      </c>
    </row>
    <row r="640" spans="1:8" x14ac:dyDescent="0.3">
      <c r="A640" t="str" cm="1">
        <f t="array" aca="1" ref="A640" ca="1" xml:space="preserve"> "a_P_3_" &amp; INDIRECT("F" &amp; ROW(C640) - 12) &amp; "_p"</f>
        <v>a_P_3_5_2_p</v>
      </c>
      <c r="B640">
        <v>2</v>
      </c>
      <c r="C640" t="s">
        <v>62</v>
      </c>
    </row>
    <row r="641" spans="1:8" x14ac:dyDescent="0.3">
      <c r="A641" t="s">
        <v>65</v>
      </c>
    </row>
    <row r="642" spans="1:8" x14ac:dyDescent="0.3">
      <c r="A642" s="17" t="str" cm="1">
        <f t="array" aca="1" ref="A642" ca="1" xml:space="preserve"> "a_SL_1_" &amp; INDIRECT("F" &amp; ROW(C642) - 14) &amp; "_p"</f>
        <v>a_SL_1_5_2_p</v>
      </c>
      <c r="B642">
        <v>0</v>
      </c>
      <c r="C642" t="s">
        <v>60</v>
      </c>
      <c r="F642" s="46"/>
      <c r="G642" s="46"/>
      <c r="H642" s="46"/>
    </row>
    <row r="643" spans="1:8" x14ac:dyDescent="0.3">
      <c r="A643" t="str" cm="1">
        <f t="array" aca="1" ref="A643" ca="1" xml:space="preserve"> "a_SL_2_" &amp; INDIRECT("F" &amp; ROW(C643) - 15) &amp; "_p"</f>
        <v>a_SL_2_5_2_p</v>
      </c>
      <c r="B643">
        <v>0</v>
      </c>
      <c r="C643" t="s">
        <v>61</v>
      </c>
    </row>
    <row r="644" spans="1:8" x14ac:dyDescent="0.3">
      <c r="A644" t="str" cm="1">
        <f t="array" aca="1" ref="A644" ca="1" xml:space="preserve"> "a_Sl_3_" &amp; INDIRECT("F" &amp; ROW(C644) - 16) &amp; "_p"</f>
        <v>a_Sl_3_5_2_p</v>
      </c>
      <c r="B644">
        <v>2</v>
      </c>
      <c r="C644" t="s">
        <v>62</v>
      </c>
    </row>
    <row r="645" spans="1:8" x14ac:dyDescent="0.3">
      <c r="A645" t="s">
        <v>470</v>
      </c>
    </row>
    <row r="646" spans="1:8" x14ac:dyDescent="0.3">
      <c r="A646" s="17" t="str" cm="1">
        <f t="array" aca="1" ref="A646" ca="1" xml:space="preserve"> "a_DR_1_" &amp; INDIRECT("F" &amp; ROW(C646) - 18) &amp; "_p"</f>
        <v>a_DR_1_5_2_p</v>
      </c>
      <c r="B646">
        <v>0</v>
      </c>
      <c r="C646" t="s">
        <v>60</v>
      </c>
    </row>
    <row r="647" spans="1:8" x14ac:dyDescent="0.3">
      <c r="A647" t="str" cm="1">
        <f t="array" aca="1" ref="A647" ca="1" xml:space="preserve"> "a_DR_1_" &amp; INDIRECT("F" &amp; ROW(C647) - 19) &amp; "_p"</f>
        <v>a_DR_1_5_2_p</v>
      </c>
      <c r="B647">
        <v>0</v>
      </c>
      <c r="C647" t="s">
        <v>61</v>
      </c>
    </row>
    <row r="648" spans="1:8" x14ac:dyDescent="0.3">
      <c r="A648" t="str" cm="1">
        <f t="array" aca="1" ref="A648" ca="1" xml:space="preserve"> "a_DR_1_" &amp; INDIRECT("F" &amp; ROW(C648) - 20) &amp; "_p"</f>
        <v>a_DR_1_5_2_p</v>
      </c>
      <c r="B648">
        <v>2</v>
      </c>
      <c r="C648" t="s">
        <v>62</v>
      </c>
    </row>
    <row r="649" spans="1:8" x14ac:dyDescent="0.3">
      <c r="A649" t="s">
        <v>471</v>
      </c>
    </row>
    <row r="650" spans="1:8" x14ac:dyDescent="0.3">
      <c r="A650" s="17" t="str" cm="1">
        <f t="array" aca="1" ref="A650" ca="1" xml:space="preserve"> "a_CY_1_" &amp; INDIRECT("F" &amp; ROW(C650) - 22) &amp; "_p"</f>
        <v>a_CY_1_5_2_p</v>
      </c>
      <c r="B650">
        <v>0</v>
      </c>
      <c r="C650" t="s">
        <v>60</v>
      </c>
    </row>
    <row r="651" spans="1:8" x14ac:dyDescent="0.3">
      <c r="A651" t="str" cm="1">
        <f t="array" aca="1" ref="A651" ca="1" xml:space="preserve"> "a_CY_1_" &amp; INDIRECT("F" &amp; ROW(C651) - 23) &amp; "_p"</f>
        <v>a_CY_1_5_2_p</v>
      </c>
      <c r="B651">
        <v>0</v>
      </c>
      <c r="C651" t="s">
        <v>61</v>
      </c>
    </row>
    <row r="652" spans="1:8" x14ac:dyDescent="0.3">
      <c r="A652" t="str" cm="1">
        <f t="array" aca="1" ref="A652" ca="1" xml:space="preserve"> "a_CY_1_" &amp; INDIRECT("F" &amp; ROW(C652) - 24) &amp; "_p"</f>
        <v>a_CY_1_5_2_p</v>
      </c>
      <c r="B652">
        <v>2</v>
      </c>
      <c r="C652" t="s">
        <v>62</v>
      </c>
    </row>
    <row r="653" spans="1:8" x14ac:dyDescent="0.3">
      <c r="A653" t="str">
        <f xml:space="preserve"> "sector " &amp; D653 &amp; " and region " &amp;E653</f>
        <v>sector 5 and region 3</v>
      </c>
      <c r="D653">
        <v>5</v>
      </c>
      <c r="E653">
        <v>3</v>
      </c>
      <c r="F653" t="str">
        <f>D653 &amp; "_" &amp; E653</f>
        <v>5_3</v>
      </c>
    </row>
    <row r="654" spans="1:8" x14ac:dyDescent="0.3">
      <c r="A654" s="48" t="s">
        <v>59</v>
      </c>
      <c r="B654" s="48"/>
      <c r="C654" s="48"/>
      <c r="D654" s="43"/>
      <c r="E654" s="43"/>
      <c r="F654" s="43"/>
    </row>
    <row r="655" spans="1:8" x14ac:dyDescent="0.3">
      <c r="A655" s="17" t="str" cm="1">
        <f t="array" aca="1" ref="A655" ca="1" xml:space="preserve"> "a_T_1_" &amp; INDIRECT("F" &amp; ROW(C655)-2) &amp; "_p"</f>
        <v>a_T_1_5_3_p</v>
      </c>
      <c r="B655">
        <v>0</v>
      </c>
      <c r="C655" t="s">
        <v>60</v>
      </c>
    </row>
    <row r="656" spans="1:8" x14ac:dyDescent="0.3">
      <c r="A656" t="str" cm="1">
        <f t="array" aca="1" ref="A656" ca="1" xml:space="preserve"> "a_T_2_" &amp; INDIRECT("F" &amp; ROW(C656)-3) &amp; "_p"</f>
        <v>a_T_2_5_3_p</v>
      </c>
      <c r="B656">
        <v>2.3600000000000001E-3</v>
      </c>
      <c r="C656" t="s">
        <v>61</v>
      </c>
    </row>
    <row r="657" spans="1:8" x14ac:dyDescent="0.3">
      <c r="A657" t="str" cm="1">
        <f t="array" aca="1" ref="A657" ca="1" xml:space="preserve"> "a_T_3_" &amp; INDIRECT("F" &amp; ROW(C657)-4) &amp; "_p"</f>
        <v>a_T_3_5_3_p</v>
      </c>
      <c r="B657">
        <v>2</v>
      </c>
      <c r="C657" t="s">
        <v>62</v>
      </c>
    </row>
    <row r="658" spans="1:8" x14ac:dyDescent="0.3">
      <c r="A658" t="s">
        <v>64</v>
      </c>
    </row>
    <row r="659" spans="1:8" x14ac:dyDescent="0.3">
      <c r="A659" s="17" t="str" cm="1">
        <f t="array" aca="1" ref="A659" ca="1" xml:space="preserve"> "a_W_1_" &amp; INDIRECT("F" &amp; ROW(C659)-6) &amp; "_p"</f>
        <v>a_W_1_5_3_p</v>
      </c>
      <c r="B659">
        <v>0</v>
      </c>
      <c r="C659" t="s">
        <v>60</v>
      </c>
    </row>
    <row r="660" spans="1:8" x14ac:dyDescent="0.3">
      <c r="A660" t="str" cm="1">
        <f t="array" aca="1" ref="A660" ca="1" xml:space="preserve"> "a_W_2_" &amp; INDIRECT("F" &amp; ROW(C660)-7) &amp; "_p"</f>
        <v>a_W_2_5_3_p</v>
      </c>
      <c r="B660">
        <v>0</v>
      </c>
      <c r="C660" t="s">
        <v>61</v>
      </c>
    </row>
    <row r="661" spans="1:8" x14ac:dyDescent="0.3">
      <c r="A661" t="str" cm="1">
        <f t="array" aca="1" ref="A661" ca="1" xml:space="preserve"> "a_W_3_" &amp; INDIRECT("F" &amp; ROW(C661)-8) &amp; "_p"</f>
        <v>a_W_3_5_3_p</v>
      </c>
      <c r="B661">
        <v>2</v>
      </c>
      <c r="C661" t="s">
        <v>62</v>
      </c>
    </row>
    <row r="662" spans="1:8" x14ac:dyDescent="0.3">
      <c r="A662" t="s">
        <v>63</v>
      </c>
    </row>
    <row r="663" spans="1:8" x14ac:dyDescent="0.3">
      <c r="A663" s="17" t="str" cm="1">
        <f t="array" aca="1" ref="A663" ca="1" xml:space="preserve"> "a_P_1_" &amp; INDIRECT("F" &amp; ROW(C663) - 10) &amp; "_p"</f>
        <v>a_P_1_5_3_p</v>
      </c>
      <c r="B663">
        <v>0</v>
      </c>
      <c r="C663" t="s">
        <v>60</v>
      </c>
      <c r="F663" s="46"/>
      <c r="G663" s="46"/>
      <c r="H663" s="46"/>
    </row>
    <row r="664" spans="1:8" x14ac:dyDescent="0.3">
      <c r="A664" t="str" cm="1">
        <f t="array" aca="1" ref="A664" ca="1" xml:space="preserve"> "a_P_2_" &amp; INDIRECT("F" &amp; ROW(C664) - 11) &amp; "_p"</f>
        <v>a_P_2_5_3_p</v>
      </c>
      <c r="B664">
        <v>0</v>
      </c>
      <c r="C664" t="s">
        <v>61</v>
      </c>
    </row>
    <row r="665" spans="1:8" x14ac:dyDescent="0.3">
      <c r="A665" t="str" cm="1">
        <f t="array" aca="1" ref="A665" ca="1" xml:space="preserve"> "a_P_3_" &amp; INDIRECT("F" &amp; ROW(C665) - 12) &amp; "_p"</f>
        <v>a_P_3_5_3_p</v>
      </c>
      <c r="B665">
        <v>2</v>
      </c>
      <c r="C665" t="s">
        <v>62</v>
      </c>
    </row>
    <row r="666" spans="1:8" x14ac:dyDescent="0.3">
      <c r="A666" t="s">
        <v>65</v>
      </c>
    </row>
    <row r="667" spans="1:8" x14ac:dyDescent="0.3">
      <c r="A667" s="17" t="str" cm="1">
        <f t="array" aca="1" ref="A667" ca="1" xml:space="preserve"> "a_SL_1_" &amp; INDIRECT("F" &amp; ROW(C667) - 14) &amp; "_p"</f>
        <v>a_SL_1_5_3_p</v>
      </c>
      <c r="B667">
        <v>0</v>
      </c>
      <c r="C667" t="s">
        <v>60</v>
      </c>
      <c r="F667" s="46"/>
      <c r="G667" s="46"/>
      <c r="H667" s="46"/>
    </row>
    <row r="668" spans="1:8" x14ac:dyDescent="0.3">
      <c r="A668" t="str" cm="1">
        <f t="array" aca="1" ref="A668" ca="1" xml:space="preserve"> "a_SL_2_" &amp; INDIRECT("F" &amp; ROW(C668) - 15) &amp; "_p"</f>
        <v>a_SL_2_5_3_p</v>
      </c>
      <c r="B668">
        <v>0</v>
      </c>
      <c r="C668" t="s">
        <v>61</v>
      </c>
    </row>
    <row r="669" spans="1:8" x14ac:dyDescent="0.3">
      <c r="A669" t="str" cm="1">
        <f t="array" aca="1" ref="A669" ca="1" xml:space="preserve"> "a_Sl_3_" &amp; INDIRECT("F" &amp; ROW(C669) - 16) &amp; "_p"</f>
        <v>a_Sl_3_5_3_p</v>
      </c>
      <c r="B669">
        <v>2</v>
      </c>
      <c r="C669" t="s">
        <v>62</v>
      </c>
    </row>
    <row r="670" spans="1:8" x14ac:dyDescent="0.3">
      <c r="A670" t="s">
        <v>470</v>
      </c>
    </row>
    <row r="671" spans="1:8" x14ac:dyDescent="0.3">
      <c r="A671" s="17" t="str" cm="1">
        <f t="array" aca="1" ref="A671" ca="1" xml:space="preserve"> "a_DR_1_" &amp; INDIRECT("F" &amp; ROW(C671) - 18) &amp; "_p"</f>
        <v>a_DR_1_5_3_p</v>
      </c>
      <c r="B671">
        <v>0</v>
      </c>
      <c r="C671" t="s">
        <v>60</v>
      </c>
    </row>
    <row r="672" spans="1:8" x14ac:dyDescent="0.3">
      <c r="A672" t="str" cm="1">
        <f t="array" aca="1" ref="A672" ca="1" xml:space="preserve"> "a_DR_1_" &amp; INDIRECT("F" &amp; ROW(C672) - 19) &amp; "_p"</f>
        <v>a_DR_1_5_3_p</v>
      </c>
      <c r="B672">
        <v>0</v>
      </c>
      <c r="C672" t="s">
        <v>61</v>
      </c>
    </row>
    <row r="673" spans="1:8" x14ac:dyDescent="0.3">
      <c r="A673" t="str" cm="1">
        <f t="array" aca="1" ref="A673" ca="1" xml:space="preserve"> "a_DR_1_" &amp; INDIRECT("F" &amp; ROW(C673) - 20) &amp; "_p"</f>
        <v>a_DR_1_5_3_p</v>
      </c>
      <c r="B673">
        <v>2</v>
      </c>
      <c r="C673" t="s">
        <v>62</v>
      </c>
    </row>
    <row r="674" spans="1:8" x14ac:dyDescent="0.3">
      <c r="A674" t="s">
        <v>471</v>
      </c>
    </row>
    <row r="675" spans="1:8" x14ac:dyDescent="0.3">
      <c r="A675" s="17" t="str" cm="1">
        <f t="array" aca="1" ref="A675" ca="1" xml:space="preserve"> "a_CY_1_" &amp; INDIRECT("F" &amp; ROW(C675) - 22) &amp; "_p"</f>
        <v>a_CY_1_5_3_p</v>
      </c>
      <c r="B675">
        <v>0</v>
      </c>
      <c r="C675" t="s">
        <v>60</v>
      </c>
    </row>
    <row r="676" spans="1:8" x14ac:dyDescent="0.3">
      <c r="A676" t="str" cm="1">
        <f t="array" aca="1" ref="A676" ca="1" xml:space="preserve"> "a_CY_1_" &amp; INDIRECT("F" &amp; ROW(C676) - 23) &amp; "_p"</f>
        <v>a_CY_1_5_3_p</v>
      </c>
      <c r="B676">
        <v>0</v>
      </c>
      <c r="C676" t="s">
        <v>61</v>
      </c>
    </row>
    <row r="677" spans="1:8" x14ac:dyDescent="0.3">
      <c r="A677" t="str" cm="1">
        <f t="array" aca="1" ref="A677" ca="1" xml:space="preserve"> "a_CY_1_" &amp; INDIRECT("F" &amp; ROW(C677) - 24) &amp; "_p"</f>
        <v>a_CY_1_5_3_p</v>
      </c>
      <c r="B677">
        <v>2</v>
      </c>
      <c r="C677" t="s">
        <v>62</v>
      </c>
    </row>
    <row r="678" spans="1:8" x14ac:dyDescent="0.3">
      <c r="A678" t="str">
        <f xml:space="preserve"> "sector " &amp; D678 &amp; " and region " &amp;E678</f>
        <v>sector 5 and region 4</v>
      </c>
      <c r="D678">
        <v>5</v>
      </c>
      <c r="E678">
        <v>4</v>
      </c>
      <c r="F678" t="str">
        <f>D678 &amp; "_" &amp; E678</f>
        <v>5_4</v>
      </c>
    </row>
    <row r="679" spans="1:8" x14ac:dyDescent="0.3">
      <c r="A679" s="48" t="s">
        <v>59</v>
      </c>
      <c r="B679" s="48"/>
      <c r="C679" s="48"/>
      <c r="D679" s="43"/>
      <c r="E679" s="43"/>
      <c r="F679" s="43"/>
    </row>
    <row r="680" spans="1:8" x14ac:dyDescent="0.3">
      <c r="A680" s="17" t="str" cm="1">
        <f t="array" aca="1" ref="A680" ca="1" xml:space="preserve"> "a_T_1_" &amp; INDIRECT("F" &amp; ROW(C680)-2) &amp; "_p"</f>
        <v>a_T_1_5_4_p</v>
      </c>
      <c r="B680">
        <v>0</v>
      </c>
      <c r="C680" t="s">
        <v>60</v>
      </c>
    </row>
    <row r="681" spans="1:8" x14ac:dyDescent="0.3">
      <c r="A681" t="str" cm="1">
        <f t="array" aca="1" ref="A681" ca="1" xml:space="preserve"> "a_T_2_" &amp; INDIRECT("F" &amp; ROW(C681)-3) &amp; "_p"</f>
        <v>a_T_2_5_4_p</v>
      </c>
      <c r="B681">
        <v>2.3600000000000001E-3</v>
      </c>
      <c r="C681" t="s">
        <v>61</v>
      </c>
    </row>
    <row r="682" spans="1:8" x14ac:dyDescent="0.3">
      <c r="A682" t="str" cm="1">
        <f t="array" aca="1" ref="A682" ca="1" xml:space="preserve"> "a_T_3_" &amp; INDIRECT("F" &amp; ROW(C682)-4) &amp; "_p"</f>
        <v>a_T_3_5_4_p</v>
      </c>
      <c r="B682">
        <v>2</v>
      </c>
      <c r="C682" t="s">
        <v>62</v>
      </c>
    </row>
    <row r="683" spans="1:8" x14ac:dyDescent="0.3">
      <c r="A683" t="s">
        <v>64</v>
      </c>
    </row>
    <row r="684" spans="1:8" x14ac:dyDescent="0.3">
      <c r="A684" s="17" t="str" cm="1">
        <f t="array" aca="1" ref="A684" ca="1" xml:space="preserve"> "a_W_1_" &amp; INDIRECT("F" &amp; ROW(C684)-6) &amp; "_p"</f>
        <v>a_W_1_5_4_p</v>
      </c>
      <c r="B684">
        <v>0</v>
      </c>
      <c r="C684" t="s">
        <v>60</v>
      </c>
    </row>
    <row r="685" spans="1:8" x14ac:dyDescent="0.3">
      <c r="A685" t="str" cm="1">
        <f t="array" aca="1" ref="A685" ca="1" xml:space="preserve"> "a_W_2_" &amp; INDIRECT("F" &amp; ROW(C685)-7) &amp; "_p"</f>
        <v>a_W_2_5_4_p</v>
      </c>
      <c r="B685">
        <v>0</v>
      </c>
      <c r="C685" t="s">
        <v>61</v>
      </c>
    </row>
    <row r="686" spans="1:8" x14ac:dyDescent="0.3">
      <c r="A686" t="str" cm="1">
        <f t="array" aca="1" ref="A686" ca="1" xml:space="preserve"> "a_W_3_" &amp; INDIRECT("F" &amp; ROW(C686)-8) &amp; "_p"</f>
        <v>a_W_3_5_4_p</v>
      </c>
      <c r="B686">
        <v>2</v>
      </c>
      <c r="C686" t="s">
        <v>62</v>
      </c>
    </row>
    <row r="687" spans="1:8" x14ac:dyDescent="0.3">
      <c r="A687" t="s">
        <v>63</v>
      </c>
    </row>
    <row r="688" spans="1:8" x14ac:dyDescent="0.3">
      <c r="A688" s="17" t="str" cm="1">
        <f t="array" aca="1" ref="A688" ca="1" xml:space="preserve"> "a_P_1_" &amp; INDIRECT("F" &amp; ROW(C688) - 10) &amp; "_p"</f>
        <v>a_P_1_5_4_p</v>
      </c>
      <c r="B688">
        <v>0</v>
      </c>
      <c r="C688" t="s">
        <v>60</v>
      </c>
      <c r="F688" s="46"/>
      <c r="G688" s="46"/>
      <c r="H688" s="46"/>
    </row>
    <row r="689" spans="1:8" x14ac:dyDescent="0.3">
      <c r="A689" t="str" cm="1">
        <f t="array" aca="1" ref="A689" ca="1" xml:space="preserve"> "a_P_2_" &amp; INDIRECT("F" &amp; ROW(C689) - 11) &amp; "_p"</f>
        <v>a_P_2_5_4_p</v>
      </c>
      <c r="B689">
        <v>0</v>
      </c>
      <c r="C689" t="s">
        <v>61</v>
      </c>
    </row>
    <row r="690" spans="1:8" x14ac:dyDescent="0.3">
      <c r="A690" t="str" cm="1">
        <f t="array" aca="1" ref="A690" ca="1" xml:space="preserve"> "a_P_3_" &amp; INDIRECT("F" &amp; ROW(C690) - 12) &amp; "_p"</f>
        <v>a_P_3_5_4_p</v>
      </c>
      <c r="B690">
        <v>2</v>
      </c>
      <c r="C690" t="s">
        <v>62</v>
      </c>
    </row>
    <row r="691" spans="1:8" x14ac:dyDescent="0.3">
      <c r="A691" t="s">
        <v>65</v>
      </c>
    </row>
    <row r="692" spans="1:8" x14ac:dyDescent="0.3">
      <c r="A692" s="17" t="str" cm="1">
        <f t="array" aca="1" ref="A692" ca="1" xml:space="preserve"> "a_SL_1_" &amp; INDIRECT("F" &amp; ROW(C692) - 14) &amp; "_p"</f>
        <v>a_SL_1_5_4_p</v>
      </c>
      <c r="B692">
        <v>0</v>
      </c>
      <c r="C692" t="s">
        <v>60</v>
      </c>
      <c r="F692" s="46"/>
      <c r="G692" s="46"/>
      <c r="H692" s="46"/>
    </row>
    <row r="693" spans="1:8" x14ac:dyDescent="0.3">
      <c r="A693" t="str" cm="1">
        <f t="array" aca="1" ref="A693" ca="1" xml:space="preserve"> "a_SL_2_" &amp; INDIRECT("F" &amp; ROW(C693) - 15) &amp; "_p"</f>
        <v>a_SL_2_5_4_p</v>
      </c>
      <c r="B693">
        <v>0</v>
      </c>
      <c r="C693" t="s">
        <v>61</v>
      </c>
    </row>
    <row r="694" spans="1:8" x14ac:dyDescent="0.3">
      <c r="A694" t="str" cm="1">
        <f t="array" aca="1" ref="A694" ca="1" xml:space="preserve"> "a_Sl_3_" &amp; INDIRECT("F" &amp; ROW(C694) - 16) &amp; "_p"</f>
        <v>a_Sl_3_5_4_p</v>
      </c>
      <c r="B694">
        <v>2</v>
      </c>
      <c r="C694" t="s">
        <v>62</v>
      </c>
    </row>
    <row r="695" spans="1:8" x14ac:dyDescent="0.3">
      <c r="A695" t="s">
        <v>470</v>
      </c>
    </row>
    <row r="696" spans="1:8" x14ac:dyDescent="0.3">
      <c r="A696" s="17" t="str" cm="1">
        <f t="array" aca="1" ref="A696" ca="1" xml:space="preserve"> "a_DR_1_" &amp; INDIRECT("F" &amp; ROW(C696) - 18) &amp; "_p"</f>
        <v>a_DR_1_5_4_p</v>
      </c>
      <c r="B696">
        <v>0</v>
      </c>
      <c r="C696" t="s">
        <v>60</v>
      </c>
    </row>
    <row r="697" spans="1:8" x14ac:dyDescent="0.3">
      <c r="A697" t="str" cm="1">
        <f t="array" aca="1" ref="A697" ca="1" xml:space="preserve"> "a_DR_1_" &amp; INDIRECT("F" &amp; ROW(C697) - 19) &amp; "_p"</f>
        <v>a_DR_1_5_4_p</v>
      </c>
      <c r="B697">
        <v>0</v>
      </c>
      <c r="C697" t="s">
        <v>61</v>
      </c>
    </row>
    <row r="698" spans="1:8" x14ac:dyDescent="0.3">
      <c r="A698" t="str" cm="1">
        <f t="array" aca="1" ref="A698" ca="1" xml:space="preserve"> "a_DR_1_" &amp; INDIRECT("F" &amp; ROW(C698) - 20) &amp; "_p"</f>
        <v>a_DR_1_5_4_p</v>
      </c>
      <c r="B698">
        <v>2</v>
      </c>
      <c r="C698" t="s">
        <v>62</v>
      </c>
    </row>
    <row r="699" spans="1:8" x14ac:dyDescent="0.3">
      <c r="A699" t="s">
        <v>471</v>
      </c>
    </row>
    <row r="700" spans="1:8" x14ac:dyDescent="0.3">
      <c r="A700" s="17" t="str" cm="1">
        <f t="array" aca="1" ref="A700" ca="1" xml:space="preserve"> "a_CY_1_" &amp; INDIRECT("F" &amp; ROW(C700) - 22) &amp; "_p"</f>
        <v>a_CY_1_5_4_p</v>
      </c>
      <c r="B700">
        <v>0</v>
      </c>
      <c r="C700" t="s">
        <v>60</v>
      </c>
    </row>
    <row r="701" spans="1:8" x14ac:dyDescent="0.3">
      <c r="A701" t="str" cm="1">
        <f t="array" aca="1" ref="A701" ca="1" xml:space="preserve"> "a_CY_1_" &amp; INDIRECT("F" &amp; ROW(C701) - 23) &amp; "_p"</f>
        <v>a_CY_1_5_4_p</v>
      </c>
      <c r="B701">
        <v>0</v>
      </c>
      <c r="C701" t="s">
        <v>61</v>
      </c>
    </row>
    <row r="702" spans="1:8" x14ac:dyDescent="0.3">
      <c r="A702" t="str" cm="1">
        <f t="array" aca="1" ref="A702" ca="1" xml:space="preserve"> "a_CY_1_" &amp; INDIRECT("F" &amp; ROW(C702) - 24) &amp; "_p"</f>
        <v>a_CY_1_5_4_p</v>
      </c>
      <c r="B702">
        <v>2</v>
      </c>
      <c r="C702" t="s">
        <v>62</v>
      </c>
    </row>
    <row r="703" spans="1:8" x14ac:dyDescent="0.3">
      <c r="A703" t="str">
        <f xml:space="preserve"> "sector " &amp; D703 &amp; " and region " &amp;E703</f>
        <v>sector 5 and region 5</v>
      </c>
      <c r="D703">
        <v>5</v>
      </c>
      <c r="E703">
        <v>5</v>
      </c>
      <c r="F703" t="str">
        <f>D703 &amp; "_" &amp; E703</f>
        <v>5_5</v>
      </c>
    </row>
    <row r="704" spans="1:8" x14ac:dyDescent="0.3">
      <c r="A704" s="48" t="s">
        <v>59</v>
      </c>
      <c r="B704" s="48"/>
      <c r="C704" s="48"/>
      <c r="D704" s="43"/>
      <c r="E704" s="43"/>
      <c r="F704" s="43"/>
    </row>
    <row r="705" spans="1:8" x14ac:dyDescent="0.3">
      <c r="A705" s="17" t="str" cm="1">
        <f t="array" aca="1" ref="A705" ca="1" xml:space="preserve"> "a_T_1_" &amp; INDIRECT("F" &amp; ROW(C705)-2) &amp; "_p"</f>
        <v>a_T_1_5_5_p</v>
      </c>
      <c r="B705">
        <v>0</v>
      </c>
      <c r="C705" t="s">
        <v>60</v>
      </c>
    </row>
    <row r="706" spans="1:8" x14ac:dyDescent="0.3">
      <c r="A706" t="str" cm="1">
        <f t="array" aca="1" ref="A706" ca="1" xml:space="preserve"> "a_T_2_" &amp; INDIRECT("F" &amp; ROW(C706)-3) &amp; "_p"</f>
        <v>a_T_2_5_5_p</v>
      </c>
      <c r="B706">
        <v>2.3600000000000001E-3</v>
      </c>
      <c r="C706" t="s">
        <v>61</v>
      </c>
    </row>
    <row r="707" spans="1:8" x14ac:dyDescent="0.3">
      <c r="A707" t="str" cm="1">
        <f t="array" aca="1" ref="A707" ca="1" xml:space="preserve"> "a_T_3_" &amp; INDIRECT("F" &amp; ROW(C707)-4) &amp; "_p"</f>
        <v>a_T_3_5_5_p</v>
      </c>
      <c r="B707">
        <v>2</v>
      </c>
      <c r="C707" t="s">
        <v>62</v>
      </c>
    </row>
    <row r="708" spans="1:8" x14ac:dyDescent="0.3">
      <c r="A708" t="s">
        <v>64</v>
      </c>
    </row>
    <row r="709" spans="1:8" x14ac:dyDescent="0.3">
      <c r="A709" s="17" t="str" cm="1">
        <f t="array" aca="1" ref="A709" ca="1" xml:space="preserve"> "a_W_1_" &amp; INDIRECT("F" &amp; ROW(C709)-6) &amp; "_p"</f>
        <v>a_W_1_5_5_p</v>
      </c>
      <c r="B709">
        <v>0</v>
      </c>
      <c r="C709" t="s">
        <v>60</v>
      </c>
    </row>
    <row r="710" spans="1:8" x14ac:dyDescent="0.3">
      <c r="A710" t="str" cm="1">
        <f t="array" aca="1" ref="A710" ca="1" xml:space="preserve"> "a_W_2_" &amp; INDIRECT("F" &amp; ROW(C710)-7) &amp; "_p"</f>
        <v>a_W_2_5_5_p</v>
      </c>
      <c r="B710">
        <v>0</v>
      </c>
      <c r="C710" t="s">
        <v>61</v>
      </c>
    </row>
    <row r="711" spans="1:8" x14ac:dyDescent="0.3">
      <c r="A711" t="str" cm="1">
        <f t="array" aca="1" ref="A711" ca="1" xml:space="preserve"> "a_W_3_" &amp; INDIRECT("F" &amp; ROW(C711)-8) &amp; "_p"</f>
        <v>a_W_3_5_5_p</v>
      </c>
      <c r="B711">
        <v>2</v>
      </c>
      <c r="C711" t="s">
        <v>62</v>
      </c>
    </row>
    <row r="712" spans="1:8" x14ac:dyDescent="0.3">
      <c r="A712" t="s">
        <v>63</v>
      </c>
    </row>
    <row r="713" spans="1:8" x14ac:dyDescent="0.3">
      <c r="A713" s="17" t="str" cm="1">
        <f t="array" aca="1" ref="A713" ca="1" xml:space="preserve"> "a_P_1_" &amp; INDIRECT("F" &amp; ROW(C713) - 10) &amp; "_p"</f>
        <v>a_P_1_5_5_p</v>
      </c>
      <c r="B713">
        <v>0</v>
      </c>
      <c r="C713" t="s">
        <v>60</v>
      </c>
      <c r="F713" s="46"/>
      <c r="G713" s="46"/>
      <c r="H713" s="46"/>
    </row>
    <row r="714" spans="1:8" x14ac:dyDescent="0.3">
      <c r="A714" t="str" cm="1">
        <f t="array" aca="1" ref="A714" ca="1" xml:space="preserve"> "a_P_2_" &amp; INDIRECT("F" &amp; ROW(C714) - 11) &amp; "_p"</f>
        <v>a_P_2_5_5_p</v>
      </c>
      <c r="B714">
        <v>0</v>
      </c>
      <c r="C714" t="s">
        <v>61</v>
      </c>
    </row>
    <row r="715" spans="1:8" x14ac:dyDescent="0.3">
      <c r="A715" t="str" cm="1">
        <f t="array" aca="1" ref="A715" ca="1" xml:space="preserve"> "a_P_3_" &amp; INDIRECT("F" &amp; ROW(C715) - 12) &amp; "_p"</f>
        <v>a_P_3_5_5_p</v>
      </c>
      <c r="B715">
        <v>2</v>
      </c>
      <c r="C715" t="s">
        <v>62</v>
      </c>
    </row>
    <row r="716" spans="1:8" x14ac:dyDescent="0.3">
      <c r="A716" t="s">
        <v>65</v>
      </c>
    </row>
    <row r="717" spans="1:8" x14ac:dyDescent="0.3">
      <c r="A717" s="17" t="str" cm="1">
        <f t="array" aca="1" ref="A717" ca="1" xml:space="preserve"> "a_SL_1_" &amp; INDIRECT("F" &amp; ROW(C717) - 14) &amp; "_p"</f>
        <v>a_SL_1_5_5_p</v>
      </c>
      <c r="B717">
        <v>0</v>
      </c>
      <c r="C717" t="s">
        <v>60</v>
      </c>
      <c r="F717" s="46"/>
      <c r="G717" s="46"/>
      <c r="H717" s="46"/>
    </row>
    <row r="718" spans="1:8" x14ac:dyDescent="0.3">
      <c r="A718" t="str" cm="1">
        <f t="array" aca="1" ref="A718" ca="1" xml:space="preserve"> "a_SL_2_" &amp; INDIRECT("F" &amp; ROW(C718) - 15) &amp; "_p"</f>
        <v>a_SL_2_5_5_p</v>
      </c>
      <c r="B718">
        <v>0</v>
      </c>
      <c r="C718" t="s">
        <v>61</v>
      </c>
    </row>
    <row r="719" spans="1:8" x14ac:dyDescent="0.3">
      <c r="A719" t="str" cm="1">
        <f t="array" aca="1" ref="A719" ca="1" xml:space="preserve"> "a_Sl_3_" &amp; INDIRECT("F" &amp; ROW(C719) - 16) &amp; "_p"</f>
        <v>a_Sl_3_5_5_p</v>
      </c>
      <c r="B719">
        <v>2</v>
      </c>
      <c r="C719" t="s">
        <v>62</v>
      </c>
    </row>
    <row r="720" spans="1:8" x14ac:dyDescent="0.3">
      <c r="A720" t="s">
        <v>470</v>
      </c>
    </row>
    <row r="721" spans="1:6" x14ac:dyDescent="0.3">
      <c r="A721" s="17" t="str" cm="1">
        <f t="array" aca="1" ref="A721" ca="1" xml:space="preserve"> "a_DR_1_" &amp; INDIRECT("F" &amp; ROW(C721) - 18) &amp; "_p"</f>
        <v>a_DR_1_5_5_p</v>
      </c>
      <c r="B721">
        <v>0</v>
      </c>
      <c r="C721" t="s">
        <v>60</v>
      </c>
    </row>
    <row r="722" spans="1:6" x14ac:dyDescent="0.3">
      <c r="A722" t="str" cm="1">
        <f t="array" aca="1" ref="A722" ca="1" xml:space="preserve"> "a_DR_1_" &amp; INDIRECT("F" &amp; ROW(C722) - 19) &amp; "_p"</f>
        <v>a_DR_1_5_5_p</v>
      </c>
      <c r="B722">
        <v>0</v>
      </c>
      <c r="C722" t="s">
        <v>61</v>
      </c>
    </row>
    <row r="723" spans="1:6" x14ac:dyDescent="0.3">
      <c r="A723" t="str" cm="1">
        <f t="array" aca="1" ref="A723" ca="1" xml:space="preserve"> "a_DR_1_" &amp; INDIRECT("F" &amp; ROW(C723) - 20) &amp; "_p"</f>
        <v>a_DR_1_5_5_p</v>
      </c>
      <c r="B723">
        <v>2</v>
      </c>
      <c r="C723" t="s">
        <v>62</v>
      </c>
    </row>
    <row r="724" spans="1:6" x14ac:dyDescent="0.3">
      <c r="A724" t="s">
        <v>471</v>
      </c>
    </row>
    <row r="725" spans="1:6" x14ac:dyDescent="0.3">
      <c r="A725" s="17" t="str" cm="1">
        <f t="array" aca="1" ref="A725" ca="1" xml:space="preserve"> "a_CY_1_" &amp; INDIRECT("F" &amp; ROW(C725) - 22) &amp; "_p"</f>
        <v>a_CY_1_5_5_p</v>
      </c>
      <c r="B725">
        <v>0</v>
      </c>
      <c r="C725" t="s">
        <v>60</v>
      </c>
    </row>
    <row r="726" spans="1:6" x14ac:dyDescent="0.3">
      <c r="A726" t="str" cm="1">
        <f t="array" aca="1" ref="A726" ca="1" xml:space="preserve"> "a_CY_1_" &amp; INDIRECT("F" &amp; ROW(C726) - 23) &amp; "_p"</f>
        <v>a_CY_1_5_5_p</v>
      </c>
      <c r="B726">
        <v>0</v>
      </c>
      <c r="C726" t="s">
        <v>61</v>
      </c>
    </row>
    <row r="727" spans="1:6" x14ac:dyDescent="0.3">
      <c r="A727" t="str" cm="1">
        <f t="array" aca="1" ref="A727" ca="1" xml:space="preserve"> "a_CY_1_" &amp; INDIRECT("F" &amp; ROW(C727) - 24) &amp; "_p"</f>
        <v>a_CY_1_5_5_p</v>
      </c>
      <c r="B727">
        <v>2</v>
      </c>
      <c r="C727" t="s">
        <v>62</v>
      </c>
    </row>
    <row r="728" spans="1:6" x14ac:dyDescent="0.3">
      <c r="A728" t="str">
        <f xml:space="preserve"> "sector " &amp; D728 &amp; " and region " &amp;E728</f>
        <v>sector 5 and region 6</v>
      </c>
      <c r="D728">
        <v>5</v>
      </c>
      <c r="E728">
        <v>6</v>
      </c>
      <c r="F728" t="str">
        <f>D728 &amp; "_" &amp; E728</f>
        <v>5_6</v>
      </c>
    </row>
    <row r="729" spans="1:6" x14ac:dyDescent="0.3">
      <c r="A729" s="48" t="s">
        <v>59</v>
      </c>
      <c r="B729" s="48"/>
      <c r="C729" s="48"/>
      <c r="D729" s="43"/>
      <c r="E729" s="43"/>
      <c r="F729" s="43"/>
    </row>
    <row r="730" spans="1:6" x14ac:dyDescent="0.3">
      <c r="A730" s="17" t="str" cm="1">
        <f t="array" aca="1" ref="A730" ca="1" xml:space="preserve"> "a_T_1_" &amp; INDIRECT("F" &amp; ROW(C730)-2) &amp; "_p"</f>
        <v>a_T_1_5_6_p</v>
      </c>
      <c r="B730">
        <v>0</v>
      </c>
      <c r="C730" t="s">
        <v>60</v>
      </c>
    </row>
    <row r="731" spans="1:6" x14ac:dyDescent="0.3">
      <c r="A731" t="str" cm="1">
        <f t="array" aca="1" ref="A731" ca="1" xml:space="preserve"> "a_T_2_" &amp; INDIRECT("F" &amp; ROW(C731)-3) &amp; "_p"</f>
        <v>a_T_2_5_6_p</v>
      </c>
      <c r="B731">
        <v>2.3600000000000001E-3</v>
      </c>
      <c r="C731" t="s">
        <v>61</v>
      </c>
    </row>
    <row r="732" spans="1:6" x14ac:dyDescent="0.3">
      <c r="A732" t="str" cm="1">
        <f t="array" aca="1" ref="A732" ca="1" xml:space="preserve"> "a_T_3_" &amp; INDIRECT("F" &amp; ROW(C732)-4) &amp; "_p"</f>
        <v>a_T_3_5_6_p</v>
      </c>
      <c r="B732">
        <v>2</v>
      </c>
      <c r="C732" t="s">
        <v>62</v>
      </c>
    </row>
    <row r="733" spans="1:6" x14ac:dyDescent="0.3">
      <c r="A733" t="s">
        <v>64</v>
      </c>
    </row>
    <row r="734" spans="1:6" x14ac:dyDescent="0.3">
      <c r="A734" s="17" t="str" cm="1">
        <f t="array" aca="1" ref="A734" ca="1" xml:space="preserve"> "a_W_1_" &amp; INDIRECT("F" &amp; ROW(C734)-6) &amp; "_p"</f>
        <v>a_W_1_5_6_p</v>
      </c>
      <c r="B734">
        <v>0</v>
      </c>
      <c r="C734" t="s">
        <v>60</v>
      </c>
    </row>
    <row r="735" spans="1:6" x14ac:dyDescent="0.3">
      <c r="A735" t="str" cm="1">
        <f t="array" aca="1" ref="A735" ca="1" xml:space="preserve"> "a_W_2_" &amp; INDIRECT("F" &amp; ROW(C735)-7) &amp; "_p"</f>
        <v>a_W_2_5_6_p</v>
      </c>
      <c r="B735">
        <v>0</v>
      </c>
      <c r="C735" t="s">
        <v>61</v>
      </c>
    </row>
    <row r="736" spans="1:6" x14ac:dyDescent="0.3">
      <c r="A736" t="str" cm="1">
        <f t="array" aca="1" ref="A736" ca="1" xml:space="preserve"> "a_W_3_" &amp; INDIRECT("F" &amp; ROW(C736)-8) &amp; "_p"</f>
        <v>a_W_3_5_6_p</v>
      </c>
      <c r="B736">
        <v>2</v>
      </c>
      <c r="C736" t="s">
        <v>62</v>
      </c>
    </row>
    <row r="737" spans="1:8" x14ac:dyDescent="0.3">
      <c r="A737" t="s">
        <v>63</v>
      </c>
    </row>
    <row r="738" spans="1:8" x14ac:dyDescent="0.3">
      <c r="A738" s="17" t="str" cm="1">
        <f t="array" aca="1" ref="A738" ca="1" xml:space="preserve"> "a_P_1_" &amp; INDIRECT("F" &amp; ROW(C738) - 10) &amp; "_p"</f>
        <v>a_P_1_5_6_p</v>
      </c>
      <c r="B738">
        <v>0</v>
      </c>
      <c r="C738" t="s">
        <v>60</v>
      </c>
      <c r="F738" s="46"/>
      <c r="G738" s="46"/>
      <c r="H738" s="46"/>
    </row>
    <row r="739" spans="1:8" x14ac:dyDescent="0.3">
      <c r="A739" t="str" cm="1">
        <f t="array" aca="1" ref="A739" ca="1" xml:space="preserve"> "a_P_2_" &amp; INDIRECT("F" &amp; ROW(C739) - 11) &amp; "_p"</f>
        <v>a_P_2_5_6_p</v>
      </c>
      <c r="B739">
        <v>0</v>
      </c>
      <c r="C739" t="s">
        <v>61</v>
      </c>
    </row>
    <row r="740" spans="1:8" x14ac:dyDescent="0.3">
      <c r="A740" t="str" cm="1">
        <f t="array" aca="1" ref="A740" ca="1" xml:space="preserve"> "a_P_3_" &amp; INDIRECT("F" &amp; ROW(C740) - 12) &amp; "_p"</f>
        <v>a_P_3_5_6_p</v>
      </c>
      <c r="B740">
        <v>2</v>
      </c>
      <c r="C740" t="s">
        <v>62</v>
      </c>
    </row>
    <row r="741" spans="1:8" x14ac:dyDescent="0.3">
      <c r="A741" t="s">
        <v>65</v>
      </c>
    </row>
    <row r="742" spans="1:8" x14ac:dyDescent="0.3">
      <c r="A742" s="17" t="str" cm="1">
        <f t="array" aca="1" ref="A742" ca="1" xml:space="preserve"> "a_SL_1_" &amp; INDIRECT("F" &amp; ROW(C742) - 14) &amp; "_p"</f>
        <v>a_SL_1_5_6_p</v>
      </c>
      <c r="B742">
        <v>0</v>
      </c>
      <c r="C742" t="s">
        <v>60</v>
      </c>
      <c r="F742" s="46"/>
      <c r="G742" s="46"/>
      <c r="H742" s="46"/>
    </row>
    <row r="743" spans="1:8" x14ac:dyDescent="0.3">
      <c r="A743" t="str" cm="1">
        <f t="array" aca="1" ref="A743" ca="1" xml:space="preserve"> "a_SL_2_" &amp; INDIRECT("F" &amp; ROW(C743) - 15) &amp; "_p"</f>
        <v>a_SL_2_5_6_p</v>
      </c>
      <c r="B743">
        <v>0</v>
      </c>
      <c r="C743" t="s">
        <v>61</v>
      </c>
    </row>
    <row r="744" spans="1:8" x14ac:dyDescent="0.3">
      <c r="A744" t="str" cm="1">
        <f t="array" aca="1" ref="A744" ca="1" xml:space="preserve"> "a_Sl_3_" &amp; INDIRECT("F" &amp; ROW(C744) - 16) &amp; "_p"</f>
        <v>a_Sl_3_5_6_p</v>
      </c>
      <c r="B744">
        <v>2</v>
      </c>
      <c r="C744" t="s">
        <v>62</v>
      </c>
    </row>
    <row r="745" spans="1:8" x14ac:dyDescent="0.3">
      <c r="A745" t="s">
        <v>470</v>
      </c>
    </row>
    <row r="746" spans="1:8" x14ac:dyDescent="0.3">
      <c r="A746" s="17" t="str" cm="1">
        <f t="array" aca="1" ref="A746" ca="1" xml:space="preserve"> "a_DR_1_" &amp; INDIRECT("F" &amp; ROW(C746) - 18) &amp; "_p"</f>
        <v>a_DR_1_5_6_p</v>
      </c>
      <c r="B746">
        <v>0</v>
      </c>
      <c r="C746" t="s">
        <v>60</v>
      </c>
    </row>
    <row r="747" spans="1:8" x14ac:dyDescent="0.3">
      <c r="A747" t="str" cm="1">
        <f t="array" aca="1" ref="A747" ca="1" xml:space="preserve"> "a_DR_1_" &amp; INDIRECT("F" &amp; ROW(C747) - 19) &amp; "_p"</f>
        <v>a_DR_1_5_6_p</v>
      </c>
      <c r="B747">
        <v>0</v>
      </c>
      <c r="C747" t="s">
        <v>61</v>
      </c>
    </row>
    <row r="748" spans="1:8" x14ac:dyDescent="0.3">
      <c r="A748" t="str" cm="1">
        <f t="array" aca="1" ref="A748" ca="1" xml:space="preserve"> "a_DR_1_" &amp; INDIRECT("F" &amp; ROW(C748) - 20) &amp; "_p"</f>
        <v>a_DR_1_5_6_p</v>
      </c>
      <c r="B748">
        <v>2</v>
      </c>
      <c r="C748" t="s">
        <v>62</v>
      </c>
    </row>
    <row r="749" spans="1:8" x14ac:dyDescent="0.3">
      <c r="A749" t="s">
        <v>471</v>
      </c>
    </row>
    <row r="750" spans="1:8" x14ac:dyDescent="0.3">
      <c r="A750" s="17" t="str" cm="1">
        <f t="array" aca="1" ref="A750" ca="1" xml:space="preserve"> "a_CY_1_" &amp; INDIRECT("F" &amp; ROW(C750) - 22) &amp; "_p"</f>
        <v>a_CY_1_5_6_p</v>
      </c>
      <c r="B750">
        <v>0</v>
      </c>
      <c r="C750" t="s">
        <v>60</v>
      </c>
    </row>
    <row r="751" spans="1:8" x14ac:dyDescent="0.3">
      <c r="A751" t="str" cm="1">
        <f t="array" aca="1" ref="A751" ca="1" xml:space="preserve"> "a_CY_1_" &amp; INDIRECT("F" &amp; ROW(C751) - 23) &amp; "_p"</f>
        <v>a_CY_1_5_6_p</v>
      </c>
      <c r="B751">
        <v>0</v>
      </c>
      <c r="C751" t="s">
        <v>61</v>
      </c>
    </row>
    <row r="752" spans="1:8" x14ac:dyDescent="0.3">
      <c r="A752" t="str" cm="1">
        <f t="array" aca="1" ref="A752" ca="1" xml:space="preserve"> "a_CY_1_" &amp; INDIRECT("F" &amp; ROW(C752) - 24) &amp; "_p"</f>
        <v>a_CY_1_5_6_p</v>
      </c>
      <c r="B752">
        <v>2</v>
      </c>
      <c r="C752" t="s">
        <v>62</v>
      </c>
    </row>
    <row r="753" spans="1:8" x14ac:dyDescent="0.3">
      <c r="A753" t="str">
        <f xml:space="preserve"> "sector " &amp; D753 &amp; " and region " &amp;E753</f>
        <v>sector 6 and region 1</v>
      </c>
      <c r="D753">
        <v>6</v>
      </c>
      <c r="E753">
        <v>1</v>
      </c>
      <c r="F753" t="str">
        <f>D753 &amp; "_" &amp; E753</f>
        <v>6_1</v>
      </c>
    </row>
    <row r="754" spans="1:8" x14ac:dyDescent="0.3">
      <c r="A754" s="48" t="s">
        <v>59</v>
      </c>
      <c r="B754" s="48"/>
      <c r="C754" s="48"/>
      <c r="D754" s="43"/>
      <c r="E754" s="43"/>
      <c r="F754" s="43"/>
    </row>
    <row r="755" spans="1:8" x14ac:dyDescent="0.3">
      <c r="A755" s="17" t="str" cm="1">
        <f t="array" aca="1" ref="A755" ca="1" xml:space="preserve"> "a_T_1_" &amp; INDIRECT("F" &amp; ROW(C755)-2) &amp; "_p"</f>
        <v>a_T_1_6_1_p</v>
      </c>
      <c r="B755">
        <v>0</v>
      </c>
      <c r="C755" t="s">
        <v>60</v>
      </c>
    </row>
    <row r="756" spans="1:8" x14ac:dyDescent="0.3">
      <c r="A756" t="str" cm="1">
        <f t="array" aca="1" ref="A756" ca="1" xml:space="preserve"> "a_T_2_" &amp; INDIRECT("F" &amp; ROW(C756)-3) &amp; "_p"</f>
        <v>a_T_2_6_1_p</v>
      </c>
      <c r="B756">
        <v>2.3600000000000001E-3</v>
      </c>
      <c r="C756" t="s">
        <v>61</v>
      </c>
    </row>
    <row r="757" spans="1:8" x14ac:dyDescent="0.3">
      <c r="A757" t="str" cm="1">
        <f t="array" aca="1" ref="A757" ca="1" xml:space="preserve"> "a_T_3_" &amp; INDIRECT("F" &amp; ROW(C757)-4) &amp; "_p"</f>
        <v>a_T_3_6_1_p</v>
      </c>
      <c r="B757">
        <v>2</v>
      </c>
      <c r="C757" t="s">
        <v>62</v>
      </c>
    </row>
    <row r="758" spans="1:8" x14ac:dyDescent="0.3">
      <c r="A758" t="s">
        <v>64</v>
      </c>
    </row>
    <row r="759" spans="1:8" x14ac:dyDescent="0.3">
      <c r="A759" s="17" t="str" cm="1">
        <f t="array" aca="1" ref="A759" ca="1" xml:space="preserve"> "a_W_1_" &amp; INDIRECT("F" &amp; ROW(C759)-6) &amp; "_p"</f>
        <v>a_W_1_6_1_p</v>
      </c>
      <c r="B759">
        <v>0</v>
      </c>
      <c r="C759" t="s">
        <v>60</v>
      </c>
    </row>
    <row r="760" spans="1:8" x14ac:dyDescent="0.3">
      <c r="A760" t="str" cm="1">
        <f t="array" aca="1" ref="A760" ca="1" xml:space="preserve"> "a_W_2_" &amp; INDIRECT("F" &amp; ROW(C760)-7) &amp; "_p"</f>
        <v>a_W_2_6_1_p</v>
      </c>
      <c r="B760">
        <v>0</v>
      </c>
      <c r="C760" t="s">
        <v>61</v>
      </c>
    </row>
    <row r="761" spans="1:8" x14ac:dyDescent="0.3">
      <c r="A761" t="str" cm="1">
        <f t="array" aca="1" ref="A761" ca="1" xml:space="preserve"> "a_W_3_" &amp; INDIRECT("F" &amp; ROW(C761)-8) &amp; "_p"</f>
        <v>a_W_3_6_1_p</v>
      </c>
      <c r="B761">
        <v>2</v>
      </c>
      <c r="C761" t="s">
        <v>62</v>
      </c>
    </row>
    <row r="762" spans="1:8" x14ac:dyDescent="0.3">
      <c r="A762" t="s">
        <v>63</v>
      </c>
    </row>
    <row r="763" spans="1:8" x14ac:dyDescent="0.3">
      <c r="A763" s="17" t="str" cm="1">
        <f t="array" aca="1" ref="A763" ca="1" xml:space="preserve"> "a_P_1_" &amp; INDIRECT("F" &amp; ROW(C763) - 10) &amp; "_p"</f>
        <v>a_P_1_6_1_p</v>
      </c>
      <c r="B763">
        <v>0</v>
      </c>
      <c r="C763" t="s">
        <v>60</v>
      </c>
      <c r="F763" s="46"/>
      <c r="G763" s="46"/>
      <c r="H763" s="46"/>
    </row>
    <row r="764" spans="1:8" x14ac:dyDescent="0.3">
      <c r="A764" t="str" cm="1">
        <f t="array" aca="1" ref="A764" ca="1" xml:space="preserve"> "a_P_2_" &amp; INDIRECT("F" &amp; ROW(C764) - 11) &amp; "_p"</f>
        <v>a_P_2_6_1_p</v>
      </c>
      <c r="B764">
        <v>0</v>
      </c>
      <c r="C764" t="s">
        <v>61</v>
      </c>
    </row>
    <row r="765" spans="1:8" x14ac:dyDescent="0.3">
      <c r="A765" t="str" cm="1">
        <f t="array" aca="1" ref="A765" ca="1" xml:space="preserve"> "a_P_3_" &amp; INDIRECT("F" &amp; ROW(C765) - 12) &amp; "_p"</f>
        <v>a_P_3_6_1_p</v>
      </c>
      <c r="B765">
        <v>2</v>
      </c>
      <c r="C765" t="s">
        <v>62</v>
      </c>
    </row>
    <row r="766" spans="1:8" x14ac:dyDescent="0.3">
      <c r="A766" t="s">
        <v>65</v>
      </c>
    </row>
    <row r="767" spans="1:8" x14ac:dyDescent="0.3">
      <c r="A767" s="17" t="str" cm="1">
        <f t="array" aca="1" ref="A767" ca="1" xml:space="preserve"> "a_SL_1_" &amp; INDIRECT("F" &amp; ROW(C767) - 14) &amp; "_p"</f>
        <v>a_SL_1_6_1_p</v>
      </c>
      <c r="B767">
        <v>0</v>
      </c>
      <c r="C767" t="s">
        <v>60</v>
      </c>
      <c r="F767" s="46"/>
      <c r="G767" s="46"/>
      <c r="H767" s="46"/>
    </row>
    <row r="768" spans="1:8" x14ac:dyDescent="0.3">
      <c r="A768" t="str" cm="1">
        <f t="array" aca="1" ref="A768" ca="1" xml:space="preserve"> "a_SL_2_" &amp; INDIRECT("F" &amp; ROW(C768) - 15) &amp; "_p"</f>
        <v>a_SL_2_6_1_p</v>
      </c>
      <c r="B768">
        <v>0</v>
      </c>
      <c r="C768" t="s">
        <v>61</v>
      </c>
    </row>
    <row r="769" spans="1:6" x14ac:dyDescent="0.3">
      <c r="A769" t="str" cm="1">
        <f t="array" aca="1" ref="A769" ca="1" xml:space="preserve"> "a_Sl_3_" &amp; INDIRECT("F" &amp; ROW(C769) - 16) &amp; "_p"</f>
        <v>a_Sl_3_6_1_p</v>
      </c>
      <c r="B769">
        <v>2</v>
      </c>
      <c r="C769" t="s">
        <v>62</v>
      </c>
    </row>
    <row r="770" spans="1:6" x14ac:dyDescent="0.3">
      <c r="A770" t="s">
        <v>470</v>
      </c>
    </row>
    <row r="771" spans="1:6" x14ac:dyDescent="0.3">
      <c r="A771" s="17" t="str" cm="1">
        <f t="array" aca="1" ref="A771" ca="1" xml:space="preserve"> "a_DR_1_" &amp; INDIRECT("F" &amp; ROW(C771) - 18) &amp; "_p"</f>
        <v>a_DR_1_6_1_p</v>
      </c>
      <c r="B771">
        <v>0</v>
      </c>
      <c r="C771" t="s">
        <v>60</v>
      </c>
    </row>
    <row r="772" spans="1:6" x14ac:dyDescent="0.3">
      <c r="A772" t="str" cm="1">
        <f t="array" aca="1" ref="A772" ca="1" xml:space="preserve"> "a_DR_1_" &amp; INDIRECT("F" &amp; ROW(C772) - 19) &amp; "_p"</f>
        <v>a_DR_1_6_1_p</v>
      </c>
      <c r="B772">
        <v>0</v>
      </c>
      <c r="C772" t="s">
        <v>61</v>
      </c>
    </row>
    <row r="773" spans="1:6" x14ac:dyDescent="0.3">
      <c r="A773" t="str" cm="1">
        <f t="array" aca="1" ref="A773" ca="1" xml:space="preserve"> "a_DR_1_" &amp; INDIRECT("F" &amp; ROW(C773) - 20) &amp; "_p"</f>
        <v>a_DR_1_6_1_p</v>
      </c>
      <c r="B773">
        <v>2</v>
      </c>
      <c r="C773" t="s">
        <v>62</v>
      </c>
    </row>
    <row r="774" spans="1:6" x14ac:dyDescent="0.3">
      <c r="A774" t="s">
        <v>471</v>
      </c>
    </row>
    <row r="775" spans="1:6" x14ac:dyDescent="0.3">
      <c r="A775" s="17" t="str" cm="1">
        <f t="array" aca="1" ref="A775" ca="1" xml:space="preserve"> "a_CY_1_" &amp; INDIRECT("F" &amp; ROW(C775) - 22) &amp; "_p"</f>
        <v>a_CY_1_6_1_p</v>
      </c>
      <c r="B775">
        <v>0</v>
      </c>
      <c r="C775" t="s">
        <v>60</v>
      </c>
    </row>
    <row r="776" spans="1:6" x14ac:dyDescent="0.3">
      <c r="A776" t="str" cm="1">
        <f t="array" aca="1" ref="A776" ca="1" xml:space="preserve"> "a_CY_1_" &amp; INDIRECT("F" &amp; ROW(C776) - 23) &amp; "_p"</f>
        <v>a_CY_1_6_1_p</v>
      </c>
      <c r="B776">
        <v>0</v>
      </c>
      <c r="C776" t="s">
        <v>61</v>
      </c>
    </row>
    <row r="777" spans="1:6" x14ac:dyDescent="0.3">
      <c r="A777" t="str" cm="1">
        <f t="array" aca="1" ref="A777" ca="1" xml:space="preserve"> "a_CY_1_" &amp; INDIRECT("F" &amp; ROW(C777) - 24) &amp; "_p"</f>
        <v>a_CY_1_6_1_p</v>
      </c>
      <c r="B777">
        <v>2</v>
      </c>
      <c r="C777" t="s">
        <v>62</v>
      </c>
    </row>
    <row r="778" spans="1:6" x14ac:dyDescent="0.3">
      <c r="A778" t="str">
        <f xml:space="preserve"> "sector " &amp; D778 &amp; " and region " &amp;E778</f>
        <v>sector 6 and region 2</v>
      </c>
      <c r="D778">
        <v>6</v>
      </c>
      <c r="E778">
        <v>2</v>
      </c>
      <c r="F778" t="str">
        <f>D778 &amp; "_" &amp; E778</f>
        <v>6_2</v>
      </c>
    </row>
    <row r="779" spans="1:6" x14ac:dyDescent="0.3">
      <c r="A779" s="48" t="s">
        <v>59</v>
      </c>
      <c r="B779" s="48"/>
      <c r="C779" s="48"/>
      <c r="D779" s="43"/>
      <c r="E779" s="43"/>
      <c r="F779" s="43"/>
    </row>
    <row r="780" spans="1:6" x14ac:dyDescent="0.3">
      <c r="A780" s="17" t="str" cm="1">
        <f t="array" aca="1" ref="A780" ca="1" xml:space="preserve"> "a_T_1_" &amp; INDIRECT("F" &amp; ROW(C780)-2) &amp; "_p"</f>
        <v>a_T_1_6_2_p</v>
      </c>
      <c r="B780">
        <v>0</v>
      </c>
      <c r="C780" t="s">
        <v>60</v>
      </c>
    </row>
    <row r="781" spans="1:6" x14ac:dyDescent="0.3">
      <c r="A781" t="str" cm="1">
        <f t="array" aca="1" ref="A781" ca="1" xml:space="preserve"> "a_T_2_" &amp; INDIRECT("F" &amp; ROW(C781)-3) &amp; "_p"</f>
        <v>a_T_2_6_2_p</v>
      </c>
      <c r="B781">
        <v>2.3600000000000001E-3</v>
      </c>
      <c r="C781" t="s">
        <v>61</v>
      </c>
    </row>
    <row r="782" spans="1:6" x14ac:dyDescent="0.3">
      <c r="A782" t="str" cm="1">
        <f t="array" aca="1" ref="A782" ca="1" xml:space="preserve"> "a_T_3_" &amp; INDIRECT("F" &amp; ROW(C782)-4) &amp; "_p"</f>
        <v>a_T_3_6_2_p</v>
      </c>
      <c r="B782">
        <v>2</v>
      </c>
      <c r="C782" t="s">
        <v>62</v>
      </c>
    </row>
    <row r="783" spans="1:6" x14ac:dyDescent="0.3">
      <c r="A783" t="s">
        <v>64</v>
      </c>
    </row>
    <row r="784" spans="1:6" x14ac:dyDescent="0.3">
      <c r="A784" s="17" t="str" cm="1">
        <f t="array" aca="1" ref="A784" ca="1" xml:space="preserve"> "a_W_1_" &amp; INDIRECT("F" &amp; ROW(C784)-6) &amp; "_p"</f>
        <v>a_W_1_6_2_p</v>
      </c>
      <c r="B784">
        <v>0</v>
      </c>
      <c r="C784" t="s">
        <v>60</v>
      </c>
    </row>
    <row r="785" spans="1:8" x14ac:dyDescent="0.3">
      <c r="A785" t="str" cm="1">
        <f t="array" aca="1" ref="A785" ca="1" xml:space="preserve"> "a_W_2_" &amp; INDIRECT("F" &amp; ROW(C785)-7) &amp; "_p"</f>
        <v>a_W_2_6_2_p</v>
      </c>
      <c r="B785">
        <v>0</v>
      </c>
      <c r="C785" t="s">
        <v>61</v>
      </c>
    </row>
    <row r="786" spans="1:8" x14ac:dyDescent="0.3">
      <c r="A786" t="str" cm="1">
        <f t="array" aca="1" ref="A786" ca="1" xml:space="preserve"> "a_W_3_" &amp; INDIRECT("F" &amp; ROW(C786)-8) &amp; "_p"</f>
        <v>a_W_3_6_2_p</v>
      </c>
      <c r="B786">
        <v>2</v>
      </c>
      <c r="C786" t="s">
        <v>62</v>
      </c>
    </row>
    <row r="787" spans="1:8" x14ac:dyDescent="0.3">
      <c r="A787" t="s">
        <v>63</v>
      </c>
    </row>
    <row r="788" spans="1:8" x14ac:dyDescent="0.3">
      <c r="A788" s="17" t="str" cm="1">
        <f t="array" aca="1" ref="A788" ca="1" xml:space="preserve"> "a_P_1_" &amp; INDIRECT("F" &amp; ROW(C788) - 10) &amp; "_p"</f>
        <v>a_P_1_6_2_p</v>
      </c>
      <c r="B788">
        <v>0</v>
      </c>
      <c r="C788" t="s">
        <v>60</v>
      </c>
      <c r="F788" s="46"/>
      <c r="G788" s="46"/>
      <c r="H788" s="46"/>
    </row>
    <row r="789" spans="1:8" x14ac:dyDescent="0.3">
      <c r="A789" t="str" cm="1">
        <f t="array" aca="1" ref="A789" ca="1" xml:space="preserve"> "a_P_2_" &amp; INDIRECT("F" &amp; ROW(C789) - 11) &amp; "_p"</f>
        <v>a_P_2_6_2_p</v>
      </c>
      <c r="B789">
        <v>0</v>
      </c>
      <c r="C789" t="s">
        <v>61</v>
      </c>
    </row>
    <row r="790" spans="1:8" x14ac:dyDescent="0.3">
      <c r="A790" t="str" cm="1">
        <f t="array" aca="1" ref="A790" ca="1" xml:space="preserve"> "a_P_3_" &amp; INDIRECT("F" &amp; ROW(C790) - 12) &amp; "_p"</f>
        <v>a_P_3_6_2_p</v>
      </c>
      <c r="B790">
        <v>2</v>
      </c>
      <c r="C790" t="s">
        <v>62</v>
      </c>
    </row>
    <row r="791" spans="1:8" x14ac:dyDescent="0.3">
      <c r="A791" t="s">
        <v>65</v>
      </c>
    </row>
    <row r="792" spans="1:8" x14ac:dyDescent="0.3">
      <c r="A792" s="17" t="str" cm="1">
        <f t="array" aca="1" ref="A792" ca="1" xml:space="preserve"> "a_SL_1_" &amp; INDIRECT("F" &amp; ROW(C792) - 14) &amp; "_p"</f>
        <v>a_SL_1_6_2_p</v>
      </c>
      <c r="B792">
        <v>0</v>
      </c>
      <c r="C792" t="s">
        <v>60</v>
      </c>
      <c r="F792" s="46"/>
      <c r="G792" s="46"/>
      <c r="H792" s="46"/>
    </row>
    <row r="793" spans="1:8" x14ac:dyDescent="0.3">
      <c r="A793" t="str" cm="1">
        <f t="array" aca="1" ref="A793" ca="1" xml:space="preserve"> "a_SL_2_" &amp; INDIRECT("F" &amp; ROW(C793) - 15) &amp; "_p"</f>
        <v>a_SL_2_6_2_p</v>
      </c>
      <c r="B793">
        <v>0</v>
      </c>
      <c r="C793" t="s">
        <v>61</v>
      </c>
    </row>
    <row r="794" spans="1:8" x14ac:dyDescent="0.3">
      <c r="A794" t="str" cm="1">
        <f t="array" aca="1" ref="A794" ca="1" xml:space="preserve"> "a_Sl_3_" &amp; INDIRECT("F" &amp; ROW(C794) - 16) &amp; "_p"</f>
        <v>a_Sl_3_6_2_p</v>
      </c>
      <c r="B794">
        <v>2</v>
      </c>
      <c r="C794" t="s">
        <v>62</v>
      </c>
    </row>
    <row r="795" spans="1:8" x14ac:dyDescent="0.3">
      <c r="A795" t="s">
        <v>470</v>
      </c>
    </row>
    <row r="796" spans="1:8" x14ac:dyDescent="0.3">
      <c r="A796" s="17" t="str" cm="1">
        <f t="array" aca="1" ref="A796" ca="1" xml:space="preserve"> "a_DR_1_" &amp; INDIRECT("F" &amp; ROW(C796) - 18) &amp; "_p"</f>
        <v>a_DR_1_6_2_p</v>
      </c>
      <c r="B796">
        <v>0</v>
      </c>
      <c r="C796" t="s">
        <v>60</v>
      </c>
    </row>
    <row r="797" spans="1:8" x14ac:dyDescent="0.3">
      <c r="A797" t="str" cm="1">
        <f t="array" aca="1" ref="A797" ca="1" xml:space="preserve"> "a_DR_1_" &amp; INDIRECT("F" &amp; ROW(C797) - 19) &amp; "_p"</f>
        <v>a_DR_1_6_2_p</v>
      </c>
      <c r="B797">
        <v>0</v>
      </c>
      <c r="C797" t="s">
        <v>61</v>
      </c>
    </row>
    <row r="798" spans="1:8" x14ac:dyDescent="0.3">
      <c r="A798" t="str" cm="1">
        <f t="array" aca="1" ref="A798" ca="1" xml:space="preserve"> "a_DR_1_" &amp; INDIRECT("F" &amp; ROW(C798) - 20) &amp; "_p"</f>
        <v>a_DR_1_6_2_p</v>
      </c>
      <c r="B798">
        <v>2</v>
      </c>
      <c r="C798" t="s">
        <v>62</v>
      </c>
    </row>
    <row r="799" spans="1:8" x14ac:dyDescent="0.3">
      <c r="A799" t="s">
        <v>471</v>
      </c>
    </row>
    <row r="800" spans="1:8" x14ac:dyDescent="0.3">
      <c r="A800" s="17" t="str" cm="1">
        <f t="array" aca="1" ref="A800" ca="1" xml:space="preserve"> "a_CY_1_" &amp; INDIRECT("F" &amp; ROW(C800) - 22) &amp; "_p"</f>
        <v>a_CY_1_6_2_p</v>
      </c>
      <c r="B800">
        <v>0</v>
      </c>
      <c r="C800" t="s">
        <v>60</v>
      </c>
    </row>
    <row r="801" spans="1:8" x14ac:dyDescent="0.3">
      <c r="A801" t="str" cm="1">
        <f t="array" aca="1" ref="A801" ca="1" xml:space="preserve"> "a_CY_1_" &amp; INDIRECT("F" &amp; ROW(C801) - 23) &amp; "_p"</f>
        <v>a_CY_1_6_2_p</v>
      </c>
      <c r="B801">
        <v>0</v>
      </c>
      <c r="C801" t="s">
        <v>61</v>
      </c>
    </row>
    <row r="802" spans="1:8" x14ac:dyDescent="0.3">
      <c r="A802" t="str" cm="1">
        <f t="array" aca="1" ref="A802" ca="1" xml:space="preserve"> "a_CY_1_" &amp; INDIRECT("F" &amp; ROW(C802) - 24) &amp; "_p"</f>
        <v>a_CY_1_6_2_p</v>
      </c>
      <c r="B802">
        <v>2</v>
      </c>
      <c r="C802" t="s">
        <v>62</v>
      </c>
    </row>
    <row r="803" spans="1:8" x14ac:dyDescent="0.3">
      <c r="A803" t="str">
        <f xml:space="preserve"> "sector " &amp; D803 &amp; " and region " &amp;E803</f>
        <v>sector 6 and region 3</v>
      </c>
      <c r="D803">
        <v>6</v>
      </c>
      <c r="E803">
        <v>3</v>
      </c>
      <c r="F803" t="str">
        <f>D803 &amp; "_" &amp; E803</f>
        <v>6_3</v>
      </c>
    </row>
    <row r="804" spans="1:8" x14ac:dyDescent="0.3">
      <c r="A804" s="48" t="s">
        <v>59</v>
      </c>
      <c r="B804" s="48"/>
      <c r="C804" s="48"/>
      <c r="D804" s="43"/>
      <c r="E804" s="43"/>
      <c r="F804" s="43"/>
    </row>
    <row r="805" spans="1:8" x14ac:dyDescent="0.3">
      <c r="A805" s="17" t="str" cm="1">
        <f t="array" aca="1" ref="A805" ca="1" xml:space="preserve"> "a_T_1_" &amp; INDIRECT("F" &amp; ROW(C805)-2) &amp; "_p"</f>
        <v>a_T_1_6_3_p</v>
      </c>
      <c r="B805">
        <v>0</v>
      </c>
      <c r="C805" t="s">
        <v>60</v>
      </c>
    </row>
    <row r="806" spans="1:8" x14ac:dyDescent="0.3">
      <c r="A806" t="str" cm="1">
        <f t="array" aca="1" ref="A806" ca="1" xml:space="preserve"> "a_T_2_" &amp; INDIRECT("F" &amp; ROW(C806)-3) &amp; "_p"</f>
        <v>a_T_2_6_3_p</v>
      </c>
      <c r="B806">
        <v>2.3600000000000001E-3</v>
      </c>
      <c r="C806" t="s">
        <v>61</v>
      </c>
    </row>
    <row r="807" spans="1:8" x14ac:dyDescent="0.3">
      <c r="A807" t="str" cm="1">
        <f t="array" aca="1" ref="A807" ca="1" xml:space="preserve"> "a_T_3_" &amp; INDIRECT("F" &amp; ROW(C807)-4) &amp; "_p"</f>
        <v>a_T_3_6_3_p</v>
      </c>
      <c r="B807">
        <v>2</v>
      </c>
      <c r="C807" t="s">
        <v>62</v>
      </c>
    </row>
    <row r="808" spans="1:8" x14ac:dyDescent="0.3">
      <c r="A808" t="s">
        <v>64</v>
      </c>
    </row>
    <row r="809" spans="1:8" x14ac:dyDescent="0.3">
      <c r="A809" s="17" t="str" cm="1">
        <f t="array" aca="1" ref="A809" ca="1" xml:space="preserve"> "a_W_1_" &amp; INDIRECT("F" &amp; ROW(C809)-6) &amp; "_p"</f>
        <v>a_W_1_6_3_p</v>
      </c>
      <c r="B809">
        <v>0</v>
      </c>
      <c r="C809" t="s">
        <v>60</v>
      </c>
    </row>
    <row r="810" spans="1:8" x14ac:dyDescent="0.3">
      <c r="A810" t="str" cm="1">
        <f t="array" aca="1" ref="A810" ca="1" xml:space="preserve"> "a_W_2_" &amp; INDIRECT("F" &amp; ROW(C810)-7) &amp; "_p"</f>
        <v>a_W_2_6_3_p</v>
      </c>
      <c r="B810">
        <v>0</v>
      </c>
      <c r="C810" t="s">
        <v>61</v>
      </c>
    </row>
    <row r="811" spans="1:8" x14ac:dyDescent="0.3">
      <c r="A811" t="str" cm="1">
        <f t="array" aca="1" ref="A811" ca="1" xml:space="preserve"> "a_W_3_" &amp; INDIRECT("F" &amp; ROW(C811)-8) &amp; "_p"</f>
        <v>a_W_3_6_3_p</v>
      </c>
      <c r="B811">
        <v>2</v>
      </c>
      <c r="C811" t="s">
        <v>62</v>
      </c>
    </row>
    <row r="812" spans="1:8" x14ac:dyDescent="0.3">
      <c r="A812" t="s">
        <v>63</v>
      </c>
    </row>
    <row r="813" spans="1:8" x14ac:dyDescent="0.3">
      <c r="A813" s="17" t="str" cm="1">
        <f t="array" aca="1" ref="A813" ca="1" xml:space="preserve"> "a_P_1_" &amp; INDIRECT("F" &amp; ROW(C813) - 10) &amp; "_p"</f>
        <v>a_P_1_6_3_p</v>
      </c>
      <c r="B813">
        <v>0</v>
      </c>
      <c r="C813" t="s">
        <v>60</v>
      </c>
      <c r="F813" s="46"/>
      <c r="G813" s="46"/>
      <c r="H813" s="46"/>
    </row>
    <row r="814" spans="1:8" x14ac:dyDescent="0.3">
      <c r="A814" t="str" cm="1">
        <f t="array" aca="1" ref="A814" ca="1" xml:space="preserve"> "a_P_2_" &amp; INDIRECT("F" &amp; ROW(C814) - 11) &amp; "_p"</f>
        <v>a_P_2_6_3_p</v>
      </c>
      <c r="B814">
        <v>0</v>
      </c>
      <c r="C814" t="s">
        <v>61</v>
      </c>
    </row>
    <row r="815" spans="1:8" x14ac:dyDescent="0.3">
      <c r="A815" t="str" cm="1">
        <f t="array" aca="1" ref="A815" ca="1" xml:space="preserve"> "a_P_3_" &amp; INDIRECT("F" &amp; ROW(C815) - 12) &amp; "_p"</f>
        <v>a_P_3_6_3_p</v>
      </c>
      <c r="B815">
        <v>2</v>
      </c>
      <c r="C815" t="s">
        <v>62</v>
      </c>
    </row>
    <row r="816" spans="1:8" x14ac:dyDescent="0.3">
      <c r="A816" t="s">
        <v>65</v>
      </c>
    </row>
    <row r="817" spans="1:8" x14ac:dyDescent="0.3">
      <c r="A817" s="17" t="str" cm="1">
        <f t="array" aca="1" ref="A817" ca="1" xml:space="preserve"> "a_SL_1_" &amp; INDIRECT("F" &amp; ROW(C817) - 14) &amp; "_p"</f>
        <v>a_SL_1_6_3_p</v>
      </c>
      <c r="B817">
        <v>0</v>
      </c>
      <c r="C817" t="s">
        <v>60</v>
      </c>
      <c r="F817" s="46"/>
      <c r="G817" s="46"/>
      <c r="H817" s="46"/>
    </row>
    <row r="818" spans="1:8" x14ac:dyDescent="0.3">
      <c r="A818" t="str" cm="1">
        <f t="array" aca="1" ref="A818" ca="1" xml:space="preserve"> "a_SL_2_" &amp; INDIRECT("F" &amp; ROW(C818) - 15) &amp; "_p"</f>
        <v>a_SL_2_6_3_p</v>
      </c>
      <c r="B818">
        <v>0</v>
      </c>
      <c r="C818" t="s">
        <v>61</v>
      </c>
    </row>
    <row r="819" spans="1:8" x14ac:dyDescent="0.3">
      <c r="A819" t="str" cm="1">
        <f t="array" aca="1" ref="A819" ca="1" xml:space="preserve"> "a_Sl_3_" &amp; INDIRECT("F" &amp; ROW(C819) - 16) &amp; "_p"</f>
        <v>a_Sl_3_6_3_p</v>
      </c>
      <c r="B819">
        <v>2</v>
      </c>
      <c r="C819" t="s">
        <v>62</v>
      </c>
    </row>
    <row r="820" spans="1:8" x14ac:dyDescent="0.3">
      <c r="A820" t="s">
        <v>470</v>
      </c>
    </row>
    <row r="821" spans="1:8" x14ac:dyDescent="0.3">
      <c r="A821" s="17" t="str" cm="1">
        <f t="array" aca="1" ref="A821" ca="1" xml:space="preserve"> "a_DR_1_" &amp; INDIRECT("F" &amp; ROW(C821) - 18) &amp; "_p"</f>
        <v>a_DR_1_6_3_p</v>
      </c>
      <c r="B821">
        <v>0</v>
      </c>
      <c r="C821" t="s">
        <v>60</v>
      </c>
    </row>
    <row r="822" spans="1:8" x14ac:dyDescent="0.3">
      <c r="A822" t="str" cm="1">
        <f t="array" aca="1" ref="A822" ca="1" xml:space="preserve"> "a_DR_1_" &amp; INDIRECT("F" &amp; ROW(C822) - 19) &amp; "_p"</f>
        <v>a_DR_1_6_3_p</v>
      </c>
      <c r="B822">
        <v>0</v>
      </c>
      <c r="C822" t="s">
        <v>61</v>
      </c>
    </row>
    <row r="823" spans="1:8" x14ac:dyDescent="0.3">
      <c r="A823" t="str" cm="1">
        <f t="array" aca="1" ref="A823" ca="1" xml:space="preserve"> "a_DR_1_" &amp; INDIRECT("F" &amp; ROW(C823) - 20) &amp; "_p"</f>
        <v>a_DR_1_6_3_p</v>
      </c>
      <c r="B823">
        <v>2</v>
      </c>
      <c r="C823" t="s">
        <v>62</v>
      </c>
    </row>
    <row r="824" spans="1:8" x14ac:dyDescent="0.3">
      <c r="A824" t="s">
        <v>471</v>
      </c>
    </row>
    <row r="825" spans="1:8" x14ac:dyDescent="0.3">
      <c r="A825" s="17" t="str" cm="1">
        <f t="array" aca="1" ref="A825" ca="1" xml:space="preserve"> "a_CY_1_" &amp; INDIRECT("F" &amp; ROW(C825) - 22) &amp; "_p"</f>
        <v>a_CY_1_6_3_p</v>
      </c>
      <c r="B825">
        <v>0</v>
      </c>
      <c r="C825" t="s">
        <v>60</v>
      </c>
    </row>
    <row r="826" spans="1:8" x14ac:dyDescent="0.3">
      <c r="A826" t="str" cm="1">
        <f t="array" aca="1" ref="A826" ca="1" xml:space="preserve"> "a_CY_1_" &amp; INDIRECT("F" &amp; ROW(C826) - 23) &amp; "_p"</f>
        <v>a_CY_1_6_3_p</v>
      </c>
      <c r="B826">
        <v>0</v>
      </c>
      <c r="C826" t="s">
        <v>61</v>
      </c>
    </row>
    <row r="827" spans="1:8" x14ac:dyDescent="0.3">
      <c r="A827" t="str" cm="1">
        <f t="array" aca="1" ref="A827" ca="1" xml:space="preserve"> "a_CY_1_" &amp; INDIRECT("F" &amp; ROW(C827) - 24) &amp; "_p"</f>
        <v>a_CY_1_6_3_p</v>
      </c>
      <c r="B827">
        <v>2</v>
      </c>
      <c r="C827" t="s">
        <v>62</v>
      </c>
    </row>
    <row r="828" spans="1:8" x14ac:dyDescent="0.3">
      <c r="A828" t="str">
        <f xml:space="preserve"> "sector " &amp; D828 &amp; " and region " &amp;E828</f>
        <v>sector 6 and region 4</v>
      </c>
      <c r="D828">
        <v>6</v>
      </c>
      <c r="E828">
        <v>4</v>
      </c>
      <c r="F828" t="str">
        <f>D828 &amp; "_" &amp; E828</f>
        <v>6_4</v>
      </c>
    </row>
    <row r="829" spans="1:8" x14ac:dyDescent="0.3">
      <c r="A829" s="48" t="s">
        <v>59</v>
      </c>
      <c r="B829" s="48"/>
      <c r="C829" s="48"/>
      <c r="D829" s="43"/>
      <c r="E829" s="43"/>
      <c r="F829" s="43"/>
    </row>
    <row r="830" spans="1:8" x14ac:dyDescent="0.3">
      <c r="A830" s="17" t="str" cm="1">
        <f t="array" aca="1" ref="A830" ca="1" xml:space="preserve"> "a_T_1_" &amp; INDIRECT("F" &amp; ROW(C830)-2) &amp; "_p"</f>
        <v>a_T_1_6_4_p</v>
      </c>
      <c r="B830">
        <v>0</v>
      </c>
      <c r="C830" t="s">
        <v>60</v>
      </c>
    </row>
    <row r="831" spans="1:8" x14ac:dyDescent="0.3">
      <c r="A831" t="str" cm="1">
        <f t="array" aca="1" ref="A831" ca="1" xml:space="preserve"> "a_T_2_" &amp; INDIRECT("F" &amp; ROW(C831)-3) &amp; "_p"</f>
        <v>a_T_2_6_4_p</v>
      </c>
      <c r="B831">
        <v>2.3600000000000001E-3</v>
      </c>
      <c r="C831" t="s">
        <v>61</v>
      </c>
    </row>
    <row r="832" spans="1:8" x14ac:dyDescent="0.3">
      <c r="A832" t="str" cm="1">
        <f t="array" aca="1" ref="A832" ca="1" xml:space="preserve"> "a_T_3_" &amp; INDIRECT("F" &amp; ROW(C832)-4) &amp; "_p"</f>
        <v>a_T_3_6_4_p</v>
      </c>
      <c r="B832">
        <v>2</v>
      </c>
      <c r="C832" t="s">
        <v>62</v>
      </c>
    </row>
    <row r="833" spans="1:8" x14ac:dyDescent="0.3">
      <c r="A833" t="s">
        <v>64</v>
      </c>
    </row>
    <row r="834" spans="1:8" x14ac:dyDescent="0.3">
      <c r="A834" s="17" t="str" cm="1">
        <f t="array" aca="1" ref="A834" ca="1" xml:space="preserve"> "a_W_1_" &amp; INDIRECT("F" &amp; ROW(C834)-6) &amp; "_p"</f>
        <v>a_W_1_6_4_p</v>
      </c>
      <c r="B834">
        <v>0</v>
      </c>
      <c r="C834" t="s">
        <v>60</v>
      </c>
    </row>
    <row r="835" spans="1:8" x14ac:dyDescent="0.3">
      <c r="A835" t="str" cm="1">
        <f t="array" aca="1" ref="A835" ca="1" xml:space="preserve"> "a_W_2_" &amp; INDIRECT("F" &amp; ROW(C835)-7) &amp; "_p"</f>
        <v>a_W_2_6_4_p</v>
      </c>
      <c r="B835">
        <v>0</v>
      </c>
      <c r="C835" t="s">
        <v>61</v>
      </c>
    </row>
    <row r="836" spans="1:8" x14ac:dyDescent="0.3">
      <c r="A836" t="str" cm="1">
        <f t="array" aca="1" ref="A836" ca="1" xml:space="preserve"> "a_W_3_" &amp; INDIRECT("F" &amp; ROW(C836)-8) &amp; "_p"</f>
        <v>a_W_3_6_4_p</v>
      </c>
      <c r="B836">
        <v>2</v>
      </c>
      <c r="C836" t="s">
        <v>62</v>
      </c>
    </row>
    <row r="837" spans="1:8" x14ac:dyDescent="0.3">
      <c r="A837" t="s">
        <v>63</v>
      </c>
    </row>
    <row r="838" spans="1:8" x14ac:dyDescent="0.3">
      <c r="A838" s="17" t="str" cm="1">
        <f t="array" aca="1" ref="A838" ca="1" xml:space="preserve"> "a_P_1_" &amp; INDIRECT("F" &amp; ROW(C838) - 10) &amp; "_p"</f>
        <v>a_P_1_6_4_p</v>
      </c>
      <c r="B838">
        <v>0</v>
      </c>
      <c r="C838" t="s">
        <v>60</v>
      </c>
      <c r="F838" s="46"/>
      <c r="G838" s="46"/>
      <c r="H838" s="46"/>
    </row>
    <row r="839" spans="1:8" x14ac:dyDescent="0.3">
      <c r="A839" t="str" cm="1">
        <f t="array" aca="1" ref="A839" ca="1" xml:space="preserve"> "a_P_2_" &amp; INDIRECT("F" &amp; ROW(C839) - 11) &amp; "_p"</f>
        <v>a_P_2_6_4_p</v>
      </c>
      <c r="B839">
        <v>0</v>
      </c>
      <c r="C839" t="s">
        <v>61</v>
      </c>
    </row>
    <row r="840" spans="1:8" x14ac:dyDescent="0.3">
      <c r="A840" t="str" cm="1">
        <f t="array" aca="1" ref="A840" ca="1" xml:space="preserve"> "a_P_3_" &amp; INDIRECT("F" &amp; ROW(C840) - 12) &amp; "_p"</f>
        <v>a_P_3_6_4_p</v>
      </c>
      <c r="B840">
        <v>2</v>
      </c>
      <c r="C840" t="s">
        <v>62</v>
      </c>
    </row>
    <row r="841" spans="1:8" x14ac:dyDescent="0.3">
      <c r="A841" t="s">
        <v>65</v>
      </c>
    </row>
    <row r="842" spans="1:8" x14ac:dyDescent="0.3">
      <c r="A842" s="17" t="str" cm="1">
        <f t="array" aca="1" ref="A842" ca="1" xml:space="preserve"> "a_SL_1_" &amp; INDIRECT("F" &amp; ROW(C842) - 14) &amp; "_p"</f>
        <v>a_SL_1_6_4_p</v>
      </c>
      <c r="B842">
        <v>0</v>
      </c>
      <c r="C842" t="s">
        <v>60</v>
      </c>
      <c r="F842" s="46"/>
      <c r="G842" s="46"/>
      <c r="H842" s="46"/>
    </row>
    <row r="843" spans="1:8" x14ac:dyDescent="0.3">
      <c r="A843" t="str" cm="1">
        <f t="array" aca="1" ref="A843" ca="1" xml:space="preserve"> "a_SL_2_" &amp; INDIRECT("F" &amp; ROW(C843) - 15) &amp; "_p"</f>
        <v>a_SL_2_6_4_p</v>
      </c>
      <c r="B843">
        <v>0</v>
      </c>
      <c r="C843" t="s">
        <v>61</v>
      </c>
    </row>
    <row r="844" spans="1:8" x14ac:dyDescent="0.3">
      <c r="A844" t="str" cm="1">
        <f t="array" aca="1" ref="A844" ca="1" xml:space="preserve"> "a_Sl_3_" &amp; INDIRECT("F" &amp; ROW(C844) - 16) &amp; "_p"</f>
        <v>a_Sl_3_6_4_p</v>
      </c>
      <c r="B844">
        <v>2</v>
      </c>
      <c r="C844" t="s">
        <v>62</v>
      </c>
    </row>
    <row r="845" spans="1:8" x14ac:dyDescent="0.3">
      <c r="A845" t="s">
        <v>470</v>
      </c>
    </row>
    <row r="846" spans="1:8" x14ac:dyDescent="0.3">
      <c r="A846" s="17" t="str" cm="1">
        <f t="array" aca="1" ref="A846" ca="1" xml:space="preserve"> "a_DR_1_" &amp; INDIRECT("F" &amp; ROW(C846) - 18) &amp; "_p"</f>
        <v>a_DR_1_6_4_p</v>
      </c>
      <c r="B846">
        <v>0</v>
      </c>
      <c r="C846" t="s">
        <v>60</v>
      </c>
    </row>
    <row r="847" spans="1:8" x14ac:dyDescent="0.3">
      <c r="A847" t="str" cm="1">
        <f t="array" aca="1" ref="A847" ca="1" xml:space="preserve"> "a_DR_1_" &amp; INDIRECT("F" &amp; ROW(C847) - 19) &amp; "_p"</f>
        <v>a_DR_1_6_4_p</v>
      </c>
      <c r="B847">
        <v>0</v>
      </c>
      <c r="C847" t="s">
        <v>61</v>
      </c>
    </row>
    <row r="848" spans="1:8" x14ac:dyDescent="0.3">
      <c r="A848" t="str" cm="1">
        <f t="array" aca="1" ref="A848" ca="1" xml:space="preserve"> "a_DR_1_" &amp; INDIRECT("F" &amp; ROW(C848) - 20) &amp; "_p"</f>
        <v>a_DR_1_6_4_p</v>
      </c>
      <c r="B848">
        <v>2</v>
      </c>
      <c r="C848" t="s">
        <v>62</v>
      </c>
    </row>
    <row r="849" spans="1:8" x14ac:dyDescent="0.3">
      <c r="A849" t="s">
        <v>471</v>
      </c>
    </row>
    <row r="850" spans="1:8" x14ac:dyDescent="0.3">
      <c r="A850" s="17" t="str" cm="1">
        <f t="array" aca="1" ref="A850" ca="1" xml:space="preserve"> "a_CY_1_" &amp; INDIRECT("F" &amp; ROW(C850) - 22) &amp; "_p"</f>
        <v>a_CY_1_6_4_p</v>
      </c>
      <c r="B850">
        <v>0</v>
      </c>
      <c r="C850" t="s">
        <v>60</v>
      </c>
    </row>
    <row r="851" spans="1:8" x14ac:dyDescent="0.3">
      <c r="A851" t="str" cm="1">
        <f t="array" aca="1" ref="A851" ca="1" xml:space="preserve"> "a_CY_1_" &amp; INDIRECT("F" &amp; ROW(C851) - 23) &amp; "_p"</f>
        <v>a_CY_1_6_4_p</v>
      </c>
      <c r="B851">
        <v>0</v>
      </c>
      <c r="C851" t="s">
        <v>61</v>
      </c>
    </row>
    <row r="852" spans="1:8" x14ac:dyDescent="0.3">
      <c r="A852" t="str" cm="1">
        <f t="array" aca="1" ref="A852" ca="1" xml:space="preserve"> "a_CY_1_" &amp; INDIRECT("F" &amp; ROW(C852) - 24) &amp; "_p"</f>
        <v>a_CY_1_6_4_p</v>
      </c>
      <c r="B852">
        <v>2</v>
      </c>
      <c r="C852" t="s">
        <v>62</v>
      </c>
    </row>
    <row r="853" spans="1:8" x14ac:dyDescent="0.3">
      <c r="A853" t="str">
        <f xml:space="preserve"> "sector " &amp; D853 &amp; " and region " &amp;E853</f>
        <v>sector 6 and region 5</v>
      </c>
      <c r="D853">
        <v>6</v>
      </c>
      <c r="E853">
        <v>5</v>
      </c>
      <c r="F853" t="str">
        <f>D853 &amp; "_" &amp; E853</f>
        <v>6_5</v>
      </c>
    </row>
    <row r="854" spans="1:8" x14ac:dyDescent="0.3">
      <c r="A854" s="48" t="s">
        <v>59</v>
      </c>
      <c r="B854" s="48"/>
      <c r="C854" s="48"/>
      <c r="D854" s="43"/>
      <c r="E854" s="43"/>
      <c r="F854" s="43"/>
    </row>
    <row r="855" spans="1:8" x14ac:dyDescent="0.3">
      <c r="A855" s="17" t="str" cm="1">
        <f t="array" aca="1" ref="A855" ca="1" xml:space="preserve"> "a_T_1_" &amp; INDIRECT("F" &amp; ROW(C855)-2) &amp; "_p"</f>
        <v>a_T_1_6_5_p</v>
      </c>
      <c r="B855">
        <v>0</v>
      </c>
      <c r="C855" t="s">
        <v>60</v>
      </c>
    </row>
    <row r="856" spans="1:8" x14ac:dyDescent="0.3">
      <c r="A856" t="str" cm="1">
        <f t="array" aca="1" ref="A856" ca="1" xml:space="preserve"> "a_T_2_" &amp; INDIRECT("F" &amp; ROW(C856)-3) &amp; "_p"</f>
        <v>a_T_2_6_5_p</v>
      </c>
      <c r="B856">
        <v>2.3600000000000001E-3</v>
      </c>
      <c r="C856" t="s">
        <v>61</v>
      </c>
    </row>
    <row r="857" spans="1:8" x14ac:dyDescent="0.3">
      <c r="A857" t="str" cm="1">
        <f t="array" aca="1" ref="A857" ca="1" xml:space="preserve"> "a_T_3_" &amp; INDIRECT("F" &amp; ROW(C857)-4) &amp; "_p"</f>
        <v>a_T_3_6_5_p</v>
      </c>
      <c r="B857">
        <v>2</v>
      </c>
      <c r="C857" t="s">
        <v>62</v>
      </c>
    </row>
    <row r="858" spans="1:8" x14ac:dyDescent="0.3">
      <c r="A858" t="s">
        <v>64</v>
      </c>
    </row>
    <row r="859" spans="1:8" x14ac:dyDescent="0.3">
      <c r="A859" s="17" t="str" cm="1">
        <f t="array" aca="1" ref="A859" ca="1" xml:space="preserve"> "a_W_1_" &amp; INDIRECT("F" &amp; ROW(C859)-6) &amp; "_p"</f>
        <v>a_W_1_6_5_p</v>
      </c>
      <c r="B859">
        <v>0</v>
      </c>
      <c r="C859" t="s">
        <v>60</v>
      </c>
    </row>
    <row r="860" spans="1:8" x14ac:dyDescent="0.3">
      <c r="A860" t="str" cm="1">
        <f t="array" aca="1" ref="A860" ca="1" xml:space="preserve"> "a_W_2_" &amp; INDIRECT("F" &amp; ROW(C860)-7) &amp; "_p"</f>
        <v>a_W_2_6_5_p</v>
      </c>
      <c r="B860">
        <v>0</v>
      </c>
      <c r="C860" t="s">
        <v>61</v>
      </c>
    </row>
    <row r="861" spans="1:8" x14ac:dyDescent="0.3">
      <c r="A861" t="str" cm="1">
        <f t="array" aca="1" ref="A861" ca="1" xml:space="preserve"> "a_W_3_" &amp; INDIRECT("F" &amp; ROW(C861)-8) &amp; "_p"</f>
        <v>a_W_3_6_5_p</v>
      </c>
      <c r="B861">
        <v>2</v>
      </c>
      <c r="C861" t="s">
        <v>62</v>
      </c>
    </row>
    <row r="862" spans="1:8" x14ac:dyDescent="0.3">
      <c r="A862" t="s">
        <v>63</v>
      </c>
    </row>
    <row r="863" spans="1:8" x14ac:dyDescent="0.3">
      <c r="A863" s="17" t="str" cm="1">
        <f t="array" aca="1" ref="A863" ca="1" xml:space="preserve"> "a_P_1_" &amp; INDIRECT("F" &amp; ROW(C863) - 10) &amp; "_p"</f>
        <v>a_P_1_6_5_p</v>
      </c>
      <c r="B863">
        <v>0</v>
      </c>
      <c r="C863" t="s">
        <v>60</v>
      </c>
      <c r="F863" s="46"/>
      <c r="G863" s="46"/>
      <c r="H863" s="46"/>
    </row>
    <row r="864" spans="1:8" x14ac:dyDescent="0.3">
      <c r="A864" t="str" cm="1">
        <f t="array" aca="1" ref="A864" ca="1" xml:space="preserve"> "a_P_2_" &amp; INDIRECT("F" &amp; ROW(C864) - 11) &amp; "_p"</f>
        <v>a_P_2_6_5_p</v>
      </c>
      <c r="B864">
        <v>0</v>
      </c>
      <c r="C864" t="s">
        <v>61</v>
      </c>
    </row>
    <row r="865" spans="1:8" x14ac:dyDescent="0.3">
      <c r="A865" t="str" cm="1">
        <f t="array" aca="1" ref="A865" ca="1" xml:space="preserve"> "a_P_3_" &amp; INDIRECT("F" &amp; ROW(C865) - 12) &amp; "_p"</f>
        <v>a_P_3_6_5_p</v>
      </c>
      <c r="B865">
        <v>2</v>
      </c>
      <c r="C865" t="s">
        <v>62</v>
      </c>
    </row>
    <row r="866" spans="1:8" x14ac:dyDescent="0.3">
      <c r="A866" t="s">
        <v>65</v>
      </c>
    </row>
    <row r="867" spans="1:8" x14ac:dyDescent="0.3">
      <c r="A867" s="17" t="str" cm="1">
        <f t="array" aca="1" ref="A867" ca="1" xml:space="preserve"> "a_SL_1_" &amp; INDIRECT("F" &amp; ROW(C867) - 14) &amp; "_p"</f>
        <v>a_SL_1_6_5_p</v>
      </c>
      <c r="B867">
        <v>0</v>
      </c>
      <c r="C867" t="s">
        <v>60</v>
      </c>
      <c r="F867" s="46"/>
      <c r="G867" s="46"/>
      <c r="H867" s="46"/>
    </row>
    <row r="868" spans="1:8" x14ac:dyDescent="0.3">
      <c r="A868" t="str" cm="1">
        <f t="array" aca="1" ref="A868" ca="1" xml:space="preserve"> "a_SL_2_" &amp; INDIRECT("F" &amp; ROW(C868) - 15) &amp; "_p"</f>
        <v>a_SL_2_6_5_p</v>
      </c>
      <c r="B868">
        <v>0</v>
      </c>
      <c r="C868" t="s">
        <v>61</v>
      </c>
    </row>
    <row r="869" spans="1:8" x14ac:dyDescent="0.3">
      <c r="A869" t="str" cm="1">
        <f t="array" aca="1" ref="A869" ca="1" xml:space="preserve"> "a_Sl_3_" &amp; INDIRECT("F" &amp; ROW(C869) - 16) &amp; "_p"</f>
        <v>a_Sl_3_6_5_p</v>
      </c>
      <c r="B869">
        <v>2</v>
      </c>
      <c r="C869" t="s">
        <v>62</v>
      </c>
    </row>
    <row r="870" spans="1:8" x14ac:dyDescent="0.3">
      <c r="A870" t="s">
        <v>470</v>
      </c>
    </row>
    <row r="871" spans="1:8" x14ac:dyDescent="0.3">
      <c r="A871" s="17" t="str" cm="1">
        <f t="array" aca="1" ref="A871" ca="1" xml:space="preserve"> "a_DR_1_" &amp; INDIRECT("F" &amp; ROW(C871) - 18) &amp; "_p"</f>
        <v>a_DR_1_6_5_p</v>
      </c>
      <c r="B871">
        <v>0</v>
      </c>
      <c r="C871" t="s">
        <v>60</v>
      </c>
    </row>
    <row r="872" spans="1:8" x14ac:dyDescent="0.3">
      <c r="A872" t="str" cm="1">
        <f t="array" aca="1" ref="A872" ca="1" xml:space="preserve"> "a_DR_1_" &amp; INDIRECT("F" &amp; ROW(C872) - 19) &amp; "_p"</f>
        <v>a_DR_1_6_5_p</v>
      </c>
      <c r="B872">
        <v>0</v>
      </c>
      <c r="C872" t="s">
        <v>61</v>
      </c>
    </row>
    <row r="873" spans="1:8" x14ac:dyDescent="0.3">
      <c r="A873" t="str" cm="1">
        <f t="array" aca="1" ref="A873" ca="1" xml:space="preserve"> "a_DR_1_" &amp; INDIRECT("F" &amp; ROW(C873) - 20) &amp; "_p"</f>
        <v>a_DR_1_6_5_p</v>
      </c>
      <c r="B873">
        <v>2</v>
      </c>
      <c r="C873" t="s">
        <v>62</v>
      </c>
    </row>
    <row r="874" spans="1:8" x14ac:dyDescent="0.3">
      <c r="A874" t="s">
        <v>471</v>
      </c>
    </row>
    <row r="875" spans="1:8" x14ac:dyDescent="0.3">
      <c r="A875" s="17" t="str" cm="1">
        <f t="array" aca="1" ref="A875" ca="1" xml:space="preserve"> "a_CY_1_" &amp; INDIRECT("F" &amp; ROW(C875) - 22) &amp; "_p"</f>
        <v>a_CY_1_6_5_p</v>
      </c>
      <c r="B875">
        <v>0</v>
      </c>
      <c r="C875" t="s">
        <v>60</v>
      </c>
    </row>
    <row r="876" spans="1:8" x14ac:dyDescent="0.3">
      <c r="A876" t="str" cm="1">
        <f t="array" aca="1" ref="A876" ca="1" xml:space="preserve"> "a_CY_1_" &amp; INDIRECT("F" &amp; ROW(C876) - 23) &amp; "_p"</f>
        <v>a_CY_1_6_5_p</v>
      </c>
      <c r="B876">
        <v>0</v>
      </c>
      <c r="C876" t="s">
        <v>61</v>
      </c>
    </row>
    <row r="877" spans="1:8" x14ac:dyDescent="0.3">
      <c r="A877" t="str" cm="1">
        <f t="array" aca="1" ref="A877" ca="1" xml:space="preserve"> "a_CY_1_" &amp; INDIRECT("F" &amp; ROW(C877) - 24) &amp; "_p"</f>
        <v>a_CY_1_6_5_p</v>
      </c>
      <c r="B877">
        <v>2</v>
      </c>
      <c r="C877" t="s">
        <v>62</v>
      </c>
    </row>
    <row r="878" spans="1:8" x14ac:dyDescent="0.3">
      <c r="A878" t="str">
        <f xml:space="preserve"> "sector " &amp; D878 &amp; " and region " &amp;E878</f>
        <v>sector 6 and region 6</v>
      </c>
      <c r="D878">
        <v>6</v>
      </c>
      <c r="E878">
        <v>6</v>
      </c>
      <c r="F878" t="str">
        <f>D878 &amp; "_" &amp; E878</f>
        <v>6_6</v>
      </c>
    </row>
    <row r="879" spans="1:8" x14ac:dyDescent="0.3">
      <c r="A879" s="48" t="s">
        <v>59</v>
      </c>
      <c r="B879" s="48"/>
      <c r="C879" s="48"/>
      <c r="D879" s="43"/>
      <c r="E879" s="43"/>
      <c r="F879" s="43"/>
    </row>
    <row r="880" spans="1:8" x14ac:dyDescent="0.3">
      <c r="A880" s="17" t="str" cm="1">
        <f t="array" aca="1" ref="A880" ca="1" xml:space="preserve"> "a_T_1_" &amp; INDIRECT("F" &amp; ROW(C880)-2) &amp; "_p"</f>
        <v>a_T_1_6_6_p</v>
      </c>
      <c r="B880">
        <v>0</v>
      </c>
      <c r="C880" t="s">
        <v>60</v>
      </c>
    </row>
    <row r="881" spans="1:8" x14ac:dyDescent="0.3">
      <c r="A881" t="str" cm="1">
        <f t="array" aca="1" ref="A881" ca="1" xml:space="preserve"> "a_T_2_" &amp; INDIRECT("F" &amp; ROW(C881)-3) &amp; "_p"</f>
        <v>a_T_2_6_6_p</v>
      </c>
      <c r="B881">
        <v>2.3600000000000001E-3</v>
      </c>
      <c r="C881" t="s">
        <v>61</v>
      </c>
    </row>
    <row r="882" spans="1:8" x14ac:dyDescent="0.3">
      <c r="A882" t="str" cm="1">
        <f t="array" aca="1" ref="A882" ca="1" xml:space="preserve"> "a_T_3_" &amp; INDIRECT("F" &amp; ROW(C882)-4) &amp; "_p"</f>
        <v>a_T_3_6_6_p</v>
      </c>
      <c r="B882">
        <v>2</v>
      </c>
      <c r="C882" t="s">
        <v>62</v>
      </c>
    </row>
    <row r="883" spans="1:8" x14ac:dyDescent="0.3">
      <c r="A883" t="s">
        <v>64</v>
      </c>
    </row>
    <row r="884" spans="1:8" x14ac:dyDescent="0.3">
      <c r="A884" s="17" t="str" cm="1">
        <f t="array" aca="1" ref="A884" ca="1" xml:space="preserve"> "a_W_1_" &amp; INDIRECT("F" &amp; ROW(C884)-6) &amp; "_p"</f>
        <v>a_W_1_6_6_p</v>
      </c>
      <c r="B884">
        <v>0</v>
      </c>
      <c r="C884" t="s">
        <v>60</v>
      </c>
    </row>
    <row r="885" spans="1:8" x14ac:dyDescent="0.3">
      <c r="A885" t="str" cm="1">
        <f t="array" aca="1" ref="A885" ca="1" xml:space="preserve"> "a_W_2_" &amp; INDIRECT("F" &amp; ROW(C885)-7) &amp; "_p"</f>
        <v>a_W_2_6_6_p</v>
      </c>
      <c r="B885">
        <v>0</v>
      </c>
      <c r="C885" t="s">
        <v>61</v>
      </c>
    </row>
    <row r="886" spans="1:8" x14ac:dyDescent="0.3">
      <c r="A886" t="str" cm="1">
        <f t="array" aca="1" ref="A886" ca="1" xml:space="preserve"> "a_W_3_" &amp; INDIRECT("F" &amp; ROW(C886)-8) &amp; "_p"</f>
        <v>a_W_3_6_6_p</v>
      </c>
      <c r="B886">
        <v>2</v>
      </c>
      <c r="C886" t="s">
        <v>62</v>
      </c>
    </row>
    <row r="887" spans="1:8" x14ac:dyDescent="0.3">
      <c r="A887" t="s">
        <v>63</v>
      </c>
    </row>
    <row r="888" spans="1:8" x14ac:dyDescent="0.3">
      <c r="A888" s="17" t="str" cm="1">
        <f t="array" aca="1" ref="A888" ca="1" xml:space="preserve"> "a_P_1_" &amp; INDIRECT("F" &amp; ROW(C888) - 10) &amp; "_p"</f>
        <v>a_P_1_6_6_p</v>
      </c>
      <c r="B888">
        <v>0</v>
      </c>
      <c r="C888" t="s">
        <v>60</v>
      </c>
      <c r="F888" s="46"/>
      <c r="G888" s="46"/>
      <c r="H888" s="46"/>
    </row>
    <row r="889" spans="1:8" x14ac:dyDescent="0.3">
      <c r="A889" t="str" cm="1">
        <f t="array" aca="1" ref="A889" ca="1" xml:space="preserve"> "a_P_2_" &amp; INDIRECT("F" &amp; ROW(C889) - 11) &amp; "_p"</f>
        <v>a_P_2_6_6_p</v>
      </c>
      <c r="B889">
        <v>0</v>
      </c>
      <c r="C889" t="s">
        <v>61</v>
      </c>
    </row>
    <row r="890" spans="1:8" x14ac:dyDescent="0.3">
      <c r="A890" t="str" cm="1">
        <f t="array" aca="1" ref="A890" ca="1" xml:space="preserve"> "a_P_3_" &amp; INDIRECT("F" &amp; ROW(C890) - 12) &amp; "_p"</f>
        <v>a_P_3_6_6_p</v>
      </c>
      <c r="B890">
        <v>2</v>
      </c>
      <c r="C890" t="s">
        <v>62</v>
      </c>
    </row>
    <row r="891" spans="1:8" x14ac:dyDescent="0.3">
      <c r="A891" t="s">
        <v>65</v>
      </c>
    </row>
    <row r="892" spans="1:8" x14ac:dyDescent="0.3">
      <c r="A892" s="17" t="str" cm="1">
        <f t="array" aca="1" ref="A892" ca="1" xml:space="preserve"> "a_SL_1_" &amp; INDIRECT("F" &amp; ROW(C892) - 14) &amp; "_p"</f>
        <v>a_SL_1_6_6_p</v>
      </c>
      <c r="B892">
        <v>0</v>
      </c>
      <c r="C892" t="s">
        <v>60</v>
      </c>
      <c r="F892" s="46"/>
      <c r="G892" s="46"/>
      <c r="H892" s="46"/>
    </row>
    <row r="893" spans="1:8" x14ac:dyDescent="0.3">
      <c r="A893" t="str" cm="1">
        <f t="array" aca="1" ref="A893" ca="1" xml:space="preserve"> "a_SL_2_" &amp; INDIRECT("F" &amp; ROW(C893) - 15) &amp; "_p"</f>
        <v>a_SL_2_6_6_p</v>
      </c>
      <c r="B893">
        <v>0</v>
      </c>
      <c r="C893" t="s">
        <v>61</v>
      </c>
    </row>
    <row r="894" spans="1:8" x14ac:dyDescent="0.3">
      <c r="A894" t="str" cm="1">
        <f t="array" aca="1" ref="A894" ca="1" xml:space="preserve"> "a_Sl_3_" &amp; INDIRECT("F" &amp; ROW(C894) - 16) &amp; "_p"</f>
        <v>a_Sl_3_6_6_p</v>
      </c>
      <c r="B894">
        <v>2</v>
      </c>
      <c r="C894" t="s">
        <v>62</v>
      </c>
    </row>
    <row r="895" spans="1:8" x14ac:dyDescent="0.3">
      <c r="A895" t="s">
        <v>470</v>
      </c>
    </row>
    <row r="896" spans="1:8" x14ac:dyDescent="0.3">
      <c r="A896" s="17" t="str" cm="1">
        <f t="array" aca="1" ref="A896" ca="1" xml:space="preserve"> "a_DR_1_" &amp; INDIRECT("F" &amp; ROW(C896) - 18) &amp; "_p"</f>
        <v>a_DR_1_6_6_p</v>
      </c>
      <c r="B896">
        <v>0</v>
      </c>
      <c r="C896" t="s">
        <v>60</v>
      </c>
    </row>
    <row r="897" spans="1:6" x14ac:dyDescent="0.3">
      <c r="A897" t="str" cm="1">
        <f t="array" aca="1" ref="A897" ca="1" xml:space="preserve"> "a_DR_1_" &amp; INDIRECT("F" &amp; ROW(C897) - 19) &amp; "_p"</f>
        <v>a_DR_1_6_6_p</v>
      </c>
      <c r="B897">
        <v>0</v>
      </c>
      <c r="C897" t="s">
        <v>61</v>
      </c>
    </row>
    <row r="898" spans="1:6" x14ac:dyDescent="0.3">
      <c r="A898" t="str" cm="1">
        <f t="array" aca="1" ref="A898" ca="1" xml:space="preserve"> "a_DR_1_" &amp; INDIRECT("F" &amp; ROW(C898) - 20) &amp; "_p"</f>
        <v>a_DR_1_6_6_p</v>
      </c>
      <c r="B898">
        <v>2</v>
      </c>
      <c r="C898" t="s">
        <v>62</v>
      </c>
    </row>
    <row r="899" spans="1:6" x14ac:dyDescent="0.3">
      <c r="A899" t="s">
        <v>471</v>
      </c>
    </row>
    <row r="900" spans="1:6" x14ac:dyDescent="0.3">
      <c r="A900" s="17" t="str" cm="1">
        <f t="array" aca="1" ref="A900" ca="1" xml:space="preserve"> "a_CY_1_" &amp; INDIRECT("F" &amp; ROW(C900) - 22) &amp; "_p"</f>
        <v>a_CY_1_6_6_p</v>
      </c>
      <c r="B900">
        <v>0</v>
      </c>
      <c r="C900" t="s">
        <v>60</v>
      </c>
    </row>
    <row r="901" spans="1:6" x14ac:dyDescent="0.3">
      <c r="A901" t="str" cm="1">
        <f t="array" aca="1" ref="A901" ca="1" xml:space="preserve"> "a_CY_1_" &amp; INDIRECT("F" &amp; ROW(C901) - 23) &amp; "_p"</f>
        <v>a_CY_1_6_6_p</v>
      </c>
      <c r="B901">
        <v>0</v>
      </c>
      <c r="C901" t="s">
        <v>61</v>
      </c>
    </row>
    <row r="902" spans="1:6" x14ac:dyDescent="0.3">
      <c r="A902" t="str" cm="1">
        <f t="array" aca="1" ref="A902" ca="1" xml:space="preserve"> "a_CY_1_" &amp; INDIRECT("F" &amp; ROW(C902) - 24) &amp; "_p"</f>
        <v>a_CY_1_6_6_p</v>
      </c>
      <c r="B902">
        <v>2</v>
      </c>
      <c r="C902" t="s">
        <v>62</v>
      </c>
    </row>
    <row r="903" spans="1:6" x14ac:dyDescent="0.3">
      <c r="A903" t="str">
        <f xml:space="preserve"> "sector " &amp; D903 &amp; " and region " &amp;E903</f>
        <v>sector 7 and region 1</v>
      </c>
      <c r="D903">
        <v>7</v>
      </c>
      <c r="E903">
        <v>1</v>
      </c>
      <c r="F903" t="str">
        <f>D903 &amp; "_" &amp; E903</f>
        <v>7_1</v>
      </c>
    </row>
    <row r="904" spans="1:6" x14ac:dyDescent="0.3">
      <c r="A904" s="48" t="s">
        <v>59</v>
      </c>
      <c r="B904" s="48"/>
      <c r="C904" s="48"/>
      <c r="D904" s="43"/>
      <c r="E904" s="43"/>
      <c r="F904" s="43"/>
    </row>
    <row r="905" spans="1:6" x14ac:dyDescent="0.3">
      <c r="A905" s="17" t="str" cm="1">
        <f t="array" aca="1" ref="A905" ca="1" xml:space="preserve"> "a_T_1_" &amp; INDIRECT("F" &amp; ROW(C905)-2) &amp; "_p"</f>
        <v>a_T_1_7_1_p</v>
      </c>
      <c r="B905">
        <v>0</v>
      </c>
      <c r="C905" t="s">
        <v>60</v>
      </c>
    </row>
    <row r="906" spans="1:6" x14ac:dyDescent="0.3">
      <c r="A906" t="str" cm="1">
        <f t="array" aca="1" ref="A906" ca="1" xml:space="preserve"> "a_T_2_" &amp; INDIRECT("F" &amp; ROW(C906)-3) &amp; "_p"</f>
        <v>a_T_2_7_1_p</v>
      </c>
      <c r="B906">
        <v>2.3600000000000001E-3</v>
      </c>
      <c r="C906" t="s">
        <v>61</v>
      </c>
    </row>
    <row r="907" spans="1:6" x14ac:dyDescent="0.3">
      <c r="A907" t="str" cm="1">
        <f t="array" aca="1" ref="A907" ca="1" xml:space="preserve"> "a_T_3_" &amp; INDIRECT("F" &amp; ROW(C907)-4) &amp; "_p"</f>
        <v>a_T_3_7_1_p</v>
      </c>
      <c r="B907">
        <v>2</v>
      </c>
      <c r="C907" t="s">
        <v>62</v>
      </c>
    </row>
    <row r="908" spans="1:6" x14ac:dyDescent="0.3">
      <c r="A908" t="s">
        <v>64</v>
      </c>
    </row>
    <row r="909" spans="1:6" x14ac:dyDescent="0.3">
      <c r="A909" s="17" t="str" cm="1">
        <f t="array" aca="1" ref="A909" ca="1" xml:space="preserve"> "a_W_1_" &amp; INDIRECT("F" &amp; ROW(C909)-6) &amp; "_p"</f>
        <v>a_W_1_7_1_p</v>
      </c>
      <c r="B909">
        <v>0</v>
      </c>
      <c r="C909" t="s">
        <v>60</v>
      </c>
    </row>
    <row r="910" spans="1:6" x14ac:dyDescent="0.3">
      <c r="A910" t="str" cm="1">
        <f t="array" aca="1" ref="A910" ca="1" xml:space="preserve"> "a_W_2_" &amp; INDIRECT("F" &amp; ROW(C910)-7) &amp; "_p"</f>
        <v>a_W_2_7_1_p</v>
      </c>
      <c r="B910">
        <v>0</v>
      </c>
      <c r="C910" t="s">
        <v>61</v>
      </c>
    </row>
    <row r="911" spans="1:6" x14ac:dyDescent="0.3">
      <c r="A911" t="str" cm="1">
        <f t="array" aca="1" ref="A911" ca="1" xml:space="preserve"> "a_W_3_" &amp; INDIRECT("F" &amp; ROW(C911)-8) &amp; "_p"</f>
        <v>a_W_3_7_1_p</v>
      </c>
      <c r="B911">
        <v>2</v>
      </c>
      <c r="C911" t="s">
        <v>62</v>
      </c>
    </row>
    <row r="912" spans="1:6" x14ac:dyDescent="0.3">
      <c r="A912" t="s">
        <v>63</v>
      </c>
    </row>
    <row r="913" spans="1:8" x14ac:dyDescent="0.3">
      <c r="A913" s="17" t="str" cm="1">
        <f t="array" aca="1" ref="A913" ca="1" xml:space="preserve"> "a_P_1_" &amp; INDIRECT("F" &amp; ROW(C913) - 10) &amp; "_p"</f>
        <v>a_P_1_7_1_p</v>
      </c>
      <c r="B913">
        <v>0</v>
      </c>
      <c r="C913" t="s">
        <v>60</v>
      </c>
      <c r="F913" s="46"/>
      <c r="G913" s="46"/>
      <c r="H913" s="46"/>
    </row>
    <row r="914" spans="1:8" x14ac:dyDescent="0.3">
      <c r="A914" t="str" cm="1">
        <f t="array" aca="1" ref="A914" ca="1" xml:space="preserve"> "a_P_2_" &amp; INDIRECT("F" &amp; ROW(C914) - 11) &amp; "_p"</f>
        <v>a_P_2_7_1_p</v>
      </c>
      <c r="B914">
        <v>0</v>
      </c>
      <c r="C914" t="s">
        <v>61</v>
      </c>
    </row>
    <row r="915" spans="1:8" x14ac:dyDescent="0.3">
      <c r="A915" t="str" cm="1">
        <f t="array" aca="1" ref="A915" ca="1" xml:space="preserve"> "a_P_3_" &amp; INDIRECT("F" &amp; ROW(C915) - 12) &amp; "_p"</f>
        <v>a_P_3_7_1_p</v>
      </c>
      <c r="B915">
        <v>2</v>
      </c>
      <c r="C915" t="s">
        <v>62</v>
      </c>
    </row>
    <row r="916" spans="1:8" x14ac:dyDescent="0.3">
      <c r="A916" t="s">
        <v>65</v>
      </c>
    </row>
    <row r="917" spans="1:8" x14ac:dyDescent="0.3">
      <c r="A917" s="17" t="str" cm="1">
        <f t="array" aca="1" ref="A917" ca="1" xml:space="preserve"> "a_SL_1_" &amp; INDIRECT("F" &amp; ROW(C917) - 14) &amp; "_p"</f>
        <v>a_SL_1_7_1_p</v>
      </c>
      <c r="B917">
        <v>0</v>
      </c>
      <c r="C917" t="s">
        <v>60</v>
      </c>
      <c r="F917" s="46"/>
      <c r="G917" s="46"/>
      <c r="H917" s="46"/>
    </row>
    <row r="918" spans="1:8" x14ac:dyDescent="0.3">
      <c r="A918" t="str" cm="1">
        <f t="array" aca="1" ref="A918" ca="1" xml:space="preserve"> "a_SL_2_" &amp; INDIRECT("F" &amp; ROW(C918) - 15) &amp; "_p"</f>
        <v>a_SL_2_7_1_p</v>
      </c>
      <c r="B918">
        <v>0</v>
      </c>
      <c r="C918" t="s">
        <v>61</v>
      </c>
    </row>
    <row r="919" spans="1:8" x14ac:dyDescent="0.3">
      <c r="A919" t="str" cm="1">
        <f t="array" aca="1" ref="A919" ca="1" xml:space="preserve"> "a_Sl_3_" &amp; INDIRECT("F" &amp; ROW(C919) - 16) &amp; "_p"</f>
        <v>a_Sl_3_7_1_p</v>
      </c>
      <c r="B919">
        <v>2</v>
      </c>
      <c r="C919" t="s">
        <v>62</v>
      </c>
    </row>
    <row r="920" spans="1:8" x14ac:dyDescent="0.3">
      <c r="A920" t="s">
        <v>470</v>
      </c>
    </row>
    <row r="921" spans="1:8" x14ac:dyDescent="0.3">
      <c r="A921" s="17" t="str" cm="1">
        <f t="array" aca="1" ref="A921" ca="1" xml:space="preserve"> "a_DR_1_" &amp; INDIRECT("F" &amp; ROW(C921) - 18) &amp; "_p"</f>
        <v>a_DR_1_7_1_p</v>
      </c>
      <c r="B921">
        <v>0</v>
      </c>
      <c r="C921" t="s">
        <v>60</v>
      </c>
    </row>
    <row r="922" spans="1:8" x14ac:dyDescent="0.3">
      <c r="A922" t="str" cm="1">
        <f t="array" aca="1" ref="A922" ca="1" xml:space="preserve"> "a_DR_1_" &amp; INDIRECT("F" &amp; ROW(C922) - 19) &amp; "_p"</f>
        <v>a_DR_1_7_1_p</v>
      </c>
      <c r="B922">
        <v>0</v>
      </c>
      <c r="C922" t="s">
        <v>61</v>
      </c>
    </row>
    <row r="923" spans="1:8" x14ac:dyDescent="0.3">
      <c r="A923" t="str" cm="1">
        <f t="array" aca="1" ref="A923" ca="1" xml:space="preserve"> "a_DR_1_" &amp; INDIRECT("F" &amp; ROW(C923) - 20) &amp; "_p"</f>
        <v>a_DR_1_7_1_p</v>
      </c>
      <c r="B923">
        <v>2</v>
      </c>
      <c r="C923" t="s">
        <v>62</v>
      </c>
    </row>
    <row r="924" spans="1:8" x14ac:dyDescent="0.3">
      <c r="A924" t="s">
        <v>471</v>
      </c>
    </row>
    <row r="925" spans="1:8" x14ac:dyDescent="0.3">
      <c r="A925" s="17" t="str" cm="1">
        <f t="array" aca="1" ref="A925" ca="1" xml:space="preserve"> "a_CY_1_" &amp; INDIRECT("F" &amp; ROW(C925) - 22) &amp; "_p"</f>
        <v>a_CY_1_7_1_p</v>
      </c>
      <c r="B925">
        <v>0</v>
      </c>
      <c r="C925" t="s">
        <v>60</v>
      </c>
    </row>
    <row r="926" spans="1:8" x14ac:dyDescent="0.3">
      <c r="A926" t="str" cm="1">
        <f t="array" aca="1" ref="A926" ca="1" xml:space="preserve"> "a_CY_1_" &amp; INDIRECT("F" &amp; ROW(C926) - 23) &amp; "_p"</f>
        <v>a_CY_1_7_1_p</v>
      </c>
      <c r="B926">
        <v>0</v>
      </c>
      <c r="C926" t="s">
        <v>61</v>
      </c>
    </row>
    <row r="927" spans="1:8" x14ac:dyDescent="0.3">
      <c r="A927" t="str" cm="1">
        <f t="array" aca="1" ref="A927" ca="1" xml:space="preserve"> "a_CY_1_" &amp; INDIRECT("F" &amp; ROW(C927) - 24) &amp; "_p"</f>
        <v>a_CY_1_7_1_p</v>
      </c>
      <c r="B927">
        <v>2</v>
      </c>
      <c r="C927" t="s">
        <v>62</v>
      </c>
    </row>
    <row r="928" spans="1:8" x14ac:dyDescent="0.3">
      <c r="A928" t="str">
        <f xml:space="preserve"> "sector " &amp; D928 &amp; " and region " &amp;E928</f>
        <v>sector 7 and region 2</v>
      </c>
      <c r="D928">
        <v>7</v>
      </c>
      <c r="E928">
        <v>2</v>
      </c>
      <c r="F928" t="str">
        <f>D928 &amp; "_" &amp; E928</f>
        <v>7_2</v>
      </c>
    </row>
    <row r="929" spans="1:8" x14ac:dyDescent="0.3">
      <c r="A929" s="48" t="s">
        <v>59</v>
      </c>
      <c r="B929" s="48"/>
      <c r="C929" s="48"/>
      <c r="D929" s="43"/>
      <c r="E929" s="43"/>
      <c r="F929" s="43"/>
    </row>
    <row r="930" spans="1:8" x14ac:dyDescent="0.3">
      <c r="A930" s="17" t="str" cm="1">
        <f t="array" aca="1" ref="A930" ca="1" xml:space="preserve"> "a_T_1_" &amp; INDIRECT("F" &amp; ROW(C930)-2) &amp; "_p"</f>
        <v>a_T_1_7_2_p</v>
      </c>
      <c r="B930">
        <v>0</v>
      </c>
      <c r="C930" t="s">
        <v>60</v>
      </c>
    </row>
    <row r="931" spans="1:8" x14ac:dyDescent="0.3">
      <c r="A931" t="str" cm="1">
        <f t="array" aca="1" ref="A931" ca="1" xml:space="preserve"> "a_T_2_" &amp; INDIRECT("F" &amp; ROW(C931)-3) &amp; "_p"</f>
        <v>a_T_2_7_2_p</v>
      </c>
      <c r="B931">
        <v>2.3600000000000001E-3</v>
      </c>
      <c r="C931" t="s">
        <v>61</v>
      </c>
    </row>
    <row r="932" spans="1:8" x14ac:dyDescent="0.3">
      <c r="A932" t="str" cm="1">
        <f t="array" aca="1" ref="A932" ca="1" xml:space="preserve"> "a_T_3_" &amp; INDIRECT("F" &amp; ROW(C932)-4) &amp; "_p"</f>
        <v>a_T_3_7_2_p</v>
      </c>
      <c r="B932">
        <v>2</v>
      </c>
      <c r="C932" t="s">
        <v>62</v>
      </c>
    </row>
    <row r="933" spans="1:8" x14ac:dyDescent="0.3">
      <c r="A933" t="s">
        <v>64</v>
      </c>
    </row>
    <row r="934" spans="1:8" x14ac:dyDescent="0.3">
      <c r="A934" s="17" t="str" cm="1">
        <f t="array" aca="1" ref="A934" ca="1" xml:space="preserve"> "a_W_1_" &amp; INDIRECT("F" &amp; ROW(C934)-6) &amp; "_p"</f>
        <v>a_W_1_7_2_p</v>
      </c>
      <c r="B934">
        <v>0</v>
      </c>
      <c r="C934" t="s">
        <v>60</v>
      </c>
    </row>
    <row r="935" spans="1:8" x14ac:dyDescent="0.3">
      <c r="A935" t="str" cm="1">
        <f t="array" aca="1" ref="A935" ca="1" xml:space="preserve"> "a_W_2_" &amp; INDIRECT("F" &amp; ROW(C935)-7) &amp; "_p"</f>
        <v>a_W_2_7_2_p</v>
      </c>
      <c r="B935">
        <v>0</v>
      </c>
      <c r="C935" t="s">
        <v>61</v>
      </c>
    </row>
    <row r="936" spans="1:8" x14ac:dyDescent="0.3">
      <c r="A936" t="str" cm="1">
        <f t="array" aca="1" ref="A936" ca="1" xml:space="preserve"> "a_W_3_" &amp; INDIRECT("F" &amp; ROW(C936)-8) &amp; "_p"</f>
        <v>a_W_3_7_2_p</v>
      </c>
      <c r="B936">
        <v>2</v>
      </c>
      <c r="C936" t="s">
        <v>62</v>
      </c>
    </row>
    <row r="937" spans="1:8" x14ac:dyDescent="0.3">
      <c r="A937" t="s">
        <v>63</v>
      </c>
    </row>
    <row r="938" spans="1:8" x14ac:dyDescent="0.3">
      <c r="A938" s="17" t="str" cm="1">
        <f t="array" aca="1" ref="A938" ca="1" xml:space="preserve"> "a_P_1_" &amp; INDIRECT("F" &amp; ROW(C938) - 10) &amp; "_p"</f>
        <v>a_P_1_7_2_p</v>
      </c>
      <c r="B938">
        <v>0</v>
      </c>
      <c r="C938" t="s">
        <v>60</v>
      </c>
      <c r="F938" s="46"/>
      <c r="G938" s="46"/>
      <c r="H938" s="46"/>
    </row>
    <row r="939" spans="1:8" x14ac:dyDescent="0.3">
      <c r="A939" t="str" cm="1">
        <f t="array" aca="1" ref="A939" ca="1" xml:space="preserve"> "a_P_2_" &amp; INDIRECT("F" &amp; ROW(C939) - 11) &amp; "_p"</f>
        <v>a_P_2_7_2_p</v>
      </c>
      <c r="B939">
        <v>0</v>
      </c>
      <c r="C939" t="s">
        <v>61</v>
      </c>
    </row>
    <row r="940" spans="1:8" x14ac:dyDescent="0.3">
      <c r="A940" t="str" cm="1">
        <f t="array" aca="1" ref="A940" ca="1" xml:space="preserve"> "a_P_3_" &amp; INDIRECT("F" &amp; ROW(C940) - 12) &amp; "_p"</f>
        <v>a_P_3_7_2_p</v>
      </c>
      <c r="B940">
        <v>2</v>
      </c>
      <c r="C940" t="s">
        <v>62</v>
      </c>
    </row>
    <row r="941" spans="1:8" x14ac:dyDescent="0.3">
      <c r="A941" t="s">
        <v>65</v>
      </c>
    </row>
    <row r="942" spans="1:8" x14ac:dyDescent="0.3">
      <c r="A942" s="17" t="str" cm="1">
        <f t="array" aca="1" ref="A942" ca="1" xml:space="preserve"> "a_SL_1_" &amp; INDIRECT("F" &amp; ROW(C942) - 14) &amp; "_p"</f>
        <v>a_SL_1_7_2_p</v>
      </c>
      <c r="B942">
        <v>0</v>
      </c>
      <c r="C942" t="s">
        <v>60</v>
      </c>
      <c r="F942" s="46"/>
      <c r="G942" s="46"/>
      <c r="H942" s="46"/>
    </row>
    <row r="943" spans="1:8" x14ac:dyDescent="0.3">
      <c r="A943" t="str" cm="1">
        <f t="array" aca="1" ref="A943" ca="1" xml:space="preserve"> "a_SL_2_" &amp; INDIRECT("F" &amp; ROW(C943) - 15) &amp; "_p"</f>
        <v>a_SL_2_7_2_p</v>
      </c>
      <c r="B943">
        <v>0</v>
      </c>
      <c r="C943" t="s">
        <v>61</v>
      </c>
    </row>
    <row r="944" spans="1:8" x14ac:dyDescent="0.3">
      <c r="A944" t="str" cm="1">
        <f t="array" aca="1" ref="A944" ca="1" xml:space="preserve"> "a_Sl_3_" &amp; INDIRECT("F" &amp; ROW(C944) - 16) &amp; "_p"</f>
        <v>a_Sl_3_7_2_p</v>
      </c>
      <c r="B944">
        <v>2</v>
      </c>
      <c r="C944" t="s">
        <v>62</v>
      </c>
    </row>
    <row r="945" spans="1:6" x14ac:dyDescent="0.3">
      <c r="A945" t="s">
        <v>470</v>
      </c>
    </row>
    <row r="946" spans="1:6" x14ac:dyDescent="0.3">
      <c r="A946" s="17" t="str" cm="1">
        <f t="array" aca="1" ref="A946" ca="1" xml:space="preserve"> "a_DR_1_" &amp; INDIRECT("F" &amp; ROW(C946) - 18) &amp; "_p"</f>
        <v>a_DR_1_7_2_p</v>
      </c>
      <c r="B946">
        <v>0</v>
      </c>
      <c r="C946" t="s">
        <v>60</v>
      </c>
    </row>
    <row r="947" spans="1:6" x14ac:dyDescent="0.3">
      <c r="A947" t="str" cm="1">
        <f t="array" aca="1" ref="A947" ca="1" xml:space="preserve"> "a_DR_1_" &amp; INDIRECT("F" &amp; ROW(C947) - 19) &amp; "_p"</f>
        <v>a_DR_1_7_2_p</v>
      </c>
      <c r="B947">
        <v>0</v>
      </c>
      <c r="C947" t="s">
        <v>61</v>
      </c>
    </row>
    <row r="948" spans="1:6" x14ac:dyDescent="0.3">
      <c r="A948" t="str" cm="1">
        <f t="array" aca="1" ref="A948" ca="1" xml:space="preserve"> "a_DR_1_" &amp; INDIRECT("F" &amp; ROW(C948) - 20) &amp; "_p"</f>
        <v>a_DR_1_7_2_p</v>
      </c>
      <c r="B948">
        <v>2</v>
      </c>
      <c r="C948" t="s">
        <v>62</v>
      </c>
    </row>
    <row r="949" spans="1:6" x14ac:dyDescent="0.3">
      <c r="A949" t="s">
        <v>471</v>
      </c>
    </row>
    <row r="950" spans="1:6" x14ac:dyDescent="0.3">
      <c r="A950" s="17" t="str" cm="1">
        <f t="array" aca="1" ref="A950" ca="1" xml:space="preserve"> "a_CY_1_" &amp; INDIRECT("F" &amp; ROW(C950) - 22) &amp; "_p"</f>
        <v>a_CY_1_7_2_p</v>
      </c>
      <c r="B950">
        <v>0</v>
      </c>
      <c r="C950" t="s">
        <v>60</v>
      </c>
    </row>
    <row r="951" spans="1:6" x14ac:dyDescent="0.3">
      <c r="A951" t="str" cm="1">
        <f t="array" aca="1" ref="A951" ca="1" xml:space="preserve"> "a_CY_1_" &amp; INDIRECT("F" &amp; ROW(C951) - 23) &amp; "_p"</f>
        <v>a_CY_1_7_2_p</v>
      </c>
      <c r="B951">
        <v>0</v>
      </c>
      <c r="C951" t="s">
        <v>61</v>
      </c>
    </row>
    <row r="952" spans="1:6" x14ac:dyDescent="0.3">
      <c r="A952" t="str" cm="1">
        <f t="array" aca="1" ref="A952" ca="1" xml:space="preserve"> "a_CY_1_" &amp; INDIRECT("F" &amp; ROW(C952) - 24) &amp; "_p"</f>
        <v>a_CY_1_7_2_p</v>
      </c>
      <c r="B952">
        <v>2</v>
      </c>
      <c r="C952" t="s">
        <v>62</v>
      </c>
    </row>
    <row r="953" spans="1:6" x14ac:dyDescent="0.3">
      <c r="A953" t="str">
        <f xml:space="preserve"> "sector " &amp; D953 &amp; " and region " &amp;E953</f>
        <v>sector 7 and region 3</v>
      </c>
      <c r="D953">
        <v>7</v>
      </c>
      <c r="E953">
        <v>3</v>
      </c>
      <c r="F953" t="str">
        <f>D953 &amp; "_" &amp; E953</f>
        <v>7_3</v>
      </c>
    </row>
    <row r="954" spans="1:6" x14ac:dyDescent="0.3">
      <c r="A954" s="48" t="s">
        <v>59</v>
      </c>
      <c r="B954" s="48"/>
      <c r="C954" s="48"/>
      <c r="D954" s="43"/>
      <c r="E954" s="43"/>
      <c r="F954" s="43"/>
    </row>
    <row r="955" spans="1:6" x14ac:dyDescent="0.3">
      <c r="A955" s="17" t="str" cm="1">
        <f t="array" aca="1" ref="A955" ca="1" xml:space="preserve"> "a_T_1_" &amp; INDIRECT("F" &amp; ROW(C955)-2) &amp; "_p"</f>
        <v>a_T_1_7_3_p</v>
      </c>
      <c r="B955">
        <v>0</v>
      </c>
      <c r="C955" t="s">
        <v>60</v>
      </c>
    </row>
    <row r="956" spans="1:6" x14ac:dyDescent="0.3">
      <c r="A956" t="str" cm="1">
        <f t="array" aca="1" ref="A956" ca="1" xml:space="preserve"> "a_T_2_" &amp; INDIRECT("F" &amp; ROW(C956)-3) &amp; "_p"</f>
        <v>a_T_2_7_3_p</v>
      </c>
      <c r="B956">
        <v>2.3600000000000001E-3</v>
      </c>
      <c r="C956" t="s">
        <v>61</v>
      </c>
    </row>
    <row r="957" spans="1:6" x14ac:dyDescent="0.3">
      <c r="A957" t="str" cm="1">
        <f t="array" aca="1" ref="A957" ca="1" xml:space="preserve"> "a_T_3_" &amp; INDIRECT("F" &amp; ROW(C957)-4) &amp; "_p"</f>
        <v>a_T_3_7_3_p</v>
      </c>
      <c r="B957">
        <v>2</v>
      </c>
      <c r="C957" t="s">
        <v>62</v>
      </c>
    </row>
    <row r="958" spans="1:6" x14ac:dyDescent="0.3">
      <c r="A958" t="s">
        <v>64</v>
      </c>
    </row>
    <row r="959" spans="1:6" x14ac:dyDescent="0.3">
      <c r="A959" s="17" t="str" cm="1">
        <f t="array" aca="1" ref="A959" ca="1" xml:space="preserve"> "a_W_1_" &amp; INDIRECT("F" &amp; ROW(C959)-6) &amp; "_p"</f>
        <v>a_W_1_7_3_p</v>
      </c>
      <c r="B959">
        <v>0</v>
      </c>
      <c r="C959" t="s">
        <v>60</v>
      </c>
    </row>
    <row r="960" spans="1:6" x14ac:dyDescent="0.3">
      <c r="A960" t="str" cm="1">
        <f t="array" aca="1" ref="A960" ca="1" xml:space="preserve"> "a_W_2_" &amp; INDIRECT("F" &amp; ROW(C960)-7) &amp; "_p"</f>
        <v>a_W_2_7_3_p</v>
      </c>
      <c r="B960">
        <v>0</v>
      </c>
      <c r="C960" t="s">
        <v>61</v>
      </c>
    </row>
    <row r="961" spans="1:8" x14ac:dyDescent="0.3">
      <c r="A961" t="str" cm="1">
        <f t="array" aca="1" ref="A961" ca="1" xml:space="preserve"> "a_W_3_" &amp; INDIRECT("F" &amp; ROW(C961)-8) &amp; "_p"</f>
        <v>a_W_3_7_3_p</v>
      </c>
      <c r="B961">
        <v>2</v>
      </c>
      <c r="C961" t="s">
        <v>62</v>
      </c>
    </row>
    <row r="962" spans="1:8" x14ac:dyDescent="0.3">
      <c r="A962" t="s">
        <v>63</v>
      </c>
    </row>
    <row r="963" spans="1:8" x14ac:dyDescent="0.3">
      <c r="A963" s="17" t="str" cm="1">
        <f t="array" aca="1" ref="A963" ca="1" xml:space="preserve"> "a_P_1_" &amp; INDIRECT("F" &amp; ROW(C963) - 10) &amp; "_p"</f>
        <v>a_P_1_7_3_p</v>
      </c>
      <c r="B963">
        <v>0</v>
      </c>
      <c r="C963" t="s">
        <v>60</v>
      </c>
      <c r="F963" s="46"/>
      <c r="G963" s="46"/>
      <c r="H963" s="46"/>
    </row>
    <row r="964" spans="1:8" x14ac:dyDescent="0.3">
      <c r="A964" t="str" cm="1">
        <f t="array" aca="1" ref="A964" ca="1" xml:space="preserve"> "a_P_2_" &amp; INDIRECT("F" &amp; ROW(C964) - 11) &amp; "_p"</f>
        <v>a_P_2_7_3_p</v>
      </c>
      <c r="B964">
        <v>0</v>
      </c>
      <c r="C964" t="s">
        <v>61</v>
      </c>
    </row>
    <row r="965" spans="1:8" x14ac:dyDescent="0.3">
      <c r="A965" t="str" cm="1">
        <f t="array" aca="1" ref="A965" ca="1" xml:space="preserve"> "a_P_3_" &amp; INDIRECT("F" &amp; ROW(C965) - 12) &amp; "_p"</f>
        <v>a_P_3_7_3_p</v>
      </c>
      <c r="B965">
        <v>2</v>
      </c>
      <c r="C965" t="s">
        <v>62</v>
      </c>
    </row>
    <row r="966" spans="1:8" x14ac:dyDescent="0.3">
      <c r="A966" t="s">
        <v>65</v>
      </c>
    </row>
    <row r="967" spans="1:8" x14ac:dyDescent="0.3">
      <c r="A967" s="17" t="str" cm="1">
        <f t="array" aca="1" ref="A967" ca="1" xml:space="preserve"> "a_SL_1_" &amp; INDIRECT("F" &amp; ROW(C967) - 14) &amp; "_p"</f>
        <v>a_SL_1_7_3_p</v>
      </c>
      <c r="B967">
        <v>0</v>
      </c>
      <c r="C967" t="s">
        <v>60</v>
      </c>
      <c r="F967" s="46"/>
      <c r="G967" s="46"/>
      <c r="H967" s="46"/>
    </row>
    <row r="968" spans="1:8" x14ac:dyDescent="0.3">
      <c r="A968" t="str" cm="1">
        <f t="array" aca="1" ref="A968" ca="1" xml:space="preserve"> "a_SL_2_" &amp; INDIRECT("F" &amp; ROW(C968) - 15) &amp; "_p"</f>
        <v>a_SL_2_7_3_p</v>
      </c>
      <c r="B968">
        <v>0</v>
      </c>
      <c r="C968" t="s">
        <v>61</v>
      </c>
    </row>
    <row r="969" spans="1:8" x14ac:dyDescent="0.3">
      <c r="A969" t="str" cm="1">
        <f t="array" aca="1" ref="A969" ca="1" xml:space="preserve"> "a_Sl_3_" &amp; INDIRECT("F" &amp; ROW(C969) - 16) &amp; "_p"</f>
        <v>a_Sl_3_7_3_p</v>
      </c>
      <c r="B969">
        <v>2</v>
      </c>
      <c r="C969" t="s">
        <v>62</v>
      </c>
    </row>
    <row r="970" spans="1:8" x14ac:dyDescent="0.3">
      <c r="A970" t="s">
        <v>470</v>
      </c>
    </row>
    <row r="971" spans="1:8" x14ac:dyDescent="0.3">
      <c r="A971" s="17" t="str" cm="1">
        <f t="array" aca="1" ref="A971" ca="1" xml:space="preserve"> "a_DR_1_" &amp; INDIRECT("F" &amp; ROW(C971) - 18) &amp; "_p"</f>
        <v>a_DR_1_7_3_p</v>
      </c>
      <c r="B971">
        <v>0</v>
      </c>
      <c r="C971" t="s">
        <v>60</v>
      </c>
    </row>
    <row r="972" spans="1:8" x14ac:dyDescent="0.3">
      <c r="A972" t="str" cm="1">
        <f t="array" aca="1" ref="A972" ca="1" xml:space="preserve"> "a_DR_1_" &amp; INDIRECT("F" &amp; ROW(C972) - 19) &amp; "_p"</f>
        <v>a_DR_1_7_3_p</v>
      </c>
      <c r="B972">
        <v>0</v>
      </c>
      <c r="C972" t="s">
        <v>61</v>
      </c>
    </row>
    <row r="973" spans="1:8" x14ac:dyDescent="0.3">
      <c r="A973" t="str" cm="1">
        <f t="array" aca="1" ref="A973" ca="1" xml:space="preserve"> "a_DR_1_" &amp; INDIRECT("F" &amp; ROW(C973) - 20) &amp; "_p"</f>
        <v>a_DR_1_7_3_p</v>
      </c>
      <c r="B973">
        <v>2</v>
      </c>
      <c r="C973" t="s">
        <v>62</v>
      </c>
    </row>
    <row r="974" spans="1:8" x14ac:dyDescent="0.3">
      <c r="A974" t="s">
        <v>471</v>
      </c>
    </row>
    <row r="975" spans="1:8" x14ac:dyDescent="0.3">
      <c r="A975" s="17" t="str" cm="1">
        <f t="array" aca="1" ref="A975" ca="1" xml:space="preserve"> "a_CY_1_" &amp; INDIRECT("F" &amp; ROW(C975) - 22) &amp; "_p"</f>
        <v>a_CY_1_7_3_p</v>
      </c>
      <c r="B975">
        <v>0</v>
      </c>
      <c r="C975" t="s">
        <v>60</v>
      </c>
    </row>
    <row r="976" spans="1:8" x14ac:dyDescent="0.3">
      <c r="A976" t="str" cm="1">
        <f t="array" aca="1" ref="A976" ca="1" xml:space="preserve"> "a_CY_1_" &amp; INDIRECT("F" &amp; ROW(C976) - 23) &amp; "_p"</f>
        <v>a_CY_1_7_3_p</v>
      </c>
      <c r="B976">
        <v>0</v>
      </c>
      <c r="C976" t="s">
        <v>61</v>
      </c>
    </row>
    <row r="977" spans="1:8" x14ac:dyDescent="0.3">
      <c r="A977" t="str" cm="1">
        <f t="array" aca="1" ref="A977" ca="1" xml:space="preserve"> "a_CY_1_" &amp; INDIRECT("F" &amp; ROW(C977) - 24) &amp; "_p"</f>
        <v>a_CY_1_7_3_p</v>
      </c>
      <c r="B977">
        <v>2</v>
      </c>
      <c r="C977" t="s">
        <v>62</v>
      </c>
    </row>
    <row r="978" spans="1:8" x14ac:dyDescent="0.3">
      <c r="A978" t="str">
        <f xml:space="preserve"> "sector " &amp; D978 &amp; " and region " &amp;E978</f>
        <v>sector 7 and region 4</v>
      </c>
      <c r="D978">
        <v>7</v>
      </c>
      <c r="E978">
        <v>4</v>
      </c>
      <c r="F978" t="str">
        <f>D978 &amp; "_" &amp; E978</f>
        <v>7_4</v>
      </c>
    </row>
    <row r="979" spans="1:8" x14ac:dyDescent="0.3">
      <c r="A979" s="48" t="s">
        <v>59</v>
      </c>
      <c r="B979" s="48"/>
      <c r="C979" s="48"/>
      <c r="D979" s="43"/>
      <c r="E979" s="43"/>
      <c r="F979" s="43"/>
    </row>
    <row r="980" spans="1:8" x14ac:dyDescent="0.3">
      <c r="A980" s="17" t="str" cm="1">
        <f t="array" aca="1" ref="A980" ca="1" xml:space="preserve"> "a_T_1_" &amp; INDIRECT("F" &amp; ROW(C980)-2) &amp; "_p"</f>
        <v>a_T_1_7_4_p</v>
      </c>
      <c r="B980">
        <v>0</v>
      </c>
      <c r="C980" t="s">
        <v>60</v>
      </c>
    </row>
    <row r="981" spans="1:8" x14ac:dyDescent="0.3">
      <c r="A981" t="str" cm="1">
        <f t="array" aca="1" ref="A981" ca="1" xml:space="preserve"> "a_T_2_" &amp; INDIRECT("F" &amp; ROW(C981)-3) &amp; "_p"</f>
        <v>a_T_2_7_4_p</v>
      </c>
      <c r="B981">
        <v>2.3600000000000001E-3</v>
      </c>
      <c r="C981" t="s">
        <v>61</v>
      </c>
    </row>
    <row r="982" spans="1:8" x14ac:dyDescent="0.3">
      <c r="A982" t="str" cm="1">
        <f t="array" aca="1" ref="A982" ca="1" xml:space="preserve"> "a_T_3_" &amp; INDIRECT("F" &amp; ROW(C982)-4) &amp; "_p"</f>
        <v>a_T_3_7_4_p</v>
      </c>
      <c r="B982">
        <v>2</v>
      </c>
      <c r="C982" t="s">
        <v>62</v>
      </c>
    </row>
    <row r="983" spans="1:8" x14ac:dyDescent="0.3">
      <c r="A983" t="s">
        <v>64</v>
      </c>
    </row>
    <row r="984" spans="1:8" x14ac:dyDescent="0.3">
      <c r="A984" s="17" t="str" cm="1">
        <f t="array" aca="1" ref="A984" ca="1" xml:space="preserve"> "a_W_1_" &amp; INDIRECT("F" &amp; ROW(C984)-6) &amp; "_p"</f>
        <v>a_W_1_7_4_p</v>
      </c>
      <c r="B984">
        <v>0</v>
      </c>
      <c r="C984" t="s">
        <v>60</v>
      </c>
    </row>
    <row r="985" spans="1:8" x14ac:dyDescent="0.3">
      <c r="A985" t="str" cm="1">
        <f t="array" aca="1" ref="A985" ca="1" xml:space="preserve"> "a_W_2_" &amp; INDIRECT("F" &amp; ROW(C985)-7) &amp; "_p"</f>
        <v>a_W_2_7_4_p</v>
      </c>
      <c r="B985">
        <v>0</v>
      </c>
      <c r="C985" t="s">
        <v>61</v>
      </c>
    </row>
    <row r="986" spans="1:8" x14ac:dyDescent="0.3">
      <c r="A986" t="str" cm="1">
        <f t="array" aca="1" ref="A986" ca="1" xml:space="preserve"> "a_W_3_" &amp; INDIRECT("F" &amp; ROW(C986)-8) &amp; "_p"</f>
        <v>a_W_3_7_4_p</v>
      </c>
      <c r="B986">
        <v>2</v>
      </c>
      <c r="C986" t="s">
        <v>62</v>
      </c>
    </row>
    <row r="987" spans="1:8" x14ac:dyDescent="0.3">
      <c r="A987" t="s">
        <v>63</v>
      </c>
    </row>
    <row r="988" spans="1:8" x14ac:dyDescent="0.3">
      <c r="A988" s="17" t="str" cm="1">
        <f t="array" aca="1" ref="A988" ca="1" xml:space="preserve"> "a_P_1_" &amp; INDIRECT("F" &amp; ROW(C988) - 10) &amp; "_p"</f>
        <v>a_P_1_7_4_p</v>
      </c>
      <c r="B988">
        <v>0</v>
      </c>
      <c r="C988" t="s">
        <v>60</v>
      </c>
      <c r="F988" s="46"/>
      <c r="G988" s="46"/>
      <c r="H988" s="46"/>
    </row>
    <row r="989" spans="1:8" x14ac:dyDescent="0.3">
      <c r="A989" t="str" cm="1">
        <f t="array" aca="1" ref="A989" ca="1" xml:space="preserve"> "a_P_2_" &amp; INDIRECT("F" &amp; ROW(C989) - 11) &amp; "_p"</f>
        <v>a_P_2_7_4_p</v>
      </c>
      <c r="B989">
        <v>0</v>
      </c>
      <c r="C989" t="s">
        <v>61</v>
      </c>
    </row>
    <row r="990" spans="1:8" x14ac:dyDescent="0.3">
      <c r="A990" t="str" cm="1">
        <f t="array" aca="1" ref="A990" ca="1" xml:space="preserve"> "a_P_3_" &amp; INDIRECT("F" &amp; ROW(C990) - 12) &amp; "_p"</f>
        <v>a_P_3_7_4_p</v>
      </c>
      <c r="B990">
        <v>2</v>
      </c>
      <c r="C990" t="s">
        <v>62</v>
      </c>
    </row>
    <row r="991" spans="1:8" x14ac:dyDescent="0.3">
      <c r="A991" t="s">
        <v>65</v>
      </c>
    </row>
    <row r="992" spans="1:8" x14ac:dyDescent="0.3">
      <c r="A992" s="17" t="str" cm="1">
        <f t="array" aca="1" ref="A992" ca="1" xml:space="preserve"> "a_SL_1_" &amp; INDIRECT("F" &amp; ROW(C992) - 14) &amp; "_p"</f>
        <v>a_SL_1_7_4_p</v>
      </c>
      <c r="B992">
        <v>0</v>
      </c>
      <c r="C992" t="s">
        <v>60</v>
      </c>
      <c r="F992" s="46"/>
      <c r="G992" s="46"/>
      <c r="H992" s="46"/>
    </row>
    <row r="993" spans="1:6" x14ac:dyDescent="0.3">
      <c r="A993" t="str" cm="1">
        <f t="array" aca="1" ref="A993" ca="1" xml:space="preserve"> "a_SL_2_" &amp; INDIRECT("F" &amp; ROW(C993) - 15) &amp; "_p"</f>
        <v>a_SL_2_7_4_p</v>
      </c>
      <c r="B993">
        <v>0</v>
      </c>
      <c r="C993" t="s">
        <v>61</v>
      </c>
    </row>
    <row r="994" spans="1:6" x14ac:dyDescent="0.3">
      <c r="A994" t="str" cm="1">
        <f t="array" aca="1" ref="A994" ca="1" xml:space="preserve"> "a_Sl_3_" &amp; INDIRECT("F" &amp; ROW(C994) - 16) &amp; "_p"</f>
        <v>a_Sl_3_7_4_p</v>
      </c>
      <c r="B994">
        <v>2</v>
      </c>
      <c r="C994" t="s">
        <v>62</v>
      </c>
    </row>
    <row r="995" spans="1:6" x14ac:dyDescent="0.3">
      <c r="A995" t="s">
        <v>470</v>
      </c>
    </row>
    <row r="996" spans="1:6" x14ac:dyDescent="0.3">
      <c r="A996" s="17" t="str" cm="1">
        <f t="array" aca="1" ref="A996" ca="1" xml:space="preserve"> "a_DR_1_" &amp; INDIRECT("F" &amp; ROW(C996) - 18) &amp; "_p"</f>
        <v>a_DR_1_7_4_p</v>
      </c>
      <c r="B996">
        <v>0</v>
      </c>
      <c r="C996" t="s">
        <v>60</v>
      </c>
    </row>
    <row r="997" spans="1:6" x14ac:dyDescent="0.3">
      <c r="A997" t="str" cm="1">
        <f t="array" aca="1" ref="A997" ca="1" xml:space="preserve"> "a_DR_1_" &amp; INDIRECT("F" &amp; ROW(C997) - 19) &amp; "_p"</f>
        <v>a_DR_1_7_4_p</v>
      </c>
      <c r="B997">
        <v>0</v>
      </c>
      <c r="C997" t="s">
        <v>61</v>
      </c>
    </row>
    <row r="998" spans="1:6" x14ac:dyDescent="0.3">
      <c r="A998" t="str" cm="1">
        <f t="array" aca="1" ref="A998" ca="1" xml:space="preserve"> "a_DR_1_" &amp; INDIRECT("F" &amp; ROW(C998) - 20) &amp; "_p"</f>
        <v>a_DR_1_7_4_p</v>
      </c>
      <c r="B998">
        <v>2</v>
      </c>
      <c r="C998" t="s">
        <v>62</v>
      </c>
    </row>
    <row r="999" spans="1:6" x14ac:dyDescent="0.3">
      <c r="A999" t="s">
        <v>471</v>
      </c>
    </row>
    <row r="1000" spans="1:6" x14ac:dyDescent="0.3">
      <c r="A1000" s="17" t="str" cm="1">
        <f t="array" aca="1" ref="A1000" ca="1" xml:space="preserve"> "a_CY_1_" &amp; INDIRECT("F" &amp; ROW(C1000) - 22) &amp; "_p"</f>
        <v>a_CY_1_7_4_p</v>
      </c>
      <c r="B1000">
        <v>0</v>
      </c>
      <c r="C1000" t="s">
        <v>60</v>
      </c>
    </row>
    <row r="1001" spans="1:6" x14ac:dyDescent="0.3">
      <c r="A1001" t="str" cm="1">
        <f t="array" aca="1" ref="A1001" ca="1" xml:space="preserve"> "a_CY_1_" &amp; INDIRECT("F" &amp; ROW(C1001) - 23) &amp; "_p"</f>
        <v>a_CY_1_7_4_p</v>
      </c>
      <c r="B1001">
        <v>0</v>
      </c>
      <c r="C1001" t="s">
        <v>61</v>
      </c>
    </row>
    <row r="1002" spans="1:6" x14ac:dyDescent="0.3">
      <c r="A1002" t="str" cm="1">
        <f t="array" aca="1" ref="A1002" ca="1" xml:space="preserve"> "a_CY_1_" &amp; INDIRECT("F" &amp; ROW(C1002) - 24) &amp; "_p"</f>
        <v>a_CY_1_7_4_p</v>
      </c>
      <c r="B1002">
        <v>2</v>
      </c>
      <c r="C1002" t="s">
        <v>62</v>
      </c>
    </row>
    <row r="1003" spans="1:6" x14ac:dyDescent="0.3">
      <c r="A1003" t="str">
        <f xml:space="preserve"> "sector " &amp; D1003 &amp; " and region " &amp;E1003</f>
        <v>sector 7 and region 5</v>
      </c>
      <c r="D1003">
        <v>7</v>
      </c>
      <c r="E1003">
        <v>5</v>
      </c>
      <c r="F1003" t="str">
        <f>D1003 &amp; "_" &amp; E1003</f>
        <v>7_5</v>
      </c>
    </row>
    <row r="1004" spans="1:6" x14ac:dyDescent="0.3">
      <c r="A1004" s="48" t="s">
        <v>59</v>
      </c>
      <c r="B1004" s="48"/>
      <c r="C1004" s="48"/>
      <c r="D1004" s="43"/>
      <c r="E1004" s="43"/>
      <c r="F1004" s="43"/>
    </row>
    <row r="1005" spans="1:6" x14ac:dyDescent="0.3">
      <c r="A1005" s="17" t="str" cm="1">
        <f t="array" aca="1" ref="A1005" ca="1" xml:space="preserve"> "a_T_1_" &amp; INDIRECT("F" &amp; ROW(C1005)-2) &amp; "_p"</f>
        <v>a_T_1_7_5_p</v>
      </c>
      <c r="B1005">
        <v>0</v>
      </c>
      <c r="C1005" t="s">
        <v>60</v>
      </c>
    </row>
    <row r="1006" spans="1:6" x14ac:dyDescent="0.3">
      <c r="A1006" t="str" cm="1">
        <f t="array" aca="1" ref="A1006" ca="1" xml:space="preserve"> "a_T_2_" &amp; INDIRECT("F" &amp; ROW(C1006)-3) &amp; "_p"</f>
        <v>a_T_2_7_5_p</v>
      </c>
      <c r="B1006">
        <v>2.3600000000000001E-3</v>
      </c>
      <c r="C1006" t="s">
        <v>61</v>
      </c>
    </row>
    <row r="1007" spans="1:6" x14ac:dyDescent="0.3">
      <c r="A1007" t="str" cm="1">
        <f t="array" aca="1" ref="A1007" ca="1" xml:space="preserve"> "a_T_3_" &amp; INDIRECT("F" &amp; ROW(C1007)-4) &amp; "_p"</f>
        <v>a_T_3_7_5_p</v>
      </c>
      <c r="B1007">
        <v>2</v>
      </c>
      <c r="C1007" t="s">
        <v>62</v>
      </c>
    </row>
    <row r="1008" spans="1:6" x14ac:dyDescent="0.3">
      <c r="A1008" t="s">
        <v>64</v>
      </c>
    </row>
    <row r="1009" spans="1:8" x14ac:dyDescent="0.3">
      <c r="A1009" s="17" t="str" cm="1">
        <f t="array" aca="1" ref="A1009" ca="1" xml:space="preserve"> "a_W_1_" &amp; INDIRECT("F" &amp; ROW(C1009)-6) &amp; "_p"</f>
        <v>a_W_1_7_5_p</v>
      </c>
      <c r="B1009">
        <v>0</v>
      </c>
      <c r="C1009" t="s">
        <v>60</v>
      </c>
    </row>
    <row r="1010" spans="1:8" x14ac:dyDescent="0.3">
      <c r="A1010" t="str" cm="1">
        <f t="array" aca="1" ref="A1010" ca="1" xml:space="preserve"> "a_W_2_" &amp; INDIRECT("F" &amp; ROW(C1010)-7) &amp; "_p"</f>
        <v>a_W_2_7_5_p</v>
      </c>
      <c r="B1010">
        <v>0</v>
      </c>
      <c r="C1010" t="s">
        <v>61</v>
      </c>
    </row>
    <row r="1011" spans="1:8" x14ac:dyDescent="0.3">
      <c r="A1011" t="str" cm="1">
        <f t="array" aca="1" ref="A1011" ca="1" xml:space="preserve"> "a_W_3_" &amp; INDIRECT("F" &amp; ROW(C1011)-8) &amp; "_p"</f>
        <v>a_W_3_7_5_p</v>
      </c>
      <c r="B1011">
        <v>2</v>
      </c>
      <c r="C1011" t="s">
        <v>62</v>
      </c>
    </row>
    <row r="1012" spans="1:8" x14ac:dyDescent="0.3">
      <c r="A1012" t="s">
        <v>63</v>
      </c>
    </row>
    <row r="1013" spans="1:8" x14ac:dyDescent="0.3">
      <c r="A1013" s="17" t="str" cm="1">
        <f t="array" aca="1" ref="A1013" ca="1" xml:space="preserve"> "a_P_1_" &amp; INDIRECT("F" &amp; ROW(C1013) - 10) &amp; "_p"</f>
        <v>a_P_1_7_5_p</v>
      </c>
      <c r="B1013">
        <v>0</v>
      </c>
      <c r="C1013" t="s">
        <v>60</v>
      </c>
      <c r="F1013" s="46"/>
      <c r="G1013" s="46"/>
      <c r="H1013" s="46"/>
    </row>
    <row r="1014" spans="1:8" x14ac:dyDescent="0.3">
      <c r="A1014" t="str" cm="1">
        <f t="array" aca="1" ref="A1014" ca="1" xml:space="preserve"> "a_P_2_" &amp; INDIRECT("F" &amp; ROW(C1014) - 11) &amp; "_p"</f>
        <v>a_P_2_7_5_p</v>
      </c>
      <c r="B1014">
        <v>0</v>
      </c>
      <c r="C1014" t="s">
        <v>61</v>
      </c>
    </row>
    <row r="1015" spans="1:8" x14ac:dyDescent="0.3">
      <c r="A1015" t="str" cm="1">
        <f t="array" aca="1" ref="A1015" ca="1" xml:space="preserve"> "a_P_3_" &amp; INDIRECT("F" &amp; ROW(C1015) - 12) &amp; "_p"</f>
        <v>a_P_3_7_5_p</v>
      </c>
      <c r="B1015">
        <v>2</v>
      </c>
      <c r="C1015" t="s">
        <v>62</v>
      </c>
    </row>
    <row r="1016" spans="1:8" x14ac:dyDescent="0.3">
      <c r="A1016" t="s">
        <v>65</v>
      </c>
    </row>
    <row r="1017" spans="1:8" x14ac:dyDescent="0.3">
      <c r="A1017" s="17" t="str" cm="1">
        <f t="array" aca="1" ref="A1017" ca="1" xml:space="preserve"> "a_SL_1_" &amp; INDIRECT("F" &amp; ROW(C1017) - 14) &amp; "_p"</f>
        <v>a_SL_1_7_5_p</v>
      </c>
      <c r="B1017">
        <v>0</v>
      </c>
      <c r="C1017" t="s">
        <v>60</v>
      </c>
      <c r="F1017" s="46"/>
      <c r="G1017" s="46"/>
      <c r="H1017" s="46"/>
    </row>
    <row r="1018" spans="1:8" x14ac:dyDescent="0.3">
      <c r="A1018" t="str" cm="1">
        <f t="array" aca="1" ref="A1018" ca="1" xml:space="preserve"> "a_SL_2_" &amp; INDIRECT("F" &amp; ROW(C1018) - 15) &amp; "_p"</f>
        <v>a_SL_2_7_5_p</v>
      </c>
      <c r="B1018">
        <v>0</v>
      </c>
      <c r="C1018" t="s">
        <v>61</v>
      </c>
    </row>
    <row r="1019" spans="1:8" x14ac:dyDescent="0.3">
      <c r="A1019" t="str" cm="1">
        <f t="array" aca="1" ref="A1019" ca="1" xml:space="preserve"> "a_Sl_3_" &amp; INDIRECT("F" &amp; ROW(C1019) - 16) &amp; "_p"</f>
        <v>a_Sl_3_7_5_p</v>
      </c>
      <c r="B1019">
        <v>2</v>
      </c>
      <c r="C1019" t="s">
        <v>62</v>
      </c>
    </row>
    <row r="1020" spans="1:8" x14ac:dyDescent="0.3">
      <c r="A1020" t="s">
        <v>470</v>
      </c>
    </row>
    <row r="1021" spans="1:8" x14ac:dyDescent="0.3">
      <c r="A1021" s="17" t="str" cm="1">
        <f t="array" aca="1" ref="A1021" ca="1" xml:space="preserve"> "a_DR_1_" &amp; INDIRECT("F" &amp; ROW(C1021) - 18) &amp; "_p"</f>
        <v>a_DR_1_7_5_p</v>
      </c>
      <c r="B1021">
        <v>0</v>
      </c>
      <c r="C1021" t="s">
        <v>60</v>
      </c>
    </row>
    <row r="1022" spans="1:8" x14ac:dyDescent="0.3">
      <c r="A1022" t="str" cm="1">
        <f t="array" aca="1" ref="A1022" ca="1" xml:space="preserve"> "a_DR_1_" &amp; INDIRECT("F" &amp; ROW(C1022) - 19) &amp; "_p"</f>
        <v>a_DR_1_7_5_p</v>
      </c>
      <c r="B1022">
        <v>0</v>
      </c>
      <c r="C1022" t="s">
        <v>61</v>
      </c>
    </row>
    <row r="1023" spans="1:8" x14ac:dyDescent="0.3">
      <c r="A1023" t="str" cm="1">
        <f t="array" aca="1" ref="A1023" ca="1" xml:space="preserve"> "a_DR_1_" &amp; INDIRECT("F" &amp; ROW(C1023) - 20) &amp; "_p"</f>
        <v>a_DR_1_7_5_p</v>
      </c>
      <c r="B1023">
        <v>2</v>
      </c>
      <c r="C1023" t="s">
        <v>62</v>
      </c>
    </row>
    <row r="1024" spans="1:8" x14ac:dyDescent="0.3">
      <c r="A1024" t="s">
        <v>471</v>
      </c>
    </row>
    <row r="1025" spans="1:8" x14ac:dyDescent="0.3">
      <c r="A1025" s="17" t="str" cm="1">
        <f t="array" aca="1" ref="A1025" ca="1" xml:space="preserve"> "a_CY_1_" &amp; INDIRECT("F" &amp; ROW(C1025) - 22) &amp; "_p"</f>
        <v>a_CY_1_7_5_p</v>
      </c>
      <c r="B1025">
        <v>0</v>
      </c>
      <c r="C1025" t="s">
        <v>60</v>
      </c>
    </row>
    <row r="1026" spans="1:8" x14ac:dyDescent="0.3">
      <c r="A1026" t="str" cm="1">
        <f t="array" aca="1" ref="A1026" ca="1" xml:space="preserve"> "a_CY_1_" &amp; INDIRECT("F" &amp; ROW(C1026) - 23) &amp; "_p"</f>
        <v>a_CY_1_7_5_p</v>
      </c>
      <c r="B1026">
        <v>0</v>
      </c>
      <c r="C1026" t="s">
        <v>61</v>
      </c>
    </row>
    <row r="1027" spans="1:8" x14ac:dyDescent="0.3">
      <c r="A1027" t="str" cm="1">
        <f t="array" aca="1" ref="A1027" ca="1" xml:space="preserve"> "a_CY_1_" &amp; INDIRECT("F" &amp; ROW(C1027) - 24) &amp; "_p"</f>
        <v>a_CY_1_7_5_p</v>
      </c>
      <c r="B1027">
        <v>2</v>
      </c>
      <c r="C1027" t="s">
        <v>62</v>
      </c>
    </row>
    <row r="1028" spans="1:8" x14ac:dyDescent="0.3">
      <c r="A1028" t="str">
        <f xml:space="preserve"> "sector " &amp; D1028 &amp; " and region " &amp;E1028</f>
        <v>sector 7 and region 6</v>
      </c>
      <c r="D1028">
        <v>7</v>
      </c>
      <c r="E1028">
        <v>6</v>
      </c>
      <c r="F1028" t="str">
        <f>D1028 &amp; "_" &amp; E1028</f>
        <v>7_6</v>
      </c>
    </row>
    <row r="1029" spans="1:8" x14ac:dyDescent="0.3">
      <c r="A1029" s="48" t="s">
        <v>59</v>
      </c>
      <c r="B1029" s="48"/>
      <c r="C1029" s="48"/>
      <c r="D1029" s="43"/>
      <c r="E1029" s="43"/>
      <c r="F1029" s="43"/>
    </row>
    <row r="1030" spans="1:8" x14ac:dyDescent="0.3">
      <c r="A1030" s="17" t="str" cm="1">
        <f t="array" aca="1" ref="A1030" ca="1" xml:space="preserve"> "a_T_1_" &amp; INDIRECT("F" &amp; ROW(C1030)-2) &amp; "_p"</f>
        <v>a_T_1_7_6_p</v>
      </c>
      <c r="B1030">
        <v>0</v>
      </c>
      <c r="C1030" t="s">
        <v>60</v>
      </c>
    </row>
    <row r="1031" spans="1:8" x14ac:dyDescent="0.3">
      <c r="A1031" t="str" cm="1">
        <f t="array" aca="1" ref="A1031" ca="1" xml:space="preserve"> "a_T_2_" &amp; INDIRECT("F" &amp; ROW(C1031)-3) &amp; "_p"</f>
        <v>a_T_2_7_6_p</v>
      </c>
      <c r="B1031">
        <v>2.3600000000000001E-3</v>
      </c>
      <c r="C1031" t="s">
        <v>61</v>
      </c>
    </row>
    <row r="1032" spans="1:8" x14ac:dyDescent="0.3">
      <c r="A1032" t="str" cm="1">
        <f t="array" aca="1" ref="A1032" ca="1" xml:space="preserve"> "a_T_3_" &amp; INDIRECT("F" &amp; ROW(C1032)-4) &amp; "_p"</f>
        <v>a_T_3_7_6_p</v>
      </c>
      <c r="B1032">
        <v>2</v>
      </c>
      <c r="C1032" t="s">
        <v>62</v>
      </c>
    </row>
    <row r="1033" spans="1:8" x14ac:dyDescent="0.3">
      <c r="A1033" t="s">
        <v>64</v>
      </c>
    </row>
    <row r="1034" spans="1:8" x14ac:dyDescent="0.3">
      <c r="A1034" s="17" t="str" cm="1">
        <f t="array" aca="1" ref="A1034" ca="1" xml:space="preserve"> "a_W_1_" &amp; INDIRECT("F" &amp; ROW(C1034)-6) &amp; "_p"</f>
        <v>a_W_1_7_6_p</v>
      </c>
      <c r="B1034">
        <v>0</v>
      </c>
      <c r="C1034" t="s">
        <v>60</v>
      </c>
    </row>
    <row r="1035" spans="1:8" x14ac:dyDescent="0.3">
      <c r="A1035" t="str" cm="1">
        <f t="array" aca="1" ref="A1035" ca="1" xml:space="preserve"> "a_W_2_" &amp; INDIRECT("F" &amp; ROW(C1035)-7) &amp; "_p"</f>
        <v>a_W_2_7_6_p</v>
      </c>
      <c r="B1035">
        <v>0</v>
      </c>
      <c r="C1035" t="s">
        <v>61</v>
      </c>
    </row>
    <row r="1036" spans="1:8" x14ac:dyDescent="0.3">
      <c r="A1036" t="str" cm="1">
        <f t="array" aca="1" ref="A1036" ca="1" xml:space="preserve"> "a_W_3_" &amp; INDIRECT("F" &amp; ROW(C1036)-8) &amp; "_p"</f>
        <v>a_W_3_7_6_p</v>
      </c>
      <c r="B1036">
        <v>2</v>
      </c>
      <c r="C1036" t="s">
        <v>62</v>
      </c>
    </row>
    <row r="1037" spans="1:8" x14ac:dyDescent="0.3">
      <c r="A1037" t="s">
        <v>63</v>
      </c>
    </row>
    <row r="1038" spans="1:8" x14ac:dyDescent="0.3">
      <c r="A1038" s="17" t="str" cm="1">
        <f t="array" aca="1" ref="A1038" ca="1" xml:space="preserve"> "a_P_1_" &amp; INDIRECT("F" &amp; ROW(C1038) - 10) &amp; "_p"</f>
        <v>a_P_1_7_6_p</v>
      </c>
      <c r="B1038">
        <v>0</v>
      </c>
      <c r="C1038" t="s">
        <v>60</v>
      </c>
      <c r="F1038" s="46"/>
      <c r="G1038" s="46"/>
      <c r="H1038" s="46"/>
    </row>
    <row r="1039" spans="1:8" x14ac:dyDescent="0.3">
      <c r="A1039" t="str" cm="1">
        <f t="array" aca="1" ref="A1039" ca="1" xml:space="preserve"> "a_P_2_" &amp; INDIRECT("F" &amp; ROW(C1039) - 11) &amp; "_p"</f>
        <v>a_P_2_7_6_p</v>
      </c>
      <c r="B1039">
        <v>0</v>
      </c>
      <c r="C1039" t="s">
        <v>61</v>
      </c>
    </row>
    <row r="1040" spans="1:8" x14ac:dyDescent="0.3">
      <c r="A1040" t="str" cm="1">
        <f t="array" aca="1" ref="A1040" ca="1" xml:space="preserve"> "a_P_3_" &amp; INDIRECT("F" &amp; ROW(C1040) - 12) &amp; "_p"</f>
        <v>a_P_3_7_6_p</v>
      </c>
      <c r="B1040">
        <v>2</v>
      </c>
      <c r="C1040" t="s">
        <v>62</v>
      </c>
    </row>
    <row r="1041" spans="1:8" x14ac:dyDescent="0.3">
      <c r="A1041" t="s">
        <v>65</v>
      </c>
    </row>
    <row r="1042" spans="1:8" x14ac:dyDescent="0.3">
      <c r="A1042" s="17" t="str" cm="1">
        <f t="array" aca="1" ref="A1042" ca="1" xml:space="preserve"> "a_SL_1_" &amp; INDIRECT("F" &amp; ROW(C1042) - 14) &amp; "_p"</f>
        <v>a_SL_1_7_6_p</v>
      </c>
      <c r="B1042">
        <v>0</v>
      </c>
      <c r="C1042" t="s">
        <v>60</v>
      </c>
      <c r="F1042" s="46"/>
      <c r="G1042" s="46"/>
      <c r="H1042" s="46"/>
    </row>
    <row r="1043" spans="1:8" x14ac:dyDescent="0.3">
      <c r="A1043" t="str" cm="1">
        <f t="array" aca="1" ref="A1043" ca="1" xml:space="preserve"> "a_SL_2_" &amp; INDIRECT("F" &amp; ROW(C1043) - 15) &amp; "_p"</f>
        <v>a_SL_2_7_6_p</v>
      </c>
      <c r="B1043">
        <v>0</v>
      </c>
      <c r="C1043" t="s">
        <v>61</v>
      </c>
    </row>
    <row r="1044" spans="1:8" x14ac:dyDescent="0.3">
      <c r="A1044" t="str" cm="1">
        <f t="array" aca="1" ref="A1044" ca="1" xml:space="preserve"> "a_Sl_3_" &amp; INDIRECT("F" &amp; ROW(C1044) - 16) &amp; "_p"</f>
        <v>a_Sl_3_7_6_p</v>
      </c>
      <c r="B1044">
        <v>2</v>
      </c>
      <c r="C1044" t="s">
        <v>62</v>
      </c>
    </row>
    <row r="1045" spans="1:8" x14ac:dyDescent="0.3">
      <c r="A1045" t="s">
        <v>470</v>
      </c>
    </row>
    <row r="1046" spans="1:8" x14ac:dyDescent="0.3">
      <c r="A1046" s="17" t="str" cm="1">
        <f t="array" aca="1" ref="A1046" ca="1" xml:space="preserve"> "a_DR_1_" &amp; INDIRECT("F" &amp; ROW(C1046) - 18) &amp; "_p"</f>
        <v>a_DR_1_7_6_p</v>
      </c>
      <c r="B1046">
        <v>0</v>
      </c>
      <c r="C1046" t="s">
        <v>60</v>
      </c>
    </row>
    <row r="1047" spans="1:8" x14ac:dyDescent="0.3">
      <c r="A1047" t="str" cm="1">
        <f t="array" aca="1" ref="A1047" ca="1" xml:space="preserve"> "a_DR_1_" &amp; INDIRECT("F" &amp; ROW(C1047) - 19) &amp; "_p"</f>
        <v>a_DR_1_7_6_p</v>
      </c>
      <c r="B1047">
        <v>0</v>
      </c>
      <c r="C1047" t="s">
        <v>61</v>
      </c>
    </row>
    <row r="1048" spans="1:8" x14ac:dyDescent="0.3">
      <c r="A1048" t="str" cm="1">
        <f t="array" aca="1" ref="A1048" ca="1" xml:space="preserve"> "a_DR_1_" &amp; INDIRECT("F" &amp; ROW(C1048) - 20) &amp; "_p"</f>
        <v>a_DR_1_7_6_p</v>
      </c>
      <c r="B1048">
        <v>2</v>
      </c>
      <c r="C1048" t="s">
        <v>62</v>
      </c>
    </row>
    <row r="1049" spans="1:8" x14ac:dyDescent="0.3">
      <c r="A1049" t="s">
        <v>471</v>
      </c>
    </row>
    <row r="1050" spans="1:8" x14ac:dyDescent="0.3">
      <c r="A1050" s="17" t="str" cm="1">
        <f t="array" aca="1" ref="A1050" ca="1" xml:space="preserve"> "a_CY_1_" &amp; INDIRECT("F" &amp; ROW(C1050) - 22) &amp; "_p"</f>
        <v>a_CY_1_7_6_p</v>
      </c>
      <c r="B1050">
        <v>0</v>
      </c>
      <c r="C1050" t="s">
        <v>60</v>
      </c>
    </row>
    <row r="1051" spans="1:8" x14ac:dyDescent="0.3">
      <c r="A1051" t="str" cm="1">
        <f t="array" aca="1" ref="A1051" ca="1" xml:space="preserve"> "a_CY_1_" &amp; INDIRECT("F" &amp; ROW(C1051) - 23) &amp; "_p"</f>
        <v>a_CY_1_7_6_p</v>
      </c>
      <c r="B1051">
        <v>0</v>
      </c>
      <c r="C1051" t="s">
        <v>61</v>
      </c>
    </row>
    <row r="1052" spans="1:8" x14ac:dyDescent="0.3">
      <c r="A1052" t="str" cm="1">
        <f t="array" aca="1" ref="A1052" ca="1" xml:space="preserve"> "a_CY_1_" &amp; INDIRECT("F" &amp; ROW(C1052) - 24) &amp; "_p"</f>
        <v>a_CY_1_7_6_p</v>
      </c>
      <c r="B1052">
        <v>2</v>
      </c>
      <c r="C1052" t="s">
        <v>62</v>
      </c>
    </row>
    <row r="1053" spans="1:8" x14ac:dyDescent="0.3">
      <c r="A1053" t="str">
        <f xml:space="preserve"> "sector " &amp; D1053 &amp; " and region " &amp;E1053</f>
        <v>sector 8 and region 1</v>
      </c>
      <c r="D1053">
        <v>8</v>
      </c>
      <c r="E1053">
        <v>1</v>
      </c>
      <c r="F1053" t="str">
        <f>D1053 &amp; "_" &amp; E1053</f>
        <v>8_1</v>
      </c>
    </row>
    <row r="1054" spans="1:8" x14ac:dyDescent="0.3">
      <c r="A1054" s="48" t="s">
        <v>59</v>
      </c>
      <c r="B1054" s="48"/>
      <c r="C1054" s="48"/>
      <c r="D1054" s="43"/>
      <c r="E1054" s="43"/>
      <c r="F1054" s="43"/>
    </row>
    <row r="1055" spans="1:8" x14ac:dyDescent="0.3">
      <c r="A1055" s="17" t="str" cm="1">
        <f t="array" aca="1" ref="A1055" ca="1" xml:space="preserve"> "a_T_1_" &amp; INDIRECT("F" &amp; ROW(C1055)-2) &amp; "_p"</f>
        <v>a_T_1_8_1_p</v>
      </c>
      <c r="B1055">
        <v>0</v>
      </c>
      <c r="C1055" t="s">
        <v>60</v>
      </c>
    </row>
    <row r="1056" spans="1:8" x14ac:dyDescent="0.3">
      <c r="A1056" t="str" cm="1">
        <f t="array" aca="1" ref="A1056" ca="1" xml:space="preserve"> "a_T_2_" &amp; INDIRECT("F" &amp; ROW(C1056)-3) &amp; "_p"</f>
        <v>a_T_2_8_1_p</v>
      </c>
      <c r="B1056">
        <v>2.3600000000000001E-3</v>
      </c>
      <c r="C1056" t="s">
        <v>61</v>
      </c>
    </row>
    <row r="1057" spans="1:8" x14ac:dyDescent="0.3">
      <c r="A1057" t="str" cm="1">
        <f t="array" aca="1" ref="A1057" ca="1" xml:space="preserve"> "a_T_3_" &amp; INDIRECT("F" &amp; ROW(C1057)-4) &amp; "_p"</f>
        <v>a_T_3_8_1_p</v>
      </c>
      <c r="B1057">
        <v>2</v>
      </c>
      <c r="C1057" t="s">
        <v>62</v>
      </c>
    </row>
    <row r="1058" spans="1:8" x14ac:dyDescent="0.3">
      <c r="A1058" t="s">
        <v>64</v>
      </c>
    </row>
    <row r="1059" spans="1:8" x14ac:dyDescent="0.3">
      <c r="A1059" s="17" t="str" cm="1">
        <f t="array" aca="1" ref="A1059" ca="1" xml:space="preserve"> "a_W_1_" &amp; INDIRECT("F" &amp; ROW(C1059)-6) &amp; "_p"</f>
        <v>a_W_1_8_1_p</v>
      </c>
      <c r="B1059">
        <v>0</v>
      </c>
      <c r="C1059" t="s">
        <v>60</v>
      </c>
    </row>
    <row r="1060" spans="1:8" x14ac:dyDescent="0.3">
      <c r="A1060" t="str" cm="1">
        <f t="array" aca="1" ref="A1060" ca="1" xml:space="preserve"> "a_W_2_" &amp; INDIRECT("F" &amp; ROW(C1060)-7) &amp; "_p"</f>
        <v>a_W_2_8_1_p</v>
      </c>
      <c r="B1060">
        <v>0</v>
      </c>
      <c r="C1060" t="s">
        <v>61</v>
      </c>
    </row>
    <row r="1061" spans="1:8" x14ac:dyDescent="0.3">
      <c r="A1061" t="str" cm="1">
        <f t="array" aca="1" ref="A1061" ca="1" xml:space="preserve"> "a_W_3_" &amp; INDIRECT("F" &amp; ROW(C1061)-8) &amp; "_p"</f>
        <v>a_W_3_8_1_p</v>
      </c>
      <c r="B1061">
        <v>2</v>
      </c>
      <c r="C1061" t="s">
        <v>62</v>
      </c>
    </row>
    <row r="1062" spans="1:8" x14ac:dyDescent="0.3">
      <c r="A1062" t="s">
        <v>63</v>
      </c>
    </row>
    <row r="1063" spans="1:8" x14ac:dyDescent="0.3">
      <c r="A1063" s="17" t="str" cm="1">
        <f t="array" aca="1" ref="A1063" ca="1" xml:space="preserve"> "a_P_1_" &amp; INDIRECT("F" &amp; ROW(C1063) - 10) &amp; "_p"</f>
        <v>a_P_1_8_1_p</v>
      </c>
      <c r="B1063">
        <v>0</v>
      </c>
      <c r="C1063" t="s">
        <v>60</v>
      </c>
      <c r="F1063" s="46"/>
      <c r="G1063" s="46"/>
      <c r="H1063" s="46"/>
    </row>
    <row r="1064" spans="1:8" x14ac:dyDescent="0.3">
      <c r="A1064" t="str" cm="1">
        <f t="array" aca="1" ref="A1064" ca="1" xml:space="preserve"> "a_P_2_" &amp; INDIRECT("F" &amp; ROW(C1064) - 11) &amp; "_p"</f>
        <v>a_P_2_8_1_p</v>
      </c>
      <c r="B1064">
        <v>0</v>
      </c>
      <c r="C1064" t="s">
        <v>61</v>
      </c>
    </row>
    <row r="1065" spans="1:8" x14ac:dyDescent="0.3">
      <c r="A1065" t="str" cm="1">
        <f t="array" aca="1" ref="A1065" ca="1" xml:space="preserve"> "a_P_3_" &amp; INDIRECT("F" &amp; ROW(C1065) - 12) &amp; "_p"</f>
        <v>a_P_3_8_1_p</v>
      </c>
      <c r="B1065">
        <v>2</v>
      </c>
      <c r="C1065" t="s">
        <v>62</v>
      </c>
    </row>
    <row r="1066" spans="1:8" x14ac:dyDescent="0.3">
      <c r="A1066" t="s">
        <v>65</v>
      </c>
    </row>
    <row r="1067" spans="1:8" x14ac:dyDescent="0.3">
      <c r="A1067" s="17" t="str" cm="1">
        <f t="array" aca="1" ref="A1067" ca="1" xml:space="preserve"> "a_SL_1_" &amp; INDIRECT("F" &amp; ROW(C1067) - 14) &amp; "_p"</f>
        <v>a_SL_1_8_1_p</v>
      </c>
      <c r="B1067">
        <v>0</v>
      </c>
      <c r="C1067" t="s">
        <v>60</v>
      </c>
      <c r="F1067" s="46"/>
      <c r="G1067" s="46"/>
      <c r="H1067" s="46"/>
    </row>
    <row r="1068" spans="1:8" x14ac:dyDescent="0.3">
      <c r="A1068" t="str" cm="1">
        <f t="array" aca="1" ref="A1068" ca="1" xml:space="preserve"> "a_SL_2_" &amp; INDIRECT("F" &amp; ROW(C1068) - 15) &amp; "_p"</f>
        <v>a_SL_2_8_1_p</v>
      </c>
      <c r="B1068">
        <v>0</v>
      </c>
      <c r="C1068" t="s">
        <v>61</v>
      </c>
    </row>
    <row r="1069" spans="1:8" x14ac:dyDescent="0.3">
      <c r="A1069" t="str" cm="1">
        <f t="array" aca="1" ref="A1069" ca="1" xml:space="preserve"> "a_Sl_3_" &amp; INDIRECT("F" &amp; ROW(C1069) - 16) &amp; "_p"</f>
        <v>a_Sl_3_8_1_p</v>
      </c>
      <c r="B1069">
        <v>2</v>
      </c>
      <c r="C1069" t="s">
        <v>62</v>
      </c>
    </row>
    <row r="1070" spans="1:8" x14ac:dyDescent="0.3">
      <c r="A1070" t="s">
        <v>470</v>
      </c>
    </row>
    <row r="1071" spans="1:8" x14ac:dyDescent="0.3">
      <c r="A1071" s="17" t="str" cm="1">
        <f t="array" aca="1" ref="A1071" ca="1" xml:space="preserve"> "a_DR_1_" &amp; INDIRECT("F" &amp; ROW(C1071) - 18) &amp; "_p"</f>
        <v>a_DR_1_8_1_p</v>
      </c>
      <c r="B1071">
        <v>0</v>
      </c>
      <c r="C1071" t="s">
        <v>60</v>
      </c>
    </row>
    <row r="1072" spans="1:8" x14ac:dyDescent="0.3">
      <c r="A1072" t="str" cm="1">
        <f t="array" aca="1" ref="A1072" ca="1" xml:space="preserve"> "a_DR_1_" &amp; INDIRECT("F" &amp; ROW(C1072) - 19) &amp; "_p"</f>
        <v>a_DR_1_8_1_p</v>
      </c>
      <c r="B1072">
        <v>0</v>
      </c>
      <c r="C1072" t="s">
        <v>61</v>
      </c>
    </row>
    <row r="1073" spans="1:8" x14ac:dyDescent="0.3">
      <c r="A1073" t="str" cm="1">
        <f t="array" aca="1" ref="A1073" ca="1" xml:space="preserve"> "a_DR_1_" &amp; INDIRECT("F" &amp; ROW(C1073) - 20) &amp; "_p"</f>
        <v>a_DR_1_8_1_p</v>
      </c>
      <c r="B1073">
        <v>2</v>
      </c>
      <c r="C1073" t="s">
        <v>62</v>
      </c>
    </row>
    <row r="1074" spans="1:8" x14ac:dyDescent="0.3">
      <c r="A1074" t="s">
        <v>471</v>
      </c>
    </row>
    <row r="1075" spans="1:8" x14ac:dyDescent="0.3">
      <c r="A1075" s="17" t="str" cm="1">
        <f t="array" aca="1" ref="A1075" ca="1" xml:space="preserve"> "a_CY_1_" &amp; INDIRECT("F" &amp; ROW(C1075) - 22) &amp; "_p"</f>
        <v>a_CY_1_8_1_p</v>
      </c>
      <c r="B1075">
        <v>0</v>
      </c>
      <c r="C1075" t="s">
        <v>60</v>
      </c>
    </row>
    <row r="1076" spans="1:8" x14ac:dyDescent="0.3">
      <c r="A1076" t="str" cm="1">
        <f t="array" aca="1" ref="A1076" ca="1" xml:space="preserve"> "a_CY_1_" &amp; INDIRECT("F" &amp; ROW(C1076) - 23) &amp; "_p"</f>
        <v>a_CY_1_8_1_p</v>
      </c>
      <c r="B1076">
        <v>0</v>
      </c>
      <c r="C1076" t="s">
        <v>61</v>
      </c>
    </row>
    <row r="1077" spans="1:8" x14ac:dyDescent="0.3">
      <c r="A1077" t="str" cm="1">
        <f t="array" aca="1" ref="A1077" ca="1" xml:space="preserve"> "a_CY_1_" &amp; INDIRECT("F" &amp; ROW(C1077) - 24) &amp; "_p"</f>
        <v>a_CY_1_8_1_p</v>
      </c>
      <c r="B1077">
        <v>2</v>
      </c>
      <c r="C1077" t="s">
        <v>62</v>
      </c>
    </row>
    <row r="1078" spans="1:8" x14ac:dyDescent="0.3">
      <c r="A1078" t="str">
        <f xml:space="preserve"> "sector " &amp; D1078 &amp; " and region " &amp;E1078</f>
        <v>sector 8 and region 2</v>
      </c>
      <c r="D1078">
        <v>8</v>
      </c>
      <c r="E1078">
        <v>2</v>
      </c>
      <c r="F1078" t="str">
        <f>D1078 &amp; "_" &amp; E1078</f>
        <v>8_2</v>
      </c>
    </row>
    <row r="1079" spans="1:8" x14ac:dyDescent="0.3">
      <c r="A1079" s="48" t="s">
        <v>59</v>
      </c>
      <c r="B1079" s="48"/>
      <c r="C1079" s="48"/>
      <c r="D1079" s="43"/>
      <c r="E1079" s="43"/>
      <c r="F1079" s="43"/>
    </row>
    <row r="1080" spans="1:8" x14ac:dyDescent="0.3">
      <c r="A1080" s="17" t="str" cm="1">
        <f t="array" aca="1" ref="A1080" ca="1" xml:space="preserve"> "a_T_1_" &amp; INDIRECT("F" &amp; ROW(C1080)-2) &amp; "_p"</f>
        <v>a_T_1_8_2_p</v>
      </c>
      <c r="B1080">
        <v>0</v>
      </c>
      <c r="C1080" t="s">
        <v>60</v>
      </c>
    </row>
    <row r="1081" spans="1:8" x14ac:dyDescent="0.3">
      <c r="A1081" t="str" cm="1">
        <f t="array" aca="1" ref="A1081" ca="1" xml:space="preserve"> "a_T_2_" &amp; INDIRECT("F" &amp; ROW(C1081)-3) &amp; "_p"</f>
        <v>a_T_2_8_2_p</v>
      </c>
      <c r="B1081">
        <v>2.3600000000000001E-3</v>
      </c>
      <c r="C1081" t="s">
        <v>61</v>
      </c>
    </row>
    <row r="1082" spans="1:8" x14ac:dyDescent="0.3">
      <c r="A1082" t="str" cm="1">
        <f t="array" aca="1" ref="A1082" ca="1" xml:space="preserve"> "a_T_3_" &amp; INDIRECT("F" &amp; ROW(C1082)-4) &amp; "_p"</f>
        <v>a_T_3_8_2_p</v>
      </c>
      <c r="B1082">
        <v>2</v>
      </c>
      <c r="C1082" t="s">
        <v>62</v>
      </c>
    </row>
    <row r="1083" spans="1:8" x14ac:dyDescent="0.3">
      <c r="A1083" t="s">
        <v>64</v>
      </c>
    </row>
    <row r="1084" spans="1:8" x14ac:dyDescent="0.3">
      <c r="A1084" s="17" t="str" cm="1">
        <f t="array" aca="1" ref="A1084" ca="1" xml:space="preserve"> "a_W_1_" &amp; INDIRECT("F" &amp; ROW(C1084)-6) &amp; "_p"</f>
        <v>a_W_1_8_2_p</v>
      </c>
      <c r="B1084">
        <v>0</v>
      </c>
      <c r="C1084" t="s">
        <v>60</v>
      </c>
    </row>
    <row r="1085" spans="1:8" x14ac:dyDescent="0.3">
      <c r="A1085" t="str" cm="1">
        <f t="array" aca="1" ref="A1085" ca="1" xml:space="preserve"> "a_W_2_" &amp; INDIRECT("F" &amp; ROW(C1085)-7) &amp; "_p"</f>
        <v>a_W_2_8_2_p</v>
      </c>
      <c r="B1085">
        <v>0</v>
      </c>
      <c r="C1085" t="s">
        <v>61</v>
      </c>
    </row>
    <row r="1086" spans="1:8" x14ac:dyDescent="0.3">
      <c r="A1086" t="str" cm="1">
        <f t="array" aca="1" ref="A1086" ca="1" xml:space="preserve"> "a_W_3_" &amp; INDIRECT("F" &amp; ROW(C1086)-8) &amp; "_p"</f>
        <v>a_W_3_8_2_p</v>
      </c>
      <c r="B1086">
        <v>2</v>
      </c>
      <c r="C1086" t="s">
        <v>62</v>
      </c>
    </row>
    <row r="1087" spans="1:8" x14ac:dyDescent="0.3">
      <c r="A1087" t="s">
        <v>63</v>
      </c>
    </row>
    <row r="1088" spans="1:8" x14ac:dyDescent="0.3">
      <c r="A1088" s="17" t="str" cm="1">
        <f t="array" aca="1" ref="A1088" ca="1" xml:space="preserve"> "a_P_1_" &amp; INDIRECT("F" &amp; ROW(C1088) - 10) &amp; "_p"</f>
        <v>a_P_1_8_2_p</v>
      </c>
      <c r="B1088">
        <v>0</v>
      </c>
      <c r="C1088" t="s">
        <v>60</v>
      </c>
      <c r="F1088" s="46"/>
      <c r="G1088" s="46"/>
      <c r="H1088" s="46"/>
    </row>
    <row r="1089" spans="1:8" x14ac:dyDescent="0.3">
      <c r="A1089" t="str" cm="1">
        <f t="array" aca="1" ref="A1089" ca="1" xml:space="preserve"> "a_P_2_" &amp; INDIRECT("F" &amp; ROW(C1089) - 11) &amp; "_p"</f>
        <v>a_P_2_8_2_p</v>
      </c>
      <c r="B1089">
        <v>0</v>
      </c>
      <c r="C1089" t="s">
        <v>61</v>
      </c>
    </row>
    <row r="1090" spans="1:8" x14ac:dyDescent="0.3">
      <c r="A1090" t="str" cm="1">
        <f t="array" aca="1" ref="A1090" ca="1" xml:space="preserve"> "a_P_3_" &amp; INDIRECT("F" &amp; ROW(C1090) - 12) &amp; "_p"</f>
        <v>a_P_3_8_2_p</v>
      </c>
      <c r="B1090">
        <v>2</v>
      </c>
      <c r="C1090" t="s">
        <v>62</v>
      </c>
    </row>
    <row r="1091" spans="1:8" x14ac:dyDescent="0.3">
      <c r="A1091" t="s">
        <v>65</v>
      </c>
    </row>
    <row r="1092" spans="1:8" x14ac:dyDescent="0.3">
      <c r="A1092" s="17" t="str" cm="1">
        <f t="array" aca="1" ref="A1092" ca="1" xml:space="preserve"> "a_SL_1_" &amp; INDIRECT("F" &amp; ROW(C1092) - 14) &amp; "_p"</f>
        <v>a_SL_1_8_2_p</v>
      </c>
      <c r="B1092">
        <v>0</v>
      </c>
      <c r="C1092" t="s">
        <v>60</v>
      </c>
      <c r="F1092" s="46"/>
      <c r="G1092" s="46"/>
      <c r="H1092" s="46"/>
    </row>
    <row r="1093" spans="1:8" x14ac:dyDescent="0.3">
      <c r="A1093" t="str" cm="1">
        <f t="array" aca="1" ref="A1093" ca="1" xml:space="preserve"> "a_SL_2_" &amp; INDIRECT("F" &amp; ROW(C1093) - 15) &amp; "_p"</f>
        <v>a_SL_2_8_2_p</v>
      </c>
      <c r="B1093">
        <v>0</v>
      </c>
      <c r="C1093" t="s">
        <v>61</v>
      </c>
    </row>
    <row r="1094" spans="1:8" x14ac:dyDescent="0.3">
      <c r="A1094" t="str" cm="1">
        <f t="array" aca="1" ref="A1094" ca="1" xml:space="preserve"> "a_Sl_3_" &amp; INDIRECT("F" &amp; ROW(C1094) - 16) &amp; "_p"</f>
        <v>a_Sl_3_8_2_p</v>
      </c>
      <c r="B1094">
        <v>2</v>
      </c>
      <c r="C1094" t="s">
        <v>62</v>
      </c>
    </row>
    <row r="1095" spans="1:8" x14ac:dyDescent="0.3">
      <c r="A1095" t="s">
        <v>470</v>
      </c>
    </row>
    <row r="1096" spans="1:8" x14ac:dyDescent="0.3">
      <c r="A1096" s="17" t="str" cm="1">
        <f t="array" aca="1" ref="A1096" ca="1" xml:space="preserve"> "a_DR_1_" &amp; INDIRECT("F" &amp; ROW(C1096) - 18) &amp; "_p"</f>
        <v>a_DR_1_8_2_p</v>
      </c>
      <c r="B1096">
        <v>0</v>
      </c>
      <c r="C1096" t="s">
        <v>60</v>
      </c>
    </row>
    <row r="1097" spans="1:8" x14ac:dyDescent="0.3">
      <c r="A1097" t="str" cm="1">
        <f t="array" aca="1" ref="A1097" ca="1" xml:space="preserve"> "a_DR_1_" &amp; INDIRECT("F" &amp; ROW(C1097) - 19) &amp; "_p"</f>
        <v>a_DR_1_8_2_p</v>
      </c>
      <c r="B1097">
        <v>0</v>
      </c>
      <c r="C1097" t="s">
        <v>61</v>
      </c>
    </row>
    <row r="1098" spans="1:8" x14ac:dyDescent="0.3">
      <c r="A1098" t="str" cm="1">
        <f t="array" aca="1" ref="A1098" ca="1" xml:space="preserve"> "a_DR_1_" &amp; INDIRECT("F" &amp; ROW(C1098) - 20) &amp; "_p"</f>
        <v>a_DR_1_8_2_p</v>
      </c>
      <c r="B1098">
        <v>2</v>
      </c>
      <c r="C1098" t="s">
        <v>62</v>
      </c>
    </row>
    <row r="1099" spans="1:8" x14ac:dyDescent="0.3">
      <c r="A1099" t="s">
        <v>471</v>
      </c>
    </row>
    <row r="1100" spans="1:8" x14ac:dyDescent="0.3">
      <c r="A1100" s="17" t="str" cm="1">
        <f t="array" aca="1" ref="A1100" ca="1" xml:space="preserve"> "a_CY_1_" &amp; INDIRECT("F" &amp; ROW(C1100) - 22) &amp; "_p"</f>
        <v>a_CY_1_8_2_p</v>
      </c>
      <c r="B1100">
        <v>0</v>
      </c>
      <c r="C1100" t="s">
        <v>60</v>
      </c>
    </row>
    <row r="1101" spans="1:8" x14ac:dyDescent="0.3">
      <c r="A1101" t="str" cm="1">
        <f t="array" aca="1" ref="A1101" ca="1" xml:space="preserve"> "a_CY_1_" &amp; INDIRECT("F" &amp; ROW(C1101) - 23) &amp; "_p"</f>
        <v>a_CY_1_8_2_p</v>
      </c>
      <c r="B1101">
        <v>0</v>
      </c>
      <c r="C1101" t="s">
        <v>61</v>
      </c>
    </row>
    <row r="1102" spans="1:8" x14ac:dyDescent="0.3">
      <c r="A1102" t="str" cm="1">
        <f t="array" aca="1" ref="A1102" ca="1" xml:space="preserve"> "a_CY_1_" &amp; INDIRECT("F" &amp; ROW(C1102) - 24) &amp; "_p"</f>
        <v>a_CY_1_8_2_p</v>
      </c>
      <c r="B1102">
        <v>2</v>
      </c>
      <c r="C1102" t="s">
        <v>62</v>
      </c>
    </row>
    <row r="1103" spans="1:8" x14ac:dyDescent="0.3">
      <c r="A1103" t="str">
        <f xml:space="preserve"> "sector " &amp; D1103 &amp; " and region " &amp;E1103</f>
        <v>sector 8 and region 3</v>
      </c>
      <c r="D1103">
        <v>8</v>
      </c>
      <c r="E1103">
        <v>3</v>
      </c>
      <c r="F1103" t="str">
        <f>D1103 &amp; "_" &amp; E1103</f>
        <v>8_3</v>
      </c>
    </row>
    <row r="1104" spans="1:8" x14ac:dyDescent="0.3">
      <c r="A1104" s="48" t="s">
        <v>59</v>
      </c>
      <c r="B1104" s="48"/>
      <c r="C1104" s="48"/>
      <c r="D1104" s="43"/>
      <c r="E1104" s="43"/>
      <c r="F1104" s="43"/>
    </row>
    <row r="1105" spans="1:8" x14ac:dyDescent="0.3">
      <c r="A1105" s="17" t="str" cm="1">
        <f t="array" aca="1" ref="A1105" ca="1" xml:space="preserve"> "a_T_1_" &amp; INDIRECT("F" &amp; ROW(C1105)-2) &amp; "_p"</f>
        <v>a_T_1_8_3_p</v>
      </c>
      <c r="B1105">
        <v>0</v>
      </c>
      <c r="C1105" t="s">
        <v>60</v>
      </c>
    </row>
    <row r="1106" spans="1:8" x14ac:dyDescent="0.3">
      <c r="A1106" t="str" cm="1">
        <f t="array" aca="1" ref="A1106" ca="1" xml:space="preserve"> "a_T_2_" &amp; INDIRECT("F" &amp; ROW(C1106)-3) &amp; "_p"</f>
        <v>a_T_2_8_3_p</v>
      </c>
      <c r="B1106">
        <v>2.3600000000000001E-3</v>
      </c>
      <c r="C1106" t="s">
        <v>61</v>
      </c>
    </row>
    <row r="1107" spans="1:8" x14ac:dyDescent="0.3">
      <c r="A1107" t="str" cm="1">
        <f t="array" aca="1" ref="A1107" ca="1" xml:space="preserve"> "a_T_3_" &amp; INDIRECT("F" &amp; ROW(C1107)-4) &amp; "_p"</f>
        <v>a_T_3_8_3_p</v>
      </c>
      <c r="B1107">
        <v>2</v>
      </c>
      <c r="C1107" t="s">
        <v>62</v>
      </c>
    </row>
    <row r="1108" spans="1:8" x14ac:dyDescent="0.3">
      <c r="A1108" t="s">
        <v>64</v>
      </c>
    </row>
    <row r="1109" spans="1:8" x14ac:dyDescent="0.3">
      <c r="A1109" s="17" t="str" cm="1">
        <f t="array" aca="1" ref="A1109" ca="1" xml:space="preserve"> "a_W_1_" &amp; INDIRECT("F" &amp; ROW(C1109)-6) &amp; "_p"</f>
        <v>a_W_1_8_3_p</v>
      </c>
      <c r="B1109">
        <v>0</v>
      </c>
      <c r="C1109" t="s">
        <v>60</v>
      </c>
    </row>
    <row r="1110" spans="1:8" x14ac:dyDescent="0.3">
      <c r="A1110" t="str" cm="1">
        <f t="array" aca="1" ref="A1110" ca="1" xml:space="preserve"> "a_W_2_" &amp; INDIRECT("F" &amp; ROW(C1110)-7) &amp; "_p"</f>
        <v>a_W_2_8_3_p</v>
      </c>
      <c r="B1110">
        <v>0</v>
      </c>
      <c r="C1110" t="s">
        <v>61</v>
      </c>
    </row>
    <row r="1111" spans="1:8" x14ac:dyDescent="0.3">
      <c r="A1111" t="str" cm="1">
        <f t="array" aca="1" ref="A1111" ca="1" xml:space="preserve"> "a_W_3_" &amp; INDIRECT("F" &amp; ROW(C1111)-8) &amp; "_p"</f>
        <v>a_W_3_8_3_p</v>
      </c>
      <c r="B1111">
        <v>2</v>
      </c>
      <c r="C1111" t="s">
        <v>62</v>
      </c>
    </row>
    <row r="1112" spans="1:8" x14ac:dyDescent="0.3">
      <c r="A1112" t="s">
        <v>63</v>
      </c>
    </row>
    <row r="1113" spans="1:8" x14ac:dyDescent="0.3">
      <c r="A1113" s="17" t="str" cm="1">
        <f t="array" aca="1" ref="A1113" ca="1" xml:space="preserve"> "a_P_1_" &amp; INDIRECT("F" &amp; ROW(C1113) - 10) &amp; "_p"</f>
        <v>a_P_1_8_3_p</v>
      </c>
      <c r="B1113">
        <v>0</v>
      </c>
      <c r="C1113" t="s">
        <v>60</v>
      </c>
      <c r="F1113" s="46"/>
      <c r="G1113" s="46"/>
      <c r="H1113" s="46"/>
    </row>
    <row r="1114" spans="1:8" x14ac:dyDescent="0.3">
      <c r="A1114" t="str" cm="1">
        <f t="array" aca="1" ref="A1114" ca="1" xml:space="preserve"> "a_P_2_" &amp; INDIRECT("F" &amp; ROW(C1114) - 11) &amp; "_p"</f>
        <v>a_P_2_8_3_p</v>
      </c>
      <c r="B1114">
        <v>0</v>
      </c>
      <c r="C1114" t="s">
        <v>61</v>
      </c>
    </row>
    <row r="1115" spans="1:8" x14ac:dyDescent="0.3">
      <c r="A1115" t="str" cm="1">
        <f t="array" aca="1" ref="A1115" ca="1" xml:space="preserve"> "a_P_3_" &amp; INDIRECT("F" &amp; ROW(C1115) - 12) &amp; "_p"</f>
        <v>a_P_3_8_3_p</v>
      </c>
      <c r="B1115">
        <v>2</v>
      </c>
      <c r="C1115" t="s">
        <v>62</v>
      </c>
    </row>
    <row r="1116" spans="1:8" x14ac:dyDescent="0.3">
      <c r="A1116" t="s">
        <v>65</v>
      </c>
    </row>
    <row r="1117" spans="1:8" x14ac:dyDescent="0.3">
      <c r="A1117" s="17" t="str" cm="1">
        <f t="array" aca="1" ref="A1117" ca="1" xml:space="preserve"> "a_SL_1_" &amp; INDIRECT("F" &amp; ROW(C1117) - 14) &amp; "_p"</f>
        <v>a_SL_1_8_3_p</v>
      </c>
      <c r="B1117">
        <v>0</v>
      </c>
      <c r="C1117" t="s">
        <v>60</v>
      </c>
      <c r="F1117" s="46"/>
      <c r="G1117" s="46"/>
      <c r="H1117" s="46"/>
    </row>
    <row r="1118" spans="1:8" x14ac:dyDescent="0.3">
      <c r="A1118" t="str" cm="1">
        <f t="array" aca="1" ref="A1118" ca="1" xml:space="preserve"> "a_SL_2_" &amp; INDIRECT("F" &amp; ROW(C1118) - 15) &amp; "_p"</f>
        <v>a_SL_2_8_3_p</v>
      </c>
      <c r="B1118">
        <v>0</v>
      </c>
      <c r="C1118" t="s">
        <v>61</v>
      </c>
    </row>
    <row r="1119" spans="1:8" x14ac:dyDescent="0.3">
      <c r="A1119" t="str" cm="1">
        <f t="array" aca="1" ref="A1119" ca="1" xml:space="preserve"> "a_Sl_3_" &amp; INDIRECT("F" &amp; ROW(C1119) - 16) &amp; "_p"</f>
        <v>a_Sl_3_8_3_p</v>
      </c>
      <c r="B1119">
        <v>2</v>
      </c>
      <c r="C1119" t="s">
        <v>62</v>
      </c>
    </row>
    <row r="1120" spans="1:8" x14ac:dyDescent="0.3">
      <c r="A1120" t="s">
        <v>470</v>
      </c>
    </row>
    <row r="1121" spans="1:6" x14ac:dyDescent="0.3">
      <c r="A1121" s="17" t="str" cm="1">
        <f t="array" aca="1" ref="A1121" ca="1" xml:space="preserve"> "a_DR_1_" &amp; INDIRECT("F" &amp; ROW(C1121) - 18) &amp; "_p"</f>
        <v>a_DR_1_8_3_p</v>
      </c>
      <c r="B1121">
        <v>0</v>
      </c>
      <c r="C1121" t="s">
        <v>60</v>
      </c>
    </row>
    <row r="1122" spans="1:6" x14ac:dyDescent="0.3">
      <c r="A1122" t="str" cm="1">
        <f t="array" aca="1" ref="A1122" ca="1" xml:space="preserve"> "a_DR_1_" &amp; INDIRECT("F" &amp; ROW(C1122) - 19) &amp; "_p"</f>
        <v>a_DR_1_8_3_p</v>
      </c>
      <c r="B1122">
        <v>0</v>
      </c>
      <c r="C1122" t="s">
        <v>61</v>
      </c>
    </row>
    <row r="1123" spans="1:6" x14ac:dyDescent="0.3">
      <c r="A1123" t="str" cm="1">
        <f t="array" aca="1" ref="A1123" ca="1" xml:space="preserve"> "a_DR_1_" &amp; INDIRECT("F" &amp; ROW(C1123) - 20) &amp; "_p"</f>
        <v>a_DR_1_8_3_p</v>
      </c>
      <c r="B1123">
        <v>2</v>
      </c>
      <c r="C1123" t="s">
        <v>62</v>
      </c>
    </row>
    <row r="1124" spans="1:6" x14ac:dyDescent="0.3">
      <c r="A1124" t="s">
        <v>471</v>
      </c>
    </row>
    <row r="1125" spans="1:6" x14ac:dyDescent="0.3">
      <c r="A1125" s="17" t="str" cm="1">
        <f t="array" aca="1" ref="A1125" ca="1" xml:space="preserve"> "a_CY_1_" &amp; INDIRECT("F" &amp; ROW(C1125) - 22) &amp; "_p"</f>
        <v>a_CY_1_8_3_p</v>
      </c>
      <c r="B1125">
        <v>0</v>
      </c>
      <c r="C1125" t="s">
        <v>60</v>
      </c>
    </row>
    <row r="1126" spans="1:6" x14ac:dyDescent="0.3">
      <c r="A1126" t="str" cm="1">
        <f t="array" aca="1" ref="A1126" ca="1" xml:space="preserve"> "a_CY_1_" &amp; INDIRECT("F" &amp; ROW(C1126) - 23) &amp; "_p"</f>
        <v>a_CY_1_8_3_p</v>
      </c>
      <c r="B1126">
        <v>0</v>
      </c>
      <c r="C1126" t="s">
        <v>61</v>
      </c>
    </row>
    <row r="1127" spans="1:6" x14ac:dyDescent="0.3">
      <c r="A1127" t="str" cm="1">
        <f t="array" aca="1" ref="A1127" ca="1" xml:space="preserve"> "a_CY_1_" &amp; INDIRECT("F" &amp; ROW(C1127) - 24) &amp; "_p"</f>
        <v>a_CY_1_8_3_p</v>
      </c>
      <c r="B1127">
        <v>2</v>
      </c>
      <c r="C1127" t="s">
        <v>62</v>
      </c>
    </row>
    <row r="1128" spans="1:6" x14ac:dyDescent="0.3">
      <c r="A1128" t="str">
        <f xml:space="preserve"> "sector " &amp; D1128 &amp; " and region " &amp;E1128</f>
        <v>sector 8 and region 4</v>
      </c>
      <c r="D1128">
        <v>8</v>
      </c>
      <c r="E1128">
        <v>4</v>
      </c>
      <c r="F1128" t="str">
        <f>D1128 &amp; "_" &amp; E1128</f>
        <v>8_4</v>
      </c>
    </row>
    <row r="1129" spans="1:6" x14ac:dyDescent="0.3">
      <c r="A1129" s="48" t="s">
        <v>59</v>
      </c>
      <c r="B1129" s="48"/>
      <c r="C1129" s="48"/>
      <c r="D1129" s="43"/>
      <c r="E1129" s="43"/>
      <c r="F1129" s="43"/>
    </row>
    <row r="1130" spans="1:6" x14ac:dyDescent="0.3">
      <c r="A1130" s="17" t="str" cm="1">
        <f t="array" aca="1" ref="A1130" ca="1" xml:space="preserve"> "a_T_1_" &amp; INDIRECT("F" &amp; ROW(C1130)-2) &amp; "_p"</f>
        <v>a_T_1_8_4_p</v>
      </c>
      <c r="B1130">
        <v>0</v>
      </c>
      <c r="C1130" t="s">
        <v>60</v>
      </c>
    </row>
    <row r="1131" spans="1:6" x14ac:dyDescent="0.3">
      <c r="A1131" t="str" cm="1">
        <f t="array" aca="1" ref="A1131" ca="1" xml:space="preserve"> "a_T_2_" &amp; INDIRECT("F" &amp; ROW(C1131)-3) &amp; "_p"</f>
        <v>a_T_2_8_4_p</v>
      </c>
      <c r="B1131">
        <v>2.3600000000000001E-3</v>
      </c>
      <c r="C1131" t="s">
        <v>61</v>
      </c>
    </row>
    <row r="1132" spans="1:6" x14ac:dyDescent="0.3">
      <c r="A1132" t="str" cm="1">
        <f t="array" aca="1" ref="A1132" ca="1" xml:space="preserve"> "a_T_3_" &amp; INDIRECT("F" &amp; ROW(C1132)-4) &amp; "_p"</f>
        <v>a_T_3_8_4_p</v>
      </c>
      <c r="B1132">
        <v>2</v>
      </c>
      <c r="C1132" t="s">
        <v>62</v>
      </c>
    </row>
    <row r="1133" spans="1:6" x14ac:dyDescent="0.3">
      <c r="A1133" t="s">
        <v>64</v>
      </c>
    </row>
    <row r="1134" spans="1:6" x14ac:dyDescent="0.3">
      <c r="A1134" s="17" t="str" cm="1">
        <f t="array" aca="1" ref="A1134" ca="1" xml:space="preserve"> "a_W_1_" &amp; INDIRECT("F" &amp; ROW(C1134)-6) &amp; "_p"</f>
        <v>a_W_1_8_4_p</v>
      </c>
      <c r="B1134">
        <v>0</v>
      </c>
      <c r="C1134" t="s">
        <v>60</v>
      </c>
    </row>
    <row r="1135" spans="1:6" x14ac:dyDescent="0.3">
      <c r="A1135" t="str" cm="1">
        <f t="array" aca="1" ref="A1135" ca="1" xml:space="preserve"> "a_W_2_" &amp; INDIRECT("F" &amp; ROW(C1135)-7) &amp; "_p"</f>
        <v>a_W_2_8_4_p</v>
      </c>
      <c r="B1135">
        <v>0</v>
      </c>
      <c r="C1135" t="s">
        <v>61</v>
      </c>
    </row>
    <row r="1136" spans="1:6" x14ac:dyDescent="0.3">
      <c r="A1136" t="str" cm="1">
        <f t="array" aca="1" ref="A1136" ca="1" xml:space="preserve"> "a_W_3_" &amp; INDIRECT("F" &amp; ROW(C1136)-8) &amp; "_p"</f>
        <v>a_W_3_8_4_p</v>
      </c>
      <c r="B1136">
        <v>2</v>
      </c>
      <c r="C1136" t="s">
        <v>62</v>
      </c>
    </row>
    <row r="1137" spans="1:8" x14ac:dyDescent="0.3">
      <c r="A1137" t="s">
        <v>63</v>
      </c>
    </row>
    <row r="1138" spans="1:8" x14ac:dyDescent="0.3">
      <c r="A1138" s="17" t="str" cm="1">
        <f t="array" aca="1" ref="A1138" ca="1" xml:space="preserve"> "a_P_1_" &amp; INDIRECT("F" &amp; ROW(C1138) - 10) &amp; "_p"</f>
        <v>a_P_1_8_4_p</v>
      </c>
      <c r="B1138">
        <v>0</v>
      </c>
      <c r="C1138" t="s">
        <v>60</v>
      </c>
      <c r="F1138" s="46"/>
      <c r="G1138" s="46"/>
      <c r="H1138" s="46"/>
    </row>
    <row r="1139" spans="1:8" x14ac:dyDescent="0.3">
      <c r="A1139" t="str" cm="1">
        <f t="array" aca="1" ref="A1139" ca="1" xml:space="preserve"> "a_P_2_" &amp; INDIRECT("F" &amp; ROW(C1139) - 11) &amp; "_p"</f>
        <v>a_P_2_8_4_p</v>
      </c>
      <c r="B1139">
        <v>0</v>
      </c>
      <c r="C1139" t="s">
        <v>61</v>
      </c>
    </row>
    <row r="1140" spans="1:8" x14ac:dyDescent="0.3">
      <c r="A1140" t="str" cm="1">
        <f t="array" aca="1" ref="A1140" ca="1" xml:space="preserve"> "a_P_3_" &amp; INDIRECT("F" &amp; ROW(C1140) - 12) &amp; "_p"</f>
        <v>a_P_3_8_4_p</v>
      </c>
      <c r="B1140">
        <v>2</v>
      </c>
      <c r="C1140" t="s">
        <v>62</v>
      </c>
    </row>
    <row r="1141" spans="1:8" x14ac:dyDescent="0.3">
      <c r="A1141" t="s">
        <v>65</v>
      </c>
    </row>
    <row r="1142" spans="1:8" x14ac:dyDescent="0.3">
      <c r="A1142" s="17" t="str" cm="1">
        <f t="array" aca="1" ref="A1142" ca="1" xml:space="preserve"> "a_SL_1_" &amp; INDIRECT("F" &amp; ROW(C1142) - 14) &amp; "_p"</f>
        <v>a_SL_1_8_4_p</v>
      </c>
      <c r="B1142">
        <v>0</v>
      </c>
      <c r="C1142" t="s">
        <v>60</v>
      </c>
      <c r="F1142" s="46"/>
      <c r="G1142" s="46"/>
      <c r="H1142" s="46"/>
    </row>
    <row r="1143" spans="1:8" x14ac:dyDescent="0.3">
      <c r="A1143" t="str" cm="1">
        <f t="array" aca="1" ref="A1143" ca="1" xml:space="preserve"> "a_SL_2_" &amp; INDIRECT("F" &amp; ROW(C1143) - 15) &amp; "_p"</f>
        <v>a_SL_2_8_4_p</v>
      </c>
      <c r="B1143">
        <v>0</v>
      </c>
      <c r="C1143" t="s">
        <v>61</v>
      </c>
    </row>
    <row r="1144" spans="1:8" x14ac:dyDescent="0.3">
      <c r="A1144" t="str" cm="1">
        <f t="array" aca="1" ref="A1144" ca="1" xml:space="preserve"> "a_Sl_3_" &amp; INDIRECT("F" &amp; ROW(C1144) - 16) &amp; "_p"</f>
        <v>a_Sl_3_8_4_p</v>
      </c>
      <c r="B1144">
        <v>2</v>
      </c>
      <c r="C1144" t="s">
        <v>62</v>
      </c>
    </row>
    <row r="1145" spans="1:8" x14ac:dyDescent="0.3">
      <c r="A1145" t="s">
        <v>470</v>
      </c>
    </row>
    <row r="1146" spans="1:8" x14ac:dyDescent="0.3">
      <c r="A1146" s="17" t="str" cm="1">
        <f t="array" aca="1" ref="A1146" ca="1" xml:space="preserve"> "a_DR_1_" &amp; INDIRECT("F" &amp; ROW(C1146) - 18) &amp; "_p"</f>
        <v>a_DR_1_8_4_p</v>
      </c>
      <c r="B1146">
        <v>0</v>
      </c>
      <c r="C1146" t="s">
        <v>60</v>
      </c>
    </row>
    <row r="1147" spans="1:8" x14ac:dyDescent="0.3">
      <c r="A1147" t="str" cm="1">
        <f t="array" aca="1" ref="A1147" ca="1" xml:space="preserve"> "a_DR_1_" &amp; INDIRECT("F" &amp; ROW(C1147) - 19) &amp; "_p"</f>
        <v>a_DR_1_8_4_p</v>
      </c>
      <c r="B1147">
        <v>0</v>
      </c>
      <c r="C1147" t="s">
        <v>61</v>
      </c>
    </row>
    <row r="1148" spans="1:8" x14ac:dyDescent="0.3">
      <c r="A1148" t="str" cm="1">
        <f t="array" aca="1" ref="A1148" ca="1" xml:space="preserve"> "a_DR_1_" &amp; INDIRECT("F" &amp; ROW(C1148) - 20) &amp; "_p"</f>
        <v>a_DR_1_8_4_p</v>
      </c>
      <c r="B1148">
        <v>2</v>
      </c>
      <c r="C1148" t="s">
        <v>62</v>
      </c>
    </row>
    <row r="1149" spans="1:8" x14ac:dyDescent="0.3">
      <c r="A1149" t="s">
        <v>471</v>
      </c>
    </row>
    <row r="1150" spans="1:8" x14ac:dyDescent="0.3">
      <c r="A1150" s="17" t="str" cm="1">
        <f t="array" aca="1" ref="A1150" ca="1" xml:space="preserve"> "a_CY_1_" &amp; INDIRECT("F" &amp; ROW(C1150) - 22) &amp; "_p"</f>
        <v>a_CY_1_8_4_p</v>
      </c>
      <c r="B1150">
        <v>0</v>
      </c>
      <c r="C1150" t="s">
        <v>60</v>
      </c>
    </row>
    <row r="1151" spans="1:8" x14ac:dyDescent="0.3">
      <c r="A1151" t="str" cm="1">
        <f t="array" aca="1" ref="A1151" ca="1" xml:space="preserve"> "a_CY_1_" &amp; INDIRECT("F" &amp; ROW(C1151) - 23) &amp; "_p"</f>
        <v>a_CY_1_8_4_p</v>
      </c>
      <c r="B1151">
        <v>0</v>
      </c>
      <c r="C1151" t="s">
        <v>61</v>
      </c>
    </row>
    <row r="1152" spans="1:8" x14ac:dyDescent="0.3">
      <c r="A1152" t="str" cm="1">
        <f t="array" aca="1" ref="A1152" ca="1" xml:space="preserve"> "a_CY_1_" &amp; INDIRECT("F" &amp; ROW(C1152) - 24) &amp; "_p"</f>
        <v>a_CY_1_8_4_p</v>
      </c>
      <c r="B1152">
        <v>2</v>
      </c>
      <c r="C1152" t="s">
        <v>62</v>
      </c>
    </row>
    <row r="1153" spans="1:8" x14ac:dyDescent="0.3">
      <c r="A1153" t="str">
        <f xml:space="preserve"> "sector " &amp; D1153 &amp; " and region " &amp;E1153</f>
        <v>sector 8 and region 5</v>
      </c>
      <c r="D1153">
        <v>8</v>
      </c>
      <c r="E1153">
        <v>5</v>
      </c>
      <c r="F1153" t="str">
        <f>D1153 &amp; "_" &amp; E1153</f>
        <v>8_5</v>
      </c>
    </row>
    <row r="1154" spans="1:8" x14ac:dyDescent="0.3">
      <c r="A1154" s="48" t="s">
        <v>59</v>
      </c>
      <c r="B1154" s="48"/>
      <c r="C1154" s="48"/>
      <c r="D1154" s="43"/>
      <c r="E1154" s="43"/>
      <c r="F1154" s="43"/>
    </row>
    <row r="1155" spans="1:8" x14ac:dyDescent="0.3">
      <c r="A1155" s="17" t="str" cm="1">
        <f t="array" aca="1" ref="A1155" ca="1" xml:space="preserve"> "a_T_1_" &amp; INDIRECT("F" &amp; ROW(C1155)-2) &amp; "_p"</f>
        <v>a_T_1_8_5_p</v>
      </c>
      <c r="B1155">
        <v>0</v>
      </c>
      <c r="C1155" t="s">
        <v>60</v>
      </c>
    </row>
    <row r="1156" spans="1:8" x14ac:dyDescent="0.3">
      <c r="A1156" t="str" cm="1">
        <f t="array" aca="1" ref="A1156" ca="1" xml:space="preserve"> "a_T_2_" &amp; INDIRECT("F" &amp; ROW(C1156)-3) &amp; "_p"</f>
        <v>a_T_2_8_5_p</v>
      </c>
      <c r="B1156">
        <v>2.3600000000000001E-3</v>
      </c>
      <c r="C1156" t="s">
        <v>61</v>
      </c>
    </row>
    <row r="1157" spans="1:8" x14ac:dyDescent="0.3">
      <c r="A1157" t="str" cm="1">
        <f t="array" aca="1" ref="A1157" ca="1" xml:space="preserve"> "a_T_3_" &amp; INDIRECT("F" &amp; ROW(C1157)-4) &amp; "_p"</f>
        <v>a_T_3_8_5_p</v>
      </c>
      <c r="B1157">
        <v>2</v>
      </c>
      <c r="C1157" t="s">
        <v>62</v>
      </c>
    </row>
    <row r="1158" spans="1:8" x14ac:dyDescent="0.3">
      <c r="A1158" t="s">
        <v>64</v>
      </c>
    </row>
    <row r="1159" spans="1:8" x14ac:dyDescent="0.3">
      <c r="A1159" s="17" t="str" cm="1">
        <f t="array" aca="1" ref="A1159" ca="1" xml:space="preserve"> "a_W_1_" &amp; INDIRECT("F" &amp; ROW(C1159)-6) &amp; "_p"</f>
        <v>a_W_1_8_5_p</v>
      </c>
      <c r="B1159">
        <v>0</v>
      </c>
      <c r="C1159" t="s">
        <v>60</v>
      </c>
    </row>
    <row r="1160" spans="1:8" x14ac:dyDescent="0.3">
      <c r="A1160" t="str" cm="1">
        <f t="array" aca="1" ref="A1160" ca="1" xml:space="preserve"> "a_W_2_" &amp; INDIRECT("F" &amp; ROW(C1160)-7) &amp; "_p"</f>
        <v>a_W_2_8_5_p</v>
      </c>
      <c r="B1160">
        <v>0</v>
      </c>
      <c r="C1160" t="s">
        <v>61</v>
      </c>
    </row>
    <row r="1161" spans="1:8" x14ac:dyDescent="0.3">
      <c r="A1161" t="str" cm="1">
        <f t="array" aca="1" ref="A1161" ca="1" xml:space="preserve"> "a_W_3_" &amp; INDIRECT("F" &amp; ROW(C1161)-8) &amp; "_p"</f>
        <v>a_W_3_8_5_p</v>
      </c>
      <c r="B1161">
        <v>2</v>
      </c>
      <c r="C1161" t="s">
        <v>62</v>
      </c>
    </row>
    <row r="1162" spans="1:8" x14ac:dyDescent="0.3">
      <c r="A1162" t="s">
        <v>63</v>
      </c>
    </row>
    <row r="1163" spans="1:8" x14ac:dyDescent="0.3">
      <c r="A1163" s="17" t="str" cm="1">
        <f t="array" aca="1" ref="A1163" ca="1" xml:space="preserve"> "a_P_1_" &amp; INDIRECT("F" &amp; ROW(C1163) - 10) &amp; "_p"</f>
        <v>a_P_1_8_5_p</v>
      </c>
      <c r="B1163">
        <v>0</v>
      </c>
      <c r="C1163" t="s">
        <v>60</v>
      </c>
      <c r="F1163" s="46"/>
      <c r="G1163" s="46"/>
      <c r="H1163" s="46"/>
    </row>
    <row r="1164" spans="1:8" x14ac:dyDescent="0.3">
      <c r="A1164" t="str" cm="1">
        <f t="array" aca="1" ref="A1164" ca="1" xml:space="preserve"> "a_P_2_" &amp; INDIRECT("F" &amp; ROW(C1164) - 11) &amp; "_p"</f>
        <v>a_P_2_8_5_p</v>
      </c>
      <c r="B1164">
        <v>0</v>
      </c>
      <c r="C1164" t="s">
        <v>61</v>
      </c>
    </row>
    <row r="1165" spans="1:8" x14ac:dyDescent="0.3">
      <c r="A1165" t="str" cm="1">
        <f t="array" aca="1" ref="A1165" ca="1" xml:space="preserve"> "a_P_3_" &amp; INDIRECT("F" &amp; ROW(C1165) - 12) &amp; "_p"</f>
        <v>a_P_3_8_5_p</v>
      </c>
      <c r="B1165">
        <v>2</v>
      </c>
      <c r="C1165" t="s">
        <v>62</v>
      </c>
    </row>
    <row r="1166" spans="1:8" x14ac:dyDescent="0.3">
      <c r="A1166" t="s">
        <v>65</v>
      </c>
    </row>
    <row r="1167" spans="1:8" x14ac:dyDescent="0.3">
      <c r="A1167" s="17" t="str" cm="1">
        <f t="array" aca="1" ref="A1167" ca="1" xml:space="preserve"> "a_SL_1_" &amp; INDIRECT("F" &amp; ROW(C1167) - 14) &amp; "_p"</f>
        <v>a_SL_1_8_5_p</v>
      </c>
      <c r="B1167">
        <v>0</v>
      </c>
      <c r="C1167" t="s">
        <v>60</v>
      </c>
      <c r="F1167" s="46"/>
      <c r="G1167" s="46"/>
      <c r="H1167" s="46"/>
    </row>
    <row r="1168" spans="1:8" x14ac:dyDescent="0.3">
      <c r="A1168" t="str" cm="1">
        <f t="array" aca="1" ref="A1168" ca="1" xml:space="preserve"> "a_SL_2_" &amp; INDIRECT("F" &amp; ROW(C1168) - 15) &amp; "_p"</f>
        <v>a_SL_2_8_5_p</v>
      </c>
      <c r="B1168">
        <v>0</v>
      </c>
      <c r="C1168" t="s">
        <v>61</v>
      </c>
    </row>
    <row r="1169" spans="1:6" x14ac:dyDescent="0.3">
      <c r="A1169" t="str" cm="1">
        <f t="array" aca="1" ref="A1169" ca="1" xml:space="preserve"> "a_Sl_3_" &amp; INDIRECT("F" &amp; ROW(C1169) - 16) &amp; "_p"</f>
        <v>a_Sl_3_8_5_p</v>
      </c>
      <c r="B1169">
        <v>2</v>
      </c>
      <c r="C1169" t="s">
        <v>62</v>
      </c>
    </row>
    <row r="1170" spans="1:6" x14ac:dyDescent="0.3">
      <c r="A1170" t="s">
        <v>470</v>
      </c>
    </row>
    <row r="1171" spans="1:6" x14ac:dyDescent="0.3">
      <c r="A1171" s="17" t="str" cm="1">
        <f t="array" aca="1" ref="A1171" ca="1" xml:space="preserve"> "a_DR_1_" &amp; INDIRECT("F" &amp; ROW(C1171) - 18) &amp; "_p"</f>
        <v>a_DR_1_8_5_p</v>
      </c>
      <c r="B1171">
        <v>0</v>
      </c>
      <c r="C1171" t="s">
        <v>60</v>
      </c>
    </row>
    <row r="1172" spans="1:6" x14ac:dyDescent="0.3">
      <c r="A1172" t="str" cm="1">
        <f t="array" aca="1" ref="A1172" ca="1" xml:space="preserve"> "a_DR_1_" &amp; INDIRECT("F" &amp; ROW(C1172) - 19) &amp; "_p"</f>
        <v>a_DR_1_8_5_p</v>
      </c>
      <c r="B1172">
        <v>0</v>
      </c>
      <c r="C1172" t="s">
        <v>61</v>
      </c>
    </row>
    <row r="1173" spans="1:6" x14ac:dyDescent="0.3">
      <c r="A1173" t="str" cm="1">
        <f t="array" aca="1" ref="A1173" ca="1" xml:space="preserve"> "a_DR_1_" &amp; INDIRECT("F" &amp; ROW(C1173) - 20) &amp; "_p"</f>
        <v>a_DR_1_8_5_p</v>
      </c>
      <c r="B1173">
        <v>2</v>
      </c>
      <c r="C1173" t="s">
        <v>62</v>
      </c>
    </row>
    <row r="1174" spans="1:6" x14ac:dyDescent="0.3">
      <c r="A1174" t="s">
        <v>471</v>
      </c>
    </row>
    <row r="1175" spans="1:6" x14ac:dyDescent="0.3">
      <c r="A1175" s="17" t="str" cm="1">
        <f t="array" aca="1" ref="A1175" ca="1" xml:space="preserve"> "a_CY_1_" &amp; INDIRECT("F" &amp; ROW(C1175) - 22) &amp; "_p"</f>
        <v>a_CY_1_8_5_p</v>
      </c>
      <c r="B1175">
        <v>0</v>
      </c>
      <c r="C1175" t="s">
        <v>60</v>
      </c>
    </row>
    <row r="1176" spans="1:6" x14ac:dyDescent="0.3">
      <c r="A1176" t="str" cm="1">
        <f t="array" aca="1" ref="A1176" ca="1" xml:space="preserve"> "a_CY_1_" &amp; INDIRECT("F" &amp; ROW(C1176) - 23) &amp; "_p"</f>
        <v>a_CY_1_8_5_p</v>
      </c>
      <c r="B1176">
        <v>0</v>
      </c>
      <c r="C1176" t="s">
        <v>61</v>
      </c>
    </row>
    <row r="1177" spans="1:6" x14ac:dyDescent="0.3">
      <c r="A1177" t="str" cm="1">
        <f t="array" aca="1" ref="A1177" ca="1" xml:space="preserve"> "a_CY_1_" &amp; INDIRECT("F" &amp; ROW(C1177) - 24) &amp; "_p"</f>
        <v>a_CY_1_8_5_p</v>
      </c>
      <c r="B1177">
        <v>2</v>
      </c>
      <c r="C1177" t="s">
        <v>62</v>
      </c>
    </row>
    <row r="1178" spans="1:6" x14ac:dyDescent="0.3">
      <c r="A1178" t="str">
        <f xml:space="preserve"> "sector " &amp; D1178 &amp; " and region " &amp;E1178</f>
        <v>sector 8 and region 6</v>
      </c>
      <c r="D1178">
        <v>8</v>
      </c>
      <c r="E1178">
        <v>6</v>
      </c>
      <c r="F1178" t="str">
        <f>D1178 &amp; "_" &amp; E1178</f>
        <v>8_6</v>
      </c>
    </row>
    <row r="1179" spans="1:6" x14ac:dyDescent="0.3">
      <c r="A1179" s="48" t="s">
        <v>59</v>
      </c>
      <c r="B1179" s="48"/>
      <c r="C1179" s="48"/>
      <c r="D1179" s="43"/>
      <c r="E1179" s="43"/>
      <c r="F1179" s="43"/>
    </row>
    <row r="1180" spans="1:6" x14ac:dyDescent="0.3">
      <c r="A1180" s="17" t="str" cm="1">
        <f t="array" aca="1" ref="A1180" ca="1" xml:space="preserve"> "a_T_1_" &amp; INDIRECT("F" &amp; ROW(C1180)-2) &amp; "_p"</f>
        <v>a_T_1_8_6_p</v>
      </c>
      <c r="B1180">
        <v>0</v>
      </c>
      <c r="C1180" t="s">
        <v>60</v>
      </c>
    </row>
    <row r="1181" spans="1:6" x14ac:dyDescent="0.3">
      <c r="A1181" t="str" cm="1">
        <f t="array" aca="1" ref="A1181" ca="1" xml:space="preserve"> "a_T_2_" &amp; INDIRECT("F" &amp; ROW(C1181)-3) &amp; "_p"</f>
        <v>a_T_2_8_6_p</v>
      </c>
      <c r="B1181">
        <v>2.3600000000000001E-3</v>
      </c>
      <c r="C1181" t="s">
        <v>61</v>
      </c>
    </row>
    <row r="1182" spans="1:6" x14ac:dyDescent="0.3">
      <c r="A1182" t="str" cm="1">
        <f t="array" aca="1" ref="A1182" ca="1" xml:space="preserve"> "a_T_3_" &amp; INDIRECT("F" &amp; ROW(C1182)-4) &amp; "_p"</f>
        <v>a_T_3_8_6_p</v>
      </c>
      <c r="B1182">
        <v>2</v>
      </c>
      <c r="C1182" t="s">
        <v>62</v>
      </c>
    </row>
    <row r="1183" spans="1:6" x14ac:dyDescent="0.3">
      <c r="A1183" t="s">
        <v>64</v>
      </c>
    </row>
    <row r="1184" spans="1:6" x14ac:dyDescent="0.3">
      <c r="A1184" s="17" t="str" cm="1">
        <f t="array" aca="1" ref="A1184" ca="1" xml:space="preserve"> "a_W_1_" &amp; INDIRECT("F" &amp; ROW(C1184)-6) &amp; "_p"</f>
        <v>a_W_1_8_6_p</v>
      </c>
      <c r="B1184">
        <v>0</v>
      </c>
      <c r="C1184" t="s">
        <v>60</v>
      </c>
    </row>
    <row r="1185" spans="1:8" x14ac:dyDescent="0.3">
      <c r="A1185" t="str" cm="1">
        <f t="array" aca="1" ref="A1185" ca="1" xml:space="preserve"> "a_W_2_" &amp; INDIRECT("F" &amp; ROW(C1185)-7) &amp; "_p"</f>
        <v>a_W_2_8_6_p</v>
      </c>
      <c r="B1185">
        <v>0</v>
      </c>
      <c r="C1185" t="s">
        <v>61</v>
      </c>
    </row>
    <row r="1186" spans="1:8" x14ac:dyDescent="0.3">
      <c r="A1186" t="str" cm="1">
        <f t="array" aca="1" ref="A1186" ca="1" xml:space="preserve"> "a_W_3_" &amp; INDIRECT("F" &amp; ROW(C1186)-8) &amp; "_p"</f>
        <v>a_W_3_8_6_p</v>
      </c>
      <c r="B1186">
        <v>2</v>
      </c>
      <c r="C1186" t="s">
        <v>62</v>
      </c>
    </row>
    <row r="1187" spans="1:8" x14ac:dyDescent="0.3">
      <c r="A1187" t="s">
        <v>63</v>
      </c>
    </row>
    <row r="1188" spans="1:8" x14ac:dyDescent="0.3">
      <c r="A1188" s="17" t="str" cm="1">
        <f t="array" aca="1" ref="A1188" ca="1" xml:space="preserve"> "a_P_1_" &amp; INDIRECT("F" &amp; ROW(C1188) - 10) &amp; "_p"</f>
        <v>a_P_1_8_6_p</v>
      </c>
      <c r="B1188">
        <v>0</v>
      </c>
      <c r="C1188" t="s">
        <v>60</v>
      </c>
      <c r="F1188" s="46"/>
      <c r="G1188" s="46"/>
      <c r="H1188" s="46"/>
    </row>
    <row r="1189" spans="1:8" x14ac:dyDescent="0.3">
      <c r="A1189" t="str" cm="1">
        <f t="array" aca="1" ref="A1189" ca="1" xml:space="preserve"> "a_P_2_" &amp; INDIRECT("F" &amp; ROW(C1189) - 11) &amp; "_p"</f>
        <v>a_P_2_8_6_p</v>
      </c>
      <c r="B1189">
        <v>0</v>
      </c>
      <c r="C1189" t="s">
        <v>61</v>
      </c>
    </row>
    <row r="1190" spans="1:8" x14ac:dyDescent="0.3">
      <c r="A1190" t="str" cm="1">
        <f t="array" aca="1" ref="A1190" ca="1" xml:space="preserve"> "a_P_3_" &amp; INDIRECT("F" &amp; ROW(C1190) - 12) &amp; "_p"</f>
        <v>a_P_3_8_6_p</v>
      </c>
      <c r="B1190">
        <v>2</v>
      </c>
      <c r="C1190" t="s">
        <v>62</v>
      </c>
    </row>
    <row r="1191" spans="1:8" x14ac:dyDescent="0.3">
      <c r="A1191" t="s">
        <v>65</v>
      </c>
    </row>
    <row r="1192" spans="1:8" x14ac:dyDescent="0.3">
      <c r="A1192" s="17" t="str" cm="1">
        <f t="array" aca="1" ref="A1192" ca="1" xml:space="preserve"> "a_SL_1_" &amp; INDIRECT("F" &amp; ROW(C1192) - 14) &amp; "_p"</f>
        <v>a_SL_1_8_6_p</v>
      </c>
      <c r="B1192">
        <v>0</v>
      </c>
      <c r="C1192" t="s">
        <v>60</v>
      </c>
      <c r="F1192" s="46"/>
      <c r="G1192" s="46"/>
      <c r="H1192" s="46"/>
    </row>
    <row r="1193" spans="1:8" x14ac:dyDescent="0.3">
      <c r="A1193" t="str" cm="1">
        <f t="array" aca="1" ref="A1193" ca="1" xml:space="preserve"> "a_SL_2_" &amp; INDIRECT("F" &amp; ROW(C1193) - 15) &amp; "_p"</f>
        <v>a_SL_2_8_6_p</v>
      </c>
      <c r="B1193">
        <v>0</v>
      </c>
      <c r="C1193" t="s">
        <v>61</v>
      </c>
    </row>
    <row r="1194" spans="1:8" x14ac:dyDescent="0.3">
      <c r="A1194" t="str" cm="1">
        <f t="array" aca="1" ref="A1194" ca="1" xml:space="preserve"> "a_Sl_3_" &amp; INDIRECT("F" &amp; ROW(C1194) - 16) &amp; "_p"</f>
        <v>a_Sl_3_8_6_p</v>
      </c>
      <c r="B1194">
        <v>2</v>
      </c>
      <c r="C1194" t="s">
        <v>62</v>
      </c>
    </row>
    <row r="1195" spans="1:8" x14ac:dyDescent="0.3">
      <c r="A1195" t="s">
        <v>470</v>
      </c>
    </row>
    <row r="1196" spans="1:8" x14ac:dyDescent="0.3">
      <c r="A1196" s="17" t="str" cm="1">
        <f t="array" aca="1" ref="A1196" ca="1" xml:space="preserve"> "a_DR_1_" &amp; INDIRECT("F" &amp; ROW(C1196) - 18) &amp; "_p"</f>
        <v>a_DR_1_8_6_p</v>
      </c>
      <c r="B1196">
        <v>0</v>
      </c>
      <c r="C1196" t="s">
        <v>60</v>
      </c>
    </row>
    <row r="1197" spans="1:8" x14ac:dyDescent="0.3">
      <c r="A1197" t="str" cm="1">
        <f t="array" aca="1" ref="A1197" ca="1" xml:space="preserve"> "a_DR_1_" &amp; INDIRECT("F" &amp; ROW(C1197) - 19) &amp; "_p"</f>
        <v>a_DR_1_8_6_p</v>
      </c>
      <c r="B1197">
        <v>0</v>
      </c>
      <c r="C1197" t="s">
        <v>61</v>
      </c>
    </row>
    <row r="1198" spans="1:8" x14ac:dyDescent="0.3">
      <c r="A1198" t="str" cm="1">
        <f t="array" aca="1" ref="A1198" ca="1" xml:space="preserve"> "a_DR_1_" &amp; INDIRECT("F" &amp; ROW(C1198) - 20) &amp; "_p"</f>
        <v>a_DR_1_8_6_p</v>
      </c>
      <c r="B1198">
        <v>2</v>
      </c>
      <c r="C1198" t="s">
        <v>62</v>
      </c>
    </row>
    <row r="1199" spans="1:8" x14ac:dyDescent="0.3">
      <c r="A1199" t="s">
        <v>471</v>
      </c>
    </row>
    <row r="1200" spans="1:8" x14ac:dyDescent="0.3">
      <c r="A1200" s="17" t="str" cm="1">
        <f t="array" aca="1" ref="A1200" ca="1" xml:space="preserve"> "a_CY_1_" &amp; INDIRECT("F" &amp; ROW(C1200) - 22) &amp; "_p"</f>
        <v>a_CY_1_8_6_p</v>
      </c>
      <c r="B1200">
        <v>0</v>
      </c>
      <c r="C1200" t="s">
        <v>60</v>
      </c>
    </row>
    <row r="1201" spans="1:8" x14ac:dyDescent="0.3">
      <c r="A1201" t="str" cm="1">
        <f t="array" aca="1" ref="A1201" ca="1" xml:space="preserve"> "a_CY_1_" &amp; INDIRECT("F" &amp; ROW(C1201) - 23) &amp; "_p"</f>
        <v>a_CY_1_8_6_p</v>
      </c>
      <c r="B1201">
        <v>0</v>
      </c>
      <c r="C1201" t="s">
        <v>61</v>
      </c>
    </row>
    <row r="1202" spans="1:8" x14ac:dyDescent="0.3">
      <c r="A1202" t="str" cm="1">
        <f t="array" aca="1" ref="A1202" ca="1" xml:space="preserve"> "a_CY_1_" &amp; INDIRECT("F" &amp; ROW(C1202) - 24) &amp; "_p"</f>
        <v>a_CY_1_8_6_p</v>
      </c>
      <c r="B1202">
        <v>2</v>
      </c>
      <c r="C1202" t="s">
        <v>62</v>
      </c>
    </row>
    <row r="1203" spans="1:8" x14ac:dyDescent="0.3">
      <c r="A1203" t="str">
        <f xml:space="preserve"> "sector " &amp; D1203 &amp; " and region " &amp;E1203</f>
        <v>sector 9 and region 1</v>
      </c>
      <c r="D1203">
        <v>9</v>
      </c>
      <c r="E1203">
        <v>1</v>
      </c>
      <c r="F1203" t="str">
        <f>D1203 &amp; "_" &amp; E1203</f>
        <v>9_1</v>
      </c>
    </row>
    <row r="1204" spans="1:8" x14ac:dyDescent="0.3">
      <c r="A1204" s="48" t="s">
        <v>59</v>
      </c>
      <c r="B1204" s="48"/>
      <c r="C1204" s="48"/>
      <c r="D1204" s="43"/>
      <c r="E1204" s="43"/>
      <c r="F1204" s="43"/>
    </row>
    <row r="1205" spans="1:8" x14ac:dyDescent="0.3">
      <c r="A1205" s="17" t="str" cm="1">
        <f t="array" aca="1" ref="A1205" ca="1" xml:space="preserve"> "a_T_1_" &amp; INDIRECT("F" &amp; ROW(C1205)-2) &amp; "_p"</f>
        <v>a_T_1_9_1_p</v>
      </c>
      <c r="B1205">
        <v>0</v>
      </c>
      <c r="C1205" t="s">
        <v>60</v>
      </c>
    </row>
    <row r="1206" spans="1:8" x14ac:dyDescent="0.3">
      <c r="A1206" t="str" cm="1">
        <f t="array" aca="1" ref="A1206" ca="1" xml:space="preserve"> "a_T_2_" &amp; INDIRECT("F" &amp; ROW(C1206)-3) &amp; "_p"</f>
        <v>a_T_2_9_1_p</v>
      </c>
      <c r="B1206">
        <v>2.3600000000000001E-3</v>
      </c>
      <c r="C1206" t="s">
        <v>61</v>
      </c>
    </row>
    <row r="1207" spans="1:8" x14ac:dyDescent="0.3">
      <c r="A1207" t="str" cm="1">
        <f t="array" aca="1" ref="A1207" ca="1" xml:space="preserve"> "a_T_3_" &amp; INDIRECT("F" &amp; ROW(C1207)-4) &amp; "_p"</f>
        <v>a_T_3_9_1_p</v>
      </c>
      <c r="B1207">
        <v>2</v>
      </c>
      <c r="C1207" t="s">
        <v>62</v>
      </c>
    </row>
    <row r="1208" spans="1:8" x14ac:dyDescent="0.3">
      <c r="A1208" t="s">
        <v>64</v>
      </c>
    </row>
    <row r="1209" spans="1:8" x14ac:dyDescent="0.3">
      <c r="A1209" s="17" t="str" cm="1">
        <f t="array" aca="1" ref="A1209" ca="1" xml:space="preserve"> "a_W_1_" &amp; INDIRECT("F" &amp; ROW(C1209)-6) &amp; "_p"</f>
        <v>a_W_1_9_1_p</v>
      </c>
      <c r="B1209">
        <v>0</v>
      </c>
      <c r="C1209" t="s">
        <v>60</v>
      </c>
    </row>
    <row r="1210" spans="1:8" x14ac:dyDescent="0.3">
      <c r="A1210" t="str" cm="1">
        <f t="array" aca="1" ref="A1210" ca="1" xml:space="preserve"> "a_W_2_" &amp; INDIRECT("F" &amp; ROW(C1210)-7) &amp; "_p"</f>
        <v>a_W_2_9_1_p</v>
      </c>
      <c r="B1210">
        <v>0</v>
      </c>
      <c r="C1210" t="s">
        <v>61</v>
      </c>
    </row>
    <row r="1211" spans="1:8" x14ac:dyDescent="0.3">
      <c r="A1211" t="str" cm="1">
        <f t="array" aca="1" ref="A1211" ca="1" xml:space="preserve"> "a_W_3_" &amp; INDIRECT("F" &amp; ROW(C1211)-8) &amp; "_p"</f>
        <v>a_W_3_9_1_p</v>
      </c>
      <c r="B1211">
        <v>2</v>
      </c>
      <c r="C1211" t="s">
        <v>62</v>
      </c>
    </row>
    <row r="1212" spans="1:8" x14ac:dyDescent="0.3">
      <c r="A1212" t="s">
        <v>63</v>
      </c>
    </row>
    <row r="1213" spans="1:8" x14ac:dyDescent="0.3">
      <c r="A1213" s="17" t="str" cm="1">
        <f t="array" aca="1" ref="A1213" ca="1" xml:space="preserve"> "a_P_1_" &amp; INDIRECT("F" &amp; ROW(C1213) - 10) &amp; "_p"</f>
        <v>a_P_1_9_1_p</v>
      </c>
      <c r="B1213">
        <v>0</v>
      </c>
      <c r="C1213" t="s">
        <v>60</v>
      </c>
      <c r="F1213" s="46"/>
      <c r="G1213" s="46"/>
      <c r="H1213" s="46"/>
    </row>
    <row r="1214" spans="1:8" x14ac:dyDescent="0.3">
      <c r="A1214" t="str" cm="1">
        <f t="array" aca="1" ref="A1214" ca="1" xml:space="preserve"> "a_P_2_" &amp; INDIRECT("F" &amp; ROW(C1214) - 11) &amp; "_p"</f>
        <v>a_P_2_9_1_p</v>
      </c>
      <c r="B1214">
        <v>0</v>
      </c>
      <c r="C1214" t="s">
        <v>61</v>
      </c>
    </row>
    <row r="1215" spans="1:8" x14ac:dyDescent="0.3">
      <c r="A1215" t="str" cm="1">
        <f t="array" aca="1" ref="A1215" ca="1" xml:space="preserve"> "a_P_3_" &amp; INDIRECT("F" &amp; ROW(C1215) - 12) &amp; "_p"</f>
        <v>a_P_3_9_1_p</v>
      </c>
      <c r="B1215">
        <v>2</v>
      </c>
      <c r="C1215" t="s">
        <v>62</v>
      </c>
    </row>
    <row r="1216" spans="1:8" x14ac:dyDescent="0.3">
      <c r="A1216" t="s">
        <v>65</v>
      </c>
    </row>
    <row r="1217" spans="1:8" x14ac:dyDescent="0.3">
      <c r="A1217" s="17" t="str" cm="1">
        <f t="array" aca="1" ref="A1217" ca="1" xml:space="preserve"> "a_SL_1_" &amp; INDIRECT("F" &amp; ROW(C1217) - 14) &amp; "_p"</f>
        <v>a_SL_1_9_1_p</v>
      </c>
      <c r="B1217">
        <v>0</v>
      </c>
      <c r="C1217" t="s">
        <v>60</v>
      </c>
      <c r="F1217" s="46"/>
      <c r="G1217" s="46"/>
      <c r="H1217" s="46"/>
    </row>
    <row r="1218" spans="1:8" x14ac:dyDescent="0.3">
      <c r="A1218" t="str" cm="1">
        <f t="array" aca="1" ref="A1218" ca="1" xml:space="preserve"> "a_SL_2_" &amp; INDIRECT("F" &amp; ROW(C1218) - 15) &amp; "_p"</f>
        <v>a_SL_2_9_1_p</v>
      </c>
      <c r="B1218">
        <v>0</v>
      </c>
      <c r="C1218" t="s">
        <v>61</v>
      </c>
    </row>
    <row r="1219" spans="1:8" x14ac:dyDescent="0.3">
      <c r="A1219" t="str" cm="1">
        <f t="array" aca="1" ref="A1219" ca="1" xml:space="preserve"> "a_Sl_3_" &amp; INDIRECT("F" &amp; ROW(C1219) - 16) &amp; "_p"</f>
        <v>a_Sl_3_9_1_p</v>
      </c>
      <c r="B1219">
        <v>2</v>
      </c>
      <c r="C1219" t="s">
        <v>62</v>
      </c>
    </row>
    <row r="1220" spans="1:8" x14ac:dyDescent="0.3">
      <c r="A1220" t="s">
        <v>470</v>
      </c>
    </row>
    <row r="1221" spans="1:8" x14ac:dyDescent="0.3">
      <c r="A1221" s="17" t="str" cm="1">
        <f t="array" aca="1" ref="A1221" ca="1" xml:space="preserve"> "a_DR_1_" &amp; INDIRECT("F" &amp; ROW(C1221) - 18) &amp; "_p"</f>
        <v>a_DR_1_9_1_p</v>
      </c>
      <c r="B1221">
        <v>0</v>
      </c>
      <c r="C1221" t="s">
        <v>60</v>
      </c>
    </row>
    <row r="1222" spans="1:8" x14ac:dyDescent="0.3">
      <c r="A1222" t="str" cm="1">
        <f t="array" aca="1" ref="A1222" ca="1" xml:space="preserve"> "a_DR_1_" &amp; INDIRECT("F" &amp; ROW(C1222) - 19) &amp; "_p"</f>
        <v>a_DR_1_9_1_p</v>
      </c>
      <c r="B1222">
        <v>0</v>
      </c>
      <c r="C1222" t="s">
        <v>61</v>
      </c>
    </row>
    <row r="1223" spans="1:8" x14ac:dyDescent="0.3">
      <c r="A1223" t="str" cm="1">
        <f t="array" aca="1" ref="A1223" ca="1" xml:space="preserve"> "a_DR_1_" &amp; INDIRECT("F" &amp; ROW(C1223) - 20) &amp; "_p"</f>
        <v>a_DR_1_9_1_p</v>
      </c>
      <c r="B1223">
        <v>2</v>
      </c>
      <c r="C1223" t="s">
        <v>62</v>
      </c>
    </row>
    <row r="1224" spans="1:8" x14ac:dyDescent="0.3">
      <c r="A1224" t="s">
        <v>471</v>
      </c>
    </row>
    <row r="1225" spans="1:8" x14ac:dyDescent="0.3">
      <c r="A1225" s="17" t="str" cm="1">
        <f t="array" aca="1" ref="A1225" ca="1" xml:space="preserve"> "a_CY_1_" &amp; INDIRECT("F" &amp; ROW(C1225) - 22) &amp; "_p"</f>
        <v>a_CY_1_9_1_p</v>
      </c>
      <c r="B1225">
        <v>0</v>
      </c>
      <c r="C1225" t="s">
        <v>60</v>
      </c>
    </row>
    <row r="1226" spans="1:8" x14ac:dyDescent="0.3">
      <c r="A1226" t="str" cm="1">
        <f t="array" aca="1" ref="A1226" ca="1" xml:space="preserve"> "a_CY_1_" &amp; INDIRECT("F" &amp; ROW(C1226) - 23) &amp; "_p"</f>
        <v>a_CY_1_9_1_p</v>
      </c>
      <c r="B1226">
        <v>0</v>
      </c>
      <c r="C1226" t="s">
        <v>61</v>
      </c>
    </row>
    <row r="1227" spans="1:8" x14ac:dyDescent="0.3">
      <c r="A1227" t="str" cm="1">
        <f t="array" aca="1" ref="A1227" ca="1" xml:space="preserve"> "a_CY_1_" &amp; INDIRECT("F" &amp; ROW(C1227) - 24) &amp; "_p"</f>
        <v>a_CY_1_9_1_p</v>
      </c>
      <c r="B1227">
        <v>2</v>
      </c>
      <c r="C1227" t="s">
        <v>62</v>
      </c>
    </row>
    <row r="1228" spans="1:8" x14ac:dyDescent="0.3">
      <c r="A1228" t="str">
        <f xml:space="preserve"> "sector " &amp; D1228 &amp; " and region " &amp;E1228</f>
        <v>sector 9 and region 2</v>
      </c>
      <c r="D1228">
        <v>9</v>
      </c>
      <c r="E1228">
        <v>2</v>
      </c>
      <c r="F1228" t="str">
        <f>D1228 &amp; "_" &amp; E1228</f>
        <v>9_2</v>
      </c>
    </row>
    <row r="1229" spans="1:8" x14ac:dyDescent="0.3">
      <c r="A1229" s="48" t="s">
        <v>59</v>
      </c>
      <c r="B1229" s="48"/>
      <c r="C1229" s="48"/>
      <c r="D1229" s="43"/>
      <c r="E1229" s="43"/>
      <c r="F1229" s="43"/>
    </row>
    <row r="1230" spans="1:8" x14ac:dyDescent="0.3">
      <c r="A1230" s="17" t="str" cm="1">
        <f t="array" aca="1" ref="A1230" ca="1" xml:space="preserve"> "a_T_1_" &amp; INDIRECT("F" &amp; ROW(C1230)-2) &amp; "_p"</f>
        <v>a_T_1_9_2_p</v>
      </c>
      <c r="B1230">
        <v>0</v>
      </c>
      <c r="C1230" t="s">
        <v>60</v>
      </c>
    </row>
    <row r="1231" spans="1:8" x14ac:dyDescent="0.3">
      <c r="A1231" t="str" cm="1">
        <f t="array" aca="1" ref="A1231" ca="1" xml:space="preserve"> "a_T_2_" &amp; INDIRECT("F" &amp; ROW(C1231)-3) &amp; "_p"</f>
        <v>a_T_2_9_2_p</v>
      </c>
      <c r="B1231">
        <v>2.3600000000000001E-3</v>
      </c>
      <c r="C1231" t="s">
        <v>61</v>
      </c>
    </row>
    <row r="1232" spans="1:8" x14ac:dyDescent="0.3">
      <c r="A1232" t="str" cm="1">
        <f t="array" aca="1" ref="A1232" ca="1" xml:space="preserve"> "a_T_3_" &amp; INDIRECT("F" &amp; ROW(C1232)-4) &amp; "_p"</f>
        <v>a_T_3_9_2_p</v>
      </c>
      <c r="B1232">
        <v>2</v>
      </c>
      <c r="C1232" t="s">
        <v>62</v>
      </c>
    </row>
    <row r="1233" spans="1:8" x14ac:dyDescent="0.3">
      <c r="A1233" t="s">
        <v>64</v>
      </c>
    </row>
    <row r="1234" spans="1:8" x14ac:dyDescent="0.3">
      <c r="A1234" s="17" t="str" cm="1">
        <f t="array" aca="1" ref="A1234" ca="1" xml:space="preserve"> "a_W_1_" &amp; INDIRECT("F" &amp; ROW(C1234)-6) &amp; "_p"</f>
        <v>a_W_1_9_2_p</v>
      </c>
      <c r="B1234">
        <v>0</v>
      </c>
      <c r="C1234" t="s">
        <v>60</v>
      </c>
    </row>
    <row r="1235" spans="1:8" x14ac:dyDescent="0.3">
      <c r="A1235" t="str" cm="1">
        <f t="array" aca="1" ref="A1235" ca="1" xml:space="preserve"> "a_W_2_" &amp; INDIRECT("F" &amp; ROW(C1235)-7) &amp; "_p"</f>
        <v>a_W_2_9_2_p</v>
      </c>
      <c r="B1235">
        <v>0</v>
      </c>
      <c r="C1235" t="s">
        <v>61</v>
      </c>
    </row>
    <row r="1236" spans="1:8" x14ac:dyDescent="0.3">
      <c r="A1236" t="str" cm="1">
        <f t="array" aca="1" ref="A1236" ca="1" xml:space="preserve"> "a_W_3_" &amp; INDIRECT("F" &amp; ROW(C1236)-8) &amp; "_p"</f>
        <v>a_W_3_9_2_p</v>
      </c>
      <c r="B1236">
        <v>2</v>
      </c>
      <c r="C1236" t="s">
        <v>62</v>
      </c>
    </row>
    <row r="1237" spans="1:8" x14ac:dyDescent="0.3">
      <c r="A1237" t="s">
        <v>63</v>
      </c>
    </row>
    <row r="1238" spans="1:8" x14ac:dyDescent="0.3">
      <c r="A1238" s="17" t="str" cm="1">
        <f t="array" aca="1" ref="A1238" ca="1" xml:space="preserve"> "a_P_1_" &amp; INDIRECT("F" &amp; ROW(C1238) - 10) &amp; "_p"</f>
        <v>a_P_1_9_2_p</v>
      </c>
      <c r="B1238">
        <v>0</v>
      </c>
      <c r="C1238" t="s">
        <v>60</v>
      </c>
      <c r="F1238" s="46"/>
      <c r="G1238" s="46"/>
      <c r="H1238" s="46"/>
    </row>
    <row r="1239" spans="1:8" x14ac:dyDescent="0.3">
      <c r="A1239" t="str" cm="1">
        <f t="array" aca="1" ref="A1239" ca="1" xml:space="preserve"> "a_P_2_" &amp; INDIRECT("F" &amp; ROW(C1239) - 11) &amp; "_p"</f>
        <v>a_P_2_9_2_p</v>
      </c>
      <c r="B1239">
        <v>0</v>
      </c>
      <c r="C1239" t="s">
        <v>61</v>
      </c>
    </row>
    <row r="1240" spans="1:8" x14ac:dyDescent="0.3">
      <c r="A1240" t="str" cm="1">
        <f t="array" aca="1" ref="A1240" ca="1" xml:space="preserve"> "a_P_3_" &amp; INDIRECT("F" &amp; ROW(C1240) - 12) &amp; "_p"</f>
        <v>a_P_3_9_2_p</v>
      </c>
      <c r="B1240">
        <v>2</v>
      </c>
      <c r="C1240" t="s">
        <v>62</v>
      </c>
    </row>
    <row r="1241" spans="1:8" x14ac:dyDescent="0.3">
      <c r="A1241" t="s">
        <v>65</v>
      </c>
    </row>
    <row r="1242" spans="1:8" x14ac:dyDescent="0.3">
      <c r="A1242" s="17" t="str" cm="1">
        <f t="array" aca="1" ref="A1242" ca="1" xml:space="preserve"> "a_SL_1_" &amp; INDIRECT("F" &amp; ROW(C1242) - 14) &amp; "_p"</f>
        <v>a_SL_1_9_2_p</v>
      </c>
      <c r="B1242">
        <v>0</v>
      </c>
      <c r="C1242" t="s">
        <v>60</v>
      </c>
      <c r="F1242" s="46"/>
      <c r="G1242" s="46"/>
      <c r="H1242" s="46"/>
    </row>
    <row r="1243" spans="1:8" x14ac:dyDescent="0.3">
      <c r="A1243" t="str" cm="1">
        <f t="array" aca="1" ref="A1243" ca="1" xml:space="preserve"> "a_SL_2_" &amp; INDIRECT("F" &amp; ROW(C1243) - 15) &amp; "_p"</f>
        <v>a_SL_2_9_2_p</v>
      </c>
      <c r="B1243">
        <v>0</v>
      </c>
      <c r="C1243" t="s">
        <v>61</v>
      </c>
    </row>
    <row r="1244" spans="1:8" x14ac:dyDescent="0.3">
      <c r="A1244" t="str" cm="1">
        <f t="array" aca="1" ref="A1244" ca="1" xml:space="preserve"> "a_Sl_3_" &amp; INDIRECT("F" &amp; ROW(C1244) - 16) &amp; "_p"</f>
        <v>a_Sl_3_9_2_p</v>
      </c>
      <c r="B1244">
        <v>2</v>
      </c>
      <c r="C1244" t="s">
        <v>62</v>
      </c>
    </row>
    <row r="1245" spans="1:8" x14ac:dyDescent="0.3">
      <c r="A1245" t="s">
        <v>470</v>
      </c>
    </row>
    <row r="1246" spans="1:8" x14ac:dyDescent="0.3">
      <c r="A1246" s="17" t="str" cm="1">
        <f t="array" aca="1" ref="A1246" ca="1" xml:space="preserve"> "a_DR_1_" &amp; INDIRECT("F" &amp; ROW(C1246) - 18) &amp; "_p"</f>
        <v>a_DR_1_9_2_p</v>
      </c>
      <c r="B1246">
        <v>0</v>
      </c>
      <c r="C1246" t="s">
        <v>60</v>
      </c>
    </row>
    <row r="1247" spans="1:8" x14ac:dyDescent="0.3">
      <c r="A1247" t="str" cm="1">
        <f t="array" aca="1" ref="A1247" ca="1" xml:space="preserve"> "a_DR_1_" &amp; INDIRECT("F" &amp; ROW(C1247) - 19) &amp; "_p"</f>
        <v>a_DR_1_9_2_p</v>
      </c>
      <c r="B1247">
        <v>0</v>
      </c>
      <c r="C1247" t="s">
        <v>61</v>
      </c>
    </row>
    <row r="1248" spans="1:8" x14ac:dyDescent="0.3">
      <c r="A1248" t="str" cm="1">
        <f t="array" aca="1" ref="A1248" ca="1" xml:space="preserve"> "a_DR_1_" &amp; INDIRECT("F" &amp; ROW(C1248) - 20) &amp; "_p"</f>
        <v>a_DR_1_9_2_p</v>
      </c>
      <c r="B1248">
        <v>2</v>
      </c>
      <c r="C1248" t="s">
        <v>62</v>
      </c>
    </row>
    <row r="1249" spans="1:8" x14ac:dyDescent="0.3">
      <c r="A1249" t="s">
        <v>471</v>
      </c>
    </row>
    <row r="1250" spans="1:8" x14ac:dyDescent="0.3">
      <c r="A1250" s="17" t="str" cm="1">
        <f t="array" aca="1" ref="A1250" ca="1" xml:space="preserve"> "a_CY_1_" &amp; INDIRECT("F" &amp; ROW(C1250) - 22) &amp; "_p"</f>
        <v>a_CY_1_9_2_p</v>
      </c>
      <c r="B1250">
        <v>0</v>
      </c>
      <c r="C1250" t="s">
        <v>60</v>
      </c>
    </row>
    <row r="1251" spans="1:8" x14ac:dyDescent="0.3">
      <c r="A1251" t="str" cm="1">
        <f t="array" aca="1" ref="A1251" ca="1" xml:space="preserve"> "a_CY_1_" &amp; INDIRECT("F" &amp; ROW(C1251) - 23) &amp; "_p"</f>
        <v>a_CY_1_9_2_p</v>
      </c>
      <c r="B1251">
        <v>0</v>
      </c>
      <c r="C1251" t="s">
        <v>61</v>
      </c>
    </row>
    <row r="1252" spans="1:8" x14ac:dyDescent="0.3">
      <c r="A1252" t="str" cm="1">
        <f t="array" aca="1" ref="A1252" ca="1" xml:space="preserve"> "a_CY_1_" &amp; INDIRECT("F" &amp; ROW(C1252) - 24) &amp; "_p"</f>
        <v>a_CY_1_9_2_p</v>
      </c>
      <c r="B1252">
        <v>2</v>
      </c>
      <c r="C1252" t="s">
        <v>62</v>
      </c>
    </row>
    <row r="1253" spans="1:8" x14ac:dyDescent="0.3">
      <c r="A1253" t="str">
        <f xml:space="preserve"> "sector " &amp; D1253 &amp; " and region " &amp;E1253</f>
        <v>sector 9 and region 3</v>
      </c>
      <c r="D1253">
        <v>9</v>
      </c>
      <c r="E1253">
        <v>3</v>
      </c>
      <c r="F1253" t="str">
        <f>D1253 &amp; "_" &amp; E1253</f>
        <v>9_3</v>
      </c>
    </row>
    <row r="1254" spans="1:8" x14ac:dyDescent="0.3">
      <c r="A1254" s="48" t="s">
        <v>59</v>
      </c>
      <c r="B1254" s="48"/>
      <c r="C1254" s="48"/>
      <c r="D1254" s="43"/>
      <c r="E1254" s="43"/>
      <c r="F1254" s="43"/>
    </row>
    <row r="1255" spans="1:8" x14ac:dyDescent="0.3">
      <c r="A1255" s="17" t="str" cm="1">
        <f t="array" aca="1" ref="A1255" ca="1" xml:space="preserve"> "a_T_1_" &amp; INDIRECT("F" &amp; ROW(C1255)-2) &amp; "_p"</f>
        <v>a_T_1_9_3_p</v>
      </c>
      <c r="B1255">
        <v>0</v>
      </c>
      <c r="C1255" t="s">
        <v>60</v>
      </c>
    </row>
    <row r="1256" spans="1:8" x14ac:dyDescent="0.3">
      <c r="A1256" t="str" cm="1">
        <f t="array" aca="1" ref="A1256" ca="1" xml:space="preserve"> "a_T_2_" &amp; INDIRECT("F" &amp; ROW(C1256)-3) &amp; "_p"</f>
        <v>a_T_2_9_3_p</v>
      </c>
      <c r="B1256">
        <v>2.3600000000000001E-3</v>
      </c>
      <c r="C1256" t="s">
        <v>61</v>
      </c>
    </row>
    <row r="1257" spans="1:8" x14ac:dyDescent="0.3">
      <c r="A1257" t="str" cm="1">
        <f t="array" aca="1" ref="A1257" ca="1" xml:space="preserve"> "a_T_3_" &amp; INDIRECT("F" &amp; ROW(C1257)-4) &amp; "_p"</f>
        <v>a_T_3_9_3_p</v>
      </c>
      <c r="B1257">
        <v>2</v>
      </c>
      <c r="C1257" t="s">
        <v>62</v>
      </c>
    </row>
    <row r="1258" spans="1:8" x14ac:dyDescent="0.3">
      <c r="A1258" t="s">
        <v>64</v>
      </c>
    </row>
    <row r="1259" spans="1:8" x14ac:dyDescent="0.3">
      <c r="A1259" s="17" t="str" cm="1">
        <f t="array" aca="1" ref="A1259" ca="1" xml:space="preserve"> "a_W_1_" &amp; INDIRECT("F" &amp; ROW(C1259)-6) &amp; "_p"</f>
        <v>a_W_1_9_3_p</v>
      </c>
      <c r="B1259">
        <v>0</v>
      </c>
      <c r="C1259" t="s">
        <v>60</v>
      </c>
    </row>
    <row r="1260" spans="1:8" x14ac:dyDescent="0.3">
      <c r="A1260" t="str" cm="1">
        <f t="array" aca="1" ref="A1260" ca="1" xml:space="preserve"> "a_W_2_" &amp; INDIRECT("F" &amp; ROW(C1260)-7) &amp; "_p"</f>
        <v>a_W_2_9_3_p</v>
      </c>
      <c r="B1260">
        <v>0</v>
      </c>
      <c r="C1260" t="s">
        <v>61</v>
      </c>
    </row>
    <row r="1261" spans="1:8" x14ac:dyDescent="0.3">
      <c r="A1261" t="str" cm="1">
        <f t="array" aca="1" ref="A1261" ca="1" xml:space="preserve"> "a_W_3_" &amp; INDIRECT("F" &amp; ROW(C1261)-8) &amp; "_p"</f>
        <v>a_W_3_9_3_p</v>
      </c>
      <c r="B1261">
        <v>2</v>
      </c>
      <c r="C1261" t="s">
        <v>62</v>
      </c>
    </row>
    <row r="1262" spans="1:8" x14ac:dyDescent="0.3">
      <c r="A1262" t="s">
        <v>63</v>
      </c>
    </row>
    <row r="1263" spans="1:8" x14ac:dyDescent="0.3">
      <c r="A1263" s="17" t="str" cm="1">
        <f t="array" aca="1" ref="A1263" ca="1" xml:space="preserve"> "a_P_1_" &amp; INDIRECT("F" &amp; ROW(C1263) - 10) &amp; "_p"</f>
        <v>a_P_1_9_3_p</v>
      </c>
      <c r="B1263">
        <v>0</v>
      </c>
      <c r="C1263" t="s">
        <v>60</v>
      </c>
      <c r="F1263" s="46"/>
      <c r="G1263" s="46"/>
      <c r="H1263" s="46"/>
    </row>
    <row r="1264" spans="1:8" x14ac:dyDescent="0.3">
      <c r="A1264" t="str" cm="1">
        <f t="array" aca="1" ref="A1264" ca="1" xml:space="preserve"> "a_P_2_" &amp; INDIRECT("F" &amp; ROW(C1264) - 11) &amp; "_p"</f>
        <v>a_P_2_9_3_p</v>
      </c>
      <c r="B1264">
        <v>0</v>
      </c>
      <c r="C1264" t="s">
        <v>61</v>
      </c>
    </row>
    <row r="1265" spans="1:8" x14ac:dyDescent="0.3">
      <c r="A1265" t="str" cm="1">
        <f t="array" aca="1" ref="A1265" ca="1" xml:space="preserve"> "a_P_3_" &amp; INDIRECT("F" &amp; ROW(C1265) - 12) &amp; "_p"</f>
        <v>a_P_3_9_3_p</v>
      </c>
      <c r="B1265">
        <v>2</v>
      </c>
      <c r="C1265" t="s">
        <v>62</v>
      </c>
    </row>
    <row r="1266" spans="1:8" x14ac:dyDescent="0.3">
      <c r="A1266" t="s">
        <v>65</v>
      </c>
    </row>
    <row r="1267" spans="1:8" x14ac:dyDescent="0.3">
      <c r="A1267" s="17" t="str" cm="1">
        <f t="array" aca="1" ref="A1267" ca="1" xml:space="preserve"> "a_SL_1_" &amp; INDIRECT("F" &amp; ROW(C1267) - 14) &amp; "_p"</f>
        <v>a_SL_1_9_3_p</v>
      </c>
      <c r="B1267">
        <v>0</v>
      </c>
      <c r="C1267" t="s">
        <v>60</v>
      </c>
      <c r="F1267" s="46"/>
      <c r="G1267" s="46"/>
      <c r="H1267" s="46"/>
    </row>
    <row r="1268" spans="1:8" x14ac:dyDescent="0.3">
      <c r="A1268" t="str" cm="1">
        <f t="array" aca="1" ref="A1268" ca="1" xml:space="preserve"> "a_SL_2_" &amp; INDIRECT("F" &amp; ROW(C1268) - 15) &amp; "_p"</f>
        <v>a_SL_2_9_3_p</v>
      </c>
      <c r="B1268">
        <v>0</v>
      </c>
      <c r="C1268" t="s">
        <v>61</v>
      </c>
    </row>
    <row r="1269" spans="1:8" x14ac:dyDescent="0.3">
      <c r="A1269" t="str" cm="1">
        <f t="array" aca="1" ref="A1269" ca="1" xml:space="preserve"> "a_Sl_3_" &amp; INDIRECT("F" &amp; ROW(C1269) - 16) &amp; "_p"</f>
        <v>a_Sl_3_9_3_p</v>
      </c>
      <c r="B1269">
        <v>2</v>
      </c>
      <c r="C1269" t="s">
        <v>62</v>
      </c>
    </row>
    <row r="1270" spans="1:8" x14ac:dyDescent="0.3">
      <c r="A1270" t="s">
        <v>470</v>
      </c>
    </row>
    <row r="1271" spans="1:8" x14ac:dyDescent="0.3">
      <c r="A1271" s="17" t="str" cm="1">
        <f t="array" aca="1" ref="A1271" ca="1" xml:space="preserve"> "a_DR_1_" &amp; INDIRECT("F" &amp; ROW(C1271) - 18) &amp; "_p"</f>
        <v>a_DR_1_9_3_p</v>
      </c>
      <c r="B1271">
        <v>0</v>
      </c>
      <c r="C1271" t="s">
        <v>60</v>
      </c>
    </row>
    <row r="1272" spans="1:8" x14ac:dyDescent="0.3">
      <c r="A1272" t="str" cm="1">
        <f t="array" aca="1" ref="A1272" ca="1" xml:space="preserve"> "a_DR_1_" &amp; INDIRECT("F" &amp; ROW(C1272) - 19) &amp; "_p"</f>
        <v>a_DR_1_9_3_p</v>
      </c>
      <c r="B1272">
        <v>0</v>
      </c>
      <c r="C1272" t="s">
        <v>61</v>
      </c>
    </row>
    <row r="1273" spans="1:8" x14ac:dyDescent="0.3">
      <c r="A1273" t="str" cm="1">
        <f t="array" aca="1" ref="A1273" ca="1" xml:space="preserve"> "a_DR_1_" &amp; INDIRECT("F" &amp; ROW(C1273) - 20) &amp; "_p"</f>
        <v>a_DR_1_9_3_p</v>
      </c>
      <c r="B1273">
        <v>2</v>
      </c>
      <c r="C1273" t="s">
        <v>62</v>
      </c>
    </row>
    <row r="1274" spans="1:8" x14ac:dyDescent="0.3">
      <c r="A1274" t="s">
        <v>471</v>
      </c>
    </row>
    <row r="1275" spans="1:8" x14ac:dyDescent="0.3">
      <c r="A1275" s="17" t="str" cm="1">
        <f t="array" aca="1" ref="A1275" ca="1" xml:space="preserve"> "a_CY_1_" &amp; INDIRECT("F" &amp; ROW(C1275) - 22) &amp; "_p"</f>
        <v>a_CY_1_9_3_p</v>
      </c>
      <c r="B1275">
        <v>0</v>
      </c>
      <c r="C1275" t="s">
        <v>60</v>
      </c>
    </row>
    <row r="1276" spans="1:8" x14ac:dyDescent="0.3">
      <c r="A1276" t="str" cm="1">
        <f t="array" aca="1" ref="A1276" ca="1" xml:space="preserve"> "a_CY_1_" &amp; INDIRECT("F" &amp; ROW(C1276) - 23) &amp; "_p"</f>
        <v>a_CY_1_9_3_p</v>
      </c>
      <c r="B1276">
        <v>0</v>
      </c>
      <c r="C1276" t="s">
        <v>61</v>
      </c>
    </row>
    <row r="1277" spans="1:8" x14ac:dyDescent="0.3">
      <c r="A1277" t="str" cm="1">
        <f t="array" aca="1" ref="A1277" ca="1" xml:space="preserve"> "a_CY_1_" &amp; INDIRECT("F" &amp; ROW(C1277) - 24) &amp; "_p"</f>
        <v>a_CY_1_9_3_p</v>
      </c>
      <c r="B1277">
        <v>2</v>
      </c>
      <c r="C1277" t="s">
        <v>62</v>
      </c>
    </row>
    <row r="1278" spans="1:8" x14ac:dyDescent="0.3">
      <c r="A1278" t="str">
        <f xml:space="preserve"> "sector " &amp; D1278 &amp; " and region " &amp;E1278</f>
        <v>sector 9 and region 4</v>
      </c>
      <c r="D1278">
        <v>9</v>
      </c>
      <c r="E1278">
        <v>4</v>
      </c>
      <c r="F1278" t="str">
        <f>D1278 &amp; "_" &amp; E1278</f>
        <v>9_4</v>
      </c>
    </row>
    <row r="1279" spans="1:8" x14ac:dyDescent="0.3">
      <c r="A1279" s="48" t="s">
        <v>59</v>
      </c>
      <c r="B1279" s="48"/>
      <c r="C1279" s="48"/>
      <c r="D1279" s="43"/>
      <c r="E1279" s="43"/>
      <c r="F1279" s="43"/>
    </row>
    <row r="1280" spans="1:8" x14ac:dyDescent="0.3">
      <c r="A1280" s="17" t="str" cm="1">
        <f t="array" aca="1" ref="A1280" ca="1" xml:space="preserve"> "a_T_1_" &amp; INDIRECT("F" &amp; ROW(C1280)-2) &amp; "_p"</f>
        <v>a_T_1_9_4_p</v>
      </c>
      <c r="B1280">
        <v>0</v>
      </c>
      <c r="C1280" t="s">
        <v>60</v>
      </c>
    </row>
    <row r="1281" spans="1:8" x14ac:dyDescent="0.3">
      <c r="A1281" t="str" cm="1">
        <f t="array" aca="1" ref="A1281" ca="1" xml:space="preserve"> "a_T_2_" &amp; INDIRECT("F" &amp; ROW(C1281)-3) &amp; "_p"</f>
        <v>a_T_2_9_4_p</v>
      </c>
      <c r="B1281">
        <v>2.3600000000000001E-3</v>
      </c>
      <c r="C1281" t="s">
        <v>61</v>
      </c>
    </row>
    <row r="1282" spans="1:8" x14ac:dyDescent="0.3">
      <c r="A1282" t="str" cm="1">
        <f t="array" aca="1" ref="A1282" ca="1" xml:space="preserve"> "a_T_3_" &amp; INDIRECT("F" &amp; ROW(C1282)-4) &amp; "_p"</f>
        <v>a_T_3_9_4_p</v>
      </c>
      <c r="B1282">
        <v>2</v>
      </c>
      <c r="C1282" t="s">
        <v>62</v>
      </c>
    </row>
    <row r="1283" spans="1:8" x14ac:dyDescent="0.3">
      <c r="A1283" t="s">
        <v>64</v>
      </c>
    </row>
    <row r="1284" spans="1:8" x14ac:dyDescent="0.3">
      <c r="A1284" s="17" t="str" cm="1">
        <f t="array" aca="1" ref="A1284" ca="1" xml:space="preserve"> "a_W_1_" &amp; INDIRECT("F" &amp; ROW(C1284)-6) &amp; "_p"</f>
        <v>a_W_1_9_4_p</v>
      </c>
      <c r="B1284">
        <v>0</v>
      </c>
      <c r="C1284" t="s">
        <v>60</v>
      </c>
    </row>
    <row r="1285" spans="1:8" x14ac:dyDescent="0.3">
      <c r="A1285" t="str" cm="1">
        <f t="array" aca="1" ref="A1285" ca="1" xml:space="preserve"> "a_W_2_" &amp; INDIRECT("F" &amp; ROW(C1285)-7) &amp; "_p"</f>
        <v>a_W_2_9_4_p</v>
      </c>
      <c r="B1285">
        <v>0</v>
      </c>
      <c r="C1285" t="s">
        <v>61</v>
      </c>
    </row>
    <row r="1286" spans="1:8" x14ac:dyDescent="0.3">
      <c r="A1286" t="str" cm="1">
        <f t="array" aca="1" ref="A1286" ca="1" xml:space="preserve"> "a_W_3_" &amp; INDIRECT("F" &amp; ROW(C1286)-8) &amp; "_p"</f>
        <v>a_W_3_9_4_p</v>
      </c>
      <c r="B1286">
        <v>2</v>
      </c>
      <c r="C1286" t="s">
        <v>62</v>
      </c>
    </row>
    <row r="1287" spans="1:8" x14ac:dyDescent="0.3">
      <c r="A1287" t="s">
        <v>63</v>
      </c>
    </row>
    <row r="1288" spans="1:8" x14ac:dyDescent="0.3">
      <c r="A1288" s="17" t="str" cm="1">
        <f t="array" aca="1" ref="A1288" ca="1" xml:space="preserve"> "a_P_1_" &amp; INDIRECT("F" &amp; ROW(C1288) - 10) &amp; "_p"</f>
        <v>a_P_1_9_4_p</v>
      </c>
      <c r="B1288">
        <v>0</v>
      </c>
      <c r="C1288" t="s">
        <v>60</v>
      </c>
      <c r="F1288" s="46"/>
      <c r="G1288" s="46"/>
      <c r="H1288" s="46"/>
    </row>
    <row r="1289" spans="1:8" x14ac:dyDescent="0.3">
      <c r="A1289" t="str" cm="1">
        <f t="array" aca="1" ref="A1289" ca="1" xml:space="preserve"> "a_P_2_" &amp; INDIRECT("F" &amp; ROW(C1289) - 11) &amp; "_p"</f>
        <v>a_P_2_9_4_p</v>
      </c>
      <c r="B1289">
        <v>0</v>
      </c>
      <c r="C1289" t="s">
        <v>61</v>
      </c>
    </row>
    <row r="1290" spans="1:8" x14ac:dyDescent="0.3">
      <c r="A1290" t="str" cm="1">
        <f t="array" aca="1" ref="A1290" ca="1" xml:space="preserve"> "a_P_3_" &amp; INDIRECT("F" &amp; ROW(C1290) - 12) &amp; "_p"</f>
        <v>a_P_3_9_4_p</v>
      </c>
      <c r="B1290">
        <v>2</v>
      </c>
      <c r="C1290" t="s">
        <v>62</v>
      </c>
    </row>
    <row r="1291" spans="1:8" x14ac:dyDescent="0.3">
      <c r="A1291" t="s">
        <v>65</v>
      </c>
    </row>
    <row r="1292" spans="1:8" x14ac:dyDescent="0.3">
      <c r="A1292" s="17" t="str" cm="1">
        <f t="array" aca="1" ref="A1292" ca="1" xml:space="preserve"> "a_SL_1_" &amp; INDIRECT("F" &amp; ROW(C1292) - 14) &amp; "_p"</f>
        <v>a_SL_1_9_4_p</v>
      </c>
      <c r="B1292">
        <v>0</v>
      </c>
      <c r="C1292" t="s">
        <v>60</v>
      </c>
      <c r="F1292" s="46"/>
      <c r="G1292" s="46"/>
      <c r="H1292" s="46"/>
    </row>
    <row r="1293" spans="1:8" x14ac:dyDescent="0.3">
      <c r="A1293" t="str" cm="1">
        <f t="array" aca="1" ref="A1293" ca="1" xml:space="preserve"> "a_SL_2_" &amp; INDIRECT("F" &amp; ROW(C1293) - 15) &amp; "_p"</f>
        <v>a_SL_2_9_4_p</v>
      </c>
      <c r="B1293">
        <v>0</v>
      </c>
      <c r="C1293" t="s">
        <v>61</v>
      </c>
    </row>
    <row r="1294" spans="1:8" x14ac:dyDescent="0.3">
      <c r="A1294" t="str" cm="1">
        <f t="array" aca="1" ref="A1294" ca="1" xml:space="preserve"> "a_Sl_3_" &amp; INDIRECT("F" &amp; ROW(C1294) - 16) &amp; "_p"</f>
        <v>a_Sl_3_9_4_p</v>
      </c>
      <c r="B1294">
        <v>2</v>
      </c>
      <c r="C1294" t="s">
        <v>62</v>
      </c>
    </row>
    <row r="1295" spans="1:8" x14ac:dyDescent="0.3">
      <c r="A1295" t="s">
        <v>470</v>
      </c>
    </row>
    <row r="1296" spans="1:8" x14ac:dyDescent="0.3">
      <c r="A1296" s="17" t="str" cm="1">
        <f t="array" aca="1" ref="A1296" ca="1" xml:space="preserve"> "a_DR_1_" &amp; INDIRECT("F" &amp; ROW(C1296) - 18) &amp; "_p"</f>
        <v>a_DR_1_9_4_p</v>
      </c>
      <c r="B1296">
        <v>0</v>
      </c>
      <c r="C1296" t="s">
        <v>60</v>
      </c>
    </row>
    <row r="1297" spans="1:6" x14ac:dyDescent="0.3">
      <c r="A1297" t="str" cm="1">
        <f t="array" aca="1" ref="A1297" ca="1" xml:space="preserve"> "a_DR_1_" &amp; INDIRECT("F" &amp; ROW(C1297) - 19) &amp; "_p"</f>
        <v>a_DR_1_9_4_p</v>
      </c>
      <c r="B1297">
        <v>0</v>
      </c>
      <c r="C1297" t="s">
        <v>61</v>
      </c>
    </row>
    <row r="1298" spans="1:6" x14ac:dyDescent="0.3">
      <c r="A1298" t="str" cm="1">
        <f t="array" aca="1" ref="A1298" ca="1" xml:space="preserve"> "a_DR_1_" &amp; INDIRECT("F" &amp; ROW(C1298) - 20) &amp; "_p"</f>
        <v>a_DR_1_9_4_p</v>
      </c>
      <c r="B1298">
        <v>2</v>
      </c>
      <c r="C1298" t="s">
        <v>62</v>
      </c>
    </row>
    <row r="1299" spans="1:6" x14ac:dyDescent="0.3">
      <c r="A1299" t="s">
        <v>471</v>
      </c>
    </row>
    <row r="1300" spans="1:6" x14ac:dyDescent="0.3">
      <c r="A1300" s="17" t="str" cm="1">
        <f t="array" aca="1" ref="A1300" ca="1" xml:space="preserve"> "a_CY_1_" &amp; INDIRECT("F" &amp; ROW(C1300) - 22) &amp; "_p"</f>
        <v>a_CY_1_9_4_p</v>
      </c>
      <c r="B1300">
        <v>0</v>
      </c>
      <c r="C1300" t="s">
        <v>60</v>
      </c>
    </row>
    <row r="1301" spans="1:6" x14ac:dyDescent="0.3">
      <c r="A1301" t="str" cm="1">
        <f t="array" aca="1" ref="A1301" ca="1" xml:space="preserve"> "a_CY_1_" &amp; INDIRECT("F" &amp; ROW(C1301) - 23) &amp; "_p"</f>
        <v>a_CY_1_9_4_p</v>
      </c>
      <c r="B1301">
        <v>0</v>
      </c>
      <c r="C1301" t="s">
        <v>61</v>
      </c>
    </row>
    <row r="1302" spans="1:6" x14ac:dyDescent="0.3">
      <c r="A1302" t="str" cm="1">
        <f t="array" aca="1" ref="A1302" ca="1" xml:space="preserve"> "a_CY_1_" &amp; INDIRECT("F" &amp; ROW(C1302) - 24) &amp; "_p"</f>
        <v>a_CY_1_9_4_p</v>
      </c>
      <c r="B1302">
        <v>2</v>
      </c>
      <c r="C1302" t="s">
        <v>62</v>
      </c>
    </row>
    <row r="1303" spans="1:6" x14ac:dyDescent="0.3">
      <c r="A1303" t="str">
        <f xml:space="preserve"> "sector " &amp; D1303 &amp; " and region " &amp;E1303</f>
        <v>sector 9 and region 5</v>
      </c>
      <c r="D1303">
        <v>9</v>
      </c>
      <c r="E1303">
        <v>5</v>
      </c>
      <c r="F1303" t="str">
        <f>D1303 &amp; "_" &amp; E1303</f>
        <v>9_5</v>
      </c>
    </row>
    <row r="1304" spans="1:6" x14ac:dyDescent="0.3">
      <c r="A1304" s="48" t="s">
        <v>59</v>
      </c>
      <c r="B1304" s="48"/>
      <c r="C1304" s="48"/>
      <c r="D1304" s="43"/>
      <c r="E1304" s="43"/>
      <c r="F1304" s="43"/>
    </row>
    <row r="1305" spans="1:6" x14ac:dyDescent="0.3">
      <c r="A1305" s="17" t="str" cm="1">
        <f t="array" aca="1" ref="A1305" ca="1" xml:space="preserve"> "a_T_1_" &amp; INDIRECT("F" &amp; ROW(C1305)-2) &amp; "_p"</f>
        <v>a_T_1_9_5_p</v>
      </c>
      <c r="B1305">
        <v>0</v>
      </c>
      <c r="C1305" t="s">
        <v>60</v>
      </c>
    </row>
    <row r="1306" spans="1:6" x14ac:dyDescent="0.3">
      <c r="A1306" t="str" cm="1">
        <f t="array" aca="1" ref="A1306" ca="1" xml:space="preserve"> "a_T_2_" &amp; INDIRECT("F" &amp; ROW(C1306)-3) &amp; "_p"</f>
        <v>a_T_2_9_5_p</v>
      </c>
      <c r="B1306">
        <v>2.3600000000000001E-3</v>
      </c>
      <c r="C1306" t="s">
        <v>61</v>
      </c>
    </row>
    <row r="1307" spans="1:6" x14ac:dyDescent="0.3">
      <c r="A1307" t="str" cm="1">
        <f t="array" aca="1" ref="A1307" ca="1" xml:space="preserve"> "a_T_3_" &amp; INDIRECT("F" &amp; ROW(C1307)-4) &amp; "_p"</f>
        <v>a_T_3_9_5_p</v>
      </c>
      <c r="B1307">
        <v>2</v>
      </c>
      <c r="C1307" t="s">
        <v>62</v>
      </c>
    </row>
    <row r="1308" spans="1:6" x14ac:dyDescent="0.3">
      <c r="A1308" t="s">
        <v>64</v>
      </c>
    </row>
    <row r="1309" spans="1:6" x14ac:dyDescent="0.3">
      <c r="A1309" s="17" t="str" cm="1">
        <f t="array" aca="1" ref="A1309" ca="1" xml:space="preserve"> "a_W_1_" &amp; INDIRECT("F" &amp; ROW(C1309)-6) &amp; "_p"</f>
        <v>a_W_1_9_5_p</v>
      </c>
      <c r="B1309">
        <v>0</v>
      </c>
      <c r="C1309" t="s">
        <v>60</v>
      </c>
    </row>
    <row r="1310" spans="1:6" x14ac:dyDescent="0.3">
      <c r="A1310" t="str" cm="1">
        <f t="array" aca="1" ref="A1310" ca="1" xml:space="preserve"> "a_W_2_" &amp; INDIRECT("F" &amp; ROW(C1310)-7) &amp; "_p"</f>
        <v>a_W_2_9_5_p</v>
      </c>
      <c r="B1310">
        <v>0</v>
      </c>
      <c r="C1310" t="s">
        <v>61</v>
      </c>
    </row>
    <row r="1311" spans="1:6" x14ac:dyDescent="0.3">
      <c r="A1311" t="str" cm="1">
        <f t="array" aca="1" ref="A1311" ca="1" xml:space="preserve"> "a_W_3_" &amp; INDIRECT("F" &amp; ROW(C1311)-8) &amp; "_p"</f>
        <v>a_W_3_9_5_p</v>
      </c>
      <c r="B1311">
        <v>2</v>
      </c>
      <c r="C1311" t="s">
        <v>62</v>
      </c>
    </row>
    <row r="1312" spans="1:6" x14ac:dyDescent="0.3">
      <c r="A1312" t="s">
        <v>63</v>
      </c>
    </row>
    <row r="1313" spans="1:8" x14ac:dyDescent="0.3">
      <c r="A1313" s="17" t="str" cm="1">
        <f t="array" aca="1" ref="A1313" ca="1" xml:space="preserve"> "a_P_1_" &amp; INDIRECT("F" &amp; ROW(C1313) - 10) &amp; "_p"</f>
        <v>a_P_1_9_5_p</v>
      </c>
      <c r="B1313">
        <v>0</v>
      </c>
      <c r="C1313" t="s">
        <v>60</v>
      </c>
      <c r="F1313" s="46"/>
      <c r="G1313" s="46"/>
      <c r="H1313" s="46"/>
    </row>
    <row r="1314" spans="1:8" x14ac:dyDescent="0.3">
      <c r="A1314" t="str" cm="1">
        <f t="array" aca="1" ref="A1314" ca="1" xml:space="preserve"> "a_P_2_" &amp; INDIRECT("F" &amp; ROW(C1314) - 11) &amp; "_p"</f>
        <v>a_P_2_9_5_p</v>
      </c>
      <c r="B1314">
        <v>0</v>
      </c>
      <c r="C1314" t="s">
        <v>61</v>
      </c>
    </row>
    <row r="1315" spans="1:8" x14ac:dyDescent="0.3">
      <c r="A1315" t="str" cm="1">
        <f t="array" aca="1" ref="A1315" ca="1" xml:space="preserve"> "a_P_3_" &amp; INDIRECT("F" &amp; ROW(C1315) - 12) &amp; "_p"</f>
        <v>a_P_3_9_5_p</v>
      </c>
      <c r="B1315">
        <v>2</v>
      </c>
      <c r="C1315" t="s">
        <v>62</v>
      </c>
    </row>
    <row r="1316" spans="1:8" x14ac:dyDescent="0.3">
      <c r="A1316" t="s">
        <v>65</v>
      </c>
    </row>
    <row r="1317" spans="1:8" x14ac:dyDescent="0.3">
      <c r="A1317" s="17" t="str" cm="1">
        <f t="array" aca="1" ref="A1317" ca="1" xml:space="preserve"> "a_SL_1_" &amp; INDIRECT("F" &amp; ROW(C1317) - 14) &amp; "_p"</f>
        <v>a_SL_1_9_5_p</v>
      </c>
      <c r="B1317">
        <v>0</v>
      </c>
      <c r="C1317" t="s">
        <v>60</v>
      </c>
      <c r="F1317" s="46"/>
      <c r="G1317" s="46"/>
      <c r="H1317" s="46"/>
    </row>
    <row r="1318" spans="1:8" x14ac:dyDescent="0.3">
      <c r="A1318" t="str" cm="1">
        <f t="array" aca="1" ref="A1318" ca="1" xml:space="preserve"> "a_SL_2_" &amp; INDIRECT("F" &amp; ROW(C1318) - 15) &amp; "_p"</f>
        <v>a_SL_2_9_5_p</v>
      </c>
      <c r="B1318">
        <v>0</v>
      </c>
      <c r="C1318" t="s">
        <v>61</v>
      </c>
    </row>
    <row r="1319" spans="1:8" x14ac:dyDescent="0.3">
      <c r="A1319" t="str" cm="1">
        <f t="array" aca="1" ref="A1319" ca="1" xml:space="preserve"> "a_Sl_3_" &amp; INDIRECT("F" &amp; ROW(C1319) - 16) &amp; "_p"</f>
        <v>a_Sl_3_9_5_p</v>
      </c>
      <c r="B1319">
        <v>2</v>
      </c>
      <c r="C1319" t="s">
        <v>62</v>
      </c>
    </row>
    <row r="1320" spans="1:8" x14ac:dyDescent="0.3">
      <c r="A1320" t="s">
        <v>470</v>
      </c>
    </row>
    <row r="1321" spans="1:8" x14ac:dyDescent="0.3">
      <c r="A1321" s="17" t="str" cm="1">
        <f t="array" aca="1" ref="A1321" ca="1" xml:space="preserve"> "a_DR_1_" &amp; INDIRECT("F" &amp; ROW(C1321) - 18) &amp; "_p"</f>
        <v>a_DR_1_9_5_p</v>
      </c>
      <c r="B1321">
        <v>0</v>
      </c>
      <c r="C1321" t="s">
        <v>60</v>
      </c>
    </row>
    <row r="1322" spans="1:8" x14ac:dyDescent="0.3">
      <c r="A1322" t="str" cm="1">
        <f t="array" aca="1" ref="A1322" ca="1" xml:space="preserve"> "a_DR_1_" &amp; INDIRECT("F" &amp; ROW(C1322) - 19) &amp; "_p"</f>
        <v>a_DR_1_9_5_p</v>
      </c>
      <c r="B1322">
        <v>0</v>
      </c>
      <c r="C1322" t="s">
        <v>61</v>
      </c>
    </row>
    <row r="1323" spans="1:8" x14ac:dyDescent="0.3">
      <c r="A1323" t="str" cm="1">
        <f t="array" aca="1" ref="A1323" ca="1" xml:space="preserve"> "a_DR_1_" &amp; INDIRECT("F" &amp; ROW(C1323) - 20) &amp; "_p"</f>
        <v>a_DR_1_9_5_p</v>
      </c>
      <c r="B1323">
        <v>2</v>
      </c>
      <c r="C1323" t="s">
        <v>62</v>
      </c>
    </row>
    <row r="1324" spans="1:8" x14ac:dyDescent="0.3">
      <c r="A1324" t="s">
        <v>471</v>
      </c>
    </row>
    <row r="1325" spans="1:8" x14ac:dyDescent="0.3">
      <c r="A1325" s="17" t="str" cm="1">
        <f t="array" aca="1" ref="A1325" ca="1" xml:space="preserve"> "a_CY_1_" &amp; INDIRECT("F" &amp; ROW(C1325) - 22) &amp; "_p"</f>
        <v>a_CY_1_9_5_p</v>
      </c>
      <c r="B1325">
        <v>0</v>
      </c>
      <c r="C1325" t="s">
        <v>60</v>
      </c>
    </row>
    <row r="1326" spans="1:8" x14ac:dyDescent="0.3">
      <c r="A1326" t="str" cm="1">
        <f t="array" aca="1" ref="A1326" ca="1" xml:space="preserve"> "a_CY_1_" &amp; INDIRECT("F" &amp; ROW(C1326) - 23) &amp; "_p"</f>
        <v>a_CY_1_9_5_p</v>
      </c>
      <c r="B1326">
        <v>0</v>
      </c>
      <c r="C1326" t="s">
        <v>61</v>
      </c>
    </row>
    <row r="1327" spans="1:8" x14ac:dyDescent="0.3">
      <c r="A1327" t="str" cm="1">
        <f t="array" aca="1" ref="A1327" ca="1" xml:space="preserve"> "a_CY_1_" &amp; INDIRECT("F" &amp; ROW(C1327) - 24) &amp; "_p"</f>
        <v>a_CY_1_9_5_p</v>
      </c>
      <c r="B1327">
        <v>2</v>
      </c>
      <c r="C1327" t="s">
        <v>62</v>
      </c>
    </row>
    <row r="1328" spans="1:8" x14ac:dyDescent="0.3">
      <c r="A1328" t="str">
        <f xml:space="preserve"> "sector " &amp; D1328 &amp; " and region " &amp;E1328</f>
        <v>sector 9 and region 6</v>
      </c>
      <c r="D1328">
        <v>9</v>
      </c>
      <c r="E1328">
        <v>6</v>
      </c>
      <c r="F1328" t="str">
        <f>D1328 &amp; "_" &amp; E1328</f>
        <v>9_6</v>
      </c>
    </row>
    <row r="1329" spans="1:9" x14ac:dyDescent="0.3">
      <c r="A1329" s="48" t="s">
        <v>59</v>
      </c>
      <c r="B1329" s="48"/>
      <c r="C1329" s="48"/>
      <c r="D1329" s="43"/>
      <c r="E1329" s="43"/>
      <c r="F1329" s="43"/>
    </row>
    <row r="1330" spans="1:9" x14ac:dyDescent="0.3">
      <c r="A1330" s="17" t="str" cm="1">
        <f t="array" aca="1" ref="A1330" ca="1" xml:space="preserve"> "a_T_1_" &amp; INDIRECT("F" &amp; ROW(C1330)-2) &amp; "_p"</f>
        <v>a_T_1_9_6_p</v>
      </c>
      <c r="B1330">
        <v>0</v>
      </c>
      <c r="C1330" t="s">
        <v>60</v>
      </c>
    </row>
    <row r="1331" spans="1:9" x14ac:dyDescent="0.3">
      <c r="A1331" t="str" cm="1">
        <f t="array" aca="1" ref="A1331" ca="1" xml:space="preserve"> "a_T_2_" &amp; INDIRECT("F" &amp; ROW(C1331)-3) &amp; "_p"</f>
        <v>a_T_2_9_6_p</v>
      </c>
      <c r="B1331">
        <v>2.3600000000000001E-3</v>
      </c>
      <c r="C1331" t="s">
        <v>61</v>
      </c>
    </row>
    <row r="1332" spans="1:9" x14ac:dyDescent="0.3">
      <c r="A1332" t="str" cm="1">
        <f t="array" aca="1" ref="A1332" ca="1" xml:space="preserve"> "a_T_3_" &amp; INDIRECT("F" &amp; ROW(C1332)-4) &amp; "_p"</f>
        <v>a_T_3_9_6_p</v>
      </c>
      <c r="B1332">
        <v>2</v>
      </c>
      <c r="C1332" t="s">
        <v>62</v>
      </c>
      <c r="I1332">
        <f>H1357*6</f>
        <v>0</v>
      </c>
    </row>
    <row r="1333" spans="1:9" x14ac:dyDescent="0.3">
      <c r="A1333" t="s">
        <v>64</v>
      </c>
    </row>
    <row r="1334" spans="1:9" x14ac:dyDescent="0.3">
      <c r="A1334" s="17" t="str" cm="1">
        <f t="array" aca="1" ref="A1334" ca="1" xml:space="preserve"> "a_W_1_" &amp; INDIRECT("F" &amp; ROW(C1334)-6) &amp; "_p"</f>
        <v>a_W_1_9_6_p</v>
      </c>
      <c r="B1334">
        <v>0</v>
      </c>
      <c r="C1334" t="s">
        <v>60</v>
      </c>
    </row>
    <row r="1335" spans="1:9" x14ac:dyDescent="0.3">
      <c r="A1335" t="str" cm="1">
        <f t="array" aca="1" ref="A1335" ca="1" xml:space="preserve"> "a_W_2_" &amp; INDIRECT("F" &amp; ROW(C1335)-7) &amp; "_p"</f>
        <v>a_W_2_9_6_p</v>
      </c>
      <c r="B1335">
        <v>0</v>
      </c>
      <c r="C1335" t="s">
        <v>61</v>
      </c>
    </row>
    <row r="1336" spans="1:9" x14ac:dyDescent="0.3">
      <c r="A1336" t="str" cm="1">
        <f t="array" aca="1" ref="A1336" ca="1" xml:space="preserve"> "a_W_3_" &amp; INDIRECT("F" &amp; ROW(C1336)-8) &amp; "_p"</f>
        <v>a_W_3_9_6_p</v>
      </c>
      <c r="B1336">
        <v>2</v>
      </c>
      <c r="C1336" t="s">
        <v>62</v>
      </c>
    </row>
    <row r="1337" spans="1:9" x14ac:dyDescent="0.3">
      <c r="A1337" t="s">
        <v>63</v>
      </c>
    </row>
    <row r="1338" spans="1:9" x14ac:dyDescent="0.3">
      <c r="A1338" s="17" t="str" cm="1">
        <f t="array" aca="1" ref="A1338" ca="1" xml:space="preserve"> "a_P_1_" &amp; INDIRECT("F" &amp; ROW(C1338) - 10) &amp; "_p"</f>
        <v>a_P_1_9_6_p</v>
      </c>
      <c r="B1338">
        <v>0</v>
      </c>
      <c r="C1338" t="s">
        <v>60</v>
      </c>
      <c r="F1338" s="46"/>
      <c r="G1338" s="46"/>
      <c r="H1338" s="46"/>
    </row>
    <row r="1339" spans="1:9" x14ac:dyDescent="0.3">
      <c r="A1339" t="str" cm="1">
        <f t="array" aca="1" ref="A1339" ca="1" xml:space="preserve"> "a_P_2_" &amp; INDIRECT("F" &amp; ROW(C1339) - 11) &amp; "_p"</f>
        <v>a_P_2_9_6_p</v>
      </c>
      <c r="B1339">
        <v>0</v>
      </c>
      <c r="C1339" t="s">
        <v>61</v>
      </c>
    </row>
    <row r="1340" spans="1:9" x14ac:dyDescent="0.3">
      <c r="A1340" t="str" cm="1">
        <f t="array" aca="1" ref="A1340" ca="1" xml:space="preserve"> "a_P_3_" &amp; INDIRECT("F" &amp; ROW(C1340) - 12) &amp; "_p"</f>
        <v>a_P_3_9_6_p</v>
      </c>
      <c r="B1340">
        <v>2</v>
      </c>
      <c r="C1340" t="s">
        <v>62</v>
      </c>
    </row>
    <row r="1341" spans="1:9" x14ac:dyDescent="0.3">
      <c r="A1341" t="s">
        <v>65</v>
      </c>
    </row>
    <row r="1342" spans="1:9" x14ac:dyDescent="0.3">
      <c r="A1342" s="17" t="str" cm="1">
        <f t="array" aca="1" ref="A1342" ca="1" xml:space="preserve"> "a_SL_1_" &amp; INDIRECT("F" &amp; ROW(C1342) - 14) &amp; "_p"</f>
        <v>a_SL_1_9_6_p</v>
      </c>
      <c r="B1342">
        <v>0</v>
      </c>
      <c r="C1342" t="s">
        <v>60</v>
      </c>
      <c r="F1342" s="46"/>
      <c r="G1342" s="46"/>
      <c r="H1342" s="46"/>
    </row>
    <row r="1343" spans="1:9" x14ac:dyDescent="0.3">
      <c r="A1343" t="str" cm="1">
        <f t="array" aca="1" ref="A1343" ca="1" xml:space="preserve"> "a_SL_2_" &amp; INDIRECT("F" &amp; ROW(C1343) - 15) &amp; "_p"</f>
        <v>a_SL_2_9_6_p</v>
      </c>
      <c r="B1343">
        <v>0</v>
      </c>
      <c r="C1343" t="s">
        <v>61</v>
      </c>
    </row>
    <row r="1344" spans="1:9" x14ac:dyDescent="0.3">
      <c r="A1344" t="str" cm="1">
        <f t="array" aca="1" ref="A1344" ca="1" xml:space="preserve"> "a_Sl_3_" &amp; INDIRECT("F" &amp; ROW(C1344) - 16) &amp; "_p"</f>
        <v>a_Sl_3_9_6_p</v>
      </c>
      <c r="B1344">
        <v>2</v>
      </c>
      <c r="C1344" t="s">
        <v>62</v>
      </c>
    </row>
    <row r="1345" spans="1:3" x14ac:dyDescent="0.3">
      <c r="A1345" t="s">
        <v>470</v>
      </c>
    </row>
    <row r="1346" spans="1:3" x14ac:dyDescent="0.3">
      <c r="A1346" s="17" t="str" cm="1">
        <f t="array" aca="1" ref="A1346" ca="1" xml:space="preserve"> "a_DR_1_" &amp; INDIRECT("F" &amp; ROW(C1346) - 18) &amp; "_p"</f>
        <v>a_DR_1_9_6_p</v>
      </c>
      <c r="B1346">
        <v>0</v>
      </c>
      <c r="C1346" t="s">
        <v>60</v>
      </c>
    </row>
    <row r="1347" spans="1:3" x14ac:dyDescent="0.3">
      <c r="A1347" t="str" cm="1">
        <f t="array" aca="1" ref="A1347" ca="1" xml:space="preserve"> "a_DR_1_" &amp; INDIRECT("F" &amp; ROW(C1347) - 19) &amp; "_p"</f>
        <v>a_DR_1_9_6_p</v>
      </c>
      <c r="B1347">
        <v>0</v>
      </c>
      <c r="C1347" t="s">
        <v>61</v>
      </c>
    </row>
    <row r="1348" spans="1:3" x14ac:dyDescent="0.3">
      <c r="A1348" t="str" cm="1">
        <f t="array" aca="1" ref="A1348" ca="1" xml:space="preserve"> "a_DR_1_" &amp; INDIRECT("F" &amp; ROW(C1348) - 20) &amp; "_p"</f>
        <v>a_DR_1_9_6_p</v>
      </c>
      <c r="B1348">
        <v>2</v>
      </c>
      <c r="C1348" t="s">
        <v>62</v>
      </c>
    </row>
    <row r="1349" spans="1:3" x14ac:dyDescent="0.3">
      <c r="A1349" t="s">
        <v>471</v>
      </c>
    </row>
    <row r="1350" spans="1:3" x14ac:dyDescent="0.3">
      <c r="A1350" s="17" t="str" cm="1">
        <f t="array" aca="1" ref="A1350" ca="1" xml:space="preserve"> "a_CY_1_" &amp; INDIRECT("F" &amp; ROW(C1350) - 22) &amp; "_p"</f>
        <v>a_CY_1_9_6_p</v>
      </c>
      <c r="B1350">
        <v>0</v>
      </c>
      <c r="C1350" t="s">
        <v>60</v>
      </c>
    </row>
    <row r="1351" spans="1:3" x14ac:dyDescent="0.3">
      <c r="A1351" t="str" cm="1">
        <f t="array" aca="1" ref="A1351" ca="1" xml:space="preserve"> "a_CY_1_" &amp; INDIRECT("F" &amp; ROW(C1351) - 23) &amp; "_p"</f>
        <v>a_CY_1_9_6_p</v>
      </c>
      <c r="B1351">
        <v>0</v>
      </c>
      <c r="C1351" t="s">
        <v>61</v>
      </c>
    </row>
    <row r="1352" spans="1:3" x14ac:dyDescent="0.3">
      <c r="A1352" t="str" cm="1">
        <f t="array" aca="1" ref="A1352" ca="1" xml:space="preserve"> "a_CY_1_" &amp; INDIRECT("F" &amp; ROW(C1352) - 24) &amp; "_p"</f>
        <v>a_CY_1_9_6_p</v>
      </c>
      <c r="B1352">
        <v>2</v>
      </c>
      <c r="C1352" t="s">
        <v>62</v>
      </c>
    </row>
  </sheetData>
  <mergeCells count="159">
    <mergeCell ref="F1338:H1338"/>
    <mergeCell ref="F1342:H1342"/>
    <mergeCell ref="F1263:H1263"/>
    <mergeCell ref="F1267:H1267"/>
    <mergeCell ref="A1279:C1279"/>
    <mergeCell ref="F1288:H1288"/>
    <mergeCell ref="F1292:H1292"/>
    <mergeCell ref="A1304:C1304"/>
    <mergeCell ref="F1313:H1313"/>
    <mergeCell ref="F1317:H1317"/>
    <mergeCell ref="A1329:C1329"/>
    <mergeCell ref="F1188:H1188"/>
    <mergeCell ref="F1192:H1192"/>
    <mergeCell ref="A1204:C1204"/>
    <mergeCell ref="F1213:H1213"/>
    <mergeCell ref="F1217:H1217"/>
    <mergeCell ref="A1229:C1229"/>
    <mergeCell ref="F1238:H1238"/>
    <mergeCell ref="F1242:H1242"/>
    <mergeCell ref="A1254:C1254"/>
    <mergeCell ref="F1063:H1063"/>
    <mergeCell ref="F1067:H1067"/>
    <mergeCell ref="A1079:C1079"/>
    <mergeCell ref="F1088:H1088"/>
    <mergeCell ref="F1092:H1092"/>
    <mergeCell ref="A1104:C1104"/>
    <mergeCell ref="F1113:H1113"/>
    <mergeCell ref="F1117:H1117"/>
    <mergeCell ref="A1129:C1129"/>
    <mergeCell ref="A979:C979"/>
    <mergeCell ref="F988:H988"/>
    <mergeCell ref="F992:H992"/>
    <mergeCell ref="A1004:C1004"/>
    <mergeCell ref="F1013:H1013"/>
    <mergeCell ref="F1017:H1017"/>
    <mergeCell ref="A1029:C1029"/>
    <mergeCell ref="F1038:H1038"/>
    <mergeCell ref="F1042:H1042"/>
    <mergeCell ref="F892:H892"/>
    <mergeCell ref="A904:C904"/>
    <mergeCell ref="F913:H913"/>
    <mergeCell ref="F917:H917"/>
    <mergeCell ref="A929:C929"/>
    <mergeCell ref="F938:H938"/>
    <mergeCell ref="F942:H942"/>
    <mergeCell ref="A954:C954"/>
    <mergeCell ref="F963:H963"/>
    <mergeCell ref="F813:H813"/>
    <mergeCell ref="F817:H817"/>
    <mergeCell ref="A829:C829"/>
    <mergeCell ref="F838:H838"/>
    <mergeCell ref="F842:H842"/>
    <mergeCell ref="A854:C854"/>
    <mergeCell ref="F863:H863"/>
    <mergeCell ref="F867:H867"/>
    <mergeCell ref="A879:C879"/>
    <mergeCell ref="A729:C729"/>
    <mergeCell ref="F738:H738"/>
    <mergeCell ref="F742:H742"/>
    <mergeCell ref="A754:C754"/>
    <mergeCell ref="F763:H763"/>
    <mergeCell ref="F767:H767"/>
    <mergeCell ref="A779:C779"/>
    <mergeCell ref="F788:H788"/>
    <mergeCell ref="F792:H792"/>
    <mergeCell ref="F642:H642"/>
    <mergeCell ref="A654:C654"/>
    <mergeCell ref="F663:H663"/>
    <mergeCell ref="F667:H667"/>
    <mergeCell ref="A679:C679"/>
    <mergeCell ref="F688:H688"/>
    <mergeCell ref="F692:H692"/>
    <mergeCell ref="A704:C704"/>
    <mergeCell ref="F713:H713"/>
    <mergeCell ref="F542:H542"/>
    <mergeCell ref="A554:C554"/>
    <mergeCell ref="F563:H563"/>
    <mergeCell ref="F567:H567"/>
    <mergeCell ref="A579:C579"/>
    <mergeCell ref="F588:H588"/>
    <mergeCell ref="F592:H592"/>
    <mergeCell ref="A604:C604"/>
    <mergeCell ref="F613:H613"/>
    <mergeCell ref="F463:H463"/>
    <mergeCell ref="F467:H467"/>
    <mergeCell ref="A479:C479"/>
    <mergeCell ref="F488:H488"/>
    <mergeCell ref="F492:H492"/>
    <mergeCell ref="A504:C504"/>
    <mergeCell ref="F513:H513"/>
    <mergeCell ref="F517:H517"/>
    <mergeCell ref="A529:C529"/>
    <mergeCell ref="A379:C379"/>
    <mergeCell ref="F388:H388"/>
    <mergeCell ref="F392:H392"/>
    <mergeCell ref="A404:C404"/>
    <mergeCell ref="F413:H413"/>
    <mergeCell ref="F417:H417"/>
    <mergeCell ref="A429:C429"/>
    <mergeCell ref="F438:H438"/>
    <mergeCell ref="F442:H442"/>
    <mergeCell ref="A153:C153"/>
    <mergeCell ref="F162:H162"/>
    <mergeCell ref="F166:H166"/>
    <mergeCell ref="F1138:H1138"/>
    <mergeCell ref="F1142:H1142"/>
    <mergeCell ref="A1154:C1154"/>
    <mergeCell ref="F1163:H1163"/>
    <mergeCell ref="F1167:H1167"/>
    <mergeCell ref="A1179:C1179"/>
    <mergeCell ref="A1054:C1054"/>
    <mergeCell ref="F967:H967"/>
    <mergeCell ref="F888:H888"/>
    <mergeCell ref="A804:C804"/>
    <mergeCell ref="F717:H717"/>
    <mergeCell ref="F617:H617"/>
    <mergeCell ref="A629:C629"/>
    <mergeCell ref="F638:H638"/>
    <mergeCell ref="F538:H538"/>
    <mergeCell ref="A454:C454"/>
    <mergeCell ref="F341:H341"/>
    <mergeCell ref="A303:C303"/>
    <mergeCell ref="F312:H312"/>
    <mergeCell ref="F316:H316"/>
    <mergeCell ref="A328:C328"/>
    <mergeCell ref="F337:H337"/>
    <mergeCell ref="A354:C354"/>
    <mergeCell ref="F363:H363"/>
    <mergeCell ref="F367:H367"/>
    <mergeCell ref="F262:H262"/>
    <mergeCell ref="F266:H266"/>
    <mergeCell ref="A278:C278"/>
    <mergeCell ref="F287:H287"/>
    <mergeCell ref="F291:H291"/>
    <mergeCell ref="F216:H216"/>
    <mergeCell ref="A228:C228"/>
    <mergeCell ref="F237:H237"/>
    <mergeCell ref="F241:H241"/>
    <mergeCell ref="A253:C253"/>
    <mergeCell ref="A178:C178"/>
    <mergeCell ref="F187:H187"/>
    <mergeCell ref="F191:H191"/>
    <mergeCell ref="A203:C203"/>
    <mergeCell ref="F212:H212"/>
    <mergeCell ref="F40:H40"/>
    <mergeCell ref="A2:C2"/>
    <mergeCell ref="F11:H11"/>
    <mergeCell ref="F15:H15"/>
    <mergeCell ref="A27:C27"/>
    <mergeCell ref="F36:H36"/>
    <mergeCell ref="F141:H141"/>
    <mergeCell ref="A53:C53"/>
    <mergeCell ref="F62:H62"/>
    <mergeCell ref="F66:H66"/>
    <mergeCell ref="A78:C78"/>
    <mergeCell ref="F91:H91"/>
    <mergeCell ref="A103:C103"/>
    <mergeCell ref="F116:H116"/>
    <mergeCell ref="A128:C12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Data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2020-04-29T07:56:33Z</dcterms:modified>
</cp:coreProperties>
</file>