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anongchinskul/Dropbox/DGE-CRED-master/DGE-CRED-master/Practice Sessions/Session 1 revised/Session 1 final/DGE_CRED_Model_sol/ExcelFiles/"/>
    </mc:Choice>
  </mc:AlternateContent>
  <xr:revisionPtr revIDLastSave="0" documentId="13_ncr:1_{D07E3E57-9893-6E47-8314-200ECB3F7EB7}" xr6:coauthVersionLast="47" xr6:coauthVersionMax="47" xr10:uidLastSave="{00000000-0000-0000-0000-000000000000}"/>
  <bookViews>
    <workbookView xWindow="14140" yWindow="1380" windowWidth="27740" windowHeight="14280" firstSheet="5" activeTab="15" xr2:uid="{00000000-000D-0000-FFFF-FFFF00000000}"/>
  </bookViews>
  <sheets>
    <sheet name="Sheet1" sheetId="1" r:id="rId1"/>
    <sheet name="Content" sheetId="2" r:id="rId2"/>
    <sheet name="Data" sheetId="3" r:id="rId3"/>
    <sheet name="Start" sheetId="4" r:id="rId4"/>
    <sheet name="Structural Parameters" sheetId="5" r:id="rId5"/>
    <sheet name="Baseline" sheetId="6" r:id="rId6"/>
    <sheet name="SSP585" sheetId="8" r:id="rId7"/>
    <sheet name="SSP585Lab" sheetId="9" r:id="rId8"/>
    <sheet name="SSP585TFP" sheetId="10" r:id="rId9"/>
    <sheet name="SSP585Mort" sheetId="11" r:id="rId10"/>
    <sheet name="SSP585Crop" sheetId="12" r:id="rId11"/>
    <sheet name="SSP119" sheetId="13" r:id="rId12"/>
    <sheet name="SSP245" sheetId="14" r:id="rId13"/>
    <sheet name="SSP585FGOALSg3" sheetId="15" r:id="rId14"/>
    <sheet name="SSP585CanESM5" sheetId="16" r:id="rId15"/>
    <sheet name="SSP585MIROCES2L" sheetId="17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7" l="1"/>
  <c r="B4" i="17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3" i="17"/>
  <c r="B81" i="8"/>
  <c r="B81" i="11"/>
  <c r="B81" i="13"/>
  <c r="B81" i="14"/>
  <c r="B81" i="15"/>
  <c r="B81" i="16"/>
  <c r="B4" i="16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3" i="16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3" i="15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3" i="14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3" i="13"/>
  <c r="B4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3" i="1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K2" i="8"/>
  <c r="P81" i="17"/>
  <c r="O81" i="17"/>
  <c r="N81" i="17"/>
  <c r="M81" i="17"/>
  <c r="L81" i="17"/>
  <c r="K81" i="17"/>
  <c r="P80" i="17"/>
  <c r="O80" i="17"/>
  <c r="N80" i="17"/>
  <c r="M80" i="17"/>
  <c r="L80" i="17"/>
  <c r="K80" i="17"/>
  <c r="P79" i="17"/>
  <c r="O79" i="17"/>
  <c r="N79" i="17"/>
  <c r="M79" i="17"/>
  <c r="L79" i="17"/>
  <c r="K79" i="17"/>
  <c r="P78" i="17"/>
  <c r="O78" i="17"/>
  <c r="N78" i="17"/>
  <c r="M78" i="17"/>
  <c r="L78" i="17"/>
  <c r="K78" i="17"/>
  <c r="P77" i="17"/>
  <c r="O77" i="17"/>
  <c r="N77" i="17"/>
  <c r="M77" i="17"/>
  <c r="L77" i="17"/>
  <c r="K77" i="17"/>
  <c r="P76" i="17"/>
  <c r="O76" i="17"/>
  <c r="N76" i="17"/>
  <c r="M76" i="17"/>
  <c r="L76" i="17"/>
  <c r="K76" i="17"/>
  <c r="P75" i="17"/>
  <c r="O75" i="17"/>
  <c r="N75" i="17"/>
  <c r="M75" i="17"/>
  <c r="L75" i="17"/>
  <c r="K75" i="17"/>
  <c r="P74" i="17"/>
  <c r="O74" i="17"/>
  <c r="N74" i="17"/>
  <c r="M74" i="17"/>
  <c r="L74" i="17"/>
  <c r="K74" i="17"/>
  <c r="P73" i="17"/>
  <c r="O73" i="17"/>
  <c r="N73" i="17"/>
  <c r="M73" i="17"/>
  <c r="L73" i="17"/>
  <c r="K73" i="17"/>
  <c r="P72" i="17"/>
  <c r="O72" i="17"/>
  <c r="N72" i="17"/>
  <c r="M72" i="17"/>
  <c r="L72" i="17"/>
  <c r="K72" i="17"/>
  <c r="P71" i="17"/>
  <c r="O71" i="17"/>
  <c r="N71" i="17"/>
  <c r="M71" i="17"/>
  <c r="L71" i="17"/>
  <c r="K71" i="17"/>
  <c r="P70" i="17"/>
  <c r="O70" i="17"/>
  <c r="N70" i="17"/>
  <c r="M70" i="17"/>
  <c r="L70" i="17"/>
  <c r="K70" i="17"/>
  <c r="P69" i="17"/>
  <c r="O69" i="17"/>
  <c r="N69" i="17"/>
  <c r="M69" i="17"/>
  <c r="L69" i="17"/>
  <c r="K69" i="17"/>
  <c r="P68" i="17"/>
  <c r="O68" i="17"/>
  <c r="N68" i="17"/>
  <c r="M68" i="17"/>
  <c r="L68" i="17"/>
  <c r="K68" i="17"/>
  <c r="P67" i="17"/>
  <c r="O67" i="17"/>
  <c r="N67" i="17"/>
  <c r="M67" i="17"/>
  <c r="L67" i="17"/>
  <c r="K67" i="17"/>
  <c r="P66" i="17"/>
  <c r="O66" i="17"/>
  <c r="N66" i="17"/>
  <c r="M66" i="17"/>
  <c r="L66" i="17"/>
  <c r="K66" i="17"/>
  <c r="P65" i="17"/>
  <c r="O65" i="17"/>
  <c r="N65" i="17"/>
  <c r="M65" i="17"/>
  <c r="L65" i="17"/>
  <c r="K65" i="17"/>
  <c r="P64" i="17"/>
  <c r="O64" i="17"/>
  <c r="N64" i="17"/>
  <c r="M64" i="17"/>
  <c r="L64" i="17"/>
  <c r="K64" i="17"/>
  <c r="P63" i="17"/>
  <c r="O63" i="17"/>
  <c r="N63" i="17"/>
  <c r="M63" i="17"/>
  <c r="L63" i="17"/>
  <c r="K63" i="17"/>
  <c r="P62" i="17"/>
  <c r="O62" i="17"/>
  <c r="N62" i="17"/>
  <c r="M62" i="17"/>
  <c r="L62" i="17"/>
  <c r="K62" i="17"/>
  <c r="P61" i="17"/>
  <c r="O61" i="17"/>
  <c r="N61" i="17"/>
  <c r="M61" i="17"/>
  <c r="L61" i="17"/>
  <c r="K61" i="17"/>
  <c r="P60" i="17"/>
  <c r="O60" i="17"/>
  <c r="N60" i="17"/>
  <c r="M60" i="17"/>
  <c r="L60" i="17"/>
  <c r="K60" i="17"/>
  <c r="P59" i="17"/>
  <c r="O59" i="17"/>
  <c r="N59" i="17"/>
  <c r="M59" i="17"/>
  <c r="L59" i="17"/>
  <c r="K59" i="17"/>
  <c r="P58" i="17"/>
  <c r="O58" i="17"/>
  <c r="N58" i="17"/>
  <c r="M58" i="17"/>
  <c r="L58" i="17"/>
  <c r="K58" i="17"/>
  <c r="P57" i="17"/>
  <c r="O57" i="17"/>
  <c r="N57" i="17"/>
  <c r="M57" i="17"/>
  <c r="L57" i="17"/>
  <c r="K57" i="17"/>
  <c r="P56" i="17"/>
  <c r="O56" i="17"/>
  <c r="N56" i="17"/>
  <c r="M56" i="17"/>
  <c r="L56" i="17"/>
  <c r="K56" i="17"/>
  <c r="P55" i="17"/>
  <c r="O55" i="17"/>
  <c r="N55" i="17"/>
  <c r="M55" i="17"/>
  <c r="L55" i="17"/>
  <c r="K55" i="17"/>
  <c r="P54" i="17"/>
  <c r="O54" i="17"/>
  <c r="N54" i="17"/>
  <c r="M54" i="17"/>
  <c r="L54" i="17"/>
  <c r="K54" i="17"/>
  <c r="P53" i="17"/>
  <c r="O53" i="17"/>
  <c r="N53" i="17"/>
  <c r="M53" i="17"/>
  <c r="L53" i="17"/>
  <c r="K53" i="17"/>
  <c r="P52" i="17"/>
  <c r="O52" i="17"/>
  <c r="N52" i="17"/>
  <c r="M52" i="17"/>
  <c r="L52" i="17"/>
  <c r="K52" i="17"/>
  <c r="P51" i="17"/>
  <c r="O51" i="17"/>
  <c r="N51" i="17"/>
  <c r="M51" i="17"/>
  <c r="L51" i="17"/>
  <c r="K51" i="17"/>
  <c r="P50" i="17"/>
  <c r="O50" i="17"/>
  <c r="N50" i="17"/>
  <c r="M50" i="17"/>
  <c r="L50" i="17"/>
  <c r="K50" i="17"/>
  <c r="P49" i="17"/>
  <c r="O49" i="17"/>
  <c r="N49" i="17"/>
  <c r="M49" i="17"/>
  <c r="L49" i="17"/>
  <c r="K49" i="17"/>
  <c r="P48" i="17"/>
  <c r="O48" i="17"/>
  <c r="N48" i="17"/>
  <c r="M48" i="17"/>
  <c r="L48" i="17"/>
  <c r="K48" i="17"/>
  <c r="P47" i="17"/>
  <c r="O47" i="17"/>
  <c r="N47" i="17"/>
  <c r="M47" i="17"/>
  <c r="L47" i="17"/>
  <c r="K47" i="17"/>
  <c r="P46" i="17"/>
  <c r="O46" i="17"/>
  <c r="N46" i="17"/>
  <c r="M46" i="17"/>
  <c r="L46" i="17"/>
  <c r="K46" i="17"/>
  <c r="P45" i="17"/>
  <c r="O45" i="17"/>
  <c r="N45" i="17"/>
  <c r="M45" i="17"/>
  <c r="L45" i="17"/>
  <c r="K45" i="17"/>
  <c r="P44" i="17"/>
  <c r="O44" i="17"/>
  <c r="N44" i="17"/>
  <c r="M44" i="17"/>
  <c r="L44" i="17"/>
  <c r="K44" i="17"/>
  <c r="P43" i="17"/>
  <c r="O43" i="17"/>
  <c r="N43" i="17"/>
  <c r="M43" i="17"/>
  <c r="L43" i="17"/>
  <c r="K43" i="17"/>
  <c r="P42" i="17"/>
  <c r="O42" i="17"/>
  <c r="N42" i="17"/>
  <c r="M42" i="17"/>
  <c r="L42" i="17"/>
  <c r="K42" i="17"/>
  <c r="P41" i="17"/>
  <c r="O41" i="17"/>
  <c r="N41" i="17"/>
  <c r="M41" i="17"/>
  <c r="L41" i="17"/>
  <c r="K41" i="17"/>
  <c r="P40" i="17"/>
  <c r="O40" i="17"/>
  <c r="N40" i="17"/>
  <c r="M40" i="17"/>
  <c r="L40" i="17"/>
  <c r="K40" i="17"/>
  <c r="P39" i="17"/>
  <c r="O39" i="17"/>
  <c r="N39" i="17"/>
  <c r="M39" i="17"/>
  <c r="L39" i="17"/>
  <c r="K39" i="17"/>
  <c r="P38" i="17"/>
  <c r="O38" i="17"/>
  <c r="N38" i="17"/>
  <c r="M38" i="17"/>
  <c r="L38" i="17"/>
  <c r="K38" i="17"/>
  <c r="P37" i="17"/>
  <c r="O37" i="17"/>
  <c r="N37" i="17"/>
  <c r="M37" i="17"/>
  <c r="L37" i="17"/>
  <c r="K37" i="17"/>
  <c r="P36" i="17"/>
  <c r="O36" i="17"/>
  <c r="N36" i="17"/>
  <c r="M36" i="17"/>
  <c r="L36" i="17"/>
  <c r="K36" i="17"/>
  <c r="P35" i="17"/>
  <c r="O35" i="17"/>
  <c r="N35" i="17"/>
  <c r="M35" i="17"/>
  <c r="L35" i="17"/>
  <c r="K35" i="17"/>
  <c r="P34" i="17"/>
  <c r="O34" i="17"/>
  <c r="N34" i="17"/>
  <c r="M34" i="17"/>
  <c r="L34" i="17"/>
  <c r="K34" i="17"/>
  <c r="P33" i="17"/>
  <c r="O33" i="17"/>
  <c r="N33" i="17"/>
  <c r="M33" i="17"/>
  <c r="L33" i="17"/>
  <c r="K33" i="17"/>
  <c r="P32" i="17"/>
  <c r="O32" i="17"/>
  <c r="N32" i="17"/>
  <c r="M32" i="17"/>
  <c r="L32" i="17"/>
  <c r="K32" i="17"/>
  <c r="P31" i="17"/>
  <c r="O31" i="17"/>
  <c r="N31" i="17"/>
  <c r="M31" i="17"/>
  <c r="L31" i="17"/>
  <c r="K31" i="17"/>
  <c r="P30" i="17"/>
  <c r="O30" i="17"/>
  <c r="N30" i="17"/>
  <c r="M30" i="17"/>
  <c r="L30" i="17"/>
  <c r="K30" i="17"/>
  <c r="P29" i="17"/>
  <c r="O29" i="17"/>
  <c r="N29" i="17"/>
  <c r="M29" i="17"/>
  <c r="L29" i="17"/>
  <c r="K29" i="17"/>
  <c r="P28" i="17"/>
  <c r="O28" i="17"/>
  <c r="N28" i="17"/>
  <c r="M28" i="17"/>
  <c r="L28" i="17"/>
  <c r="K28" i="17"/>
  <c r="P27" i="17"/>
  <c r="O27" i="17"/>
  <c r="N27" i="17"/>
  <c r="M27" i="17"/>
  <c r="L27" i="17"/>
  <c r="K27" i="17"/>
  <c r="P26" i="17"/>
  <c r="O26" i="17"/>
  <c r="N26" i="17"/>
  <c r="M26" i="17"/>
  <c r="L26" i="17"/>
  <c r="K26" i="17"/>
  <c r="P25" i="17"/>
  <c r="O25" i="17"/>
  <c r="N25" i="17"/>
  <c r="M25" i="17"/>
  <c r="L25" i="17"/>
  <c r="K25" i="17"/>
  <c r="P24" i="17"/>
  <c r="O24" i="17"/>
  <c r="N24" i="17"/>
  <c r="M24" i="17"/>
  <c r="L24" i="17"/>
  <c r="K24" i="17"/>
  <c r="P23" i="17"/>
  <c r="O23" i="17"/>
  <c r="N23" i="17"/>
  <c r="M23" i="17"/>
  <c r="L23" i="17"/>
  <c r="K23" i="17"/>
  <c r="P22" i="17"/>
  <c r="O22" i="17"/>
  <c r="N22" i="17"/>
  <c r="M22" i="17"/>
  <c r="L22" i="17"/>
  <c r="K22" i="17"/>
  <c r="P21" i="17"/>
  <c r="O21" i="17"/>
  <c r="N21" i="17"/>
  <c r="M21" i="17"/>
  <c r="L21" i="17"/>
  <c r="K21" i="17"/>
  <c r="P20" i="17"/>
  <c r="O20" i="17"/>
  <c r="N20" i="17"/>
  <c r="M20" i="17"/>
  <c r="L20" i="17"/>
  <c r="K20" i="17"/>
  <c r="P19" i="17"/>
  <c r="O19" i="17"/>
  <c r="N19" i="17"/>
  <c r="M19" i="17"/>
  <c r="L19" i="17"/>
  <c r="K19" i="17"/>
  <c r="P18" i="17"/>
  <c r="O18" i="17"/>
  <c r="N18" i="17"/>
  <c r="M18" i="17"/>
  <c r="L18" i="17"/>
  <c r="K18" i="17"/>
  <c r="P17" i="17"/>
  <c r="O17" i="17"/>
  <c r="N17" i="17"/>
  <c r="M17" i="17"/>
  <c r="L17" i="17"/>
  <c r="K17" i="17"/>
  <c r="P16" i="17"/>
  <c r="O16" i="17"/>
  <c r="N16" i="17"/>
  <c r="M16" i="17"/>
  <c r="L16" i="17"/>
  <c r="K16" i="17"/>
  <c r="P15" i="17"/>
  <c r="O15" i="17"/>
  <c r="N15" i="17"/>
  <c r="M15" i="17"/>
  <c r="L15" i="17"/>
  <c r="K15" i="17"/>
  <c r="P14" i="17"/>
  <c r="O14" i="17"/>
  <c r="N14" i="17"/>
  <c r="M14" i="17"/>
  <c r="L14" i="17"/>
  <c r="K14" i="17"/>
  <c r="P13" i="17"/>
  <c r="O13" i="17"/>
  <c r="N13" i="17"/>
  <c r="M13" i="17"/>
  <c r="L13" i="17"/>
  <c r="K13" i="17"/>
  <c r="P12" i="17"/>
  <c r="O12" i="17"/>
  <c r="N12" i="17"/>
  <c r="M12" i="17"/>
  <c r="L12" i="17"/>
  <c r="K12" i="17"/>
  <c r="P11" i="17"/>
  <c r="O11" i="17"/>
  <c r="N11" i="17"/>
  <c r="M11" i="17"/>
  <c r="L11" i="17"/>
  <c r="K11" i="17"/>
  <c r="P10" i="17"/>
  <c r="O10" i="17"/>
  <c r="N10" i="17"/>
  <c r="M10" i="17"/>
  <c r="L10" i="17"/>
  <c r="K10" i="17"/>
  <c r="P9" i="17"/>
  <c r="O9" i="17"/>
  <c r="N9" i="17"/>
  <c r="M9" i="17"/>
  <c r="L9" i="17"/>
  <c r="K9" i="17"/>
  <c r="P8" i="17"/>
  <c r="O8" i="17"/>
  <c r="N8" i="17"/>
  <c r="M8" i="17"/>
  <c r="L8" i="17"/>
  <c r="K8" i="17"/>
  <c r="P7" i="17"/>
  <c r="O7" i="17"/>
  <c r="N7" i="17"/>
  <c r="M7" i="17"/>
  <c r="L7" i="17"/>
  <c r="K7" i="17"/>
  <c r="P6" i="17"/>
  <c r="O6" i="17"/>
  <c r="N6" i="17"/>
  <c r="M6" i="17"/>
  <c r="L6" i="17"/>
  <c r="K6" i="17"/>
  <c r="P5" i="17"/>
  <c r="O5" i="17"/>
  <c r="N5" i="17"/>
  <c r="M5" i="17"/>
  <c r="L5" i="17"/>
  <c r="K5" i="17"/>
  <c r="P4" i="17"/>
  <c r="O4" i="17"/>
  <c r="N4" i="17"/>
  <c r="M4" i="17"/>
  <c r="L4" i="17"/>
  <c r="K4" i="17"/>
  <c r="P3" i="17"/>
  <c r="O3" i="17"/>
  <c r="N3" i="17"/>
  <c r="M3" i="17"/>
  <c r="L3" i="17"/>
  <c r="K3" i="17"/>
  <c r="P2" i="17"/>
  <c r="O2" i="17"/>
  <c r="N2" i="17"/>
  <c r="M2" i="17"/>
  <c r="L2" i="17"/>
  <c r="K2" i="17"/>
  <c r="B2" i="17"/>
  <c r="P81" i="16"/>
  <c r="O81" i="16"/>
  <c r="N81" i="16"/>
  <c r="M81" i="16"/>
  <c r="L81" i="16"/>
  <c r="K81" i="16"/>
  <c r="P80" i="16"/>
  <c r="O80" i="16"/>
  <c r="N80" i="16"/>
  <c r="M80" i="16"/>
  <c r="L80" i="16"/>
  <c r="K80" i="16"/>
  <c r="P79" i="16"/>
  <c r="O79" i="16"/>
  <c r="N79" i="16"/>
  <c r="M79" i="16"/>
  <c r="L79" i="16"/>
  <c r="K79" i="16"/>
  <c r="P78" i="16"/>
  <c r="O78" i="16"/>
  <c r="N78" i="16"/>
  <c r="M78" i="16"/>
  <c r="L78" i="16"/>
  <c r="K78" i="16"/>
  <c r="P77" i="16"/>
  <c r="O77" i="16"/>
  <c r="N77" i="16"/>
  <c r="M77" i="16"/>
  <c r="L77" i="16"/>
  <c r="K77" i="16"/>
  <c r="P76" i="16"/>
  <c r="O76" i="16"/>
  <c r="N76" i="16"/>
  <c r="M76" i="16"/>
  <c r="L76" i="16"/>
  <c r="K76" i="16"/>
  <c r="P75" i="16"/>
  <c r="O75" i="16"/>
  <c r="N75" i="16"/>
  <c r="M75" i="16"/>
  <c r="L75" i="16"/>
  <c r="K75" i="16"/>
  <c r="P74" i="16"/>
  <c r="O74" i="16"/>
  <c r="N74" i="16"/>
  <c r="M74" i="16"/>
  <c r="L74" i="16"/>
  <c r="K74" i="16"/>
  <c r="P73" i="16"/>
  <c r="O73" i="16"/>
  <c r="N73" i="16"/>
  <c r="M73" i="16"/>
  <c r="L73" i="16"/>
  <c r="K73" i="16"/>
  <c r="P72" i="16"/>
  <c r="O72" i="16"/>
  <c r="N72" i="16"/>
  <c r="M72" i="16"/>
  <c r="L72" i="16"/>
  <c r="K72" i="16"/>
  <c r="P71" i="16"/>
  <c r="O71" i="16"/>
  <c r="N71" i="16"/>
  <c r="M71" i="16"/>
  <c r="L71" i="16"/>
  <c r="K71" i="16"/>
  <c r="P70" i="16"/>
  <c r="O70" i="16"/>
  <c r="N70" i="16"/>
  <c r="M70" i="16"/>
  <c r="L70" i="16"/>
  <c r="K70" i="16"/>
  <c r="P69" i="16"/>
  <c r="O69" i="16"/>
  <c r="N69" i="16"/>
  <c r="M69" i="16"/>
  <c r="L69" i="16"/>
  <c r="K69" i="16"/>
  <c r="P68" i="16"/>
  <c r="O68" i="16"/>
  <c r="N68" i="16"/>
  <c r="M68" i="16"/>
  <c r="L68" i="16"/>
  <c r="K68" i="16"/>
  <c r="P67" i="16"/>
  <c r="O67" i="16"/>
  <c r="N67" i="16"/>
  <c r="M67" i="16"/>
  <c r="L67" i="16"/>
  <c r="K67" i="16"/>
  <c r="P66" i="16"/>
  <c r="O66" i="16"/>
  <c r="N66" i="16"/>
  <c r="M66" i="16"/>
  <c r="L66" i="16"/>
  <c r="K66" i="16"/>
  <c r="P65" i="16"/>
  <c r="O65" i="16"/>
  <c r="N65" i="16"/>
  <c r="M65" i="16"/>
  <c r="L65" i="16"/>
  <c r="K65" i="16"/>
  <c r="P64" i="16"/>
  <c r="O64" i="16"/>
  <c r="N64" i="16"/>
  <c r="M64" i="16"/>
  <c r="L64" i="16"/>
  <c r="K64" i="16"/>
  <c r="P63" i="16"/>
  <c r="O63" i="16"/>
  <c r="N63" i="16"/>
  <c r="M63" i="16"/>
  <c r="L63" i="16"/>
  <c r="K63" i="16"/>
  <c r="P62" i="16"/>
  <c r="O62" i="16"/>
  <c r="N62" i="16"/>
  <c r="M62" i="16"/>
  <c r="L62" i="16"/>
  <c r="K62" i="16"/>
  <c r="P61" i="16"/>
  <c r="O61" i="16"/>
  <c r="N61" i="16"/>
  <c r="M61" i="16"/>
  <c r="L61" i="16"/>
  <c r="K61" i="16"/>
  <c r="P60" i="16"/>
  <c r="O60" i="16"/>
  <c r="N60" i="16"/>
  <c r="M60" i="16"/>
  <c r="L60" i="16"/>
  <c r="K60" i="16"/>
  <c r="P59" i="16"/>
  <c r="O59" i="16"/>
  <c r="N59" i="16"/>
  <c r="M59" i="16"/>
  <c r="L59" i="16"/>
  <c r="K59" i="16"/>
  <c r="P58" i="16"/>
  <c r="O58" i="16"/>
  <c r="N58" i="16"/>
  <c r="M58" i="16"/>
  <c r="L58" i="16"/>
  <c r="K58" i="16"/>
  <c r="P57" i="16"/>
  <c r="O57" i="16"/>
  <c r="N57" i="16"/>
  <c r="M57" i="16"/>
  <c r="L57" i="16"/>
  <c r="K57" i="16"/>
  <c r="P56" i="16"/>
  <c r="O56" i="16"/>
  <c r="N56" i="16"/>
  <c r="M56" i="16"/>
  <c r="L56" i="16"/>
  <c r="K56" i="16"/>
  <c r="P55" i="16"/>
  <c r="O55" i="16"/>
  <c r="N55" i="16"/>
  <c r="M55" i="16"/>
  <c r="L55" i="16"/>
  <c r="K55" i="16"/>
  <c r="P54" i="16"/>
  <c r="O54" i="16"/>
  <c r="N54" i="16"/>
  <c r="M54" i="16"/>
  <c r="L54" i="16"/>
  <c r="K54" i="16"/>
  <c r="P53" i="16"/>
  <c r="O53" i="16"/>
  <c r="N53" i="16"/>
  <c r="M53" i="16"/>
  <c r="L53" i="16"/>
  <c r="K53" i="16"/>
  <c r="P52" i="16"/>
  <c r="O52" i="16"/>
  <c r="N52" i="16"/>
  <c r="M52" i="16"/>
  <c r="L52" i="16"/>
  <c r="K52" i="16"/>
  <c r="P51" i="16"/>
  <c r="O51" i="16"/>
  <c r="N51" i="16"/>
  <c r="M51" i="16"/>
  <c r="L51" i="16"/>
  <c r="K51" i="16"/>
  <c r="P50" i="16"/>
  <c r="O50" i="16"/>
  <c r="N50" i="16"/>
  <c r="M50" i="16"/>
  <c r="L50" i="16"/>
  <c r="K50" i="16"/>
  <c r="P49" i="16"/>
  <c r="O49" i="16"/>
  <c r="N49" i="16"/>
  <c r="M49" i="16"/>
  <c r="L49" i="16"/>
  <c r="K49" i="16"/>
  <c r="P48" i="16"/>
  <c r="O48" i="16"/>
  <c r="N48" i="16"/>
  <c r="M48" i="16"/>
  <c r="L48" i="16"/>
  <c r="K48" i="16"/>
  <c r="P47" i="16"/>
  <c r="O47" i="16"/>
  <c r="N47" i="16"/>
  <c r="M47" i="16"/>
  <c r="L47" i="16"/>
  <c r="K47" i="16"/>
  <c r="P46" i="16"/>
  <c r="O46" i="16"/>
  <c r="N46" i="16"/>
  <c r="M46" i="16"/>
  <c r="L46" i="16"/>
  <c r="K46" i="16"/>
  <c r="P45" i="16"/>
  <c r="O45" i="16"/>
  <c r="N45" i="16"/>
  <c r="M45" i="16"/>
  <c r="L45" i="16"/>
  <c r="K45" i="16"/>
  <c r="P44" i="16"/>
  <c r="O44" i="16"/>
  <c r="N44" i="16"/>
  <c r="M44" i="16"/>
  <c r="L44" i="16"/>
  <c r="K44" i="16"/>
  <c r="P43" i="16"/>
  <c r="O43" i="16"/>
  <c r="N43" i="16"/>
  <c r="M43" i="16"/>
  <c r="L43" i="16"/>
  <c r="K43" i="16"/>
  <c r="P42" i="16"/>
  <c r="O42" i="16"/>
  <c r="N42" i="16"/>
  <c r="M42" i="16"/>
  <c r="L42" i="16"/>
  <c r="K42" i="16"/>
  <c r="P41" i="16"/>
  <c r="O41" i="16"/>
  <c r="N41" i="16"/>
  <c r="M41" i="16"/>
  <c r="L41" i="16"/>
  <c r="K41" i="16"/>
  <c r="P40" i="16"/>
  <c r="O40" i="16"/>
  <c r="N40" i="16"/>
  <c r="M40" i="16"/>
  <c r="L40" i="16"/>
  <c r="K40" i="16"/>
  <c r="P39" i="16"/>
  <c r="O39" i="16"/>
  <c r="N39" i="16"/>
  <c r="M39" i="16"/>
  <c r="L39" i="16"/>
  <c r="K39" i="16"/>
  <c r="P38" i="16"/>
  <c r="O38" i="16"/>
  <c r="N38" i="16"/>
  <c r="M38" i="16"/>
  <c r="L38" i="16"/>
  <c r="K38" i="16"/>
  <c r="P37" i="16"/>
  <c r="O37" i="16"/>
  <c r="N37" i="16"/>
  <c r="M37" i="16"/>
  <c r="L37" i="16"/>
  <c r="K37" i="16"/>
  <c r="P36" i="16"/>
  <c r="O36" i="16"/>
  <c r="N36" i="16"/>
  <c r="M36" i="16"/>
  <c r="L36" i="16"/>
  <c r="K36" i="16"/>
  <c r="P35" i="16"/>
  <c r="O35" i="16"/>
  <c r="N35" i="16"/>
  <c r="M35" i="16"/>
  <c r="L35" i="16"/>
  <c r="K35" i="16"/>
  <c r="P34" i="16"/>
  <c r="O34" i="16"/>
  <c r="N34" i="16"/>
  <c r="M34" i="16"/>
  <c r="L34" i="16"/>
  <c r="K34" i="16"/>
  <c r="P33" i="16"/>
  <c r="O33" i="16"/>
  <c r="N33" i="16"/>
  <c r="M33" i="16"/>
  <c r="L33" i="16"/>
  <c r="K33" i="16"/>
  <c r="P32" i="16"/>
  <c r="O32" i="16"/>
  <c r="N32" i="16"/>
  <c r="M32" i="16"/>
  <c r="L32" i="16"/>
  <c r="K32" i="16"/>
  <c r="P31" i="16"/>
  <c r="O31" i="16"/>
  <c r="N31" i="16"/>
  <c r="M31" i="16"/>
  <c r="L31" i="16"/>
  <c r="K31" i="16"/>
  <c r="P30" i="16"/>
  <c r="O30" i="16"/>
  <c r="N30" i="16"/>
  <c r="M30" i="16"/>
  <c r="L30" i="16"/>
  <c r="K30" i="16"/>
  <c r="P29" i="16"/>
  <c r="O29" i="16"/>
  <c r="N29" i="16"/>
  <c r="M29" i="16"/>
  <c r="L29" i="16"/>
  <c r="K29" i="16"/>
  <c r="P28" i="16"/>
  <c r="O28" i="16"/>
  <c r="N28" i="16"/>
  <c r="M28" i="16"/>
  <c r="L28" i="16"/>
  <c r="K28" i="16"/>
  <c r="P27" i="16"/>
  <c r="O27" i="16"/>
  <c r="N27" i="16"/>
  <c r="M27" i="16"/>
  <c r="L27" i="16"/>
  <c r="K27" i="16"/>
  <c r="P26" i="16"/>
  <c r="O26" i="16"/>
  <c r="N26" i="16"/>
  <c r="M26" i="16"/>
  <c r="L26" i="16"/>
  <c r="K26" i="16"/>
  <c r="P25" i="16"/>
  <c r="O25" i="16"/>
  <c r="N25" i="16"/>
  <c r="M25" i="16"/>
  <c r="L25" i="16"/>
  <c r="K25" i="16"/>
  <c r="P24" i="16"/>
  <c r="O24" i="16"/>
  <c r="N24" i="16"/>
  <c r="M24" i="16"/>
  <c r="L24" i="16"/>
  <c r="K24" i="16"/>
  <c r="P23" i="16"/>
  <c r="O23" i="16"/>
  <c r="N23" i="16"/>
  <c r="M23" i="16"/>
  <c r="L23" i="16"/>
  <c r="K23" i="16"/>
  <c r="P22" i="16"/>
  <c r="O22" i="16"/>
  <c r="N22" i="16"/>
  <c r="M22" i="16"/>
  <c r="L22" i="16"/>
  <c r="K22" i="16"/>
  <c r="P21" i="16"/>
  <c r="O21" i="16"/>
  <c r="N21" i="16"/>
  <c r="M21" i="16"/>
  <c r="L21" i="16"/>
  <c r="K21" i="16"/>
  <c r="P20" i="16"/>
  <c r="O20" i="16"/>
  <c r="N20" i="16"/>
  <c r="M20" i="16"/>
  <c r="L20" i="16"/>
  <c r="K20" i="16"/>
  <c r="P19" i="16"/>
  <c r="O19" i="16"/>
  <c r="N19" i="16"/>
  <c r="M19" i="16"/>
  <c r="L19" i="16"/>
  <c r="K19" i="16"/>
  <c r="P18" i="16"/>
  <c r="O18" i="16"/>
  <c r="N18" i="16"/>
  <c r="M18" i="16"/>
  <c r="L18" i="16"/>
  <c r="K18" i="16"/>
  <c r="P17" i="16"/>
  <c r="O17" i="16"/>
  <c r="N17" i="16"/>
  <c r="M17" i="16"/>
  <c r="L17" i="16"/>
  <c r="K17" i="16"/>
  <c r="P16" i="16"/>
  <c r="O16" i="16"/>
  <c r="N16" i="16"/>
  <c r="M16" i="16"/>
  <c r="L16" i="16"/>
  <c r="K16" i="16"/>
  <c r="P15" i="16"/>
  <c r="O15" i="16"/>
  <c r="N15" i="16"/>
  <c r="M15" i="16"/>
  <c r="L15" i="16"/>
  <c r="K15" i="16"/>
  <c r="P14" i="16"/>
  <c r="O14" i="16"/>
  <c r="N14" i="16"/>
  <c r="M14" i="16"/>
  <c r="L14" i="16"/>
  <c r="K14" i="16"/>
  <c r="P13" i="16"/>
  <c r="O13" i="16"/>
  <c r="N13" i="16"/>
  <c r="M13" i="16"/>
  <c r="L13" i="16"/>
  <c r="K13" i="16"/>
  <c r="P12" i="16"/>
  <c r="O12" i="16"/>
  <c r="N12" i="16"/>
  <c r="M12" i="16"/>
  <c r="L12" i="16"/>
  <c r="K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P9" i="16"/>
  <c r="O9" i="16"/>
  <c r="N9" i="16"/>
  <c r="M9" i="16"/>
  <c r="L9" i="16"/>
  <c r="K9" i="16"/>
  <c r="P8" i="16"/>
  <c r="O8" i="16"/>
  <c r="N8" i="16"/>
  <c r="M8" i="16"/>
  <c r="L8" i="16"/>
  <c r="K8" i="16"/>
  <c r="P7" i="16"/>
  <c r="O7" i="16"/>
  <c r="N7" i="16"/>
  <c r="M7" i="16"/>
  <c r="L7" i="16"/>
  <c r="K7" i="16"/>
  <c r="P6" i="16"/>
  <c r="O6" i="16"/>
  <c r="N6" i="16"/>
  <c r="M6" i="16"/>
  <c r="L6" i="16"/>
  <c r="K6" i="16"/>
  <c r="P5" i="16"/>
  <c r="O5" i="16"/>
  <c r="N5" i="16"/>
  <c r="M5" i="16"/>
  <c r="L5" i="16"/>
  <c r="K5" i="16"/>
  <c r="P4" i="16"/>
  <c r="O4" i="16"/>
  <c r="N4" i="16"/>
  <c r="M4" i="16"/>
  <c r="L4" i="16"/>
  <c r="K4" i="16"/>
  <c r="P3" i="16"/>
  <c r="O3" i="16"/>
  <c r="N3" i="16"/>
  <c r="M3" i="16"/>
  <c r="L3" i="16"/>
  <c r="K3" i="16"/>
  <c r="P2" i="16"/>
  <c r="O2" i="16"/>
  <c r="N2" i="16"/>
  <c r="M2" i="16"/>
  <c r="L2" i="16"/>
  <c r="K2" i="16"/>
  <c r="B2" i="16"/>
  <c r="P81" i="15"/>
  <c r="O81" i="15"/>
  <c r="N81" i="15"/>
  <c r="M81" i="15"/>
  <c r="L81" i="15"/>
  <c r="K81" i="15"/>
  <c r="P80" i="15"/>
  <c r="O80" i="15"/>
  <c r="N80" i="15"/>
  <c r="M80" i="15"/>
  <c r="L80" i="15"/>
  <c r="K80" i="15"/>
  <c r="P79" i="15"/>
  <c r="O79" i="15"/>
  <c r="N79" i="15"/>
  <c r="M79" i="15"/>
  <c r="L79" i="15"/>
  <c r="K79" i="15"/>
  <c r="P78" i="15"/>
  <c r="O78" i="15"/>
  <c r="N78" i="15"/>
  <c r="M78" i="15"/>
  <c r="L78" i="15"/>
  <c r="K78" i="15"/>
  <c r="P77" i="15"/>
  <c r="O77" i="15"/>
  <c r="N77" i="15"/>
  <c r="M77" i="15"/>
  <c r="L77" i="15"/>
  <c r="K77" i="15"/>
  <c r="P76" i="15"/>
  <c r="O76" i="15"/>
  <c r="N76" i="15"/>
  <c r="M76" i="15"/>
  <c r="L76" i="15"/>
  <c r="K76" i="15"/>
  <c r="P75" i="15"/>
  <c r="O75" i="15"/>
  <c r="N75" i="15"/>
  <c r="M75" i="15"/>
  <c r="L75" i="15"/>
  <c r="K75" i="15"/>
  <c r="P74" i="15"/>
  <c r="O74" i="15"/>
  <c r="N74" i="15"/>
  <c r="M74" i="15"/>
  <c r="L74" i="15"/>
  <c r="K74" i="15"/>
  <c r="P73" i="15"/>
  <c r="O73" i="15"/>
  <c r="N73" i="15"/>
  <c r="M73" i="15"/>
  <c r="L73" i="15"/>
  <c r="K73" i="15"/>
  <c r="P72" i="15"/>
  <c r="O72" i="15"/>
  <c r="N72" i="15"/>
  <c r="M72" i="15"/>
  <c r="L72" i="15"/>
  <c r="K72" i="15"/>
  <c r="P71" i="15"/>
  <c r="O71" i="15"/>
  <c r="N71" i="15"/>
  <c r="M71" i="15"/>
  <c r="L71" i="15"/>
  <c r="K71" i="15"/>
  <c r="P70" i="15"/>
  <c r="O70" i="15"/>
  <c r="N70" i="15"/>
  <c r="M70" i="15"/>
  <c r="L70" i="15"/>
  <c r="K70" i="15"/>
  <c r="P69" i="15"/>
  <c r="O69" i="15"/>
  <c r="N69" i="15"/>
  <c r="M69" i="15"/>
  <c r="L69" i="15"/>
  <c r="K69" i="15"/>
  <c r="P68" i="15"/>
  <c r="O68" i="15"/>
  <c r="N68" i="15"/>
  <c r="M68" i="15"/>
  <c r="L68" i="15"/>
  <c r="K68" i="15"/>
  <c r="P67" i="15"/>
  <c r="O67" i="15"/>
  <c r="N67" i="15"/>
  <c r="M67" i="15"/>
  <c r="L67" i="15"/>
  <c r="K67" i="15"/>
  <c r="P66" i="15"/>
  <c r="O66" i="15"/>
  <c r="N66" i="15"/>
  <c r="M66" i="15"/>
  <c r="L66" i="15"/>
  <c r="K66" i="15"/>
  <c r="P65" i="15"/>
  <c r="O65" i="15"/>
  <c r="N65" i="15"/>
  <c r="M65" i="15"/>
  <c r="L65" i="15"/>
  <c r="K65" i="15"/>
  <c r="P64" i="15"/>
  <c r="O64" i="15"/>
  <c r="N64" i="15"/>
  <c r="M64" i="15"/>
  <c r="L64" i="15"/>
  <c r="K64" i="15"/>
  <c r="P63" i="15"/>
  <c r="O63" i="15"/>
  <c r="N63" i="15"/>
  <c r="M63" i="15"/>
  <c r="L63" i="15"/>
  <c r="K63" i="15"/>
  <c r="P62" i="15"/>
  <c r="O62" i="15"/>
  <c r="N62" i="15"/>
  <c r="M62" i="15"/>
  <c r="L62" i="15"/>
  <c r="K62" i="15"/>
  <c r="P61" i="15"/>
  <c r="O61" i="15"/>
  <c r="N61" i="15"/>
  <c r="M61" i="15"/>
  <c r="L61" i="15"/>
  <c r="K61" i="15"/>
  <c r="P60" i="15"/>
  <c r="O60" i="15"/>
  <c r="N60" i="15"/>
  <c r="M60" i="15"/>
  <c r="L60" i="15"/>
  <c r="K60" i="15"/>
  <c r="P59" i="15"/>
  <c r="O59" i="15"/>
  <c r="N59" i="15"/>
  <c r="M59" i="15"/>
  <c r="L59" i="15"/>
  <c r="K59" i="15"/>
  <c r="P58" i="15"/>
  <c r="O58" i="15"/>
  <c r="N58" i="15"/>
  <c r="M58" i="15"/>
  <c r="L58" i="15"/>
  <c r="K58" i="15"/>
  <c r="P57" i="15"/>
  <c r="O57" i="15"/>
  <c r="N57" i="15"/>
  <c r="M57" i="15"/>
  <c r="L57" i="15"/>
  <c r="K57" i="15"/>
  <c r="P56" i="15"/>
  <c r="O56" i="15"/>
  <c r="N56" i="15"/>
  <c r="M56" i="15"/>
  <c r="L56" i="15"/>
  <c r="K56" i="15"/>
  <c r="P55" i="15"/>
  <c r="O55" i="15"/>
  <c r="N55" i="15"/>
  <c r="M55" i="15"/>
  <c r="L55" i="15"/>
  <c r="K55" i="15"/>
  <c r="P54" i="15"/>
  <c r="O54" i="15"/>
  <c r="N54" i="15"/>
  <c r="M54" i="15"/>
  <c r="L54" i="15"/>
  <c r="K54" i="15"/>
  <c r="P53" i="15"/>
  <c r="O53" i="15"/>
  <c r="N53" i="15"/>
  <c r="M53" i="15"/>
  <c r="L53" i="15"/>
  <c r="K53" i="15"/>
  <c r="P52" i="15"/>
  <c r="O52" i="15"/>
  <c r="N52" i="15"/>
  <c r="M52" i="15"/>
  <c r="L52" i="15"/>
  <c r="K52" i="15"/>
  <c r="P51" i="15"/>
  <c r="O51" i="15"/>
  <c r="N51" i="15"/>
  <c r="M51" i="15"/>
  <c r="L51" i="15"/>
  <c r="K51" i="15"/>
  <c r="P50" i="15"/>
  <c r="O50" i="15"/>
  <c r="N50" i="15"/>
  <c r="M50" i="15"/>
  <c r="L50" i="15"/>
  <c r="K50" i="15"/>
  <c r="P49" i="15"/>
  <c r="O49" i="15"/>
  <c r="N49" i="15"/>
  <c r="M49" i="15"/>
  <c r="L49" i="15"/>
  <c r="K49" i="15"/>
  <c r="P48" i="15"/>
  <c r="O48" i="15"/>
  <c r="N48" i="15"/>
  <c r="M48" i="15"/>
  <c r="L48" i="15"/>
  <c r="K48" i="15"/>
  <c r="P47" i="15"/>
  <c r="O47" i="15"/>
  <c r="N47" i="15"/>
  <c r="M47" i="15"/>
  <c r="L47" i="15"/>
  <c r="K47" i="15"/>
  <c r="P46" i="15"/>
  <c r="O46" i="15"/>
  <c r="N46" i="15"/>
  <c r="M46" i="15"/>
  <c r="L46" i="15"/>
  <c r="K46" i="15"/>
  <c r="P45" i="15"/>
  <c r="O45" i="15"/>
  <c r="N45" i="15"/>
  <c r="M45" i="15"/>
  <c r="L45" i="15"/>
  <c r="K45" i="15"/>
  <c r="P44" i="15"/>
  <c r="O44" i="15"/>
  <c r="N44" i="15"/>
  <c r="M44" i="15"/>
  <c r="L44" i="15"/>
  <c r="K44" i="15"/>
  <c r="P43" i="15"/>
  <c r="O43" i="15"/>
  <c r="N43" i="15"/>
  <c r="M43" i="15"/>
  <c r="L43" i="15"/>
  <c r="K43" i="15"/>
  <c r="P42" i="15"/>
  <c r="O42" i="15"/>
  <c r="N42" i="15"/>
  <c r="M42" i="15"/>
  <c r="L42" i="15"/>
  <c r="K42" i="15"/>
  <c r="P41" i="15"/>
  <c r="O41" i="15"/>
  <c r="N41" i="15"/>
  <c r="M41" i="15"/>
  <c r="L41" i="15"/>
  <c r="K41" i="15"/>
  <c r="P40" i="15"/>
  <c r="O40" i="15"/>
  <c r="N40" i="15"/>
  <c r="M40" i="15"/>
  <c r="L40" i="15"/>
  <c r="K40" i="15"/>
  <c r="P39" i="15"/>
  <c r="O39" i="15"/>
  <c r="N39" i="15"/>
  <c r="M39" i="15"/>
  <c r="L39" i="15"/>
  <c r="K39" i="15"/>
  <c r="P38" i="15"/>
  <c r="O38" i="15"/>
  <c r="N38" i="15"/>
  <c r="M38" i="15"/>
  <c r="L38" i="15"/>
  <c r="K38" i="15"/>
  <c r="P37" i="15"/>
  <c r="O37" i="15"/>
  <c r="N37" i="15"/>
  <c r="M37" i="15"/>
  <c r="L37" i="15"/>
  <c r="K37" i="15"/>
  <c r="P36" i="15"/>
  <c r="O36" i="15"/>
  <c r="N36" i="15"/>
  <c r="M36" i="15"/>
  <c r="L36" i="15"/>
  <c r="K36" i="15"/>
  <c r="P35" i="15"/>
  <c r="O35" i="15"/>
  <c r="N35" i="15"/>
  <c r="M35" i="15"/>
  <c r="L35" i="15"/>
  <c r="K35" i="15"/>
  <c r="P34" i="15"/>
  <c r="O34" i="15"/>
  <c r="N34" i="15"/>
  <c r="M34" i="15"/>
  <c r="L34" i="15"/>
  <c r="K34" i="15"/>
  <c r="P33" i="15"/>
  <c r="O33" i="15"/>
  <c r="N33" i="15"/>
  <c r="M33" i="15"/>
  <c r="L33" i="15"/>
  <c r="K33" i="15"/>
  <c r="P32" i="15"/>
  <c r="O32" i="15"/>
  <c r="N32" i="15"/>
  <c r="M32" i="15"/>
  <c r="L32" i="15"/>
  <c r="K32" i="15"/>
  <c r="P31" i="15"/>
  <c r="O31" i="15"/>
  <c r="N31" i="15"/>
  <c r="M31" i="15"/>
  <c r="L31" i="15"/>
  <c r="K31" i="15"/>
  <c r="P30" i="15"/>
  <c r="O30" i="15"/>
  <c r="N30" i="15"/>
  <c r="M30" i="15"/>
  <c r="L30" i="15"/>
  <c r="K30" i="15"/>
  <c r="P29" i="15"/>
  <c r="O29" i="15"/>
  <c r="N29" i="15"/>
  <c r="M29" i="15"/>
  <c r="L29" i="15"/>
  <c r="K29" i="15"/>
  <c r="P28" i="15"/>
  <c r="O28" i="15"/>
  <c r="N28" i="15"/>
  <c r="M28" i="15"/>
  <c r="L28" i="15"/>
  <c r="K28" i="15"/>
  <c r="P27" i="15"/>
  <c r="O27" i="15"/>
  <c r="N27" i="15"/>
  <c r="M27" i="15"/>
  <c r="L27" i="15"/>
  <c r="K27" i="15"/>
  <c r="P26" i="15"/>
  <c r="O26" i="15"/>
  <c r="N26" i="15"/>
  <c r="M26" i="15"/>
  <c r="L26" i="15"/>
  <c r="K26" i="15"/>
  <c r="P25" i="15"/>
  <c r="O25" i="15"/>
  <c r="N25" i="15"/>
  <c r="M25" i="15"/>
  <c r="L25" i="15"/>
  <c r="K25" i="15"/>
  <c r="P24" i="15"/>
  <c r="O24" i="15"/>
  <c r="N24" i="15"/>
  <c r="M24" i="15"/>
  <c r="L24" i="15"/>
  <c r="K24" i="15"/>
  <c r="P23" i="15"/>
  <c r="O23" i="15"/>
  <c r="N23" i="15"/>
  <c r="M23" i="15"/>
  <c r="L23" i="15"/>
  <c r="K23" i="15"/>
  <c r="P22" i="15"/>
  <c r="O22" i="15"/>
  <c r="N22" i="15"/>
  <c r="M22" i="15"/>
  <c r="L22" i="15"/>
  <c r="K22" i="15"/>
  <c r="P21" i="15"/>
  <c r="O21" i="15"/>
  <c r="N21" i="15"/>
  <c r="M21" i="15"/>
  <c r="L21" i="15"/>
  <c r="K21" i="15"/>
  <c r="P20" i="15"/>
  <c r="O20" i="15"/>
  <c r="N20" i="15"/>
  <c r="M20" i="15"/>
  <c r="L20" i="15"/>
  <c r="K20" i="15"/>
  <c r="P19" i="15"/>
  <c r="O19" i="15"/>
  <c r="N19" i="15"/>
  <c r="M19" i="15"/>
  <c r="L19" i="15"/>
  <c r="K19" i="15"/>
  <c r="P18" i="15"/>
  <c r="O18" i="15"/>
  <c r="N18" i="15"/>
  <c r="M18" i="15"/>
  <c r="L18" i="15"/>
  <c r="K18" i="15"/>
  <c r="P17" i="15"/>
  <c r="O17" i="15"/>
  <c r="N17" i="15"/>
  <c r="M17" i="15"/>
  <c r="L17" i="15"/>
  <c r="K17" i="15"/>
  <c r="P16" i="15"/>
  <c r="O16" i="15"/>
  <c r="N16" i="15"/>
  <c r="M16" i="15"/>
  <c r="L16" i="15"/>
  <c r="K16" i="15"/>
  <c r="P15" i="15"/>
  <c r="O15" i="15"/>
  <c r="N15" i="15"/>
  <c r="M15" i="15"/>
  <c r="L15" i="15"/>
  <c r="K15" i="15"/>
  <c r="P14" i="15"/>
  <c r="O14" i="15"/>
  <c r="N14" i="15"/>
  <c r="M14" i="15"/>
  <c r="L14" i="15"/>
  <c r="K14" i="15"/>
  <c r="P13" i="15"/>
  <c r="O13" i="15"/>
  <c r="N13" i="15"/>
  <c r="M13" i="15"/>
  <c r="L13" i="15"/>
  <c r="K13" i="15"/>
  <c r="P12" i="15"/>
  <c r="O12" i="15"/>
  <c r="N12" i="15"/>
  <c r="M12" i="15"/>
  <c r="L12" i="15"/>
  <c r="K12" i="15"/>
  <c r="P11" i="15"/>
  <c r="O11" i="15"/>
  <c r="N11" i="15"/>
  <c r="M11" i="15"/>
  <c r="L11" i="15"/>
  <c r="K11" i="15"/>
  <c r="P10" i="15"/>
  <c r="O10" i="15"/>
  <c r="N10" i="15"/>
  <c r="M10" i="15"/>
  <c r="L10" i="15"/>
  <c r="K10" i="15"/>
  <c r="P9" i="15"/>
  <c r="O9" i="15"/>
  <c r="N9" i="15"/>
  <c r="M9" i="15"/>
  <c r="L9" i="15"/>
  <c r="K9" i="15"/>
  <c r="P8" i="15"/>
  <c r="O8" i="15"/>
  <c r="N8" i="15"/>
  <c r="M8" i="15"/>
  <c r="L8" i="15"/>
  <c r="K8" i="15"/>
  <c r="P7" i="15"/>
  <c r="O7" i="15"/>
  <c r="N7" i="15"/>
  <c r="M7" i="15"/>
  <c r="L7" i="15"/>
  <c r="K7" i="15"/>
  <c r="P6" i="15"/>
  <c r="O6" i="15"/>
  <c r="N6" i="15"/>
  <c r="M6" i="15"/>
  <c r="L6" i="15"/>
  <c r="K6" i="15"/>
  <c r="P5" i="15"/>
  <c r="O5" i="15"/>
  <c r="N5" i="15"/>
  <c r="M5" i="15"/>
  <c r="L5" i="15"/>
  <c r="K5" i="15"/>
  <c r="P4" i="15"/>
  <c r="O4" i="15"/>
  <c r="N4" i="15"/>
  <c r="M4" i="15"/>
  <c r="L4" i="15"/>
  <c r="K4" i="15"/>
  <c r="P3" i="15"/>
  <c r="O3" i="15"/>
  <c r="N3" i="15"/>
  <c r="M3" i="15"/>
  <c r="L3" i="15"/>
  <c r="K3" i="15"/>
  <c r="P2" i="15"/>
  <c r="O2" i="15"/>
  <c r="N2" i="15"/>
  <c r="M2" i="15"/>
  <c r="L2" i="15"/>
  <c r="K2" i="15"/>
  <c r="B2" i="15"/>
  <c r="P81" i="14"/>
  <c r="O81" i="14"/>
  <c r="N81" i="14"/>
  <c r="M81" i="14"/>
  <c r="L81" i="14"/>
  <c r="K81" i="14"/>
  <c r="P80" i="14"/>
  <c r="O80" i="14"/>
  <c r="N80" i="14"/>
  <c r="M80" i="14"/>
  <c r="L80" i="14"/>
  <c r="K80" i="14"/>
  <c r="P79" i="14"/>
  <c r="O79" i="14"/>
  <c r="N79" i="14"/>
  <c r="M79" i="14"/>
  <c r="L79" i="14"/>
  <c r="K79" i="14"/>
  <c r="P78" i="14"/>
  <c r="O78" i="14"/>
  <c r="N78" i="14"/>
  <c r="M78" i="14"/>
  <c r="L78" i="14"/>
  <c r="K78" i="14"/>
  <c r="P77" i="14"/>
  <c r="O77" i="14"/>
  <c r="N77" i="14"/>
  <c r="M77" i="14"/>
  <c r="L77" i="14"/>
  <c r="K77" i="14"/>
  <c r="P76" i="14"/>
  <c r="O76" i="14"/>
  <c r="N76" i="14"/>
  <c r="M76" i="14"/>
  <c r="L76" i="14"/>
  <c r="K76" i="14"/>
  <c r="P75" i="14"/>
  <c r="O75" i="14"/>
  <c r="N75" i="14"/>
  <c r="M75" i="14"/>
  <c r="L75" i="14"/>
  <c r="K75" i="14"/>
  <c r="P74" i="14"/>
  <c r="O74" i="14"/>
  <c r="N74" i="14"/>
  <c r="M74" i="14"/>
  <c r="L74" i="14"/>
  <c r="K74" i="14"/>
  <c r="P73" i="14"/>
  <c r="O73" i="14"/>
  <c r="N73" i="14"/>
  <c r="M73" i="14"/>
  <c r="L73" i="14"/>
  <c r="K73" i="14"/>
  <c r="P72" i="14"/>
  <c r="O72" i="14"/>
  <c r="N72" i="14"/>
  <c r="M72" i="14"/>
  <c r="L72" i="14"/>
  <c r="K72" i="14"/>
  <c r="P71" i="14"/>
  <c r="O71" i="14"/>
  <c r="N71" i="14"/>
  <c r="M71" i="14"/>
  <c r="L71" i="14"/>
  <c r="K71" i="14"/>
  <c r="P70" i="14"/>
  <c r="O70" i="14"/>
  <c r="N70" i="14"/>
  <c r="M70" i="14"/>
  <c r="L70" i="14"/>
  <c r="K70" i="14"/>
  <c r="P69" i="14"/>
  <c r="O69" i="14"/>
  <c r="N69" i="14"/>
  <c r="M69" i="14"/>
  <c r="L69" i="14"/>
  <c r="K69" i="14"/>
  <c r="P68" i="14"/>
  <c r="O68" i="14"/>
  <c r="N68" i="14"/>
  <c r="M68" i="14"/>
  <c r="L68" i="14"/>
  <c r="K68" i="14"/>
  <c r="P67" i="14"/>
  <c r="O67" i="14"/>
  <c r="N67" i="14"/>
  <c r="M67" i="14"/>
  <c r="L67" i="14"/>
  <c r="K67" i="14"/>
  <c r="P66" i="14"/>
  <c r="O66" i="14"/>
  <c r="N66" i="14"/>
  <c r="M66" i="14"/>
  <c r="L66" i="14"/>
  <c r="K66" i="14"/>
  <c r="P65" i="14"/>
  <c r="O65" i="14"/>
  <c r="N65" i="14"/>
  <c r="M65" i="14"/>
  <c r="L65" i="14"/>
  <c r="K65" i="14"/>
  <c r="P64" i="14"/>
  <c r="O64" i="14"/>
  <c r="N64" i="14"/>
  <c r="M64" i="14"/>
  <c r="L64" i="14"/>
  <c r="K64" i="14"/>
  <c r="P63" i="14"/>
  <c r="O63" i="14"/>
  <c r="N63" i="14"/>
  <c r="M63" i="14"/>
  <c r="L63" i="14"/>
  <c r="K63" i="14"/>
  <c r="P62" i="14"/>
  <c r="O62" i="14"/>
  <c r="N62" i="14"/>
  <c r="M62" i="14"/>
  <c r="L62" i="14"/>
  <c r="K62" i="14"/>
  <c r="P61" i="14"/>
  <c r="O61" i="14"/>
  <c r="N61" i="14"/>
  <c r="M61" i="14"/>
  <c r="L61" i="14"/>
  <c r="K61" i="14"/>
  <c r="P60" i="14"/>
  <c r="O60" i="14"/>
  <c r="N60" i="14"/>
  <c r="M60" i="14"/>
  <c r="L60" i="14"/>
  <c r="K60" i="14"/>
  <c r="P59" i="14"/>
  <c r="O59" i="14"/>
  <c r="N59" i="14"/>
  <c r="M59" i="14"/>
  <c r="L59" i="14"/>
  <c r="K59" i="14"/>
  <c r="P58" i="14"/>
  <c r="O58" i="14"/>
  <c r="N58" i="14"/>
  <c r="M58" i="14"/>
  <c r="L58" i="14"/>
  <c r="K58" i="14"/>
  <c r="P57" i="14"/>
  <c r="O57" i="14"/>
  <c r="N57" i="14"/>
  <c r="M57" i="14"/>
  <c r="L57" i="14"/>
  <c r="K57" i="14"/>
  <c r="P56" i="14"/>
  <c r="O56" i="14"/>
  <c r="N56" i="14"/>
  <c r="M56" i="14"/>
  <c r="L56" i="14"/>
  <c r="K56" i="14"/>
  <c r="P55" i="14"/>
  <c r="O55" i="14"/>
  <c r="N55" i="14"/>
  <c r="M55" i="14"/>
  <c r="L55" i="14"/>
  <c r="K55" i="14"/>
  <c r="P54" i="14"/>
  <c r="O54" i="14"/>
  <c r="N54" i="14"/>
  <c r="M54" i="14"/>
  <c r="L54" i="14"/>
  <c r="K54" i="14"/>
  <c r="P53" i="14"/>
  <c r="O53" i="14"/>
  <c r="N53" i="14"/>
  <c r="M53" i="14"/>
  <c r="L53" i="14"/>
  <c r="K53" i="14"/>
  <c r="P52" i="14"/>
  <c r="O52" i="14"/>
  <c r="N52" i="14"/>
  <c r="M52" i="14"/>
  <c r="L52" i="14"/>
  <c r="K52" i="14"/>
  <c r="P51" i="14"/>
  <c r="O51" i="14"/>
  <c r="N51" i="14"/>
  <c r="M51" i="14"/>
  <c r="L51" i="14"/>
  <c r="K51" i="14"/>
  <c r="P50" i="14"/>
  <c r="O50" i="14"/>
  <c r="N50" i="14"/>
  <c r="M50" i="14"/>
  <c r="L50" i="14"/>
  <c r="K50" i="14"/>
  <c r="P49" i="14"/>
  <c r="O49" i="14"/>
  <c r="N49" i="14"/>
  <c r="M49" i="14"/>
  <c r="L49" i="14"/>
  <c r="K49" i="14"/>
  <c r="P48" i="14"/>
  <c r="O48" i="14"/>
  <c r="N48" i="14"/>
  <c r="M48" i="14"/>
  <c r="L48" i="14"/>
  <c r="K48" i="14"/>
  <c r="P47" i="14"/>
  <c r="O47" i="14"/>
  <c r="N47" i="14"/>
  <c r="M47" i="14"/>
  <c r="L47" i="14"/>
  <c r="K47" i="14"/>
  <c r="P46" i="14"/>
  <c r="O46" i="14"/>
  <c r="N46" i="14"/>
  <c r="M46" i="14"/>
  <c r="L46" i="14"/>
  <c r="K46" i="14"/>
  <c r="P45" i="14"/>
  <c r="O45" i="14"/>
  <c r="N45" i="14"/>
  <c r="M45" i="14"/>
  <c r="L45" i="14"/>
  <c r="K45" i="14"/>
  <c r="P44" i="14"/>
  <c r="O44" i="14"/>
  <c r="N44" i="14"/>
  <c r="M44" i="14"/>
  <c r="L44" i="14"/>
  <c r="K44" i="14"/>
  <c r="P43" i="14"/>
  <c r="O43" i="14"/>
  <c r="N43" i="14"/>
  <c r="M43" i="14"/>
  <c r="L43" i="14"/>
  <c r="K43" i="14"/>
  <c r="P42" i="14"/>
  <c r="O42" i="14"/>
  <c r="N42" i="14"/>
  <c r="M42" i="14"/>
  <c r="L42" i="14"/>
  <c r="K42" i="14"/>
  <c r="P41" i="14"/>
  <c r="O41" i="14"/>
  <c r="N41" i="14"/>
  <c r="M41" i="14"/>
  <c r="L41" i="14"/>
  <c r="K41" i="14"/>
  <c r="P40" i="14"/>
  <c r="O40" i="14"/>
  <c r="N40" i="14"/>
  <c r="M40" i="14"/>
  <c r="L40" i="14"/>
  <c r="K40" i="14"/>
  <c r="P39" i="14"/>
  <c r="O39" i="14"/>
  <c r="N39" i="14"/>
  <c r="M39" i="14"/>
  <c r="L39" i="14"/>
  <c r="K39" i="14"/>
  <c r="P38" i="14"/>
  <c r="O38" i="14"/>
  <c r="N38" i="14"/>
  <c r="M38" i="14"/>
  <c r="L38" i="14"/>
  <c r="K38" i="14"/>
  <c r="P37" i="14"/>
  <c r="O37" i="14"/>
  <c r="N37" i="14"/>
  <c r="M37" i="14"/>
  <c r="L37" i="14"/>
  <c r="K37" i="14"/>
  <c r="P36" i="14"/>
  <c r="O36" i="14"/>
  <c r="N36" i="14"/>
  <c r="M36" i="14"/>
  <c r="L36" i="14"/>
  <c r="K36" i="14"/>
  <c r="P35" i="14"/>
  <c r="O35" i="14"/>
  <c r="N35" i="14"/>
  <c r="M35" i="14"/>
  <c r="L35" i="14"/>
  <c r="K35" i="14"/>
  <c r="P34" i="14"/>
  <c r="O34" i="14"/>
  <c r="N34" i="14"/>
  <c r="M34" i="14"/>
  <c r="L34" i="14"/>
  <c r="K34" i="14"/>
  <c r="P33" i="14"/>
  <c r="O33" i="14"/>
  <c r="N33" i="14"/>
  <c r="M33" i="14"/>
  <c r="L33" i="14"/>
  <c r="K33" i="14"/>
  <c r="P32" i="14"/>
  <c r="O32" i="14"/>
  <c r="N32" i="14"/>
  <c r="M32" i="14"/>
  <c r="L32" i="14"/>
  <c r="K32" i="14"/>
  <c r="P31" i="14"/>
  <c r="O31" i="14"/>
  <c r="N31" i="14"/>
  <c r="M31" i="14"/>
  <c r="L31" i="14"/>
  <c r="K31" i="14"/>
  <c r="P30" i="14"/>
  <c r="O30" i="14"/>
  <c r="N30" i="14"/>
  <c r="M30" i="14"/>
  <c r="L30" i="14"/>
  <c r="K30" i="14"/>
  <c r="P29" i="14"/>
  <c r="O29" i="14"/>
  <c r="N29" i="14"/>
  <c r="M29" i="14"/>
  <c r="L29" i="14"/>
  <c r="K29" i="14"/>
  <c r="P28" i="14"/>
  <c r="O28" i="14"/>
  <c r="N28" i="14"/>
  <c r="M28" i="14"/>
  <c r="L28" i="14"/>
  <c r="K28" i="14"/>
  <c r="P27" i="14"/>
  <c r="O27" i="14"/>
  <c r="N27" i="14"/>
  <c r="M27" i="14"/>
  <c r="L27" i="14"/>
  <c r="K27" i="14"/>
  <c r="P26" i="14"/>
  <c r="O26" i="14"/>
  <c r="N26" i="14"/>
  <c r="M26" i="14"/>
  <c r="L26" i="14"/>
  <c r="K26" i="14"/>
  <c r="P25" i="14"/>
  <c r="O25" i="14"/>
  <c r="N25" i="14"/>
  <c r="M25" i="14"/>
  <c r="L25" i="14"/>
  <c r="K25" i="14"/>
  <c r="P24" i="14"/>
  <c r="O24" i="14"/>
  <c r="N24" i="14"/>
  <c r="M24" i="14"/>
  <c r="L24" i="14"/>
  <c r="K24" i="14"/>
  <c r="P23" i="14"/>
  <c r="O23" i="14"/>
  <c r="N23" i="14"/>
  <c r="M23" i="14"/>
  <c r="L23" i="14"/>
  <c r="K23" i="14"/>
  <c r="P22" i="14"/>
  <c r="O22" i="14"/>
  <c r="N22" i="14"/>
  <c r="M22" i="14"/>
  <c r="L22" i="14"/>
  <c r="K22" i="14"/>
  <c r="P21" i="14"/>
  <c r="O21" i="14"/>
  <c r="N21" i="14"/>
  <c r="M21" i="14"/>
  <c r="L21" i="14"/>
  <c r="K21" i="14"/>
  <c r="P20" i="14"/>
  <c r="O20" i="14"/>
  <c r="N20" i="14"/>
  <c r="M20" i="14"/>
  <c r="L20" i="14"/>
  <c r="K20" i="14"/>
  <c r="P19" i="14"/>
  <c r="O19" i="14"/>
  <c r="N19" i="14"/>
  <c r="M19" i="14"/>
  <c r="L19" i="14"/>
  <c r="K19" i="14"/>
  <c r="P18" i="14"/>
  <c r="O18" i="14"/>
  <c r="N18" i="14"/>
  <c r="M18" i="14"/>
  <c r="L18" i="14"/>
  <c r="K18" i="14"/>
  <c r="P17" i="14"/>
  <c r="O17" i="14"/>
  <c r="N17" i="14"/>
  <c r="M17" i="14"/>
  <c r="L17" i="14"/>
  <c r="K17" i="14"/>
  <c r="P16" i="14"/>
  <c r="O16" i="14"/>
  <c r="N16" i="14"/>
  <c r="M16" i="14"/>
  <c r="L16" i="14"/>
  <c r="K16" i="14"/>
  <c r="P15" i="14"/>
  <c r="O15" i="14"/>
  <c r="N15" i="14"/>
  <c r="M15" i="14"/>
  <c r="L15" i="14"/>
  <c r="K15" i="14"/>
  <c r="P14" i="14"/>
  <c r="O14" i="14"/>
  <c r="N14" i="14"/>
  <c r="M14" i="14"/>
  <c r="L14" i="14"/>
  <c r="K14" i="14"/>
  <c r="P13" i="14"/>
  <c r="O13" i="14"/>
  <c r="N13" i="14"/>
  <c r="M13" i="14"/>
  <c r="L13" i="14"/>
  <c r="K13" i="14"/>
  <c r="P12" i="14"/>
  <c r="O12" i="14"/>
  <c r="N12" i="14"/>
  <c r="M12" i="14"/>
  <c r="L12" i="14"/>
  <c r="K12" i="14"/>
  <c r="P11" i="14"/>
  <c r="O11" i="14"/>
  <c r="N11" i="14"/>
  <c r="M11" i="14"/>
  <c r="L11" i="14"/>
  <c r="K11" i="14"/>
  <c r="P10" i="14"/>
  <c r="O10" i="14"/>
  <c r="N10" i="14"/>
  <c r="M10" i="14"/>
  <c r="L10" i="14"/>
  <c r="K10" i="14"/>
  <c r="P9" i="14"/>
  <c r="O9" i="14"/>
  <c r="N9" i="14"/>
  <c r="M9" i="14"/>
  <c r="L9" i="14"/>
  <c r="K9" i="14"/>
  <c r="P8" i="14"/>
  <c r="O8" i="14"/>
  <c r="N8" i="14"/>
  <c r="M8" i="14"/>
  <c r="L8" i="14"/>
  <c r="K8" i="14"/>
  <c r="P7" i="14"/>
  <c r="O7" i="14"/>
  <c r="N7" i="14"/>
  <c r="M7" i="14"/>
  <c r="L7" i="14"/>
  <c r="K7" i="14"/>
  <c r="P6" i="14"/>
  <c r="O6" i="14"/>
  <c r="N6" i="14"/>
  <c r="M6" i="14"/>
  <c r="L6" i="14"/>
  <c r="K6" i="14"/>
  <c r="P5" i="14"/>
  <c r="O5" i="14"/>
  <c r="N5" i="14"/>
  <c r="M5" i="14"/>
  <c r="L5" i="14"/>
  <c r="K5" i="14"/>
  <c r="P4" i="14"/>
  <c r="O4" i="14"/>
  <c r="N4" i="14"/>
  <c r="M4" i="14"/>
  <c r="L4" i="14"/>
  <c r="K4" i="14"/>
  <c r="P3" i="14"/>
  <c r="O3" i="14"/>
  <c r="N3" i="14"/>
  <c r="M3" i="14"/>
  <c r="L3" i="14"/>
  <c r="K3" i="14"/>
  <c r="P2" i="14"/>
  <c r="O2" i="14"/>
  <c r="N2" i="14"/>
  <c r="M2" i="14"/>
  <c r="L2" i="14"/>
  <c r="K2" i="14"/>
  <c r="B2" i="14"/>
  <c r="P81" i="13"/>
  <c r="O81" i="13"/>
  <c r="N81" i="13"/>
  <c r="M81" i="13"/>
  <c r="L81" i="13"/>
  <c r="K81" i="13"/>
  <c r="P80" i="13"/>
  <c r="O80" i="13"/>
  <c r="N80" i="13"/>
  <c r="M80" i="13"/>
  <c r="L80" i="13"/>
  <c r="K80" i="13"/>
  <c r="P79" i="13"/>
  <c r="O79" i="13"/>
  <c r="N79" i="13"/>
  <c r="M79" i="13"/>
  <c r="L79" i="13"/>
  <c r="K79" i="13"/>
  <c r="P78" i="13"/>
  <c r="O78" i="13"/>
  <c r="N78" i="13"/>
  <c r="M78" i="13"/>
  <c r="L78" i="13"/>
  <c r="K78" i="13"/>
  <c r="P77" i="13"/>
  <c r="O77" i="13"/>
  <c r="N77" i="13"/>
  <c r="M77" i="13"/>
  <c r="L77" i="13"/>
  <c r="K77" i="13"/>
  <c r="P76" i="13"/>
  <c r="O76" i="13"/>
  <c r="N76" i="13"/>
  <c r="M76" i="13"/>
  <c r="L76" i="13"/>
  <c r="K76" i="13"/>
  <c r="P75" i="13"/>
  <c r="O75" i="13"/>
  <c r="N75" i="13"/>
  <c r="M75" i="13"/>
  <c r="L75" i="13"/>
  <c r="K75" i="13"/>
  <c r="P74" i="13"/>
  <c r="O74" i="13"/>
  <c r="N74" i="13"/>
  <c r="M74" i="13"/>
  <c r="L74" i="13"/>
  <c r="K74" i="13"/>
  <c r="P73" i="13"/>
  <c r="O73" i="13"/>
  <c r="N73" i="13"/>
  <c r="M73" i="13"/>
  <c r="L73" i="13"/>
  <c r="K73" i="13"/>
  <c r="P72" i="13"/>
  <c r="O72" i="13"/>
  <c r="N72" i="13"/>
  <c r="M72" i="13"/>
  <c r="L72" i="13"/>
  <c r="K72" i="13"/>
  <c r="P71" i="13"/>
  <c r="O71" i="13"/>
  <c r="N71" i="13"/>
  <c r="M71" i="13"/>
  <c r="L71" i="13"/>
  <c r="K71" i="13"/>
  <c r="P70" i="13"/>
  <c r="O70" i="13"/>
  <c r="N70" i="13"/>
  <c r="M70" i="13"/>
  <c r="L70" i="13"/>
  <c r="K70" i="13"/>
  <c r="P69" i="13"/>
  <c r="O69" i="13"/>
  <c r="N69" i="13"/>
  <c r="M69" i="13"/>
  <c r="L69" i="13"/>
  <c r="K69" i="13"/>
  <c r="P68" i="13"/>
  <c r="O68" i="13"/>
  <c r="N68" i="13"/>
  <c r="M68" i="13"/>
  <c r="L68" i="13"/>
  <c r="K68" i="13"/>
  <c r="P67" i="13"/>
  <c r="O67" i="13"/>
  <c r="N67" i="13"/>
  <c r="M67" i="13"/>
  <c r="L67" i="13"/>
  <c r="K67" i="13"/>
  <c r="P66" i="13"/>
  <c r="O66" i="13"/>
  <c r="N66" i="13"/>
  <c r="M66" i="13"/>
  <c r="L66" i="13"/>
  <c r="K66" i="13"/>
  <c r="P65" i="13"/>
  <c r="O65" i="13"/>
  <c r="N65" i="13"/>
  <c r="M65" i="13"/>
  <c r="L65" i="13"/>
  <c r="K65" i="13"/>
  <c r="P64" i="13"/>
  <c r="O64" i="13"/>
  <c r="N64" i="13"/>
  <c r="M64" i="13"/>
  <c r="L64" i="13"/>
  <c r="K64" i="13"/>
  <c r="P63" i="13"/>
  <c r="O63" i="13"/>
  <c r="N63" i="13"/>
  <c r="M63" i="13"/>
  <c r="L63" i="13"/>
  <c r="K63" i="13"/>
  <c r="P62" i="13"/>
  <c r="O62" i="13"/>
  <c r="N62" i="13"/>
  <c r="M62" i="13"/>
  <c r="L62" i="13"/>
  <c r="K62" i="13"/>
  <c r="P61" i="13"/>
  <c r="O61" i="13"/>
  <c r="N61" i="13"/>
  <c r="M61" i="13"/>
  <c r="L61" i="13"/>
  <c r="K61" i="13"/>
  <c r="P60" i="13"/>
  <c r="O60" i="13"/>
  <c r="N60" i="13"/>
  <c r="M60" i="13"/>
  <c r="L60" i="13"/>
  <c r="K60" i="13"/>
  <c r="P59" i="13"/>
  <c r="O59" i="13"/>
  <c r="N59" i="13"/>
  <c r="M59" i="13"/>
  <c r="L59" i="13"/>
  <c r="K59" i="13"/>
  <c r="P58" i="13"/>
  <c r="O58" i="13"/>
  <c r="N58" i="13"/>
  <c r="M58" i="13"/>
  <c r="L58" i="13"/>
  <c r="K58" i="13"/>
  <c r="P57" i="13"/>
  <c r="O57" i="13"/>
  <c r="N57" i="13"/>
  <c r="M57" i="13"/>
  <c r="L57" i="13"/>
  <c r="K57" i="13"/>
  <c r="P56" i="13"/>
  <c r="O56" i="13"/>
  <c r="N56" i="13"/>
  <c r="M56" i="13"/>
  <c r="L56" i="13"/>
  <c r="K56" i="13"/>
  <c r="P55" i="13"/>
  <c r="O55" i="13"/>
  <c r="N55" i="13"/>
  <c r="M55" i="13"/>
  <c r="L55" i="13"/>
  <c r="K55" i="13"/>
  <c r="P54" i="13"/>
  <c r="O54" i="13"/>
  <c r="N54" i="13"/>
  <c r="M54" i="13"/>
  <c r="L54" i="13"/>
  <c r="K54" i="13"/>
  <c r="P53" i="13"/>
  <c r="O53" i="13"/>
  <c r="N53" i="13"/>
  <c r="M53" i="13"/>
  <c r="L53" i="13"/>
  <c r="K53" i="13"/>
  <c r="P52" i="13"/>
  <c r="O52" i="13"/>
  <c r="N52" i="13"/>
  <c r="M52" i="13"/>
  <c r="L52" i="13"/>
  <c r="K52" i="13"/>
  <c r="P51" i="13"/>
  <c r="O51" i="13"/>
  <c r="N51" i="13"/>
  <c r="M51" i="13"/>
  <c r="L51" i="13"/>
  <c r="K51" i="13"/>
  <c r="P50" i="13"/>
  <c r="O50" i="13"/>
  <c r="N50" i="13"/>
  <c r="M50" i="13"/>
  <c r="L50" i="13"/>
  <c r="K50" i="13"/>
  <c r="P49" i="13"/>
  <c r="O49" i="13"/>
  <c r="N49" i="13"/>
  <c r="M49" i="13"/>
  <c r="L49" i="13"/>
  <c r="K49" i="13"/>
  <c r="P48" i="13"/>
  <c r="O48" i="13"/>
  <c r="N48" i="13"/>
  <c r="M48" i="13"/>
  <c r="L48" i="13"/>
  <c r="K48" i="13"/>
  <c r="P47" i="13"/>
  <c r="O47" i="13"/>
  <c r="N47" i="13"/>
  <c r="M47" i="13"/>
  <c r="L47" i="13"/>
  <c r="K47" i="13"/>
  <c r="P46" i="13"/>
  <c r="O46" i="13"/>
  <c r="N46" i="13"/>
  <c r="M46" i="13"/>
  <c r="L46" i="13"/>
  <c r="K46" i="13"/>
  <c r="P45" i="13"/>
  <c r="O45" i="13"/>
  <c r="N45" i="13"/>
  <c r="M45" i="13"/>
  <c r="L45" i="13"/>
  <c r="K45" i="13"/>
  <c r="P44" i="13"/>
  <c r="O44" i="13"/>
  <c r="N44" i="13"/>
  <c r="M44" i="13"/>
  <c r="L44" i="13"/>
  <c r="K44" i="13"/>
  <c r="P43" i="13"/>
  <c r="O43" i="13"/>
  <c r="N43" i="13"/>
  <c r="M43" i="13"/>
  <c r="L43" i="13"/>
  <c r="K43" i="13"/>
  <c r="P42" i="13"/>
  <c r="O42" i="13"/>
  <c r="N42" i="13"/>
  <c r="M42" i="13"/>
  <c r="L42" i="13"/>
  <c r="K42" i="13"/>
  <c r="P41" i="13"/>
  <c r="O41" i="13"/>
  <c r="N41" i="13"/>
  <c r="M41" i="13"/>
  <c r="L41" i="13"/>
  <c r="K41" i="13"/>
  <c r="P40" i="13"/>
  <c r="O40" i="13"/>
  <c r="N40" i="13"/>
  <c r="M40" i="13"/>
  <c r="L40" i="13"/>
  <c r="K40" i="13"/>
  <c r="P39" i="13"/>
  <c r="O39" i="13"/>
  <c r="N39" i="13"/>
  <c r="M39" i="13"/>
  <c r="L39" i="13"/>
  <c r="K39" i="13"/>
  <c r="P38" i="13"/>
  <c r="O38" i="13"/>
  <c r="N38" i="13"/>
  <c r="M38" i="13"/>
  <c r="L38" i="13"/>
  <c r="K38" i="13"/>
  <c r="P37" i="13"/>
  <c r="O37" i="13"/>
  <c r="N37" i="13"/>
  <c r="M37" i="13"/>
  <c r="L37" i="13"/>
  <c r="K37" i="13"/>
  <c r="P36" i="13"/>
  <c r="O36" i="13"/>
  <c r="N36" i="13"/>
  <c r="M36" i="13"/>
  <c r="L36" i="13"/>
  <c r="K36" i="13"/>
  <c r="P35" i="13"/>
  <c r="O35" i="13"/>
  <c r="N35" i="13"/>
  <c r="M35" i="13"/>
  <c r="L35" i="13"/>
  <c r="K35" i="13"/>
  <c r="P34" i="13"/>
  <c r="O34" i="13"/>
  <c r="N34" i="13"/>
  <c r="M34" i="13"/>
  <c r="L34" i="13"/>
  <c r="K34" i="13"/>
  <c r="P33" i="13"/>
  <c r="O33" i="13"/>
  <c r="N33" i="13"/>
  <c r="M33" i="13"/>
  <c r="L33" i="13"/>
  <c r="K33" i="13"/>
  <c r="P32" i="13"/>
  <c r="O32" i="13"/>
  <c r="N32" i="13"/>
  <c r="M32" i="13"/>
  <c r="L32" i="13"/>
  <c r="K32" i="13"/>
  <c r="P31" i="13"/>
  <c r="O31" i="13"/>
  <c r="N31" i="13"/>
  <c r="M31" i="13"/>
  <c r="L31" i="13"/>
  <c r="K31" i="13"/>
  <c r="P30" i="13"/>
  <c r="O30" i="13"/>
  <c r="N30" i="13"/>
  <c r="M30" i="13"/>
  <c r="L30" i="13"/>
  <c r="K30" i="13"/>
  <c r="P29" i="13"/>
  <c r="O29" i="13"/>
  <c r="N29" i="13"/>
  <c r="M29" i="13"/>
  <c r="L29" i="13"/>
  <c r="K29" i="13"/>
  <c r="P28" i="13"/>
  <c r="O28" i="13"/>
  <c r="N28" i="13"/>
  <c r="M28" i="13"/>
  <c r="L28" i="13"/>
  <c r="K28" i="13"/>
  <c r="P27" i="13"/>
  <c r="O27" i="13"/>
  <c r="N27" i="13"/>
  <c r="M27" i="13"/>
  <c r="L27" i="13"/>
  <c r="K27" i="13"/>
  <c r="P26" i="13"/>
  <c r="O26" i="13"/>
  <c r="N26" i="13"/>
  <c r="M26" i="13"/>
  <c r="L26" i="13"/>
  <c r="K26" i="13"/>
  <c r="P25" i="13"/>
  <c r="O25" i="13"/>
  <c r="N25" i="13"/>
  <c r="M25" i="13"/>
  <c r="L25" i="13"/>
  <c r="K25" i="13"/>
  <c r="P24" i="13"/>
  <c r="O24" i="13"/>
  <c r="N24" i="13"/>
  <c r="M24" i="13"/>
  <c r="L24" i="13"/>
  <c r="K24" i="13"/>
  <c r="P23" i="13"/>
  <c r="O23" i="13"/>
  <c r="N23" i="13"/>
  <c r="M23" i="13"/>
  <c r="L23" i="13"/>
  <c r="K23" i="13"/>
  <c r="P22" i="13"/>
  <c r="O22" i="13"/>
  <c r="N22" i="13"/>
  <c r="M22" i="13"/>
  <c r="L22" i="13"/>
  <c r="K22" i="13"/>
  <c r="P21" i="13"/>
  <c r="O21" i="13"/>
  <c r="N21" i="13"/>
  <c r="M21" i="13"/>
  <c r="L21" i="13"/>
  <c r="K21" i="13"/>
  <c r="P20" i="13"/>
  <c r="O20" i="13"/>
  <c r="N20" i="13"/>
  <c r="M20" i="13"/>
  <c r="L20" i="13"/>
  <c r="K20" i="13"/>
  <c r="P19" i="13"/>
  <c r="O19" i="13"/>
  <c r="N19" i="13"/>
  <c r="M19" i="13"/>
  <c r="L19" i="13"/>
  <c r="K19" i="13"/>
  <c r="P18" i="13"/>
  <c r="O18" i="13"/>
  <c r="N18" i="13"/>
  <c r="M18" i="13"/>
  <c r="L18" i="13"/>
  <c r="K18" i="13"/>
  <c r="P17" i="13"/>
  <c r="O17" i="13"/>
  <c r="N17" i="13"/>
  <c r="M17" i="13"/>
  <c r="L17" i="13"/>
  <c r="K17" i="13"/>
  <c r="P16" i="13"/>
  <c r="O16" i="13"/>
  <c r="N16" i="13"/>
  <c r="M16" i="13"/>
  <c r="L16" i="13"/>
  <c r="K16" i="13"/>
  <c r="P15" i="13"/>
  <c r="O15" i="13"/>
  <c r="N15" i="13"/>
  <c r="M15" i="13"/>
  <c r="L15" i="13"/>
  <c r="K15" i="13"/>
  <c r="P14" i="13"/>
  <c r="O14" i="13"/>
  <c r="N14" i="13"/>
  <c r="M14" i="13"/>
  <c r="L14" i="13"/>
  <c r="K14" i="13"/>
  <c r="P13" i="13"/>
  <c r="O13" i="13"/>
  <c r="N13" i="13"/>
  <c r="M13" i="13"/>
  <c r="L13" i="13"/>
  <c r="K13" i="13"/>
  <c r="P12" i="13"/>
  <c r="O12" i="13"/>
  <c r="N12" i="13"/>
  <c r="M12" i="13"/>
  <c r="L12" i="13"/>
  <c r="K12" i="13"/>
  <c r="P11" i="13"/>
  <c r="O11" i="13"/>
  <c r="N11" i="13"/>
  <c r="M11" i="13"/>
  <c r="L11" i="13"/>
  <c r="K11" i="13"/>
  <c r="P10" i="13"/>
  <c r="O10" i="13"/>
  <c r="N10" i="13"/>
  <c r="M10" i="13"/>
  <c r="L10" i="13"/>
  <c r="K10" i="13"/>
  <c r="P9" i="13"/>
  <c r="O9" i="13"/>
  <c r="N9" i="13"/>
  <c r="M9" i="13"/>
  <c r="L9" i="13"/>
  <c r="K9" i="13"/>
  <c r="P8" i="13"/>
  <c r="O8" i="13"/>
  <c r="N8" i="13"/>
  <c r="M8" i="13"/>
  <c r="L8" i="13"/>
  <c r="K8" i="13"/>
  <c r="P7" i="13"/>
  <c r="O7" i="13"/>
  <c r="N7" i="13"/>
  <c r="M7" i="13"/>
  <c r="L7" i="13"/>
  <c r="K7" i="13"/>
  <c r="P6" i="13"/>
  <c r="O6" i="13"/>
  <c r="N6" i="13"/>
  <c r="M6" i="13"/>
  <c r="L6" i="13"/>
  <c r="K6" i="13"/>
  <c r="P5" i="13"/>
  <c r="O5" i="13"/>
  <c r="N5" i="13"/>
  <c r="M5" i="13"/>
  <c r="L5" i="13"/>
  <c r="K5" i="13"/>
  <c r="P4" i="13"/>
  <c r="O4" i="13"/>
  <c r="N4" i="13"/>
  <c r="M4" i="13"/>
  <c r="L4" i="13"/>
  <c r="K4" i="13"/>
  <c r="P3" i="13"/>
  <c r="O3" i="13"/>
  <c r="N3" i="13"/>
  <c r="M3" i="13"/>
  <c r="L3" i="13"/>
  <c r="K3" i="13"/>
  <c r="P2" i="13"/>
  <c r="O2" i="13"/>
  <c r="N2" i="13"/>
  <c r="M2" i="13"/>
  <c r="L2" i="13"/>
  <c r="K2" i="13"/>
  <c r="B2" i="13"/>
  <c r="K2" i="12"/>
  <c r="K2" i="10"/>
  <c r="M81" i="10"/>
  <c r="L81" i="10"/>
  <c r="K81" i="10"/>
  <c r="M80" i="10"/>
  <c r="L80" i="10"/>
  <c r="K80" i="10"/>
  <c r="M79" i="10"/>
  <c r="L79" i="10"/>
  <c r="K79" i="10"/>
  <c r="M78" i="10"/>
  <c r="L78" i="10"/>
  <c r="K78" i="10"/>
  <c r="M77" i="10"/>
  <c r="L77" i="10"/>
  <c r="K77" i="10"/>
  <c r="M76" i="10"/>
  <c r="L76" i="10"/>
  <c r="K76" i="10"/>
  <c r="M75" i="10"/>
  <c r="L75" i="10"/>
  <c r="K75" i="10"/>
  <c r="M74" i="10"/>
  <c r="L74" i="10"/>
  <c r="K74" i="10"/>
  <c r="M73" i="10"/>
  <c r="L73" i="10"/>
  <c r="K73" i="10"/>
  <c r="M72" i="10"/>
  <c r="L72" i="10"/>
  <c r="K72" i="10"/>
  <c r="M71" i="10"/>
  <c r="L71" i="10"/>
  <c r="K71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M66" i="10"/>
  <c r="L66" i="10"/>
  <c r="K66" i="10"/>
  <c r="M65" i="10"/>
  <c r="L65" i="10"/>
  <c r="K65" i="10"/>
  <c r="M64" i="10"/>
  <c r="L64" i="10"/>
  <c r="K64" i="10"/>
  <c r="M63" i="10"/>
  <c r="L63" i="10"/>
  <c r="K63" i="10"/>
  <c r="M62" i="10"/>
  <c r="L62" i="10"/>
  <c r="K62" i="10"/>
  <c r="M61" i="10"/>
  <c r="L61" i="10"/>
  <c r="K61" i="10"/>
  <c r="M60" i="10"/>
  <c r="L60" i="10"/>
  <c r="K60" i="10"/>
  <c r="M59" i="10"/>
  <c r="L59" i="10"/>
  <c r="K59" i="10"/>
  <c r="M58" i="10"/>
  <c r="L58" i="10"/>
  <c r="K58" i="10"/>
  <c r="M57" i="10"/>
  <c r="L57" i="10"/>
  <c r="K57" i="10"/>
  <c r="M56" i="10"/>
  <c r="L56" i="10"/>
  <c r="K56" i="10"/>
  <c r="M55" i="10"/>
  <c r="L55" i="10"/>
  <c r="K55" i="10"/>
  <c r="M54" i="10"/>
  <c r="L54" i="10"/>
  <c r="K54" i="10"/>
  <c r="M53" i="10"/>
  <c r="L53" i="10"/>
  <c r="K53" i="10"/>
  <c r="M52" i="10"/>
  <c r="L52" i="10"/>
  <c r="K52" i="10"/>
  <c r="M51" i="10"/>
  <c r="L51" i="10"/>
  <c r="K51" i="10"/>
  <c r="M50" i="10"/>
  <c r="L50" i="10"/>
  <c r="K50" i="10"/>
  <c r="M49" i="10"/>
  <c r="L49" i="10"/>
  <c r="K49" i="10"/>
  <c r="M48" i="10"/>
  <c r="L48" i="10"/>
  <c r="K48" i="10"/>
  <c r="M47" i="10"/>
  <c r="L47" i="10"/>
  <c r="K47" i="10"/>
  <c r="M46" i="10"/>
  <c r="L46" i="10"/>
  <c r="K46" i="10"/>
  <c r="M45" i="10"/>
  <c r="L45" i="10"/>
  <c r="K45" i="10"/>
  <c r="M44" i="10"/>
  <c r="L44" i="10"/>
  <c r="K44" i="10"/>
  <c r="M43" i="10"/>
  <c r="L43" i="10"/>
  <c r="K43" i="10"/>
  <c r="M42" i="10"/>
  <c r="L42" i="10"/>
  <c r="K42" i="10"/>
  <c r="M41" i="10"/>
  <c r="L41" i="10"/>
  <c r="K41" i="10"/>
  <c r="M40" i="10"/>
  <c r="L40" i="10"/>
  <c r="K40" i="10"/>
  <c r="M39" i="10"/>
  <c r="L39" i="10"/>
  <c r="K39" i="10"/>
  <c r="M38" i="10"/>
  <c r="L38" i="10"/>
  <c r="K38" i="10"/>
  <c r="M37" i="10"/>
  <c r="L37" i="10"/>
  <c r="K37" i="10"/>
  <c r="M36" i="10"/>
  <c r="L36" i="10"/>
  <c r="K36" i="10"/>
  <c r="M35" i="10"/>
  <c r="L35" i="10"/>
  <c r="K35" i="10"/>
  <c r="M34" i="10"/>
  <c r="L34" i="10"/>
  <c r="K34" i="10"/>
  <c r="M33" i="10"/>
  <c r="L33" i="10"/>
  <c r="K33" i="10"/>
  <c r="M32" i="10"/>
  <c r="L32" i="10"/>
  <c r="K32" i="10"/>
  <c r="M31" i="10"/>
  <c r="L31" i="10"/>
  <c r="K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K19" i="10"/>
  <c r="M18" i="10"/>
  <c r="L18" i="10"/>
  <c r="K18" i="10"/>
  <c r="M17" i="10"/>
  <c r="L17" i="10"/>
  <c r="K17" i="10"/>
  <c r="M16" i="10"/>
  <c r="L16" i="10"/>
  <c r="K16" i="10"/>
  <c r="M15" i="10"/>
  <c r="L15" i="10"/>
  <c r="K15" i="10"/>
  <c r="M14" i="10"/>
  <c r="L14" i="10"/>
  <c r="K14" i="10"/>
  <c r="M13" i="10"/>
  <c r="L13" i="10"/>
  <c r="K13" i="10"/>
  <c r="M12" i="10"/>
  <c r="L12" i="10"/>
  <c r="K12" i="10"/>
  <c r="M11" i="10"/>
  <c r="L11" i="10"/>
  <c r="K11" i="10"/>
  <c r="M10" i="10"/>
  <c r="L10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M3" i="10"/>
  <c r="L3" i="10"/>
  <c r="K3" i="10"/>
  <c r="M2" i="10"/>
  <c r="L2" i="10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B2" i="11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B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P54" i="8"/>
  <c r="O54" i="8"/>
  <c r="N54" i="8"/>
  <c r="P53" i="8"/>
  <c r="O53" i="8"/>
  <c r="N53" i="8"/>
  <c r="P52" i="8"/>
  <c r="O52" i="8"/>
  <c r="N52" i="8"/>
  <c r="P51" i="8"/>
  <c r="O51" i="8"/>
  <c r="N51" i="8"/>
  <c r="P50" i="8"/>
  <c r="O50" i="8"/>
  <c r="N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P44" i="8"/>
  <c r="O44" i="8"/>
  <c r="N44" i="8"/>
  <c r="P43" i="8"/>
  <c r="O43" i="8"/>
  <c r="N43" i="8"/>
  <c r="P42" i="8"/>
  <c r="O42" i="8"/>
  <c r="N42" i="8"/>
  <c r="P41" i="8"/>
  <c r="O41" i="8"/>
  <c r="N41" i="8"/>
  <c r="P40" i="8"/>
  <c r="O40" i="8"/>
  <c r="N40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P30" i="8"/>
  <c r="O30" i="8"/>
  <c r="N30" i="8"/>
  <c r="P29" i="8"/>
  <c r="O29" i="8"/>
  <c r="N29" i="8"/>
  <c r="P28" i="8"/>
  <c r="O28" i="8"/>
  <c r="N28" i="8"/>
  <c r="P27" i="8"/>
  <c r="O27" i="8"/>
  <c r="N27" i="8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2" i="8"/>
  <c r="O2" i="8"/>
  <c r="N2" i="8"/>
  <c r="L3" i="8" l="1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M2" i="8"/>
  <c r="L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Q4" i="3"/>
  <c r="I4" i="3"/>
  <c r="H4" i="3"/>
  <c r="G4" i="3"/>
  <c r="E4" i="3"/>
  <c r="D4" i="3"/>
  <c r="C4" i="3"/>
  <c r="I3" i="3"/>
  <c r="H3" i="3"/>
  <c r="G3" i="3"/>
  <c r="E3" i="3"/>
  <c r="D3" i="3"/>
  <c r="C3" i="3"/>
  <c r="I2" i="3"/>
  <c r="H2" i="3"/>
  <c r="G2" i="3"/>
  <c r="E2" i="3"/>
  <c r="D2" i="3"/>
  <c r="C2" i="3"/>
</calcChain>
</file>

<file path=xl/sharedStrings.xml><?xml version="1.0" encoding="utf-8"?>
<sst xmlns="http://schemas.openxmlformats.org/spreadsheetml/2006/main" count="446" uniqueCount="238">
  <si>
    <t xml:space="preserve"> </t>
  </si>
  <si>
    <t>Sheets</t>
  </si>
  <si>
    <t>Data</t>
  </si>
  <si>
    <t>Start</t>
  </si>
  <si>
    <t>Structural Parameters</t>
  </si>
  <si>
    <t>Baseline</t>
  </si>
  <si>
    <t>Scenario</t>
  </si>
  <si>
    <t>Regions</t>
  </si>
  <si>
    <t>1</t>
  </si>
  <si>
    <t>Sectors</t>
  </si>
  <si>
    <t>1</t>
  </si>
  <si>
    <t>2</t>
  </si>
  <si>
    <t>3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</si>
  <si>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</si>
  <si>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</si>
  <si>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</si>
  <si>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</si>
  <si>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</si>
  <si>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</si>
  <si>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Agriculture, forestry and fishing</t>
  </si>
  <si>
    <t>Industry</t>
  </si>
  <si>
    <t>Services</t>
  </si>
  <si>
    <t>Sector</t>
  </si>
  <si>
    <t>Agriculture, forestry and fishing</t>
  </si>
  <si>
    <t>Industry</t>
  </si>
  <si>
    <t>Services</t>
  </si>
  <si>
    <t>Region</t>
  </si>
  <si>
    <t>Vietnam</t>
  </si>
  <si>
    <t>Initial Value Added Shares (phiY0)</t>
  </si>
  <si>
    <t>Initial Employment Shares (phiN0)</t>
  </si>
  <si>
    <t>Labour Cost Shares (phiW)</t>
  </si>
  <si>
    <t>Sector</t>
  </si>
  <si>
    <t>Agriculture, forestry and fishing</t>
  </si>
  <si>
    <t>Industry</t>
  </si>
  <si>
    <t>Services</t>
  </si>
  <si>
    <t>export share (phiX)</t>
  </si>
  <si>
    <t>import share (phiM)</t>
  </si>
  <si>
    <t>intermediate products (phiQI)</t>
  </si>
  <si>
    <t>subsectors for adaptation measures (iGA)</t>
  </si>
  <si>
    <t>enter value here</t>
  </si>
  <si>
    <t>subsectors for private adaptation measures (iIAP)</t>
  </si>
  <si>
    <t>enter value here</t>
  </si>
  <si>
    <t>Region</t>
  </si>
  <si>
    <t>Vietnam</t>
  </si>
  <si>
    <t>initial surface temperature (Celsius) (tas0)</t>
  </si>
  <si>
    <t>enter value here</t>
  </si>
  <si>
    <t>Name</t>
  </si>
  <si>
    <t>initial Sea level</t>
  </si>
  <si>
    <t>Value</t>
  </si>
  <si>
    <t>enter value here</t>
  </si>
  <si>
    <t>Name</t>
  </si>
  <si>
    <t>initial population (PoP0)</t>
  </si>
  <si>
    <t>initial value added (Y0)</t>
  </si>
  <si>
    <t>import share (phiM)</t>
  </si>
  <si>
    <t>housing to population ratio (H0)</t>
  </si>
  <si>
    <t>investmetns in residential building relative to GDP (sH)</t>
  </si>
  <si>
    <t>subsector for adaptation measures in the housing sector (iGAH)</t>
  </si>
  <si>
    <t>subsector for private adaptation measures in the housing sector (iIAPH)</t>
  </si>
  <si>
    <t>initial employment (N0)</t>
  </si>
  <si>
    <t>Value</t>
  </si>
  <si>
    <t>enter value here</t>
  </si>
  <si>
    <t>Parameter</t>
  </si>
  <si>
    <t>Y0_p</t>
  </si>
  <si>
    <t>PoP0_p</t>
  </si>
  <si>
    <t>N0_p</t>
  </si>
  <si>
    <t>sH_p</t>
  </si>
  <si>
    <t>Parameter values for initial value for tas</t>
  </si>
  <si>
    <t>tas0_1_p</t>
  </si>
  <si>
    <t>SL0_p</t>
  </si>
  <si>
    <t>Parameter values for initial share of value added</t>
  </si>
  <si>
    <t>phiY0_1_1_p</t>
  </si>
  <si>
    <t>phiY0_2_1_p</t>
  </si>
  <si>
    <t>phiY0_3_1_p</t>
  </si>
  <si>
    <t>Parameter values for initial share of employment</t>
  </si>
  <si>
    <t>phiN0_1_1_p</t>
  </si>
  <si>
    <t>phiN0_2_1_p</t>
  </si>
  <si>
    <t>phiN0_3_1_p</t>
  </si>
  <si>
    <t>Value</t>
  </si>
  <si>
    <t>Description</t>
  </si>
  <si>
    <t>initial GDP</t>
  </si>
  <si>
    <t>initial population</t>
  </si>
  <si>
    <t>initial sum of hours worked to potential hours worked</t>
  </si>
  <si>
    <t>investmetns in residential building relative to GDP</t>
  </si>
  <si>
    <t>initial value for tas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</si>
  <si>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</si>
  <si>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</si>
  <si>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</si>
  <si>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</si>
  <si>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employment in sector 1 and region 1</t>
  </si>
  <si>
    <t>initial share of employment in sector 2 and region 1</t>
  </si>
  <si>
    <t>initial share of employment in sector 3 and region 1</t>
  </si>
  <si>
    <t>Parameter</t>
  </si>
  <si>
    <t>beta_p</t>
  </si>
  <si>
    <t>delta_p</t>
  </si>
  <si>
    <t>sH_p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</si>
  <si>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</si>
  <si>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</si>
  <si>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</si>
  <si>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</si>
  <si>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</si>
  <si>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</si>
  <si>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</si>
  <si>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</si>
  <si>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</si>
  <si>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</si>
  <si>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</si>
  <si>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</si>
  <si>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iIAPH_p</t>
  </si>
  <si>
    <t>Parameter values for subsector to provide output for adaptaion measures in respective subsector</t>
  </si>
  <si>
    <t>iGA_1_p</t>
  </si>
  <si>
    <t>iGA_2_p</t>
  </si>
  <si>
    <t>iGA_3_p</t>
  </si>
  <si>
    <t>Parameter values for subsector to provide output for private adaptaion measures in respective subsector</t>
  </si>
  <si>
    <t>iIAP_1_p</t>
  </si>
  <si>
    <t>iIAP_2_p</t>
  </si>
  <si>
    <t>iIAP_3_p</t>
  </si>
  <si>
    <t>Parameter values for elasticity of substitution between subsectors in one sector</t>
  </si>
  <si>
    <t>etaQA_1_p</t>
  </si>
  <si>
    <t>etaQA_2_p</t>
  </si>
  <si>
    <t>etaQA_3_p</t>
  </si>
  <si>
    <t>Parameter values for elasticity of substitution between regions in one subsector</t>
  </si>
  <si>
    <t>etaQ_1_p</t>
  </si>
  <si>
    <t>etaQ_2_p</t>
  </si>
  <si>
    <t>etaQ_3_p</t>
  </si>
  <si>
    <t>Parameter values for cost share of intermeidate goods</t>
  </si>
  <si>
    <t>phiQI_1_p</t>
  </si>
  <si>
    <t>phiQI_2_p</t>
  </si>
  <si>
    <t>phiQI_3_p</t>
  </si>
  <si>
    <t>Parameter values for import shares</t>
  </si>
  <si>
    <t>phiM_1_p</t>
  </si>
  <si>
    <t>phiM_2_p</t>
  </si>
  <si>
    <t>phiM_3_p</t>
  </si>
  <si>
    <t xml:space="preserve">Parameter values for share of exports on revenues </t>
  </si>
  <si>
    <t>phiX_1_p</t>
  </si>
  <si>
    <t>phiX_2_p</t>
  </si>
  <si>
    <t>phiX_3_p</t>
  </si>
  <si>
    <t>Parameter values for elasticity of subsitution between primary production factors and intermediate products</t>
  </si>
  <si>
    <t>etaI_1_p</t>
  </si>
  <si>
    <t>etaI_2_p</t>
  </si>
  <si>
    <t>etaI_3_p</t>
  </si>
  <si>
    <t>Parameter values for labour cost share</t>
  </si>
  <si>
    <t>phiW_1_1_p</t>
  </si>
  <si>
    <t>phiW_2_1_p</t>
  </si>
  <si>
    <t>phiW_3_1_p</t>
  </si>
  <si>
    <t>Parameter values for elasticity of subsitution between labour and captial</t>
  </si>
  <si>
    <t>etaNK_1_1_p</t>
  </si>
  <si>
    <t>etaNK_2_1_p</t>
  </si>
  <si>
    <t>etaNK_3_1_p</t>
  </si>
  <si>
    <t>Parameter values for tax rate on capital expenditures</t>
  </si>
  <si>
    <t>tauKF_1_1_p</t>
  </si>
  <si>
    <t>tauKF_2_1_p</t>
  </si>
  <si>
    <t>tauKF_3_1_p</t>
  </si>
  <si>
    <t>Parameter values for tax rate on labour costs</t>
  </si>
  <si>
    <t>tauNF_1_1_p</t>
  </si>
  <si>
    <t>tauNF_2_1_p</t>
  </si>
  <si>
    <t>tauNF_3_1_p</t>
  </si>
  <si>
    <t>Value</t>
  </si>
  <si>
    <t>Description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</si>
  <si>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</si>
  <si>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</si>
  <si>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</si>
  <si>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</si>
  <si>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</si>
  <si>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</si>
  <si>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</si>
  <si>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</si>
  <si>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</si>
  <si>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</si>
  <si>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</si>
  <si>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</si>
  <si>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</si>
  <si>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</si>
  <si>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adaptation measures for housing sector</t>
  </si>
  <si>
    <t>subsector to provide output for private adaptation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</si>
  <si>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</si>
  <si>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</si>
  <si>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</si>
  <si>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private adaptaion measures in respective subsector in sector 1</t>
  </si>
  <si>
    <t>subsector to provide output for private adaptaion measures in respective subsector in sector 2</t>
  </si>
  <si>
    <t>subsector to provide output for private adaptaion measures in respective subsector in sector 3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</si>
  <si>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</si>
  <si>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</si>
  <si>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</si>
  <si>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</si>
  <si>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</si>
  <si>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</si>
  <si>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cost share of intermeidate goods in sector 1</t>
  </si>
  <si>
    <t>cost share of intermeidate goods in sector 2</t>
  </si>
  <si>
    <t>cost share of intermeidate goods in sector 3</t>
  </si>
  <si>
    <t>import shares in sector 1</t>
  </si>
  <si>
    <t>import shares in sector 2</t>
  </si>
  <si>
    <t>import shares in sector 3</t>
  </si>
  <si>
    <t>share of exports on revenues  in sector 1</t>
  </si>
  <si>
    <t>share of exports on revenues  in sector 2</t>
  </si>
  <si>
    <t>share of exports on revenues  in sector 3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</si>
  <si>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</si>
  <si>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</si>
  <si>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</si>
  <si>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labour cost share in sector 1 and region 1</t>
  </si>
  <si>
    <t>labour cost share in sector 2 and region 1</t>
  </si>
  <si>
    <t>labour cost share in sector 3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</si>
  <si>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</si>
  <si>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</si>
  <si>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</si>
  <si>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</si>
  <si>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</si>
  <si>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</si>
  <si>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labour costs in sector 1 and region 1</t>
  </si>
  <si>
    <t>tax rate on labour costs in sector 2 and region 1</t>
  </si>
  <si>
    <t>tax rate on labour costs in sector 3 and region 1</t>
  </si>
  <si>
    <t>Time</t>
  </si>
  <si>
    <t>exo_PoP</t>
  </si>
  <si>
    <t>gY_1_1</t>
  </si>
  <si>
    <t>gY_2_1</t>
  </si>
  <si>
    <t>gY_3_1</t>
  </si>
  <si>
    <t>gN_1_1</t>
  </si>
  <si>
    <t>gN_2_1</t>
  </si>
  <si>
    <t>gN_3_1</t>
  </si>
  <si>
    <t>exo_tas_1</t>
  </si>
  <si>
    <t>exo_SL</t>
  </si>
  <si>
    <t>exo_GA_1_1</t>
  </si>
  <si>
    <t>exo_GA_2_1</t>
  </si>
  <si>
    <t>exo_GA_3_1</t>
  </si>
  <si>
    <t>exo_IAP_1_1</t>
  </si>
  <si>
    <t>exo_IAP_2_1</t>
  </si>
  <si>
    <t>exo_IAP_3_1</t>
  </si>
  <si>
    <t>exo_D_1_1</t>
  </si>
  <si>
    <t>exo_D_2_1</t>
  </si>
  <si>
    <t>exo_D_3_1</t>
  </si>
  <si>
    <t>exo_D_N_1_1</t>
  </si>
  <si>
    <t>exo_D_N_2_1</t>
  </si>
  <si>
    <t>exo_D_N_3_1</t>
  </si>
  <si>
    <t>exo_D_K_1_1</t>
  </si>
  <si>
    <t>exo_D_K_2_1</t>
  </si>
  <si>
    <t>exo_D_K_3_1</t>
  </si>
  <si>
    <t>exo_DH</t>
  </si>
  <si>
    <t>exo_I_A_DH</t>
  </si>
  <si>
    <t>exo_I_AP_DH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</si>
</sst>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chul/Dropbox/CRED_Thanh/Training%203/Session%201%20revised/Data/VietnamIO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chul/Dropbox/CRED_Thanh/Training%203/Session%201%20revised/Data/Employ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chul/Dropbox/CRED_Thanh/Training%203/Session%201%20revised/Data/LabourShare.xls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9">
          <cell r="BC9">
            <v>11588.9</v>
          </cell>
          <cell r="BD9">
            <v>-10755.9</v>
          </cell>
        </row>
        <row r="10">
          <cell r="BC10">
            <v>1886.6</v>
          </cell>
          <cell r="BD10">
            <v>-104.9</v>
          </cell>
        </row>
        <row r="11">
          <cell r="BC11">
            <v>28724.9</v>
          </cell>
          <cell r="BD11">
            <v>-5850.8</v>
          </cell>
        </row>
        <row r="12">
          <cell r="BC12">
            <v>1352.3</v>
          </cell>
          <cell r="BD12">
            <v>-1870.9</v>
          </cell>
        </row>
        <row r="13">
          <cell r="BC13">
            <v>4.5999999999999996</v>
          </cell>
          <cell r="BD13">
            <v>-8.9</v>
          </cell>
        </row>
        <row r="14">
          <cell r="BC14">
            <v>21995.9</v>
          </cell>
          <cell r="BD14">
            <v>-9590.6</v>
          </cell>
        </row>
        <row r="15">
          <cell r="BC15">
            <v>54648.5</v>
          </cell>
          <cell r="BD15">
            <v>-21281.1</v>
          </cell>
        </row>
        <row r="16">
          <cell r="BC16">
            <v>2232.8000000000002</v>
          </cell>
          <cell r="BD16">
            <v>-538.79999999999995</v>
          </cell>
        </row>
        <row r="17">
          <cell r="BC17">
            <v>1213.5</v>
          </cell>
          <cell r="BD17">
            <v>-2350.4</v>
          </cell>
        </row>
        <row r="18">
          <cell r="BC18">
            <v>222.5</v>
          </cell>
          <cell r="BD18">
            <v>-28794</v>
          </cell>
        </row>
        <row r="19">
          <cell r="BC19">
            <v>4600.5</v>
          </cell>
          <cell r="BD19">
            <v>-21634</v>
          </cell>
        </row>
        <row r="20">
          <cell r="BC20">
            <v>199.1</v>
          </cell>
          <cell r="BD20">
            <v>-3100.2</v>
          </cell>
        </row>
        <row r="21">
          <cell r="BC21">
            <v>8842.4</v>
          </cell>
          <cell r="BD21">
            <v>-3502</v>
          </cell>
        </row>
        <row r="22">
          <cell r="BC22">
            <v>5427.7</v>
          </cell>
          <cell r="BD22">
            <v>-1708.8</v>
          </cell>
        </row>
        <row r="23">
          <cell r="BC23">
            <v>3670.3</v>
          </cell>
          <cell r="BD23">
            <v>-16888.599999999999</v>
          </cell>
        </row>
        <row r="24">
          <cell r="BC24">
            <v>10028.9</v>
          </cell>
          <cell r="BD24">
            <v>-14046.1</v>
          </cell>
        </row>
        <row r="25">
          <cell r="BC25">
            <v>23789.9</v>
          </cell>
          <cell r="BD25">
            <v>-10985.9</v>
          </cell>
        </row>
        <row r="26">
          <cell r="BC26">
            <v>11956.1</v>
          </cell>
          <cell r="BD26">
            <v>-10975.3</v>
          </cell>
        </row>
        <row r="27">
          <cell r="BC27">
            <v>3777.2</v>
          </cell>
          <cell r="BD27">
            <v>-15891</v>
          </cell>
        </row>
        <row r="28">
          <cell r="BC28">
            <v>4043.6</v>
          </cell>
          <cell r="BD28">
            <v>-4643.5</v>
          </cell>
        </row>
        <row r="29">
          <cell r="BC29">
            <v>1615.3</v>
          </cell>
          <cell r="BD29">
            <v>-3435.4</v>
          </cell>
        </row>
        <row r="30">
          <cell r="BC30">
            <v>15000.2</v>
          </cell>
          <cell r="BD30">
            <v>-7204.9</v>
          </cell>
        </row>
        <row r="31">
          <cell r="BC31">
            <v>59.9</v>
          </cell>
          <cell r="BD31">
            <v>-367.7</v>
          </cell>
        </row>
        <row r="32">
          <cell r="BC32">
            <v>1.1000000000000001</v>
          </cell>
          <cell r="BD32">
            <v>-23.1</v>
          </cell>
        </row>
        <row r="33">
          <cell r="BC33">
            <v>14.3</v>
          </cell>
          <cell r="BD33">
            <v>-75.5</v>
          </cell>
        </row>
        <row r="34">
          <cell r="BC34">
            <v>12202.5</v>
          </cell>
          <cell r="BD34">
            <v>-23453.5</v>
          </cell>
        </row>
        <row r="35">
          <cell r="BC35">
            <v>2887.5</v>
          </cell>
          <cell r="BD35">
            <v>-4863.3</v>
          </cell>
        </row>
        <row r="36">
          <cell r="BC36">
            <v>1439.3</v>
          </cell>
          <cell r="BD36">
            <v>-552.20000000000005</v>
          </cell>
        </row>
        <row r="37">
          <cell r="BC37">
            <v>1897.8</v>
          </cell>
          <cell r="BD37">
            <v>-973.3</v>
          </cell>
        </row>
        <row r="38">
          <cell r="BC38">
            <v>1810.1</v>
          </cell>
          <cell r="BD38">
            <v>-1984.7</v>
          </cell>
        </row>
        <row r="39">
          <cell r="BC39">
            <v>300.5</v>
          </cell>
          <cell r="BD39">
            <v>-21.2</v>
          </cell>
        </row>
        <row r="40">
          <cell r="BC40">
            <v>2.9</v>
          </cell>
          <cell r="BD40">
            <v>-1448.1</v>
          </cell>
        </row>
        <row r="41">
          <cell r="BC41">
            <v>400.3</v>
          </cell>
          <cell r="BD41">
            <v>-965.5</v>
          </cell>
        </row>
        <row r="42">
          <cell r="BC42">
            <v>131.6</v>
          </cell>
          <cell r="BD42">
            <v>-277.5</v>
          </cell>
        </row>
        <row r="43">
          <cell r="BC43">
            <v>245.6</v>
          </cell>
          <cell r="BD43">
            <v>-1683.6</v>
          </cell>
        </row>
        <row r="44">
          <cell r="BC44">
            <v>512.5</v>
          </cell>
          <cell r="BD44">
            <v>-1837.5</v>
          </cell>
        </row>
        <row r="45">
          <cell r="BC45">
            <v>592.5</v>
          </cell>
          <cell r="BD45">
            <v>-445.9</v>
          </cell>
        </row>
        <row r="46">
          <cell r="BC46">
            <v>310.10000000000002</v>
          </cell>
          <cell r="BD46">
            <v>-1717.2</v>
          </cell>
        </row>
        <row r="47">
          <cell r="BC47">
            <v>827.1</v>
          </cell>
          <cell r="BD47">
            <v>-1136.2</v>
          </cell>
        </row>
        <row r="48">
          <cell r="BC48">
            <v>0</v>
          </cell>
          <cell r="BD48">
            <v>-156.1</v>
          </cell>
        </row>
        <row r="49">
          <cell r="BC49">
            <v>0</v>
          </cell>
          <cell r="BD49">
            <v>-198</v>
          </cell>
        </row>
        <row r="50">
          <cell r="BC50">
            <v>0</v>
          </cell>
          <cell r="BD50">
            <v>-128.30000000000001</v>
          </cell>
        </row>
        <row r="51">
          <cell r="BC51">
            <v>656.3</v>
          </cell>
          <cell r="BD51">
            <v>-584.1</v>
          </cell>
        </row>
        <row r="52">
          <cell r="BC52">
            <v>0.9</v>
          </cell>
          <cell r="BD52">
            <v>-207.7</v>
          </cell>
        </row>
        <row r="53">
          <cell r="BC53">
            <v>0</v>
          </cell>
          <cell r="BD53">
            <v>0</v>
          </cell>
        </row>
        <row r="56">
          <cell r="C56">
            <v>49543.8</v>
          </cell>
          <cell r="D56">
            <v>18440.599999999999</v>
          </cell>
          <cell r="E56">
            <v>23184.5</v>
          </cell>
          <cell r="F56">
            <v>1777.1</v>
          </cell>
          <cell r="G56">
            <v>243</v>
          </cell>
          <cell r="H56">
            <v>86275.3</v>
          </cell>
          <cell r="I56">
            <v>54477.599999999999</v>
          </cell>
          <cell r="J56">
            <v>8350.7999999999993</v>
          </cell>
          <cell r="K56">
            <v>9133.7000000000007</v>
          </cell>
          <cell r="L56">
            <v>12760.1</v>
          </cell>
          <cell r="M56">
            <v>16057.3</v>
          </cell>
          <cell r="N56">
            <v>3023.2</v>
          </cell>
          <cell r="O56">
            <v>11332.3</v>
          </cell>
          <cell r="P56">
            <v>14498.5</v>
          </cell>
          <cell r="Q56">
            <v>16780.8</v>
          </cell>
          <cell r="R56">
            <v>16577.8</v>
          </cell>
          <cell r="S56">
            <v>24693.599999999999</v>
          </cell>
          <cell r="T56">
            <v>16001.4</v>
          </cell>
          <cell r="U56">
            <v>4036.5</v>
          </cell>
          <cell r="V56">
            <v>10081.4</v>
          </cell>
          <cell r="W56">
            <v>7472.3</v>
          </cell>
          <cell r="X56">
            <v>18084</v>
          </cell>
          <cell r="Y56">
            <v>5592</v>
          </cell>
          <cell r="Z56">
            <v>1193.2</v>
          </cell>
          <cell r="AA56">
            <v>41701.1</v>
          </cell>
          <cell r="AB56">
            <v>21997.7</v>
          </cell>
          <cell r="AC56">
            <v>8310.9</v>
          </cell>
          <cell r="AD56">
            <v>3205.3</v>
          </cell>
          <cell r="AE56">
            <v>3319.3</v>
          </cell>
          <cell r="AF56">
            <v>3359.7</v>
          </cell>
          <cell r="AG56">
            <v>843.8</v>
          </cell>
          <cell r="AH56">
            <v>12577.7</v>
          </cell>
          <cell r="AI56">
            <v>1276.8</v>
          </cell>
          <cell r="AJ56">
            <v>5968.4</v>
          </cell>
          <cell r="AK56">
            <v>740.3</v>
          </cell>
          <cell r="AL56">
            <v>8208</v>
          </cell>
          <cell r="AM56">
            <v>5505.5</v>
          </cell>
          <cell r="AN56">
            <v>5381.7</v>
          </cell>
          <cell r="AO56">
            <v>1486.8</v>
          </cell>
          <cell r="AP56">
            <v>5851.6</v>
          </cell>
          <cell r="AQ56">
            <v>4895.3</v>
          </cell>
          <cell r="AR56">
            <v>4301.7</v>
          </cell>
          <cell r="AS56">
            <v>2167.8000000000002</v>
          </cell>
          <cell r="AT56">
            <v>1964.8</v>
          </cell>
          <cell r="AU56">
            <v>0</v>
          </cell>
        </row>
        <row r="57">
          <cell r="C57">
            <v>29249.8</v>
          </cell>
          <cell r="D57">
            <v>6002</v>
          </cell>
          <cell r="E57">
            <v>15557.9</v>
          </cell>
          <cell r="F57">
            <v>971.2</v>
          </cell>
          <cell r="G57">
            <v>226.1</v>
          </cell>
          <cell r="H57">
            <v>10804.7</v>
          </cell>
          <cell r="I57">
            <v>16671.5</v>
          </cell>
          <cell r="J57">
            <v>1006.1</v>
          </cell>
          <cell r="K57">
            <v>1852.2</v>
          </cell>
          <cell r="L57">
            <v>1536.5</v>
          </cell>
          <cell r="M57">
            <v>3128.6</v>
          </cell>
          <cell r="N57">
            <v>992.1</v>
          </cell>
          <cell r="O57">
            <v>3004.7</v>
          </cell>
          <cell r="P57">
            <v>4824.7</v>
          </cell>
          <cell r="Q57">
            <v>3037.5</v>
          </cell>
          <cell r="R57">
            <v>3266</v>
          </cell>
          <cell r="S57">
            <v>4885.1000000000004</v>
          </cell>
          <cell r="T57">
            <v>4972.3</v>
          </cell>
          <cell r="U57">
            <v>1022.1</v>
          </cell>
          <cell r="V57">
            <v>1654.8</v>
          </cell>
          <cell r="W57">
            <v>1486.1</v>
          </cell>
          <cell r="X57">
            <v>5551.3</v>
          </cell>
          <cell r="Y57">
            <v>6522.5</v>
          </cell>
          <cell r="Z57">
            <v>1113.5999999999999</v>
          </cell>
          <cell r="AA57">
            <v>12037.7</v>
          </cell>
          <cell r="AB57">
            <v>22374.799999999999</v>
          </cell>
          <cell r="AC57">
            <v>3403.7</v>
          </cell>
          <cell r="AD57">
            <v>906.7</v>
          </cell>
          <cell r="AE57">
            <v>875.6</v>
          </cell>
          <cell r="AF57">
            <v>2864.5</v>
          </cell>
          <cell r="AG57">
            <v>461.5</v>
          </cell>
          <cell r="AH57">
            <v>6833.7</v>
          </cell>
          <cell r="AI57">
            <v>699</v>
          </cell>
          <cell r="AJ57">
            <v>2332.1999999999998</v>
          </cell>
          <cell r="AK57">
            <v>760.6</v>
          </cell>
          <cell r="AL57">
            <v>7231.8</v>
          </cell>
          <cell r="AM57">
            <v>7320.8</v>
          </cell>
          <cell r="AN57">
            <v>4787.8999999999996</v>
          </cell>
          <cell r="AO57">
            <v>1387.9</v>
          </cell>
          <cell r="AP57">
            <v>5787.5</v>
          </cell>
          <cell r="AQ57">
            <v>7055.1</v>
          </cell>
          <cell r="AR57">
            <v>2442</v>
          </cell>
          <cell r="AS57">
            <v>2158.4</v>
          </cell>
          <cell r="AT57">
            <v>1349.1</v>
          </cell>
          <cell r="AU57">
            <v>250.3</v>
          </cell>
        </row>
        <row r="58">
          <cell r="C58">
            <v>78793.600000000006</v>
          </cell>
          <cell r="D58">
            <v>24442.6</v>
          </cell>
          <cell r="E58">
            <v>38742.300000000003</v>
          </cell>
          <cell r="F58">
            <v>2748.4</v>
          </cell>
          <cell r="G58">
            <v>469.1</v>
          </cell>
          <cell r="H58">
            <v>97080.1</v>
          </cell>
          <cell r="I58">
            <v>71149.100000000006</v>
          </cell>
          <cell r="J58">
            <v>9356.9</v>
          </cell>
          <cell r="K58">
            <v>10985.9</v>
          </cell>
          <cell r="L58">
            <v>14296.7</v>
          </cell>
          <cell r="M58">
            <v>19185.900000000001</v>
          </cell>
          <cell r="N58">
            <v>4015.4</v>
          </cell>
          <cell r="O58">
            <v>14337</v>
          </cell>
          <cell r="P58">
            <v>19323.2</v>
          </cell>
          <cell r="Q58">
            <v>19818.3</v>
          </cell>
          <cell r="R58">
            <v>19843.8</v>
          </cell>
          <cell r="S58">
            <v>29578.7</v>
          </cell>
          <cell r="T58">
            <v>20973.7</v>
          </cell>
          <cell r="U58">
            <v>5058.6000000000004</v>
          </cell>
          <cell r="V58">
            <v>11736.2</v>
          </cell>
          <cell r="W58">
            <v>8958.5</v>
          </cell>
          <cell r="X58">
            <v>23635.3</v>
          </cell>
          <cell r="Y58">
            <v>12114.4</v>
          </cell>
          <cell r="Z58">
            <v>2306.8000000000002</v>
          </cell>
          <cell r="AA58">
            <v>53738.8</v>
          </cell>
          <cell r="AB58">
            <v>44372.5</v>
          </cell>
          <cell r="AC58">
            <v>11714.6</v>
          </cell>
          <cell r="AD58">
            <v>4112</v>
          </cell>
          <cell r="AE58">
            <v>4194.8999999999996</v>
          </cell>
          <cell r="AF58">
            <v>6224.2</v>
          </cell>
          <cell r="AG58">
            <v>1305.3</v>
          </cell>
          <cell r="AH58">
            <v>19411.3</v>
          </cell>
          <cell r="AI58">
            <v>1975.8</v>
          </cell>
          <cell r="AJ58">
            <v>8300.6</v>
          </cell>
          <cell r="AK58">
            <v>1500.9</v>
          </cell>
          <cell r="AL58">
            <v>15439.7</v>
          </cell>
          <cell r="AM58">
            <v>12826.3</v>
          </cell>
          <cell r="AN58">
            <v>10169.6</v>
          </cell>
          <cell r="AO58">
            <v>2874.6</v>
          </cell>
          <cell r="AP58">
            <v>11639</v>
          </cell>
          <cell r="AQ58">
            <v>11950.4</v>
          </cell>
          <cell r="AR58">
            <v>6743.7</v>
          </cell>
          <cell r="AS58">
            <v>4326.3</v>
          </cell>
          <cell r="AT58">
            <v>3313.9</v>
          </cell>
          <cell r="AU58">
            <v>250.3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5428250</v>
          </cell>
        </row>
        <row r="3">
          <cell r="B3">
            <v>2041980</v>
          </cell>
        </row>
        <row r="4">
          <cell r="B4">
            <v>19870</v>
          </cell>
        </row>
        <row r="5">
          <cell r="B5">
            <v>999980</v>
          </cell>
        </row>
        <row r="6">
          <cell r="B6">
            <v>16710</v>
          </cell>
        </row>
        <row r="7">
          <cell r="B7">
            <v>14660</v>
          </cell>
        </row>
        <row r="8">
          <cell r="B8">
            <v>427320</v>
          </cell>
        </row>
        <row r="9">
          <cell r="B9">
            <v>728560</v>
          </cell>
        </row>
        <row r="10">
          <cell r="B10">
            <v>176380</v>
          </cell>
        </row>
        <row r="11">
          <cell r="B11">
            <v>270510</v>
          </cell>
        </row>
        <row r="12">
          <cell r="B12">
            <v>30760</v>
          </cell>
        </row>
        <row r="13">
          <cell r="B13">
            <v>40860</v>
          </cell>
        </row>
        <row r="14">
          <cell r="B14">
            <v>26050</v>
          </cell>
        </row>
        <row r="15">
          <cell r="B15">
            <v>27550</v>
          </cell>
        </row>
        <row r="16">
          <cell r="B16">
            <v>33520</v>
          </cell>
        </row>
        <row r="17">
          <cell r="B17">
            <v>165210</v>
          </cell>
        </row>
        <row r="18">
          <cell r="B18">
            <v>210000</v>
          </cell>
        </row>
        <row r="19">
          <cell r="B19">
            <v>58730</v>
          </cell>
        </row>
        <row r="20">
          <cell r="B20">
            <v>27270</v>
          </cell>
        </row>
        <row r="21">
          <cell r="B21">
            <v>91620</v>
          </cell>
        </row>
        <row r="22">
          <cell r="B22">
            <v>20140</v>
          </cell>
        </row>
        <row r="23">
          <cell r="B23">
            <v>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</sheetNames>
    <sheetDataSet>
      <sheetData sheetId="0">
        <row r="10">
          <cell r="H10">
            <v>65.75</v>
          </cell>
        </row>
        <row r="44">
          <cell r="H44">
            <v>77.790000000000006</v>
          </cell>
        </row>
        <row r="74">
          <cell r="H74">
            <v>47.5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cols>
    <col min="1" max="1" width="1.5" customWidth="1"/>
  </cols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F82-E47C-4B9D-91E8-7E76A7595E57}">
  <dimension ref="A1:V81"/>
  <sheetViews>
    <sheetView zoomScale="189" workbookViewId="0">
      <selection activeCell="B3" sqref="B3"/>
    </sheetView>
  </sheetViews>
  <sheetFormatPr baseColWidth="10" defaultColWidth="8.83203125" defaultRowHeight="15" x14ac:dyDescent="0.2"/>
  <cols>
    <col min="1" max="1" width="4.6640625" bestFit="1" customWidth="1"/>
    <col min="2" max="2" width="11.83203125" bestFit="1" customWidth="1"/>
    <col min="3" max="3" width="8.83203125" bestFit="1" customWidth="1"/>
    <col min="4" max="4" width="6.33203125" bestFit="1" customWidth="1"/>
    <col min="5" max="7" width="10.83203125" bestFit="1" customWidth="1"/>
    <col min="8" max="10" width="11.1640625" bestFit="1" customWidth="1"/>
    <col min="11" max="13" width="9.6640625" bestFit="1" customWidth="1"/>
    <col min="14" max="16" width="12" bestFit="1" customWidth="1"/>
    <col min="17" max="19" width="11.6640625" bestFit="1" customWidth="1"/>
    <col min="20" max="20" width="7" bestFit="1" customWidth="1"/>
    <col min="21" max="21" width="10.5" bestFit="1" customWidth="1"/>
    <col min="22" max="22" width="11.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-0.006*0.04*C3*(Start!$B$3+B2)+(B2-Baseline!B2)</f>
        <v>-4.9927507969351696E-4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-0.006*0.04*C4*(Start!$B$3+B3)+(B3-Baseline!B3)</f>
        <v>-5.5771473371636539E-4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-0.006*0.04*C5*(Start!$B$3+B4)+(B4-Baseline!B4)</f>
        <v>-5.7040520622588485E-4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-0.006*0.04*C6*(Start!$B$3+B5)+(B5-Baseline!B5)</f>
        <v>-6.892141711406501E-4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-0.006*0.04*C7*(Start!$B$3+B6)+(B6-Baseline!B6)</f>
        <v>-9.0744512918665638E-4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-0.006*0.04*C8*(Start!$B$3+B7)+(B7-Baseline!B7)</f>
        <v>-1.1948472769901756E-3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-0.006*0.04*C9*(Start!$B$3+B8)+(B8-Baseline!B8)</f>
        <v>-1.3654486953774939E-3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-0.006*0.04*C10*(Start!$B$3+B9)+(B9-Baseline!B9)</f>
        <v>-1.6255010118462433E-3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-0.006*0.04*C11*(Start!$B$3+B10)+(B10-Baseline!B10)</f>
        <v>-2.0534467114569702E-3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-0.006*0.04*C12*(Start!$B$3+B11)+(B11-Baseline!B11)</f>
        <v>-2.4712534395883012E-3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-0.006*0.04*C13*(Start!$B$3+B12)+(B12-Baseline!B12)</f>
        <v>-2.5262162343440251E-3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-0.006*0.04*C14*(Start!$B$3+B13)+(B13-Baseline!B13)</f>
        <v>-2.511709288802949E-3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-0.006*0.04*C15*(Start!$B$3+B14)+(B14-Baseline!B14)</f>
        <v>-2.5572383002171618E-3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-0.006*0.04*C16*(Start!$B$3+B15)+(B15-Baseline!B15)</f>
        <v>-2.5682323706869284E-3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-0.006*0.04*C17*(Start!$B$3+B16)+(B16-Baseline!B16)</f>
        <v>-2.8637969300818384E-3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-0.006*0.04*C18*(Start!$B$3+B17)+(B17-Baseline!B17)</f>
        <v>-3.3220896422234158E-3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-0.006*0.04*C19*(Start!$B$3+B18)+(B18-Baseline!B18)</f>
        <v>-3.7357356050211538E-3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-0.006*0.04*C20*(Start!$B$3+B19)+(B19-Baseline!B19)</f>
        <v>-3.8948658451433537E-3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-0.006*0.04*C21*(Start!$B$3+B20)+(B20-Baseline!B20)</f>
        <v>-4.2260560373862596E-3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-0.006*0.04*C22*(Start!$B$3+B21)+(B21-Baseline!B21)</f>
        <v>-4.8603478734790904E-3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-0.006*0.04*C23*(Start!$B$3+B22)+(B22-Baseline!B22)</f>
        <v>-5.2783507500936116E-3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-0.006*0.04*C24*(Start!$B$3+B23)+(B23-Baseline!B23)</f>
        <v>-5.4023498213506618E-3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-0.006*0.04*C25*(Start!$B$3+B24)+(B24-Baseline!B24)</f>
        <v>-5.656473953476444E-3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-0.006*0.04*C26*(Start!$B$3+B25)+(B25-Baseline!B25)</f>
        <v>-5.9258763814443501E-3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-0.006*0.04*C27*(Start!$B$3+B26)+(B26-Baseline!B26)</f>
        <v>-6.4814465965434319E-3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-0.006*0.04*C28*(Start!$B$3+B27)+(B27-Baseline!B27)</f>
        <v>-6.9897303282850706E-3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-0.006*0.04*C29*(Start!$B$3+B28)+(B28-Baseline!B28)</f>
        <v>-7.1118124635641362E-3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-0.006*0.04*C30*(Start!$B$3+B29)+(B29-Baseline!B29)</f>
        <v>-7.2250851738671915E-3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-0.006*0.04*C31*(Start!$B$3+B30)+(B30-Baseline!B30)</f>
        <v>-7.6878243719262418E-3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-0.006*0.04*C32*(Start!$B$3+B31)+(B31-Baseline!B31)</f>
        <v>-8.4263344695859541E-3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-0.006*0.04*C33*(Start!$B$3+B32)+(B32-Baseline!B32)</f>
        <v>-9.0327892499513576E-3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-0.006*0.04*C34*(Start!$B$3+B33)+(B33-Baseline!B33)</f>
        <v>-9.2882743132773251E-3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-0.006*0.04*C35*(Start!$B$3+B34)+(B34-Baseline!B34)</f>
        <v>-9.6082009479326064E-3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-0.006*0.04*C36*(Start!$B$3+B35)+(B35-Baseline!B35)</f>
        <v>-1.0069973805155018E-2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-0.006*0.04*C37*(Start!$B$3+B36)+(B36-Baseline!B36)</f>
        <v>-1.0678988952073695E-2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-0.006*0.04*C38*(Start!$B$3+B37)+(B37-Baseline!B37)</f>
        <v>-1.1309452894565074E-2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-0.006*0.04*C39*(Start!$B$3+B38)+(B38-Baseline!B38)</f>
        <v>-1.1913213509404608E-2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-0.006*0.04*C40*(Start!$B$3+B39)+(B39-Baseline!B39)</f>
        <v>-1.2534811238006493E-2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-0.006*0.04*C41*(Start!$B$3+B40)+(B40-Baseline!B40)</f>
        <v>-1.2810144986496913E-2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-0.006*0.04*C42*(Start!$B$3+B41)+(B41-Baseline!B41)</f>
        <v>-1.3033396347034957E-2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-0.006*0.04*C43*(Start!$B$3+B42)+(B42-Baseline!B42)</f>
        <v>-1.329286698950459E-2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-0.006*0.04*C44*(Start!$B$3+B43)+(B43-Baseline!B43)</f>
        <v>-1.3833581870256182E-2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-0.006*0.04*C45*(Start!$B$3+B44)+(B44-Baseline!B44)</f>
        <v>-1.4643278986029391E-2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-0.006*0.04*C46*(Start!$B$3+B45)+(B45-Baseline!B45)</f>
        <v>-1.5204766965574544E-2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-0.006*0.04*C47*(Start!$B$3+B46)+(B46-Baseline!B46)</f>
        <v>-1.5443885526115867E-2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-0.006*0.04*C48*(Start!$B$3+B47)+(B47-Baseline!B47)</f>
        <v>-1.5842455997061827E-2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-0.006*0.04*C49*(Start!$B$3+B48)+(B48-Baseline!B48)</f>
        <v>-1.6419448385861214E-2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-0.006*0.04*C50*(Start!$B$3+B49)+(B49-Baseline!B49)</f>
        <v>-1.6889228869730988E-2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-0.006*0.04*C51*(Start!$B$3+B50)+(B50-Baseline!B50)</f>
        <v>-1.7699884167398299E-2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-0.006*0.04*C52*(Start!$B$3+B51)+(B51-Baseline!B51)</f>
        <v>-1.8480474964315187E-2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-0.006*0.04*C53*(Start!$B$3+B52)+(B52-Baseline!B52)</f>
        <v>-1.8755139581868363E-2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-0.006*0.04*C54*(Start!$B$3+B53)+(B53-Baseline!B53)</f>
        <v>-1.9222053615699949E-2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-0.006*0.04*C55*(Start!$B$3+B54)+(B54-Baseline!B54)</f>
        <v>-1.9750600278418757E-2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-0.006*0.04*C56*(Start!$B$3+B55)+(B55-Baseline!B55)</f>
        <v>-2.0496385089668053E-2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-0.006*0.04*C57*(Start!$B$3+B56)+(B56-Baseline!B56)</f>
        <v>-2.1356859854900021E-2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-0.006*0.04*C58*(Start!$B$3+B57)+(B57-Baseline!B57)</f>
        <v>-2.1914602061969067E-2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-0.006*0.04*C59*(Start!$B$3+B58)+(B58-Baseline!B58)</f>
        <v>-2.2277141047504345E-2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-0.006*0.04*C60*(Start!$B$3+B59)+(B59-Baseline!B59)</f>
        <v>-2.2579699087165245E-2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-0.006*0.04*C61*(Start!$B$3+B60)+(B60-Baseline!B60)</f>
        <v>-2.3233240394954474E-2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-0.006*0.04*C62*(Start!$B$3+B61)+(B61-Baseline!B61)</f>
        <v>-2.4176735034916699E-2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-0.006*0.04*C63*(Start!$B$3+B62)+(B62-Baseline!B62)</f>
        <v>-2.4918418466179537E-2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-0.006*0.04*C64*(Start!$B$3+B63)+(B63-Baseline!B63)</f>
        <v>-2.550535124861519E-2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-0.006*0.04*C65*(Start!$B$3+B64)+(B64-Baseline!B64)</f>
        <v>-2.6020179251782301E-2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-0.006*0.04*C66*(Start!$B$3+B65)+(B65-Baseline!B65)</f>
        <v>-2.658135039485977E-2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-0.006*0.04*C67*(Start!$B$3+B66)+(B66-Baseline!B66)</f>
        <v>-2.7267134445012324E-2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-0.006*0.04*C68*(Start!$B$3+B67)+(B67-Baseline!B67)</f>
        <v>-2.8065778488148029E-2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-0.006*0.04*C69*(Start!$B$3+B68)+(B68-Baseline!B68)</f>
        <v>-2.876370358796862E-2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-0.006*0.04*C70*(Start!$B$3+B69)+(B69-Baseline!B69)</f>
        <v>-2.9443861881732394E-2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-0.006*0.04*C71*(Start!$B$3+B70)+(B70-Baseline!B70)</f>
        <v>-3.03728112075944E-2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-0.006*0.04*C72*(Start!$B$3+B71)+(B71-Baseline!B71)</f>
        <v>-3.133072428571277E-2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-0.006*0.04*C73*(Start!$B$3+B72)+(B72-Baseline!B72)</f>
        <v>-3.202112960615007E-2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-0.006*0.04*C74*(Start!$B$3+B73)+(B73-Baseline!B73)</f>
        <v>-3.282477651607469E-2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-0.006*0.04*C75*(Start!$B$3+B74)+(B74-Baseline!B74)</f>
        <v>-3.3624883170822968E-2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-0.006*0.04*C76*(Start!$B$3+B75)+(B75-Baseline!B75)</f>
        <v>-3.4758585917100092E-2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-0.006*0.04*C77*(Start!$B$3+B76)+(B76-Baseline!B76)</f>
        <v>-3.5850883347762763E-2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-0.006*0.04*C78*(Start!$B$3+B77)+(B77-Baseline!B77)</f>
        <v>-3.6587790163056924E-2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-0.006*0.04*C79*(Start!$B$3+B78)+(B78-Baseline!B78)</f>
        <v>-3.7436266005940348E-2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-0.006*0.04*C80*(Start!$B$3+B79)+(B79-Baseline!B79)</f>
        <v>-3.8403606553365971E-2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-0.006*0.04*C81*(Start!$B$3+B80)+(B80-Baseline!B80)</f>
        <v>-3.9250839154510941E-2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E63E-C5FE-48FC-8FFF-7F0DA4C61B08}">
  <dimension ref="A1:V81"/>
  <sheetViews>
    <sheetView topLeftCell="A107" zoomScale="164" workbookViewId="0">
      <selection activeCell="L2" sqref="L2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0.069*$C2</f>
        <v>6.3648481244525046E-2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0.069*$C3</f>
        <v>8.3834209782250868E-2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1.7269388439344818E-2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3.7503621108412157E-3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3.5111573081034721E-2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6.450159837054141E-2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8.496529570294567E-2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5.0450162343799253E-2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7.6916032341051127E-2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0.12660796179174469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0.12366279978148599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1.627493628986644E-2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-4.2958692600417953E-3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1.3482077090452673E-2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3.2557231559556736E-3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8.7527843298265559E-2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0.13575913430527789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0.12259140532381502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4.7181221083441867E-2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9.8212146501770597E-2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0.18815910602289515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0.12407940837818809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3.6823608907024408E-2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7.5476100559416212E-2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8.0034839765024207E-2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0.1650963399864131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0.15113121199438428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3.6318543991315559E-2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3.3702061799136381E-2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0.13769506680466614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0.21986018032658519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0.18068446381820796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7.6165961355205813E-2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9.5402747433528196E-2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0.13774727755726776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0.18175687456845122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0.18827716585199594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0.18042083179031904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0.18586770976367442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8.2382475311636422E-2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6.6818076226492745E-2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7.7676388814719416E-2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0.16191477270733218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0.24259698587463696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0.16837200781081066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7.1745907081924007E-2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0.11961822537131235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0.1732379561090012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0.14113336878659816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0.24365998283945126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0.23482246197918671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8.2693960565512079E-2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0.14061541657259347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0.15925453539088219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0.22483433984939402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0.25961334507842082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0.16842817071074304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0.10954446444188175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9.1455520791823827E-2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0.1976116052728534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0.285481160277478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0.22464049750814913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0.17790875251090277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0.15614926311221869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0.17029780464117653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1">0.069*$C67</f>
        <v>0.20823725272108176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0.24268278881405189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0.21225664070165495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0.20700613580043042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0.28292938665320244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0.29203825004419631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0.21069738154364964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0.24543623600417511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0.24456381318241313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0.34682716505029459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0.33456387775340818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0.2259729177214472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0.26039029195770486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0.29713801644651378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0.26051370308636645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F83B-A17F-415F-92FB-72F9157F7056}">
  <dimension ref="A1:V81"/>
  <sheetViews>
    <sheetView zoomScale="170" zoomScaleNormal="170" workbookViewId="0">
      <selection activeCell="C2" sqref="C2"/>
    </sheetView>
  </sheetViews>
  <sheetFormatPr baseColWidth="10" defaultColWidth="8.83203125" defaultRowHeight="15" x14ac:dyDescent="0.2"/>
  <cols>
    <col min="1" max="1" width="4.6640625" bestFit="1" customWidth="1"/>
    <col min="2" max="2" width="11.83203125" bestFit="1" customWidth="1"/>
    <col min="3" max="3" width="8.83203125" bestFit="1" customWidth="1"/>
    <col min="4" max="4" width="6.33203125" bestFit="1" customWidth="1"/>
    <col min="5" max="7" width="10.83203125" bestFit="1" customWidth="1"/>
    <col min="8" max="10" width="11.1640625" bestFit="1" customWidth="1"/>
    <col min="11" max="13" width="9.6640625" bestFit="1" customWidth="1"/>
    <col min="14" max="16" width="12" bestFit="1" customWidth="1"/>
    <col min="17" max="19" width="11.6640625" bestFit="1" customWidth="1"/>
    <col min="20" max="20" width="7" bestFit="1" customWidth="1"/>
    <col min="21" max="21" width="10.5" bestFit="1" customWidth="1"/>
    <col min="22" max="22" width="11.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-2.6148488412591173E-4</v>
      </c>
      <c r="C2">
        <v>1.1192935591993345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0.11752582371593012</v>
      </c>
      <c r="L2">
        <f t="shared" ref="L2:M17" si="0">0.036*$C2</f>
        <v>4.0294568131176038E-2</v>
      </c>
      <c r="M2">
        <f t="shared" si="0"/>
        <v>4.0294568131176038E-2</v>
      </c>
      <c r="N2">
        <f>0.027*$C2</f>
        <v>3.022092609838203E-2</v>
      </c>
      <c r="O2">
        <f t="shared" ref="O2:P21" si="1">0.027*$C2</f>
        <v>3.022092609838203E-2</v>
      </c>
      <c r="P2">
        <f t="shared" si="1"/>
        <v>3.022092609838203E-2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-0.006*0.04*C3*(Start!$B$3+B2)+(B2-Baseline!B2)</f>
        <v>-6.2623855598292408E-4</v>
      </c>
      <c r="C3">
        <v>1.5617581078783194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0.16398460132722353</v>
      </c>
      <c r="L3">
        <f t="shared" si="0"/>
        <v>5.6223291883619492E-2</v>
      </c>
      <c r="M3">
        <f t="shared" si="0"/>
        <v>5.6223291883619492E-2</v>
      </c>
      <c r="N3">
        <f t="shared" ref="N3:P22" si="3">0.027*$C3</f>
        <v>4.2167468912714626E-2</v>
      </c>
      <c r="O3">
        <f t="shared" si="1"/>
        <v>4.2167468912714626E-2</v>
      </c>
      <c r="P3">
        <f t="shared" si="1"/>
        <v>4.2167468912714626E-2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-0.006*0.04*C4*(Start!$B$3+B3)+(B3-Baseline!B3)</f>
        <v>-6.7871986418130317E-4</v>
      </c>
      <c r="C4">
        <v>0.2247923681336163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2.3603198654029711E-2</v>
      </c>
      <c r="L4">
        <f t="shared" si="0"/>
        <v>8.0925252528101857E-3</v>
      </c>
      <c r="M4">
        <f t="shared" si="0"/>
        <v>8.0925252528101857E-3</v>
      </c>
      <c r="N4">
        <f t="shared" si="3"/>
        <v>6.0693939396076401E-3</v>
      </c>
      <c r="O4">
        <f t="shared" si="1"/>
        <v>6.0693939396076401E-3</v>
      </c>
      <c r="P4">
        <f t="shared" si="1"/>
        <v>6.0693939396076401E-3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-0.006*0.04*C5*(Start!$B$3+B4)+(B4-Baseline!B4)</f>
        <v>-8.9723320036283808E-4</v>
      </c>
      <c r="C5">
        <v>0.93600525935096401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9.8280552231851226E-2</v>
      </c>
      <c r="L5">
        <f t="shared" si="0"/>
        <v>3.3696189336634701E-2</v>
      </c>
      <c r="M5">
        <f t="shared" si="0"/>
        <v>3.3696189336634701E-2</v>
      </c>
      <c r="N5">
        <f t="shared" si="3"/>
        <v>2.5272142002476027E-2</v>
      </c>
      <c r="O5">
        <f t="shared" si="1"/>
        <v>2.5272142002476027E-2</v>
      </c>
      <c r="P5">
        <f t="shared" si="1"/>
        <v>2.5272142002476027E-2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-0.006*0.04*C6*(Start!$B$3+B5)+(B5-Baseline!B5)</f>
        <v>-1.1476489959798795E-3</v>
      </c>
      <c r="C6">
        <v>1.0729009561978022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0.11265460040076924</v>
      </c>
      <c r="L6">
        <f t="shared" si="0"/>
        <v>3.8624434423120878E-2</v>
      </c>
      <c r="M6">
        <f t="shared" si="0"/>
        <v>3.8624434423120878E-2</v>
      </c>
      <c r="N6">
        <f t="shared" si="3"/>
        <v>2.896832581734066E-2</v>
      </c>
      <c r="O6">
        <f t="shared" si="1"/>
        <v>2.896832581734066E-2</v>
      </c>
      <c r="P6">
        <f t="shared" si="1"/>
        <v>2.896832581734066E-2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-0.006*0.04*C7*(Start!$B$3+B6)+(B6-Baseline!B6)</f>
        <v>-1.3611227401584159E-3</v>
      </c>
      <c r="C7">
        <v>0.9148591239287801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9.6060208012521908E-2</v>
      </c>
      <c r="L7">
        <f t="shared" si="0"/>
        <v>3.2934928461436079E-2</v>
      </c>
      <c r="M7">
        <f t="shared" si="0"/>
        <v>3.2934928461436079E-2</v>
      </c>
      <c r="N7">
        <f t="shared" si="3"/>
        <v>2.4701196346077061E-2</v>
      </c>
      <c r="O7">
        <f t="shared" si="1"/>
        <v>2.4701196346077061E-2</v>
      </c>
      <c r="P7">
        <f t="shared" si="1"/>
        <v>2.4701196346077061E-2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-0.006*0.04*C8*(Start!$B$3+B7)+(B7-Baseline!B7)</f>
        <v>-1.2681664357985336E-3</v>
      </c>
      <c r="C8">
        <v>-0.39845930434869498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-4.1838226956612976E-2</v>
      </c>
      <c r="L8">
        <f t="shared" si="0"/>
        <v>-1.4344534956553018E-2</v>
      </c>
      <c r="M8">
        <f t="shared" si="0"/>
        <v>-1.4344534956553018E-2</v>
      </c>
      <c r="N8">
        <f t="shared" si="3"/>
        <v>-1.0758401217414764E-2</v>
      </c>
      <c r="O8">
        <f t="shared" si="1"/>
        <v>-1.0758401217414764E-2</v>
      </c>
      <c r="P8">
        <f t="shared" si="1"/>
        <v>-1.0758401217414764E-2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-0.006*0.04*C9*(Start!$B$3+B8)+(B8-Baseline!B8)</f>
        <v>-1.4215597799945008E-3</v>
      </c>
      <c r="C9">
        <v>0.65746117150236638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6.9033423007748479E-2</v>
      </c>
      <c r="L9">
        <f t="shared" si="0"/>
        <v>2.3668602174085188E-2</v>
      </c>
      <c r="M9">
        <f t="shared" si="0"/>
        <v>2.3668602174085188E-2</v>
      </c>
      <c r="N9">
        <f t="shared" si="3"/>
        <v>1.7751451630563891E-2</v>
      </c>
      <c r="O9">
        <f t="shared" si="1"/>
        <v>1.7751451630563891E-2</v>
      </c>
      <c r="P9">
        <f t="shared" si="1"/>
        <v>1.7751451630563891E-2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-0.006*0.04*C10*(Start!$B$3+B9)+(B9-Baseline!B9)</f>
        <v>-1.6713748329929428E-3</v>
      </c>
      <c r="C10">
        <v>1.0709044677210846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0.11244496911071389</v>
      </c>
      <c r="L10">
        <f t="shared" si="0"/>
        <v>3.8552560837959042E-2</v>
      </c>
      <c r="M10">
        <f t="shared" si="0"/>
        <v>3.8552560837959042E-2</v>
      </c>
      <c r="N10">
        <f t="shared" si="3"/>
        <v>2.8914420628469283E-2</v>
      </c>
      <c r="O10">
        <f t="shared" si="1"/>
        <v>2.8914420628469283E-2</v>
      </c>
      <c r="P10">
        <f t="shared" si="1"/>
        <v>2.8914420628469283E-2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-0.006*0.04*C11*(Start!$B$3+B10)+(B10-Baseline!B10)</f>
        <v>-2.0779120534820269E-3</v>
      </c>
      <c r="C11">
        <v>1.7431873894628342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0.18303467589359762</v>
      </c>
      <c r="L11">
        <f t="shared" si="0"/>
        <v>6.2754746020662028E-2</v>
      </c>
      <c r="M11">
        <f t="shared" si="0"/>
        <v>6.2754746020662028E-2</v>
      </c>
      <c r="N11">
        <f t="shared" si="3"/>
        <v>4.7066059515496521E-2</v>
      </c>
      <c r="O11">
        <f t="shared" si="1"/>
        <v>4.7066059515496521E-2</v>
      </c>
      <c r="P11">
        <f t="shared" si="1"/>
        <v>4.7066059515496521E-2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-0.006*0.04*C12*(Start!$B$3+B11)+(B11-Baseline!B11)</f>
        <v>-2.4350387709533958E-3</v>
      </c>
      <c r="C12">
        <v>1.5319614450546395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0.16085595173073716</v>
      </c>
      <c r="L12">
        <f t="shared" si="0"/>
        <v>5.515061202196702E-2</v>
      </c>
      <c r="M12">
        <f t="shared" si="0"/>
        <v>5.515061202196702E-2</v>
      </c>
      <c r="N12">
        <f t="shared" si="3"/>
        <v>4.1362959016475263E-2</v>
      </c>
      <c r="O12">
        <f t="shared" si="1"/>
        <v>4.1362959016475263E-2</v>
      </c>
      <c r="P12">
        <f t="shared" si="1"/>
        <v>4.1362959016475263E-2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-0.006*0.04*C13*(Start!$B$3+B12)+(B12-Baseline!B12)</f>
        <v>-2.4900710162330053E-3</v>
      </c>
      <c r="C13">
        <v>0.23615787505670977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2.4796576880954525E-2</v>
      </c>
      <c r="L13">
        <f t="shared" si="0"/>
        <v>8.5016835020415502E-3</v>
      </c>
      <c r="M13">
        <f t="shared" si="0"/>
        <v>8.5016835020415502E-3</v>
      </c>
      <c r="N13">
        <f t="shared" si="3"/>
        <v>6.3762626265311635E-3</v>
      </c>
      <c r="O13">
        <f t="shared" si="1"/>
        <v>6.3762626265311635E-3</v>
      </c>
      <c r="P13">
        <f t="shared" si="1"/>
        <v>6.3762626265311635E-3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-0.006*0.04*C14*(Start!$B$3+B13)+(B13-Baseline!B13)</f>
        <v>-2.5428103093866387E-3</v>
      </c>
      <c r="C14">
        <v>0.22633104085855948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2.3764759290148749E-2</v>
      </c>
      <c r="L14">
        <f t="shared" si="0"/>
        <v>8.1479174709081417E-3</v>
      </c>
      <c r="M14">
        <f t="shared" si="0"/>
        <v>8.1479174709081417E-3</v>
      </c>
      <c r="N14">
        <f t="shared" si="3"/>
        <v>6.1109381031811058E-3</v>
      </c>
      <c r="O14">
        <f t="shared" si="1"/>
        <v>6.1109381031811058E-3</v>
      </c>
      <c r="P14">
        <f t="shared" si="1"/>
        <v>6.1109381031811058E-3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-0.006*0.04*C15*(Start!$B$3+B14)+(B14-Baseline!B14)</f>
        <v>-2.6234042504302826E-3</v>
      </c>
      <c r="C15">
        <v>0.34588824313992395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3.6318265529692015E-2</v>
      </c>
      <c r="L15">
        <f t="shared" si="0"/>
        <v>1.2451976753037261E-2</v>
      </c>
      <c r="M15">
        <f t="shared" si="0"/>
        <v>1.2451976753037261E-2</v>
      </c>
      <c r="N15">
        <f t="shared" si="3"/>
        <v>9.3389825647779458E-3</v>
      </c>
      <c r="O15">
        <f t="shared" si="1"/>
        <v>9.3389825647779458E-3</v>
      </c>
      <c r="P15">
        <f t="shared" si="1"/>
        <v>9.3389825647779458E-3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-0.006*0.04*C16*(Start!$B$3+B15)+(B15-Baseline!B15)</f>
        <v>-2.893699872381418E-3</v>
      </c>
      <c r="C16">
        <v>1.1601348477711593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0.12181415901597173</v>
      </c>
      <c r="L16">
        <f t="shared" si="0"/>
        <v>4.1764854519761731E-2</v>
      </c>
      <c r="M16">
        <f t="shared" si="0"/>
        <v>4.1764854519761731E-2</v>
      </c>
      <c r="N16">
        <f t="shared" si="3"/>
        <v>3.13236408898213E-2</v>
      </c>
      <c r="O16">
        <f t="shared" si="1"/>
        <v>3.13236408898213E-2</v>
      </c>
      <c r="P16">
        <f t="shared" si="1"/>
        <v>3.13236408898213E-2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-0.006*0.04*C17*(Start!$B$3+B16)+(B16-Baseline!B16)</f>
        <v>-3.321032225002519E-3</v>
      </c>
      <c r="C17">
        <v>1.8346624530108147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0.19263955756613554</v>
      </c>
      <c r="L17">
        <f t="shared" si="0"/>
        <v>6.604784830838932E-2</v>
      </c>
      <c r="M17">
        <f t="shared" si="0"/>
        <v>6.604784830838932E-2</v>
      </c>
      <c r="N17">
        <f t="shared" si="3"/>
        <v>4.9535886231291994E-2</v>
      </c>
      <c r="O17">
        <f t="shared" si="1"/>
        <v>4.9535886231291994E-2</v>
      </c>
      <c r="P17">
        <f t="shared" si="1"/>
        <v>4.9535886231291994E-2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-0.006*0.04*C18*(Start!$B$3+B17)+(B17-Baseline!B17)</f>
        <v>-3.4491313307542441E-3</v>
      </c>
      <c r="C18">
        <v>0.55020909812088581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5.7771955302693009E-2</v>
      </c>
      <c r="L18">
        <f t="shared" ref="L18:M49" si="4">0.036*$C18</f>
        <v>1.9807527532351887E-2</v>
      </c>
      <c r="M18">
        <f t="shared" si="4"/>
        <v>1.9807527532351887E-2</v>
      </c>
      <c r="N18">
        <f t="shared" si="3"/>
        <v>1.4855645649263916E-2</v>
      </c>
      <c r="O18">
        <f t="shared" si="1"/>
        <v>1.4855645649263916E-2</v>
      </c>
      <c r="P18">
        <f t="shared" si="1"/>
        <v>1.4855645649263916E-2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-0.006*0.04*C19*(Start!$B$3+B18)+(B18-Baseline!B18)</f>
        <v>-3.4168927742131219E-3</v>
      </c>
      <c r="C19">
        <v>-0.13848878665951073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-1.4541322599248627E-2</v>
      </c>
      <c r="L19">
        <f t="shared" si="4"/>
        <v>-4.9855963197423855E-3</v>
      </c>
      <c r="M19">
        <f t="shared" si="4"/>
        <v>-4.9855963197423855E-3</v>
      </c>
      <c r="N19">
        <f t="shared" si="3"/>
        <v>-3.7391972398067895E-3</v>
      </c>
      <c r="O19">
        <f t="shared" si="1"/>
        <v>-3.7391972398067895E-3</v>
      </c>
      <c r="P19">
        <f t="shared" si="1"/>
        <v>-3.7391972398067895E-3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-0.006*0.04*C20*(Start!$B$3+B19)+(B19-Baseline!B19)</f>
        <v>-3.6653632337480609E-3</v>
      </c>
      <c r="C20">
        <v>1.067331558336706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0.11206981362535413</v>
      </c>
      <c r="L20">
        <f t="shared" si="4"/>
        <v>3.8423936100121417E-2</v>
      </c>
      <c r="M20">
        <f t="shared" si="4"/>
        <v>3.8423936100121417E-2</v>
      </c>
      <c r="N20">
        <f t="shared" si="3"/>
        <v>2.8817952075091063E-2</v>
      </c>
      <c r="O20">
        <f t="shared" si="1"/>
        <v>2.8817952075091063E-2</v>
      </c>
      <c r="P20">
        <f t="shared" si="1"/>
        <v>2.8817952075091063E-2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-0.006*0.04*C21*(Start!$B$3+B20)+(B20-Baseline!B20)</f>
        <v>-3.9171335844007176E-3</v>
      </c>
      <c r="C21">
        <v>1.0817837044757104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0.1135872889699496</v>
      </c>
      <c r="L21">
        <f t="shared" si="4"/>
        <v>3.8944213361125572E-2</v>
      </c>
      <c r="M21">
        <f t="shared" si="4"/>
        <v>3.8944213361125572E-2</v>
      </c>
      <c r="N21">
        <f t="shared" si="3"/>
        <v>2.9208160020844181E-2</v>
      </c>
      <c r="O21">
        <f t="shared" si="1"/>
        <v>2.9208160020844181E-2</v>
      </c>
      <c r="P21">
        <f t="shared" si="1"/>
        <v>2.9208160020844181E-2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-0.006*0.04*C22*(Start!$B$3+B21)+(B21-Baseline!B21)</f>
        <v>-3.9967924995559477E-3</v>
      </c>
      <c r="C22">
        <v>0.3423599920927734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3.594779916974121E-2</v>
      </c>
      <c r="L22">
        <f t="shared" si="4"/>
        <v>1.2324959715339841E-2</v>
      </c>
      <c r="M22">
        <f t="shared" si="4"/>
        <v>1.2324959715339841E-2</v>
      </c>
      <c r="N22">
        <f t="shared" si="3"/>
        <v>9.2437197865048813E-3</v>
      </c>
      <c r="O22">
        <f t="shared" si="3"/>
        <v>9.2437197865048813E-3</v>
      </c>
      <c r="P22">
        <f t="shared" si="3"/>
        <v>9.2437197865048813E-3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-0.006*0.04*C23*(Start!$B$3+B22)+(B22-Baseline!B22)</f>
        <v>-4.0513542245327458E-3</v>
      </c>
      <c r="C23">
        <v>0.23451595680485082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2.4624175464509339E-2</v>
      </c>
      <c r="L23">
        <f t="shared" si="4"/>
        <v>8.4425744449746296E-3</v>
      </c>
      <c r="M23">
        <f t="shared" si="4"/>
        <v>8.4425744449746296E-3</v>
      </c>
      <c r="N23">
        <f t="shared" ref="N23:P42" si="5">0.027*$C23</f>
        <v>6.3319308337309718E-3</v>
      </c>
      <c r="O23">
        <f t="shared" si="5"/>
        <v>6.3319308337309718E-3</v>
      </c>
      <c r="P23">
        <f t="shared" si="5"/>
        <v>6.3319308337309718E-3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-0.006*0.04*C24*(Start!$B$3+B23)+(B23-Baseline!B23)</f>
        <v>-4.2582943484806603E-3</v>
      </c>
      <c r="C24">
        <v>0.88951536705336032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9.3399113540602832E-2</v>
      </c>
      <c r="L24">
        <f t="shared" si="4"/>
        <v>3.2022553213920966E-2</v>
      </c>
      <c r="M24">
        <f t="shared" si="4"/>
        <v>3.2022553213920966E-2</v>
      </c>
      <c r="N24">
        <f t="shared" si="5"/>
        <v>2.4016914910440727E-2</v>
      </c>
      <c r="O24">
        <f t="shared" si="5"/>
        <v>2.4016914910440727E-2</v>
      </c>
      <c r="P24">
        <f t="shared" si="5"/>
        <v>2.4016914910440727E-2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-0.006*0.04*C25*(Start!$B$3+B24)+(B24-Baseline!B24)</f>
        <v>-4.5341452843913749E-3</v>
      </c>
      <c r="C25">
        <v>1.1859760991869517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0.12452749041462993</v>
      </c>
      <c r="L25">
        <f t="shared" si="4"/>
        <v>4.2695139570730255E-2</v>
      </c>
      <c r="M25">
        <f t="shared" si="4"/>
        <v>4.2695139570730255E-2</v>
      </c>
      <c r="N25">
        <f t="shared" si="5"/>
        <v>3.2021354678047696E-2</v>
      </c>
      <c r="O25">
        <f t="shared" si="5"/>
        <v>3.2021354678047696E-2</v>
      </c>
      <c r="P25">
        <f t="shared" si="5"/>
        <v>3.2021354678047696E-2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-0.006*0.04*C26*(Start!$B$3+B25)+(B25-Baseline!B25)</f>
        <v>-4.874617441891679E-3</v>
      </c>
      <c r="C26">
        <v>1.4642212672475838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0.1537432330609963</v>
      </c>
      <c r="L26">
        <f t="shared" si="4"/>
        <v>5.2711965620913015E-2</v>
      </c>
      <c r="M26">
        <f t="shared" si="4"/>
        <v>5.2711965620913015E-2</v>
      </c>
      <c r="N26">
        <f t="shared" si="5"/>
        <v>3.9533974215684761E-2</v>
      </c>
      <c r="O26">
        <f t="shared" si="5"/>
        <v>3.9533974215684761E-2</v>
      </c>
      <c r="P26">
        <f t="shared" si="5"/>
        <v>3.9533974215684761E-2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-0.006*0.04*C27*(Start!$B$3+B26)+(B26-Baseline!B26)</f>
        <v>-4.902239146181586E-3</v>
      </c>
      <c r="C27">
        <v>0.11883058163875741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1.2477211072069529E-2</v>
      </c>
      <c r="L27">
        <f t="shared" si="4"/>
        <v>4.2779009389952664E-3</v>
      </c>
      <c r="M27">
        <f t="shared" si="4"/>
        <v>4.2779009389952664E-3</v>
      </c>
      <c r="N27">
        <f t="shared" si="5"/>
        <v>3.2084257042464502E-3</v>
      </c>
      <c r="O27">
        <f t="shared" si="5"/>
        <v>3.2084257042464502E-3</v>
      </c>
      <c r="P27">
        <f t="shared" si="5"/>
        <v>3.2084257042464502E-3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-0.006*0.04*C28*(Start!$B$3+B27)+(B27-Baseline!B27)</f>
        <v>-4.9301733082574416E-3</v>
      </c>
      <c r="C28">
        <v>0.12017822517227396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1.2618713643088766E-2</v>
      </c>
      <c r="L28">
        <f t="shared" si="4"/>
        <v>4.326416106201862E-3</v>
      </c>
      <c r="M28">
        <f t="shared" si="4"/>
        <v>4.326416106201862E-3</v>
      </c>
      <c r="N28">
        <f t="shared" si="5"/>
        <v>3.2448120796513967E-3</v>
      </c>
      <c r="O28">
        <f t="shared" si="5"/>
        <v>3.2448120796513967E-3</v>
      </c>
      <c r="P28">
        <f t="shared" si="5"/>
        <v>3.2448120796513967E-3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-0.006*0.04*C29*(Start!$B$3+B28)+(B28-Baseline!B28)</f>
        <v>-5.1540240225585376E-3</v>
      </c>
      <c r="C29">
        <v>0.96307730388876189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0.10112311690832</v>
      </c>
      <c r="L29">
        <f t="shared" si="4"/>
        <v>3.4670782939995426E-2</v>
      </c>
      <c r="M29">
        <f t="shared" si="4"/>
        <v>3.4670782939995426E-2</v>
      </c>
      <c r="N29">
        <f t="shared" si="5"/>
        <v>2.6003087204996569E-2</v>
      </c>
      <c r="O29">
        <f t="shared" si="5"/>
        <v>2.6003087204996569E-2</v>
      </c>
      <c r="P29">
        <f t="shared" si="5"/>
        <v>2.6003087204996569E-2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-0.006*0.04*C30*(Start!$B$3+B29)+(B29-Baseline!B29)</f>
        <v>-5.6288814395268278E-3</v>
      </c>
      <c r="C30">
        <v>2.0434606699024429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0.21456337033975653</v>
      </c>
      <c r="L30">
        <f t="shared" si="4"/>
        <v>7.3564584116487933E-2</v>
      </c>
      <c r="M30">
        <f t="shared" si="4"/>
        <v>7.3564584116487933E-2</v>
      </c>
      <c r="N30">
        <f t="shared" si="5"/>
        <v>5.517343808736596E-2</v>
      </c>
      <c r="O30">
        <f t="shared" si="5"/>
        <v>5.517343808736596E-2</v>
      </c>
      <c r="P30">
        <f t="shared" si="5"/>
        <v>5.517343808736596E-2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-0.006*0.04*C31*(Start!$B$3+B30)+(B30-Baseline!B30)</f>
        <v>-5.9555769905394167E-3</v>
      </c>
      <c r="C31">
        <v>1.4065634285276465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0.14768915999540289</v>
      </c>
      <c r="L31">
        <f t="shared" si="4"/>
        <v>5.063628342699527E-2</v>
      </c>
      <c r="M31">
        <f t="shared" si="4"/>
        <v>5.063628342699527E-2</v>
      </c>
      <c r="N31">
        <f t="shared" si="5"/>
        <v>3.7977212570246457E-2</v>
      </c>
      <c r="O31">
        <f t="shared" si="5"/>
        <v>3.7977212570246457E-2</v>
      </c>
      <c r="P31">
        <f t="shared" si="5"/>
        <v>3.7977212570246457E-2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-0.006*0.04*C32*(Start!$B$3+B31)+(B31-Baseline!B31)</f>
        <v>-5.9838148172146029E-3</v>
      </c>
      <c r="C32">
        <v>0.12161692015403641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1.2769776616173824E-2</v>
      </c>
      <c r="L32">
        <f t="shared" si="4"/>
        <v>4.3782091255453104E-3</v>
      </c>
      <c r="M32">
        <f t="shared" si="4"/>
        <v>4.3782091255453104E-3</v>
      </c>
      <c r="N32">
        <f t="shared" si="5"/>
        <v>3.283656844158983E-3</v>
      </c>
      <c r="O32">
        <f t="shared" si="5"/>
        <v>3.283656844158983E-3</v>
      </c>
      <c r="P32">
        <f t="shared" si="5"/>
        <v>3.283656844158983E-3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-0.006*0.04*C33*(Start!$B$3+B32)+(B32-Baseline!B32)</f>
        <v>-6.2419500633187656E-3</v>
      </c>
      <c r="C33">
        <v>1.1117898810332518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0.11673793750849144</v>
      </c>
      <c r="L33">
        <f t="shared" si="4"/>
        <v>4.0024435717197063E-2</v>
      </c>
      <c r="M33">
        <f t="shared" si="4"/>
        <v>4.0024435717197063E-2</v>
      </c>
      <c r="N33">
        <f t="shared" si="5"/>
        <v>3.0018326787897801E-2</v>
      </c>
      <c r="O33">
        <f t="shared" si="5"/>
        <v>3.0018326787897801E-2</v>
      </c>
      <c r="P33">
        <f t="shared" si="5"/>
        <v>3.0018326787897801E-2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-0.006*0.04*C34*(Start!$B$3+B33)+(B33-Baseline!B33)</f>
        <v>-6.5844529959362946E-3</v>
      </c>
      <c r="C34">
        <v>1.4755556784813693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0.15493334624054378</v>
      </c>
      <c r="L34">
        <f t="shared" si="4"/>
        <v>5.3120004425329291E-2</v>
      </c>
      <c r="M34">
        <f t="shared" si="4"/>
        <v>5.3120004425329291E-2</v>
      </c>
      <c r="N34">
        <f t="shared" si="5"/>
        <v>3.9840003318996967E-2</v>
      </c>
      <c r="O34">
        <f t="shared" si="5"/>
        <v>3.9840003318996967E-2</v>
      </c>
      <c r="P34">
        <f t="shared" si="5"/>
        <v>3.9840003318996967E-2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-0.006*0.04*C35*(Start!$B$3+B34)+(B34-Baseline!B34)</f>
        <v>-6.8042176166790373E-3</v>
      </c>
      <c r="C35">
        <v>0.94711542713491159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9.9447119849165724E-2</v>
      </c>
      <c r="L35">
        <f t="shared" si="4"/>
        <v>3.4096155376856813E-2</v>
      </c>
      <c r="M35">
        <f t="shared" si="4"/>
        <v>3.4096155376856813E-2</v>
      </c>
      <c r="N35">
        <f t="shared" si="5"/>
        <v>2.5572116532642613E-2</v>
      </c>
      <c r="O35">
        <f t="shared" si="5"/>
        <v>2.5572116532642613E-2</v>
      </c>
      <c r="P35">
        <f t="shared" si="5"/>
        <v>2.5572116532642613E-2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-0.006*0.04*C36*(Start!$B$3+B35)+(B35-Baseline!B35)</f>
        <v>-6.8495616918562907E-3</v>
      </c>
      <c r="C36">
        <v>0.1954629329191121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2.0523607956506772E-2</v>
      </c>
      <c r="L36">
        <f t="shared" si="4"/>
        <v>7.0366655850880354E-3</v>
      </c>
      <c r="M36">
        <f t="shared" si="4"/>
        <v>7.0366655850880354E-3</v>
      </c>
      <c r="N36">
        <f t="shared" si="5"/>
        <v>5.2774991888160268E-3</v>
      </c>
      <c r="O36">
        <f t="shared" si="5"/>
        <v>5.2774991888160268E-3</v>
      </c>
      <c r="P36">
        <f t="shared" si="5"/>
        <v>5.2774991888160268E-3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-0.006*0.04*C37*(Start!$B$3+B36)+(B36-Baseline!B36)</f>
        <v>-6.9240612640373888E-3</v>
      </c>
      <c r="C37">
        <v>0.32115746037140286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3.37215333389973E-2</v>
      </c>
      <c r="L37">
        <f t="shared" si="4"/>
        <v>1.1561668573370503E-2</v>
      </c>
      <c r="M37">
        <f t="shared" si="4"/>
        <v>1.1561668573370503E-2</v>
      </c>
      <c r="N37">
        <f t="shared" si="5"/>
        <v>8.6712514300278775E-3</v>
      </c>
      <c r="O37">
        <f t="shared" si="5"/>
        <v>8.6712514300278775E-3</v>
      </c>
      <c r="P37">
        <f t="shared" si="5"/>
        <v>8.6712514300278775E-3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-0.006*0.04*C38*(Start!$B$3+B37)+(B37-Baseline!B37)</f>
        <v>-6.9737941553680866E-3</v>
      </c>
      <c r="C38">
        <v>0.2144082146686406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2.2512862540207262E-2</v>
      </c>
      <c r="L38">
        <f t="shared" si="4"/>
        <v>7.7186957280710611E-3</v>
      </c>
      <c r="M38">
        <f t="shared" si="4"/>
        <v>7.7186957280710611E-3</v>
      </c>
      <c r="N38">
        <f t="shared" si="5"/>
        <v>5.7890217960532963E-3</v>
      </c>
      <c r="O38">
        <f t="shared" si="5"/>
        <v>5.7890217960532963E-3</v>
      </c>
      <c r="P38">
        <f t="shared" si="5"/>
        <v>5.7890217960532963E-3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-0.006*0.04*C39*(Start!$B$3+B38)+(B38-Baseline!B38)</f>
        <v>-7.0710968175088157E-3</v>
      </c>
      <c r="C39">
        <v>0.41951238125353718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4.4048800031621406E-2</v>
      </c>
      <c r="L39">
        <f t="shared" si="4"/>
        <v>1.5102445725127337E-2</v>
      </c>
      <c r="M39">
        <f t="shared" si="4"/>
        <v>1.5102445725127337E-2</v>
      </c>
      <c r="N39">
        <f t="shared" si="5"/>
        <v>1.1326834293845504E-2</v>
      </c>
      <c r="O39">
        <f t="shared" si="5"/>
        <v>1.1326834293845504E-2</v>
      </c>
      <c r="P39">
        <f t="shared" si="5"/>
        <v>1.1326834293845504E-2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-0.006*0.04*C40*(Start!$B$3+B39)+(B39-Baseline!B39)</f>
        <v>-7.2689410775613359E-3</v>
      </c>
      <c r="C40">
        <v>0.85307505636772651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8.9572880918611292E-2</v>
      </c>
      <c r="L40">
        <f t="shared" si="4"/>
        <v>3.0710702029238153E-2</v>
      </c>
      <c r="M40">
        <f t="shared" si="4"/>
        <v>3.0710702029238153E-2</v>
      </c>
      <c r="N40">
        <f t="shared" si="5"/>
        <v>2.3033026521928616E-2</v>
      </c>
      <c r="O40">
        <f t="shared" si="5"/>
        <v>2.3033026521928616E-2</v>
      </c>
      <c r="P40">
        <f t="shared" si="5"/>
        <v>2.3033026521928616E-2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-0.006*0.04*C41*(Start!$B$3+B40)+(B40-Baseline!B40)</f>
        <v>-7.6256139756370397E-3</v>
      </c>
      <c r="C41">
        <v>1.5382354822263715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0.16151472563376901</v>
      </c>
      <c r="L41">
        <f t="shared" si="4"/>
        <v>5.5376477360149369E-2</v>
      </c>
      <c r="M41">
        <f t="shared" si="4"/>
        <v>5.5376477360149369E-2</v>
      </c>
      <c r="N41">
        <f t="shared" si="5"/>
        <v>4.1532358020112028E-2</v>
      </c>
      <c r="O41">
        <f t="shared" si="5"/>
        <v>4.1532358020112028E-2</v>
      </c>
      <c r="P41">
        <f t="shared" si="5"/>
        <v>4.1532358020112028E-2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-0.006*0.04*C42*(Start!$B$3+B41)+(B41-Baseline!B41)</f>
        <v>-7.8975745225760025E-3</v>
      </c>
      <c r="C42">
        <v>1.1733267748420366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0.12319931135841385</v>
      </c>
      <c r="L42">
        <f t="shared" si="4"/>
        <v>4.2239763894313317E-2</v>
      </c>
      <c r="M42">
        <f t="shared" si="4"/>
        <v>4.2239763894313317E-2</v>
      </c>
      <c r="N42">
        <f t="shared" si="5"/>
        <v>3.1679822920734992E-2</v>
      </c>
      <c r="O42">
        <f t="shared" si="5"/>
        <v>3.1679822920734992E-2</v>
      </c>
      <c r="P42">
        <f t="shared" si="5"/>
        <v>3.1679822920734992E-2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-0.006*0.04*C43*(Start!$B$3+B42)+(B42-Baseline!B42)</f>
        <v>-7.9865778308576049E-3</v>
      </c>
      <c r="C43">
        <v>0.38409755175563698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4.0330242934341884E-2</v>
      </c>
      <c r="L43">
        <f t="shared" si="4"/>
        <v>1.382751186320293E-2</v>
      </c>
      <c r="M43">
        <f t="shared" si="4"/>
        <v>1.382751186320293E-2</v>
      </c>
      <c r="N43">
        <f t="shared" ref="N43:P62" si="6">0.027*$C43</f>
        <v>1.0370633897402198E-2</v>
      </c>
      <c r="O43">
        <f t="shared" si="6"/>
        <v>1.0370633897402198E-2</v>
      </c>
      <c r="P43">
        <f t="shared" si="6"/>
        <v>1.0370633897402198E-2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-0.006*0.04*C44*(Start!$B$3+B43)+(B43-Baseline!B43)</f>
        <v>-8.0114141605465757E-3</v>
      </c>
      <c r="C44">
        <v>0.10719211548236561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1.125517212564839E-2</v>
      </c>
      <c r="L44">
        <f t="shared" si="4"/>
        <v>3.8589161573651617E-3</v>
      </c>
      <c r="M44">
        <f t="shared" si="4"/>
        <v>3.8589161573651617E-3</v>
      </c>
      <c r="N44">
        <f t="shared" si="6"/>
        <v>2.8941871180238714E-3</v>
      </c>
      <c r="O44">
        <f t="shared" si="6"/>
        <v>2.8941871180238714E-3</v>
      </c>
      <c r="P44">
        <f t="shared" si="6"/>
        <v>2.8941871180238714E-3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-0.006*0.04*C45*(Start!$B$3+B44)+(B44-Baseline!B44)</f>
        <v>-8.2560812519049762E-3</v>
      </c>
      <c r="C45">
        <v>1.0559957191816982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0.11087955051407831</v>
      </c>
      <c r="L45">
        <f t="shared" si="4"/>
        <v>3.8015845890541133E-2</v>
      </c>
      <c r="M45">
        <f t="shared" si="4"/>
        <v>3.8015845890541133E-2</v>
      </c>
      <c r="N45">
        <f t="shared" si="6"/>
        <v>2.851188441790585E-2</v>
      </c>
      <c r="O45">
        <f t="shared" si="6"/>
        <v>2.851188441790585E-2</v>
      </c>
      <c r="P45">
        <f t="shared" si="6"/>
        <v>2.851188441790585E-2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-0.006*0.04*C46*(Start!$B$3+B45)+(B45-Baseline!B45)</f>
        <v>-8.6079237359934484E-3</v>
      </c>
      <c r="C46">
        <v>1.5189551753796708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0.15949029341486542</v>
      </c>
      <c r="L46">
        <f t="shared" si="4"/>
        <v>5.4682386313668147E-2</v>
      </c>
      <c r="M46">
        <f t="shared" si="4"/>
        <v>5.4682386313668147E-2</v>
      </c>
      <c r="N46">
        <f t="shared" si="6"/>
        <v>4.101178973525111E-2</v>
      </c>
      <c r="O46">
        <f t="shared" si="6"/>
        <v>4.101178973525111E-2</v>
      </c>
      <c r="P46">
        <f t="shared" si="6"/>
        <v>4.101178973525111E-2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-0.006*0.04*C47*(Start!$B$3+B46)+(B46-Baseline!B46)</f>
        <v>-8.6693543917259978E-3</v>
      </c>
      <c r="C47">
        <v>0.26530179076869814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2.7856688030713304E-2</v>
      </c>
      <c r="L47">
        <f t="shared" si="4"/>
        <v>9.550864467673132E-3</v>
      </c>
      <c r="M47">
        <f t="shared" si="4"/>
        <v>9.550864467673132E-3</v>
      </c>
      <c r="N47">
        <f t="shared" si="6"/>
        <v>7.1631483507548499E-3</v>
      </c>
      <c r="O47">
        <f t="shared" si="6"/>
        <v>7.1631483507548499E-3</v>
      </c>
      <c r="P47">
        <f t="shared" si="6"/>
        <v>7.1631483507548499E-3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-0.006*0.04*C48*(Start!$B$3+B47)+(B47-Baseline!B47)</f>
        <v>-8.8490361112099434E-3</v>
      </c>
      <c r="C48">
        <v>0.77604441674086033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8.1484663757790343E-2</v>
      </c>
      <c r="L48">
        <f t="shared" si="4"/>
        <v>2.7937599002670972E-2</v>
      </c>
      <c r="M48">
        <f t="shared" si="4"/>
        <v>2.7937599002670972E-2</v>
      </c>
      <c r="N48">
        <f t="shared" si="6"/>
        <v>2.095319925200323E-2</v>
      </c>
      <c r="O48">
        <f t="shared" si="6"/>
        <v>2.095319925200323E-2</v>
      </c>
      <c r="P48">
        <f t="shared" si="6"/>
        <v>2.095319925200323E-2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-0.006*0.04*C49*(Start!$B$3+B48)+(B48-Baseline!B48)</f>
        <v>-9.1135706037273785E-3</v>
      </c>
      <c r="C49">
        <v>1.1427359397497485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0.1199872736737236</v>
      </c>
      <c r="L49">
        <f t="shared" si="4"/>
        <v>4.1138493830990941E-2</v>
      </c>
      <c r="M49">
        <f t="shared" si="4"/>
        <v>4.1138493830990941E-2</v>
      </c>
      <c r="N49">
        <f t="shared" si="6"/>
        <v>3.0853870373243209E-2</v>
      </c>
      <c r="O49">
        <f t="shared" si="6"/>
        <v>3.0853870373243209E-2</v>
      </c>
      <c r="P49">
        <f t="shared" si="6"/>
        <v>3.0853870373243209E-2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-0.006*0.04*C50*(Start!$B$3+B49)+(B49-Baseline!B49)</f>
        <v>-9.4484796211737106E-3</v>
      </c>
      <c r="C50">
        <v>1.4471366565154244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0.15194934893411957</v>
      </c>
      <c r="L50">
        <f t="shared" ref="L50:M81" si="7">0.036*$C50</f>
        <v>5.2096919634555275E-2</v>
      </c>
      <c r="M50">
        <f t="shared" si="7"/>
        <v>5.2096919634555275E-2</v>
      </c>
      <c r="N50">
        <f t="shared" si="6"/>
        <v>3.907268972591646E-2</v>
      </c>
      <c r="O50">
        <f t="shared" si="6"/>
        <v>3.907268972591646E-2</v>
      </c>
      <c r="P50">
        <f t="shared" si="6"/>
        <v>3.907268972591646E-2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-0.006*0.04*C51*(Start!$B$3+B50)+(B50-Baseline!B50)</f>
        <v>-9.9858525861513097E-3</v>
      </c>
      <c r="C51">
        <v>2.3227869590994192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0.24389263070543901</v>
      </c>
      <c r="L51">
        <f t="shared" si="7"/>
        <v>8.3620330527579084E-2</v>
      </c>
      <c r="M51">
        <f t="shared" si="7"/>
        <v>8.3620330527579084E-2</v>
      </c>
      <c r="N51">
        <f t="shared" si="6"/>
        <v>6.271524789568432E-2</v>
      </c>
      <c r="O51">
        <f t="shared" si="6"/>
        <v>6.271524789568432E-2</v>
      </c>
      <c r="P51">
        <f t="shared" si="6"/>
        <v>6.271524789568432E-2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-0.006*0.04*C52*(Start!$B$3+B51)+(B51-Baseline!B51)</f>
        <v>-1.0216162844398058E-2</v>
      </c>
      <c r="C52">
        <v>0.99606807581567913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0.1045871479606463</v>
      </c>
      <c r="L52">
        <f t="shared" si="7"/>
        <v>3.5858450729364444E-2</v>
      </c>
      <c r="M52">
        <f t="shared" si="7"/>
        <v>3.5858450729364444E-2</v>
      </c>
      <c r="N52">
        <f t="shared" si="6"/>
        <v>2.6893838047023336E-2</v>
      </c>
      <c r="O52">
        <f t="shared" si="6"/>
        <v>2.6893838047023336E-2</v>
      </c>
      <c r="P52">
        <f t="shared" si="6"/>
        <v>2.6893838047023336E-2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-0.006*0.04*C53*(Start!$B$3+B52)+(B52-Baseline!B52)</f>
        <v>-1.0161925441165613E-2</v>
      </c>
      <c r="C53">
        <v>-0.23462725537687529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-2.4635861814571905E-2</v>
      </c>
      <c r="L53">
        <f t="shared" si="7"/>
        <v>-8.4465811935675091E-3</v>
      </c>
      <c r="M53">
        <f t="shared" si="7"/>
        <v>-8.4465811935675091E-3</v>
      </c>
      <c r="N53">
        <f t="shared" si="6"/>
        <v>-6.3349358951756323E-3</v>
      </c>
      <c r="O53">
        <f t="shared" si="6"/>
        <v>-6.3349358951756323E-3</v>
      </c>
      <c r="P53">
        <f t="shared" si="6"/>
        <v>-6.3349358951756323E-3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-0.006*0.04*C54*(Start!$B$3+B53)+(B53-Baseline!B53)</f>
        <v>-1.0193754416445187E-2</v>
      </c>
      <c r="C54">
        <v>0.13768219283929209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1.4456630248125669E-2</v>
      </c>
      <c r="L54">
        <f t="shared" si="7"/>
        <v>4.9565589422145145E-3</v>
      </c>
      <c r="M54">
        <f t="shared" si="7"/>
        <v>4.9565589422145145E-3</v>
      </c>
      <c r="N54">
        <f t="shared" si="6"/>
        <v>3.7174192066608863E-3</v>
      </c>
      <c r="O54">
        <f t="shared" si="6"/>
        <v>3.7174192066608863E-3</v>
      </c>
      <c r="P54">
        <f t="shared" si="6"/>
        <v>3.7174192066608863E-3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-0.006*0.04*C55*(Start!$B$3+B54)+(B54-Baseline!B54)</f>
        <v>-1.0283840060501087E-2</v>
      </c>
      <c r="C55">
        <v>0.38969519970825295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4.0917995969366558E-2</v>
      </c>
      <c r="L55">
        <f t="shared" si="7"/>
        <v>1.4029027189497105E-2</v>
      </c>
      <c r="M55">
        <f t="shared" si="7"/>
        <v>1.4029027189497105E-2</v>
      </c>
      <c r="N55">
        <f t="shared" si="6"/>
        <v>1.0521770392122829E-2</v>
      </c>
      <c r="O55">
        <f t="shared" si="6"/>
        <v>1.0521770392122829E-2</v>
      </c>
      <c r="P55">
        <f t="shared" si="6"/>
        <v>1.0521770392122829E-2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-0.006*0.04*C56*(Start!$B$3+B55)+(B55-Baseline!B55)</f>
        <v>-1.0567822709449108E-2</v>
      </c>
      <c r="C56">
        <v>1.2285756241051433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0.12900044053104004</v>
      </c>
      <c r="L56">
        <f t="shared" si="7"/>
        <v>4.4228722467785156E-2</v>
      </c>
      <c r="M56">
        <f t="shared" si="7"/>
        <v>4.4228722467785156E-2</v>
      </c>
      <c r="N56">
        <f t="shared" si="6"/>
        <v>3.317154185083887E-2</v>
      </c>
      <c r="O56">
        <f t="shared" si="6"/>
        <v>3.317154185083887E-2</v>
      </c>
      <c r="P56">
        <f t="shared" si="6"/>
        <v>3.317154185083887E-2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-0.006*0.04*C57*(Start!$B$3+B56)+(B56-Baseline!B56)</f>
        <v>-1.0775962946327112E-2</v>
      </c>
      <c r="C57">
        <v>0.90072912751229595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9.4576558388791074E-2</v>
      </c>
      <c r="L57">
        <f t="shared" si="7"/>
        <v>3.2426248590442651E-2</v>
      </c>
      <c r="M57">
        <f t="shared" si="7"/>
        <v>3.2426248590442651E-2</v>
      </c>
      <c r="N57">
        <f t="shared" si="6"/>
        <v>2.431968644283199E-2</v>
      </c>
      <c r="O57">
        <f t="shared" si="6"/>
        <v>2.431968644283199E-2</v>
      </c>
      <c r="P57">
        <f t="shared" si="6"/>
        <v>2.431968644283199E-2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-0.006*0.04*C58*(Start!$B$3+B57)+(B57-Baseline!B57)</f>
        <v>-1.114087658103172E-2</v>
      </c>
      <c r="C58">
        <v>1.5795091535316532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0.1658484611208236</v>
      </c>
      <c r="L58">
        <f t="shared" si="7"/>
        <v>5.6862329527139509E-2</v>
      </c>
      <c r="M58">
        <f t="shared" si="7"/>
        <v>5.6862329527139509E-2</v>
      </c>
      <c r="N58">
        <f t="shared" si="6"/>
        <v>4.2646747145354637E-2</v>
      </c>
      <c r="O58">
        <f t="shared" si="6"/>
        <v>4.2646747145354637E-2</v>
      </c>
      <c r="P58">
        <f t="shared" si="6"/>
        <v>4.2646747145354637E-2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-0.006*0.04*C59*(Start!$B$3+B58)+(B58-Baseline!B58)</f>
        <v>-1.1310064679005161E-2</v>
      </c>
      <c r="C59">
        <v>0.73259934986943642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7.6922931736290834E-2</v>
      </c>
      <c r="L59">
        <f t="shared" si="7"/>
        <v>2.6373576595299708E-2</v>
      </c>
      <c r="M59">
        <f t="shared" si="7"/>
        <v>2.6373576595299708E-2</v>
      </c>
      <c r="N59">
        <f t="shared" si="6"/>
        <v>1.9780182446474785E-2</v>
      </c>
      <c r="O59">
        <f t="shared" si="6"/>
        <v>1.9780182446474785E-2</v>
      </c>
      <c r="P59">
        <f t="shared" si="6"/>
        <v>1.9780182446474785E-2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-0.006*0.04*C60*(Start!$B$3+B59)+(B59-Baseline!B59)</f>
        <v>-1.163762015761104E-2</v>
      </c>
      <c r="C60">
        <v>1.4185934641711047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0.148952313737966</v>
      </c>
      <c r="L60">
        <f t="shared" si="7"/>
        <v>5.1069364710159763E-2</v>
      </c>
      <c r="M60">
        <f t="shared" si="7"/>
        <v>5.1069364710159763E-2</v>
      </c>
      <c r="N60">
        <f t="shared" si="6"/>
        <v>3.8302023532619828E-2</v>
      </c>
      <c r="O60">
        <f t="shared" si="6"/>
        <v>3.8302023532619828E-2</v>
      </c>
      <c r="P60">
        <f t="shared" si="6"/>
        <v>3.8302023532619828E-2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-0.006*0.04*C61*(Start!$B$3+B60)+(B60-Baseline!B60)</f>
        <v>-1.2020640425453243E-2</v>
      </c>
      <c r="C61">
        <v>1.6593680685840271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0.17423364720132284</v>
      </c>
      <c r="L61">
        <f t="shared" si="7"/>
        <v>5.973725046902497E-2</v>
      </c>
      <c r="M61">
        <f t="shared" si="7"/>
        <v>5.973725046902497E-2</v>
      </c>
      <c r="N61">
        <f t="shared" si="6"/>
        <v>4.4802937851768733E-2</v>
      </c>
      <c r="O61">
        <f t="shared" si="6"/>
        <v>4.4802937851768733E-2</v>
      </c>
      <c r="P61">
        <f t="shared" si="6"/>
        <v>4.4802937851768733E-2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-0.006*0.04*C62*(Start!$B$3+B61)+(B61-Baseline!B61)</f>
        <v>-1.2466417560035305E-2</v>
      </c>
      <c r="C62">
        <v>1.9320206003249791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0.20286216303412283</v>
      </c>
      <c r="L62">
        <f t="shared" si="7"/>
        <v>6.9552741611699248E-2</v>
      </c>
      <c r="M62">
        <f t="shared" si="7"/>
        <v>6.9552741611699248E-2</v>
      </c>
      <c r="N62">
        <f t="shared" si="6"/>
        <v>5.2164556208774436E-2</v>
      </c>
      <c r="O62">
        <f t="shared" si="6"/>
        <v>5.2164556208774436E-2</v>
      </c>
      <c r="P62">
        <f t="shared" si="6"/>
        <v>5.2164556208774436E-2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-0.006*0.04*C63*(Start!$B$3+B62)+(B62-Baseline!B62)</f>
        <v>-1.262198261342784E-2</v>
      </c>
      <c r="C63">
        <v>0.67453956684815497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7.0826654519056273E-2</v>
      </c>
      <c r="L63">
        <f t="shared" si="7"/>
        <v>2.4283424406533576E-2</v>
      </c>
      <c r="M63">
        <f t="shared" si="7"/>
        <v>2.4283424406533576E-2</v>
      </c>
      <c r="N63">
        <f t="shared" ref="N63:P81" si="8">0.027*$C63</f>
        <v>1.8212568304900183E-2</v>
      </c>
      <c r="O63">
        <f t="shared" si="8"/>
        <v>1.8212568304900183E-2</v>
      </c>
      <c r="P63">
        <f t="shared" si="8"/>
        <v>1.8212568304900183E-2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-0.006*0.04*C64*(Start!$B$3+B63)+(B63-Baseline!B63)</f>
        <v>-1.261476749458885E-2</v>
      </c>
      <c r="C64">
        <v>-3.1290261244977927E-2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-3.2854774307226825E-3</v>
      </c>
      <c r="L64">
        <f t="shared" si="7"/>
        <v>-1.1264494048192054E-3</v>
      </c>
      <c r="M64">
        <f t="shared" si="7"/>
        <v>-1.1264494048192054E-3</v>
      </c>
      <c r="N64">
        <f t="shared" si="8"/>
        <v>-8.4483705361440402E-4</v>
      </c>
      <c r="O64">
        <f t="shared" si="8"/>
        <v>-8.4483705361440402E-4</v>
      </c>
      <c r="P64">
        <f t="shared" si="8"/>
        <v>-8.4483705361440402E-4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-0.006*0.04*C65*(Start!$B$3+B64)+(B64-Baseline!B64)</f>
        <v>-1.286720058542778E-2</v>
      </c>
      <c r="C65">
        <v>1.0947342960501689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0.11494710108526775</v>
      </c>
      <c r="L65">
        <f t="shared" si="7"/>
        <v>3.9410434657806082E-2</v>
      </c>
      <c r="M65">
        <f t="shared" si="7"/>
        <v>3.9410434657806082E-2</v>
      </c>
      <c r="N65">
        <f t="shared" si="8"/>
        <v>2.9557825993354561E-2</v>
      </c>
      <c r="O65">
        <f t="shared" si="8"/>
        <v>2.9557825993354561E-2</v>
      </c>
      <c r="P65">
        <f t="shared" si="8"/>
        <v>2.9557825993354561E-2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-0.006*0.04*C66*(Start!$B$3+B65)+(B65-Baseline!B65)</f>
        <v>-1.3184785728158975E-2</v>
      </c>
      <c r="C66">
        <v>1.3776431464424306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0.1446525303764552</v>
      </c>
      <c r="L66">
        <f t="shared" si="7"/>
        <v>4.9595153271927497E-2</v>
      </c>
      <c r="M66">
        <f t="shared" si="7"/>
        <v>4.9595153271927497E-2</v>
      </c>
      <c r="N66">
        <f t="shared" si="8"/>
        <v>3.7196364953945626E-2</v>
      </c>
      <c r="O66">
        <f t="shared" si="8"/>
        <v>3.7196364953945626E-2</v>
      </c>
      <c r="P66">
        <f t="shared" si="8"/>
        <v>3.7196364953945626E-2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-0.006*0.04*C67*(Start!$B$3+B66)+(B66-Baseline!B66)</f>
        <v>-1.3304715443673731E-2</v>
      </c>
      <c r="C67">
        <v>0.52041161247074608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5.4643219309428337E-2</v>
      </c>
      <c r="L67">
        <f t="shared" si="7"/>
        <v>1.8734818048946857E-2</v>
      </c>
      <c r="M67">
        <f t="shared" si="7"/>
        <v>1.8734818048946857E-2</v>
      </c>
      <c r="N67">
        <f t="shared" si="8"/>
        <v>1.4051113536710144E-2</v>
      </c>
      <c r="O67">
        <f t="shared" si="8"/>
        <v>1.4051113536710144E-2</v>
      </c>
      <c r="P67">
        <f t="shared" si="8"/>
        <v>1.4051113536710144E-2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-0.006*0.04*C68*(Start!$B$3+B67)+(B67-Baseline!B67)</f>
        <v>-1.3384569510624977E-2</v>
      </c>
      <c r="C68">
        <v>0.34655443508118178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3.6388215683524086E-2</v>
      </c>
      <c r="L68">
        <f t="shared" si="7"/>
        <v>1.2475959662922543E-2</v>
      </c>
      <c r="M68">
        <f t="shared" si="7"/>
        <v>1.2475959662922543E-2</v>
      </c>
      <c r="N68">
        <f t="shared" si="8"/>
        <v>9.3569697471919087E-3</v>
      </c>
      <c r="O68">
        <f t="shared" si="8"/>
        <v>9.3569697471919087E-3</v>
      </c>
      <c r="P68">
        <f t="shared" si="8"/>
        <v>9.3569697471919087E-3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-0.006*0.04*C69*(Start!$B$3+B68)+(B68-Baseline!B68)</f>
        <v>-1.3672658774443515E-2</v>
      </c>
      <c r="C69">
        <v>1.250367332080635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0.13128856986846668</v>
      </c>
      <c r="L69">
        <f t="shared" si="7"/>
        <v>4.5013223954902856E-2</v>
      </c>
      <c r="M69">
        <f t="shared" si="7"/>
        <v>4.5013223954902856E-2</v>
      </c>
      <c r="N69">
        <f t="shared" si="8"/>
        <v>3.3759917966177146E-2</v>
      </c>
      <c r="O69">
        <f t="shared" si="8"/>
        <v>3.3759917966177146E-2</v>
      </c>
      <c r="P69">
        <f t="shared" si="8"/>
        <v>3.3759917966177146E-2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-0.006*0.04*C70*(Start!$B$3+B69)+(B69-Baseline!B69)</f>
        <v>-1.3834288941175058E-2</v>
      </c>
      <c r="C70">
        <v>0.70171912283764082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7.3680507897952288E-2</v>
      </c>
      <c r="L70">
        <f t="shared" si="7"/>
        <v>2.5261888422155068E-2</v>
      </c>
      <c r="M70">
        <f t="shared" si="7"/>
        <v>2.5261888422155068E-2</v>
      </c>
      <c r="N70">
        <f t="shared" si="8"/>
        <v>1.8946416316616303E-2</v>
      </c>
      <c r="O70">
        <f t="shared" si="8"/>
        <v>1.8946416316616303E-2</v>
      </c>
      <c r="P70">
        <f t="shared" si="8"/>
        <v>1.8946416316616303E-2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-0.006*0.04*C71*(Start!$B$3+B70)+(B70-Baseline!B70)</f>
        <v>-1.4004539805829818E-2</v>
      </c>
      <c r="C71">
        <v>0.7392704788767489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7.7623400282058636E-2</v>
      </c>
      <c r="L71">
        <f t="shared" si="7"/>
        <v>2.6613737239562958E-2</v>
      </c>
      <c r="M71">
        <f t="shared" si="7"/>
        <v>2.6613737239562958E-2</v>
      </c>
      <c r="N71">
        <f t="shared" si="8"/>
        <v>1.996030292967222E-2</v>
      </c>
      <c r="O71">
        <f t="shared" si="8"/>
        <v>1.996030292967222E-2</v>
      </c>
      <c r="P71">
        <f t="shared" si="8"/>
        <v>1.996030292967222E-2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-0.006*0.04*C72*(Start!$B$3+B71)+(B71-Baseline!B71)</f>
        <v>-1.4533799662422832E-2</v>
      </c>
      <c r="C72">
        <v>2.2985822780780856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0.24135113919819901</v>
      </c>
      <c r="L72">
        <f t="shared" si="7"/>
        <v>8.274896201081107E-2</v>
      </c>
      <c r="M72">
        <f t="shared" si="7"/>
        <v>8.274896201081107E-2</v>
      </c>
      <c r="N72">
        <f t="shared" si="8"/>
        <v>6.2061721508108313E-2</v>
      </c>
      <c r="O72">
        <f t="shared" si="8"/>
        <v>6.2061721508108313E-2</v>
      </c>
      <c r="P72">
        <f t="shared" si="8"/>
        <v>6.2061721508108313E-2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-0.006*0.04*C73*(Start!$B$3+B72)+(B72-Baseline!B72)</f>
        <v>-1.4867695067137914E-2</v>
      </c>
      <c r="C73">
        <v>1.4509123926672038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0.15234580123005642</v>
      </c>
      <c r="L73">
        <f t="shared" si="7"/>
        <v>5.2232846136019334E-2</v>
      </c>
      <c r="M73">
        <f t="shared" si="7"/>
        <v>5.2232846136019334E-2</v>
      </c>
      <c r="N73">
        <f t="shared" si="8"/>
        <v>3.9174634602014501E-2</v>
      </c>
      <c r="O73">
        <f t="shared" si="8"/>
        <v>3.9174634602014501E-2</v>
      </c>
      <c r="P73">
        <f t="shared" si="8"/>
        <v>3.9174634602014501E-2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-0.006*0.04*C74*(Start!$B$3+B73)+(B73-Baseline!B73)</f>
        <v>-1.4783660590711891E-2</v>
      </c>
      <c r="C74">
        <v>-0.36529144607141578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-3.8355601837498657E-2</v>
      </c>
      <c r="L74">
        <f t="shared" si="7"/>
        <v>-1.3150492058570967E-2</v>
      </c>
      <c r="M74">
        <f t="shared" si="7"/>
        <v>-1.3150492058570967E-2</v>
      </c>
      <c r="N74">
        <f t="shared" si="8"/>
        <v>-9.8628690439282254E-3</v>
      </c>
      <c r="O74">
        <f t="shared" si="8"/>
        <v>-9.8628690439282254E-3</v>
      </c>
      <c r="P74">
        <f t="shared" si="8"/>
        <v>-9.8628690439282254E-3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-0.006*0.04*C75*(Start!$B$3+B74)+(B74-Baseline!B74)</f>
        <v>-1.4742939718278654E-2</v>
      </c>
      <c r="C75">
        <v>-0.17699500293277651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-1.8584475307941533E-2</v>
      </c>
      <c r="L75">
        <f t="shared" si="7"/>
        <v>-6.3718201055799539E-3</v>
      </c>
      <c r="M75">
        <f t="shared" si="7"/>
        <v>-6.3718201055799539E-3</v>
      </c>
      <c r="N75">
        <f t="shared" si="8"/>
        <v>-4.7788650791849661E-3</v>
      </c>
      <c r="O75">
        <f t="shared" si="8"/>
        <v>-4.7788650791849661E-3</v>
      </c>
      <c r="P75">
        <f t="shared" si="8"/>
        <v>-4.7788650791849661E-3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-0.006*0.04*C76*(Start!$B$3+B75)+(B75-Baseline!B75)</f>
        <v>-1.4941391431275113E-2</v>
      </c>
      <c r="C76">
        <v>0.86254216626981139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9.0566927458330199E-2</v>
      </c>
      <c r="L76">
        <f t="shared" si="7"/>
        <v>3.1051517985713206E-2</v>
      </c>
      <c r="M76">
        <f t="shared" si="7"/>
        <v>3.1051517985713206E-2</v>
      </c>
      <c r="N76">
        <f t="shared" si="8"/>
        <v>2.3288638489284908E-2</v>
      </c>
      <c r="O76">
        <f t="shared" si="8"/>
        <v>2.3288638489284908E-2</v>
      </c>
      <c r="P76">
        <f t="shared" si="8"/>
        <v>2.3288638489284908E-2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-0.006*0.04*C77*(Start!$B$3+B76)+(B76-Baseline!B76)</f>
        <v>-1.5127523164338895E-2</v>
      </c>
      <c r="C77">
        <v>0.80916262928025395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8.4962076074426671E-2</v>
      </c>
      <c r="L77">
        <f t="shared" si="7"/>
        <v>2.9129854654089141E-2</v>
      </c>
      <c r="M77">
        <f t="shared" si="7"/>
        <v>2.9129854654089141E-2</v>
      </c>
      <c r="N77">
        <f t="shared" si="8"/>
        <v>2.1847390990566855E-2</v>
      </c>
      <c r="O77">
        <f t="shared" si="8"/>
        <v>2.1847390990566855E-2</v>
      </c>
      <c r="P77">
        <f t="shared" si="8"/>
        <v>2.1847390990566855E-2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-0.006*0.04*C78*(Start!$B$3+B77)+(B77-Baseline!B77)</f>
        <v>-1.5169080711572728E-2</v>
      </c>
      <c r="C78">
        <v>0.18069646263807965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1.8973128576998365E-2</v>
      </c>
      <c r="L78">
        <f t="shared" si="7"/>
        <v>6.5050726549708664E-3</v>
      </c>
      <c r="M78">
        <f t="shared" si="7"/>
        <v>6.5050726549708664E-3</v>
      </c>
      <c r="N78">
        <f t="shared" si="8"/>
        <v>4.8788044912281506E-3</v>
      </c>
      <c r="O78">
        <f t="shared" si="8"/>
        <v>4.8788044912281506E-3</v>
      </c>
      <c r="P78">
        <f t="shared" si="8"/>
        <v>4.8788044912281506E-3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-0.006*0.04*C79*(Start!$B$3+B78)+(B78-Baseline!B78)</f>
        <v>-1.5310687310897847E-2</v>
      </c>
      <c r="C79">
        <v>0.61574666952528601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6.4653400300155039E-2</v>
      </c>
      <c r="L79">
        <f t="shared" si="7"/>
        <v>2.2166880102910295E-2</v>
      </c>
      <c r="M79">
        <f t="shared" si="7"/>
        <v>2.2166880102910295E-2</v>
      </c>
      <c r="N79">
        <f t="shared" si="8"/>
        <v>1.6625160077182722E-2</v>
      </c>
      <c r="O79">
        <f t="shared" si="8"/>
        <v>1.6625160077182722E-2</v>
      </c>
      <c r="P79">
        <f t="shared" si="8"/>
        <v>1.6625160077182722E-2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-0.006*0.04*C80*(Start!$B$3+B79)+(B79-Baseline!B79)</f>
        <v>-1.5552331387145483E-2</v>
      </c>
      <c r="C80">
        <v>1.0508940078587445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0.11034387082516817</v>
      </c>
      <c r="L80">
        <f t="shared" si="7"/>
        <v>3.7832184282914801E-2</v>
      </c>
      <c r="M80">
        <f t="shared" si="7"/>
        <v>3.7832184282914801E-2</v>
      </c>
      <c r="N80">
        <f t="shared" si="8"/>
        <v>2.8374138212186102E-2</v>
      </c>
      <c r="O80">
        <f t="shared" si="8"/>
        <v>2.8374138212186102E-2</v>
      </c>
      <c r="P80">
        <f t="shared" si="8"/>
        <v>2.8374138212186102E-2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-0.006*0.04*C81*(Start!$B$3+B80)+(B80-Baseline!B80)</f>
        <v>-1.5739587954843984E-2</v>
      </c>
      <c r="C81">
        <v>0.81457179916059341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8.5530038911862311E-2</v>
      </c>
      <c r="L81">
        <f t="shared" si="7"/>
        <v>2.9324584769781361E-2</v>
      </c>
      <c r="M81">
        <f t="shared" si="7"/>
        <v>2.9324584769781361E-2</v>
      </c>
      <c r="N81">
        <f t="shared" si="8"/>
        <v>2.1993438577336023E-2</v>
      </c>
      <c r="O81">
        <f t="shared" si="8"/>
        <v>2.1993438577336023E-2</v>
      </c>
      <c r="P81">
        <f t="shared" si="8"/>
        <v>2.1993438577336023E-2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29B6-C1A7-4FDD-94AA-8299A81800B6}">
  <dimension ref="A1:V81"/>
  <sheetViews>
    <sheetView topLeftCell="A54" zoomScale="200" workbookViewId="0">
      <selection activeCell="D68" sqref="D68"/>
    </sheetView>
  </sheetViews>
  <sheetFormatPr baseColWidth="10" defaultColWidth="8.83203125" defaultRowHeight="15" x14ac:dyDescent="0.2"/>
  <cols>
    <col min="1" max="1" width="4.6640625" bestFit="1" customWidth="1"/>
    <col min="2" max="2" width="11.83203125" bestFit="1" customWidth="1"/>
    <col min="3" max="3" width="8.83203125" bestFit="1" customWidth="1"/>
    <col min="4" max="4" width="6.33203125" bestFit="1" customWidth="1"/>
    <col min="5" max="7" width="10.83203125" bestFit="1" customWidth="1"/>
    <col min="8" max="10" width="11.1640625" bestFit="1" customWidth="1"/>
    <col min="11" max="13" width="9.6640625" bestFit="1" customWidth="1"/>
    <col min="14" max="16" width="12" bestFit="1" customWidth="1"/>
    <col min="17" max="19" width="11.6640625" bestFit="1" customWidth="1"/>
    <col min="20" max="20" width="7" bestFit="1" customWidth="1"/>
    <col min="21" max="21" width="10.5" bestFit="1" customWidth="1"/>
    <col min="22" max="22" width="11.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9.7610513483521994E-6</v>
      </c>
      <c r="C2">
        <v>-4.1782460740498073E-2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-4.3871583777522977E-3</v>
      </c>
      <c r="L2">
        <f t="shared" ref="L2:M17" si="0">0.036*$C2</f>
        <v>-1.5041685866579305E-3</v>
      </c>
      <c r="M2">
        <f t="shared" si="0"/>
        <v>-1.5041685866579305E-3</v>
      </c>
      <c r="N2">
        <f>0.027*$C2</f>
        <v>-1.1281264399934481E-3</v>
      </c>
      <c r="O2">
        <f t="shared" ref="O2:P21" si="1">0.027*$C2</f>
        <v>-1.1281264399934481E-3</v>
      </c>
      <c r="P2">
        <f t="shared" si="1"/>
        <v>-1.1281264399934481E-3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-0.006*0.04*C3*(Start!$B$3+B2)+(B2-Baseline!B2)</f>
        <v>3.9378655958487921E-6</v>
      </c>
      <c r="C3">
        <v>2.4926063965660484E-2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2.6172367163943507E-3</v>
      </c>
      <c r="L3">
        <f t="shared" si="0"/>
        <v>8.9733830276377739E-4</v>
      </c>
      <c r="M3">
        <f t="shared" si="0"/>
        <v>8.9733830276377739E-4</v>
      </c>
      <c r="N3">
        <f t="shared" ref="N3:P22" si="3">0.027*$C3</f>
        <v>6.7300372707283307E-4</v>
      </c>
      <c r="O3">
        <f t="shared" si="1"/>
        <v>6.7300372707283307E-4</v>
      </c>
      <c r="P3">
        <f t="shared" si="1"/>
        <v>6.7300372707283307E-4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-0.006*0.04*C4*(Start!$B$3+B3)+(B3-Baseline!B3)</f>
        <v>4.6007423088627618E-5</v>
      </c>
      <c r="C4">
        <v>-0.18007922103843166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-1.8908318209035324E-2</v>
      </c>
      <c r="L4">
        <f t="shared" si="0"/>
        <v>-6.4828519573835392E-3</v>
      </c>
      <c r="M4">
        <f t="shared" si="0"/>
        <v>-6.4828519573835392E-3</v>
      </c>
      <c r="N4">
        <f t="shared" si="3"/>
        <v>-4.8621389680376546E-3</v>
      </c>
      <c r="O4">
        <f t="shared" si="1"/>
        <v>-4.8621389680376546E-3</v>
      </c>
      <c r="P4">
        <f t="shared" si="1"/>
        <v>-4.8621389680376546E-3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-0.006*0.04*C5*(Start!$B$3+B4)+(B4-Baseline!B4)</f>
        <v>-9.8785198728577184E-5</v>
      </c>
      <c r="C5">
        <v>0.61975968497943279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6.5074766922840449E-2</v>
      </c>
      <c r="L5">
        <f t="shared" si="0"/>
        <v>2.2311348659259579E-2</v>
      </c>
      <c r="M5">
        <f t="shared" si="0"/>
        <v>2.2311348659259579E-2</v>
      </c>
      <c r="N5">
        <f t="shared" si="3"/>
        <v>1.6733511494444686E-2</v>
      </c>
      <c r="O5">
        <f t="shared" si="1"/>
        <v>1.6733511494444686E-2</v>
      </c>
      <c r="P5">
        <f t="shared" si="1"/>
        <v>1.6733511494444686E-2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-0.006*0.04*C6*(Start!$B$3+B5)+(B5-Baseline!B5)</f>
        <v>-5.0028254576642316E-4</v>
      </c>
      <c r="C6">
        <v>1.7187953607961592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0.18047351288359673</v>
      </c>
      <c r="L6">
        <f t="shared" si="0"/>
        <v>6.187663298866173E-2</v>
      </c>
      <c r="M6">
        <f t="shared" si="0"/>
        <v>6.187663298866173E-2</v>
      </c>
      <c r="N6">
        <f t="shared" si="3"/>
        <v>4.6407474741496299E-2</v>
      </c>
      <c r="O6">
        <f t="shared" si="1"/>
        <v>4.6407474741496299E-2</v>
      </c>
      <c r="P6">
        <f t="shared" si="1"/>
        <v>4.6407474741496299E-2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-0.006*0.04*C7*(Start!$B$3+B6)+(B6-Baseline!B6)</f>
        <v>-6.4097363819252799E-4</v>
      </c>
      <c r="C7">
        <v>0.60254194198216149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6.3266903908126962E-2</v>
      </c>
      <c r="L7">
        <f t="shared" si="0"/>
        <v>2.1691509911357813E-2</v>
      </c>
      <c r="M7">
        <f t="shared" si="0"/>
        <v>2.1691509911357813E-2</v>
      </c>
      <c r="N7">
        <f t="shared" si="3"/>
        <v>1.6268632433518362E-2</v>
      </c>
      <c r="O7">
        <f t="shared" si="1"/>
        <v>1.6268632433518362E-2</v>
      </c>
      <c r="P7">
        <f t="shared" si="1"/>
        <v>1.6268632433518362E-2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-0.006*0.04*C8*(Start!$B$3+B7)+(B7-Baseline!B7)</f>
        <v>-6.1596557455316622E-4</v>
      </c>
      <c r="C8">
        <v>-0.10711827116498139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-1.1247418472323046E-2</v>
      </c>
      <c r="L8">
        <f t="shared" si="0"/>
        <v>-3.8562577619393299E-3</v>
      </c>
      <c r="M8">
        <f t="shared" si="0"/>
        <v>-3.8562577619393299E-3</v>
      </c>
      <c r="N8">
        <f t="shared" si="3"/>
        <v>-2.8921933214544975E-3</v>
      </c>
      <c r="O8">
        <f t="shared" si="1"/>
        <v>-2.8921933214544975E-3</v>
      </c>
      <c r="P8">
        <f t="shared" si="1"/>
        <v>-2.8921933214544975E-3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-0.006*0.04*C9*(Start!$B$3+B8)+(B8-Baseline!B8)</f>
        <v>-5.7270842588789202E-4</v>
      </c>
      <c r="C9">
        <v>-0.18528071294374809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-1.9454474859093553E-2</v>
      </c>
      <c r="L9">
        <f t="shared" si="0"/>
        <v>-6.6701056659749305E-3</v>
      </c>
      <c r="M9">
        <f t="shared" si="0"/>
        <v>-6.6701056659749305E-3</v>
      </c>
      <c r="N9">
        <f t="shared" si="3"/>
        <v>-5.0025792494811988E-3</v>
      </c>
      <c r="O9">
        <f t="shared" si="1"/>
        <v>-5.0025792494811988E-3</v>
      </c>
      <c r="P9">
        <f t="shared" si="1"/>
        <v>-5.0025792494811988E-3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-0.006*0.04*C10*(Start!$B$3+B9)+(B9-Baseline!B9)</f>
        <v>-8.4859753249651344E-4</v>
      </c>
      <c r="C10">
        <v>1.1816464794511934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0.12407288034237532</v>
      </c>
      <c r="L10">
        <f t="shared" si="0"/>
        <v>4.2539273260242962E-2</v>
      </c>
      <c r="M10">
        <f t="shared" si="0"/>
        <v>4.2539273260242962E-2</v>
      </c>
      <c r="N10">
        <f t="shared" si="3"/>
        <v>3.1904454945182223E-2</v>
      </c>
      <c r="O10">
        <f t="shared" si="1"/>
        <v>3.1904454945182223E-2</v>
      </c>
      <c r="P10">
        <f t="shared" si="1"/>
        <v>3.1904454945182223E-2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-0.006*0.04*C11*(Start!$B$3+B10)+(B10-Baseline!B10)</f>
        <v>-1.2986458140740508E-3</v>
      </c>
      <c r="C11">
        <v>1.9281255144788054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0.2024531790202746</v>
      </c>
      <c r="L11">
        <f t="shared" si="0"/>
        <v>6.9412518521236991E-2</v>
      </c>
      <c r="M11">
        <f t="shared" si="0"/>
        <v>6.9412518521236991E-2</v>
      </c>
      <c r="N11">
        <f t="shared" si="3"/>
        <v>5.2059388890927746E-2</v>
      </c>
      <c r="O11">
        <f t="shared" si="1"/>
        <v>5.2059388890927746E-2</v>
      </c>
      <c r="P11">
        <f t="shared" si="1"/>
        <v>5.2059388890927746E-2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-0.006*0.04*C12*(Start!$B$3+B11)+(B11-Baseline!B11)</f>
        <v>-1.4524161026542282E-3</v>
      </c>
      <c r="C12">
        <v>0.65909746241151268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6.9205233553208831E-2</v>
      </c>
      <c r="L12">
        <f t="shared" si="0"/>
        <v>2.3727508646814454E-2</v>
      </c>
      <c r="M12">
        <f t="shared" si="0"/>
        <v>2.3727508646814454E-2</v>
      </c>
      <c r="N12">
        <f t="shared" si="3"/>
        <v>1.7795631485110843E-2</v>
      </c>
      <c r="O12">
        <f t="shared" si="1"/>
        <v>1.7795631485110843E-2</v>
      </c>
      <c r="P12">
        <f t="shared" si="1"/>
        <v>1.7795631485110843E-2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-0.006*0.04*C13*(Start!$B$3+B12)+(B12-Baseline!B12)</f>
        <v>-1.4956234180865927E-3</v>
      </c>
      <c r="C13">
        <v>0.1852265327377981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1.94487859374688E-2</v>
      </c>
      <c r="L13">
        <f t="shared" si="0"/>
        <v>6.6681551785607307E-3</v>
      </c>
      <c r="M13">
        <f t="shared" si="0"/>
        <v>6.6681551785607307E-3</v>
      </c>
      <c r="N13">
        <f t="shared" si="3"/>
        <v>5.0011163839205489E-3</v>
      </c>
      <c r="O13">
        <f t="shared" si="1"/>
        <v>5.0011163839205489E-3</v>
      </c>
      <c r="P13">
        <f t="shared" si="1"/>
        <v>5.0011163839205489E-3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-0.006*0.04*C14*(Start!$B$3+B13)+(B13-Baseline!B13)</f>
        <v>-1.7120952827021074E-3</v>
      </c>
      <c r="C14">
        <v>0.92803996390752508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9.7444196210290129E-2</v>
      </c>
      <c r="L14">
        <f t="shared" si="0"/>
        <v>3.3409438700670903E-2</v>
      </c>
      <c r="M14">
        <f t="shared" si="0"/>
        <v>3.3409438700670903E-2</v>
      </c>
      <c r="N14">
        <f t="shared" si="3"/>
        <v>2.5057079025503175E-2</v>
      </c>
      <c r="O14">
        <f t="shared" si="1"/>
        <v>2.5057079025503175E-2</v>
      </c>
      <c r="P14">
        <f t="shared" si="1"/>
        <v>2.5057079025503175E-2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-0.006*0.04*C15*(Start!$B$3+B14)+(B14-Baseline!B14)</f>
        <v>-2.2142101062605367E-3</v>
      </c>
      <c r="C15">
        <v>2.1531039832885535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0.2260759182452981</v>
      </c>
      <c r="L15">
        <f t="shared" si="0"/>
        <v>7.7511743398387914E-2</v>
      </c>
      <c r="M15">
        <f t="shared" si="0"/>
        <v>7.7511743398387914E-2</v>
      </c>
      <c r="N15">
        <f t="shared" si="3"/>
        <v>5.8133807548790946E-2</v>
      </c>
      <c r="O15">
        <f t="shared" si="1"/>
        <v>5.8133807548790946E-2</v>
      </c>
      <c r="P15">
        <f t="shared" si="1"/>
        <v>5.8133807548790946E-2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-0.006*0.04*C16*(Start!$B$3+B15)+(B15-Baseline!B15)</f>
        <v>-2.5786648592985039E-3</v>
      </c>
      <c r="C16">
        <v>1.5636158259252129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0.16417966172214735</v>
      </c>
      <c r="L16">
        <f t="shared" si="0"/>
        <v>5.6290169733307659E-2</v>
      </c>
      <c r="M16">
        <f t="shared" si="0"/>
        <v>5.6290169733307659E-2</v>
      </c>
      <c r="N16">
        <f t="shared" si="3"/>
        <v>4.2217627299980749E-2</v>
      </c>
      <c r="O16">
        <f t="shared" si="1"/>
        <v>4.2217627299980749E-2</v>
      </c>
      <c r="P16">
        <f t="shared" si="1"/>
        <v>4.2217627299980749E-2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-0.006*0.04*C17*(Start!$B$3+B16)+(B16-Baseline!B16)</f>
        <v>-2.4830366052945047E-3</v>
      </c>
      <c r="C17">
        <v>-0.41042676332638356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-4.3094810149270274E-2</v>
      </c>
      <c r="L17">
        <f t="shared" si="0"/>
        <v>-1.4775363479749807E-2</v>
      </c>
      <c r="M17">
        <f t="shared" si="0"/>
        <v>-1.4775363479749807E-2</v>
      </c>
      <c r="N17">
        <f t="shared" si="3"/>
        <v>-1.1081522609812357E-2</v>
      </c>
      <c r="O17">
        <f t="shared" si="1"/>
        <v>-1.1081522609812357E-2</v>
      </c>
      <c r="P17">
        <f t="shared" si="1"/>
        <v>-1.1081522609812357E-2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-0.006*0.04*C18*(Start!$B$3+B17)+(B17-Baseline!B17)</f>
        <v>-2.483698551548826E-3</v>
      </c>
      <c r="C18">
        <v>2.8407263411719579E-3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2.9827626582305561E-4</v>
      </c>
      <c r="L18">
        <f t="shared" ref="L18:M49" si="4">0.036*$C18</f>
        <v>1.0226614828219048E-4</v>
      </c>
      <c r="M18">
        <f t="shared" si="4"/>
        <v>1.0226614828219048E-4</v>
      </c>
      <c r="N18">
        <f t="shared" si="3"/>
        <v>7.6699611211642868E-5</v>
      </c>
      <c r="O18">
        <f t="shared" si="1"/>
        <v>7.6699611211642868E-5</v>
      </c>
      <c r="P18">
        <f t="shared" si="1"/>
        <v>7.6699611211642868E-5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-0.006*0.04*C19*(Start!$B$3+B18)+(B18-Baseline!B18)</f>
        <v>-2.7518884602009993E-3</v>
      </c>
      <c r="C19">
        <v>1.1509312914515091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0.12084778560240847</v>
      </c>
      <c r="L19">
        <f t="shared" si="4"/>
        <v>4.1433526492254326E-2</v>
      </c>
      <c r="M19">
        <f t="shared" si="4"/>
        <v>4.1433526492254326E-2</v>
      </c>
      <c r="N19">
        <f t="shared" si="3"/>
        <v>3.1075144869190746E-2</v>
      </c>
      <c r="O19">
        <f t="shared" si="1"/>
        <v>3.1075144869190746E-2</v>
      </c>
      <c r="P19">
        <f t="shared" si="1"/>
        <v>3.1075144869190746E-2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-0.006*0.04*C20*(Start!$B$3+B19)+(B19-Baseline!B19)</f>
        <v>-3.35630820396275E-3</v>
      </c>
      <c r="C20">
        <v>2.5945711623671479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0.27242997204855052</v>
      </c>
      <c r="L20">
        <f t="shared" si="4"/>
        <v>9.3404561845217324E-2</v>
      </c>
      <c r="M20">
        <f t="shared" si="4"/>
        <v>9.3404561845217324E-2</v>
      </c>
      <c r="N20">
        <f t="shared" si="3"/>
        <v>7.0053421383912989E-2</v>
      </c>
      <c r="O20">
        <f t="shared" si="1"/>
        <v>7.0053421383912989E-2</v>
      </c>
      <c r="P20">
        <f t="shared" si="1"/>
        <v>7.0053421383912989E-2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-0.006*0.04*C21*(Start!$B$3+B20)+(B20-Baseline!B20)</f>
        <v>-3.6838946107623015E-3</v>
      </c>
      <c r="C21">
        <v>1.4070947249165686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0.1477449461162397</v>
      </c>
      <c r="L21">
        <f t="shared" si="4"/>
        <v>5.0655410096996464E-2</v>
      </c>
      <c r="M21">
        <f t="shared" si="4"/>
        <v>5.0655410096996464E-2</v>
      </c>
      <c r="N21">
        <f t="shared" si="3"/>
        <v>3.7991557572747352E-2</v>
      </c>
      <c r="O21">
        <f t="shared" si="1"/>
        <v>3.7991557572747352E-2</v>
      </c>
      <c r="P21">
        <f t="shared" si="1"/>
        <v>3.7991557572747352E-2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-0.006*0.04*C22*(Start!$B$3+B21)+(B21-Baseline!B21)</f>
        <v>-3.7863719529008591E-3</v>
      </c>
      <c r="C22">
        <v>0.44032364029463356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4.6233982230936527E-2</v>
      </c>
      <c r="L22">
        <f t="shared" si="4"/>
        <v>1.5851651050606808E-2</v>
      </c>
      <c r="M22">
        <f t="shared" si="4"/>
        <v>1.5851651050606808E-2</v>
      </c>
      <c r="N22">
        <f t="shared" si="3"/>
        <v>1.1888738287955105E-2</v>
      </c>
      <c r="O22">
        <f t="shared" si="3"/>
        <v>1.1888738287955105E-2</v>
      </c>
      <c r="P22">
        <f t="shared" si="3"/>
        <v>1.1888738287955105E-2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-0.006*0.04*C23*(Start!$B$3+B22)+(B22-Baseline!B22)</f>
        <v>-3.8260978021009882E-3</v>
      </c>
      <c r="C23">
        <v>0.17071168028092445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1.7924726429497068E-2</v>
      </c>
      <c r="L23">
        <f t="shared" si="4"/>
        <v>6.1456204901132799E-3</v>
      </c>
      <c r="M23">
        <f t="shared" si="4"/>
        <v>6.1456204901132799E-3</v>
      </c>
      <c r="N23">
        <f t="shared" ref="N23:P42" si="5">0.027*$C23</f>
        <v>4.6092153675849606E-3</v>
      </c>
      <c r="O23">
        <f t="shared" si="5"/>
        <v>4.6092153675849606E-3</v>
      </c>
      <c r="P23">
        <f t="shared" si="5"/>
        <v>4.6092153675849606E-3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-0.006*0.04*C24*(Start!$B$3+B23)+(B23-Baseline!B23)</f>
        <v>-3.9012691421701907E-3</v>
      </c>
      <c r="C24">
        <v>0.32304285031290125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3.3919499282854634E-2</v>
      </c>
      <c r="L24">
        <f t="shared" si="4"/>
        <v>1.1629542611264445E-2</v>
      </c>
      <c r="M24">
        <f t="shared" si="4"/>
        <v>1.1629542611264445E-2</v>
      </c>
      <c r="N24">
        <f t="shared" si="5"/>
        <v>8.7221569584483346E-3</v>
      </c>
      <c r="O24">
        <f t="shared" si="5"/>
        <v>8.7221569584483346E-3</v>
      </c>
      <c r="P24">
        <f t="shared" si="5"/>
        <v>8.7221569584483346E-3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-0.006*0.04*C25*(Start!$B$3+B24)+(B24-Baseline!B24)</f>
        <v>-4.2840543523253848E-3</v>
      </c>
      <c r="C25">
        <v>1.6451165173113862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0.17273723431769555</v>
      </c>
      <c r="L25">
        <f t="shared" si="4"/>
        <v>5.9224194623209901E-2</v>
      </c>
      <c r="M25">
        <f t="shared" si="4"/>
        <v>5.9224194623209901E-2</v>
      </c>
      <c r="N25">
        <f t="shared" si="5"/>
        <v>4.4418145967407424E-2</v>
      </c>
      <c r="O25">
        <f t="shared" si="5"/>
        <v>4.4418145967407424E-2</v>
      </c>
      <c r="P25">
        <f t="shared" si="5"/>
        <v>4.4418145967407424E-2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-0.006*0.04*C26*(Start!$B$3+B25)+(B25-Baseline!B25)</f>
        <v>-4.6131438207048393E-3</v>
      </c>
      <c r="C26">
        <v>1.4149040931643408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0.1485649297822558</v>
      </c>
      <c r="L26">
        <f t="shared" si="4"/>
        <v>5.093654735391627E-2</v>
      </c>
      <c r="M26">
        <f t="shared" si="4"/>
        <v>5.093654735391627E-2</v>
      </c>
      <c r="N26">
        <f t="shared" si="5"/>
        <v>3.8202410515437199E-2</v>
      </c>
      <c r="O26">
        <f t="shared" si="5"/>
        <v>3.8202410515437199E-2</v>
      </c>
      <c r="P26">
        <f t="shared" si="5"/>
        <v>3.8202410515437199E-2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-0.006*0.04*C27*(Start!$B$3+B26)+(B26-Baseline!B26)</f>
        <v>-4.8491818042868708E-3</v>
      </c>
      <c r="C27">
        <v>1.0151785111300564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0.10659374366865593</v>
      </c>
      <c r="L27">
        <f t="shared" si="4"/>
        <v>3.6546426400682029E-2</v>
      </c>
      <c r="M27">
        <f t="shared" si="4"/>
        <v>3.6546426400682029E-2</v>
      </c>
      <c r="N27">
        <f t="shared" si="5"/>
        <v>2.7409819800511524E-2</v>
      </c>
      <c r="O27">
        <f t="shared" si="5"/>
        <v>2.7409819800511524E-2</v>
      </c>
      <c r="P27">
        <f t="shared" si="5"/>
        <v>2.7409819800511524E-2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-0.006*0.04*C28*(Start!$B$3+B27)+(B27-Baseline!B27)</f>
        <v>-5.1286816560491668E-3</v>
      </c>
      <c r="C28">
        <v>1.2023971213464069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0.12625169774137274</v>
      </c>
      <c r="L28">
        <f t="shared" si="4"/>
        <v>4.3286296368470645E-2</v>
      </c>
      <c r="M28">
        <f t="shared" si="4"/>
        <v>4.3286296368470645E-2</v>
      </c>
      <c r="N28">
        <f t="shared" si="5"/>
        <v>3.2464722276352984E-2</v>
      </c>
      <c r="O28">
        <f t="shared" si="5"/>
        <v>3.2464722276352984E-2</v>
      </c>
      <c r="P28">
        <f t="shared" si="5"/>
        <v>3.2464722276352984E-2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-0.006*0.04*C29*(Start!$B$3+B28)+(B28-Baseline!B28)</f>
        <v>-5.4764858593014344E-3</v>
      </c>
      <c r="C29">
        <v>1.4966715968581434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0.15715051767010507</v>
      </c>
      <c r="L29">
        <f t="shared" si="4"/>
        <v>5.3880177486893159E-2</v>
      </c>
      <c r="M29">
        <f t="shared" si="4"/>
        <v>5.3880177486893159E-2</v>
      </c>
      <c r="N29">
        <f t="shared" si="5"/>
        <v>4.0410133115169874E-2</v>
      </c>
      <c r="O29">
        <f t="shared" si="5"/>
        <v>4.0410133115169874E-2</v>
      </c>
      <c r="P29">
        <f t="shared" si="5"/>
        <v>4.0410133115169874E-2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-0.006*0.04*C30*(Start!$B$3+B29)+(B29-Baseline!B29)</f>
        <v>-6.1103164954988609E-3</v>
      </c>
      <c r="C30">
        <v>2.7284810685692769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0.28649051219977406</v>
      </c>
      <c r="L30">
        <f t="shared" si="4"/>
        <v>9.8225318468493958E-2</v>
      </c>
      <c r="M30">
        <f t="shared" si="4"/>
        <v>9.8225318468493958E-2</v>
      </c>
      <c r="N30">
        <f t="shared" si="5"/>
        <v>7.3668988851370479E-2</v>
      </c>
      <c r="O30">
        <f t="shared" si="5"/>
        <v>7.3668988851370479E-2</v>
      </c>
      <c r="P30">
        <f t="shared" si="5"/>
        <v>7.3668988851370479E-2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-0.006*0.04*C31*(Start!$B$3+B30)+(B30-Baseline!B30)</f>
        <v>-6.8251116785161218E-3</v>
      </c>
      <c r="C31">
        <v>3.0790292849826093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0.32329807492317397</v>
      </c>
      <c r="L31">
        <f t="shared" si="4"/>
        <v>0.11084505425937392</v>
      </c>
      <c r="M31">
        <f t="shared" si="4"/>
        <v>0.11084505425937392</v>
      </c>
      <c r="N31">
        <f t="shared" si="5"/>
        <v>8.3133790694530446E-2</v>
      </c>
      <c r="O31">
        <f t="shared" si="5"/>
        <v>8.3133790694530446E-2</v>
      </c>
      <c r="P31">
        <f t="shared" si="5"/>
        <v>8.3133790694530446E-2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-0.006*0.04*C32*(Start!$B$3+B31)+(B31-Baseline!B31)</f>
        <v>-7.0068171641659363E-3</v>
      </c>
      <c r="C32">
        <v>0.78328766798641203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8.2245205138573266E-2</v>
      </c>
      <c r="L32">
        <f t="shared" si="4"/>
        <v>2.8198356047510829E-2</v>
      </c>
      <c r="M32">
        <f t="shared" si="4"/>
        <v>2.8198356047510829E-2</v>
      </c>
      <c r="N32">
        <f t="shared" si="5"/>
        <v>2.1148767035633124E-2</v>
      </c>
      <c r="O32">
        <f t="shared" si="5"/>
        <v>2.1148767035633124E-2</v>
      </c>
      <c r="P32">
        <f t="shared" si="5"/>
        <v>2.1148767035633124E-2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-0.006*0.04*C33*(Start!$B$3+B32)+(B32-Baseline!B32)</f>
        <v>-7.1160355284354505E-3</v>
      </c>
      <c r="C33">
        <v>0.47090203643018552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4.9444713825169476E-2</v>
      </c>
      <c r="L33">
        <f t="shared" si="4"/>
        <v>1.6952473311486676E-2</v>
      </c>
      <c r="M33">
        <f t="shared" si="4"/>
        <v>1.6952473311486676E-2</v>
      </c>
      <c r="N33">
        <f t="shared" si="5"/>
        <v>1.271435498361501E-2</v>
      </c>
      <c r="O33">
        <f t="shared" si="5"/>
        <v>1.271435498361501E-2</v>
      </c>
      <c r="P33">
        <f t="shared" si="5"/>
        <v>1.271435498361501E-2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-0.006*0.04*C34*(Start!$B$3+B33)+(B33-Baseline!B33)</f>
        <v>-7.4555199908762602E-3</v>
      </c>
      <c r="C34">
        <v>1.4638746429750984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0.15370683751238534</v>
      </c>
      <c r="L34">
        <f t="shared" si="4"/>
        <v>5.2699487147103541E-2</v>
      </c>
      <c r="M34">
        <f t="shared" si="4"/>
        <v>5.2699487147103541E-2</v>
      </c>
      <c r="N34">
        <f t="shared" si="5"/>
        <v>3.9524615360327656E-2</v>
      </c>
      <c r="O34">
        <f t="shared" si="5"/>
        <v>3.9524615360327656E-2</v>
      </c>
      <c r="P34">
        <f t="shared" si="5"/>
        <v>3.9524615360327656E-2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-0.006*0.04*C35*(Start!$B$3+B34)+(B34-Baseline!B34)</f>
        <v>-7.7811535916102121E-3</v>
      </c>
      <c r="C35">
        <v>1.4046425004799294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0.14748746255039258</v>
      </c>
      <c r="L35">
        <f t="shared" si="4"/>
        <v>5.0567130017277459E-2</v>
      </c>
      <c r="M35">
        <f t="shared" si="4"/>
        <v>5.0567130017277459E-2</v>
      </c>
      <c r="N35">
        <f t="shared" si="5"/>
        <v>3.7925347512958098E-2</v>
      </c>
      <c r="O35">
        <f t="shared" si="5"/>
        <v>3.7925347512958098E-2</v>
      </c>
      <c r="P35">
        <f t="shared" si="5"/>
        <v>3.7925347512958098E-2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-0.006*0.04*C36*(Start!$B$3+B35)+(B35-Baseline!B35)</f>
        <v>-8.1205642803035497E-3</v>
      </c>
      <c r="C36">
        <v>1.4645646241775923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0.1537792855386472</v>
      </c>
      <c r="L36">
        <f t="shared" si="4"/>
        <v>5.2724326470393316E-2</v>
      </c>
      <c r="M36">
        <f t="shared" si="4"/>
        <v>5.2724326470393316E-2</v>
      </c>
      <c r="N36">
        <f t="shared" si="5"/>
        <v>3.9543244852794993E-2</v>
      </c>
      <c r="O36">
        <f t="shared" si="5"/>
        <v>3.9543244852794993E-2</v>
      </c>
      <c r="P36">
        <f t="shared" si="5"/>
        <v>3.9543244852794993E-2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-0.006*0.04*C37*(Start!$B$3+B36)+(B36-Baseline!B36)</f>
        <v>-8.3969501403499801E-3</v>
      </c>
      <c r="C37">
        <v>1.193030440283688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0.12526819622978724</v>
      </c>
      <c r="L37">
        <f t="shared" si="4"/>
        <v>4.2949095850212761E-2</v>
      </c>
      <c r="M37">
        <f t="shared" si="4"/>
        <v>4.2949095850212761E-2</v>
      </c>
      <c r="N37">
        <f t="shared" si="5"/>
        <v>3.2211821887659572E-2</v>
      </c>
      <c r="O37">
        <f t="shared" si="5"/>
        <v>3.2211821887659572E-2</v>
      </c>
      <c r="P37">
        <f t="shared" si="5"/>
        <v>3.2211821887659572E-2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-0.006*0.04*C38*(Start!$B$3+B37)+(B37-Baseline!B37)</f>
        <v>-8.7061355786200254E-3</v>
      </c>
      <c r="C38">
        <v>1.3349933553535271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0.14017430231212036</v>
      </c>
      <c r="L38">
        <f t="shared" si="4"/>
        <v>4.8059760792726974E-2</v>
      </c>
      <c r="M38">
        <f t="shared" si="4"/>
        <v>4.8059760792726974E-2</v>
      </c>
      <c r="N38">
        <f t="shared" si="5"/>
        <v>3.6044820594545231E-2</v>
      </c>
      <c r="O38">
        <f t="shared" si="5"/>
        <v>3.6044820594545231E-2</v>
      </c>
      <c r="P38">
        <f t="shared" si="5"/>
        <v>3.6044820594545231E-2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-0.006*0.04*C39*(Start!$B$3+B38)+(B38-Baseline!B38)</f>
        <v>-9.0992197998657487E-3</v>
      </c>
      <c r="C39">
        <v>1.6977934474990763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0.17826831198740301</v>
      </c>
      <c r="L39">
        <f t="shared" si="4"/>
        <v>6.1120564109966746E-2</v>
      </c>
      <c r="M39">
        <f t="shared" si="4"/>
        <v>6.1120564109966746E-2</v>
      </c>
      <c r="N39">
        <f t="shared" si="5"/>
        <v>4.584042308247506E-2</v>
      </c>
      <c r="O39">
        <f t="shared" si="5"/>
        <v>4.584042308247506E-2</v>
      </c>
      <c r="P39">
        <f t="shared" si="5"/>
        <v>4.584042308247506E-2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-0.006*0.04*C40*(Start!$B$3+B39)+(B39-Baseline!B39)</f>
        <v>-9.3657815956299396E-3</v>
      </c>
      <c r="C40">
        <v>1.1517922331110715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0.12093818447666252</v>
      </c>
      <c r="L40">
        <f t="shared" si="4"/>
        <v>4.146452039199857E-2</v>
      </c>
      <c r="M40">
        <f t="shared" si="4"/>
        <v>4.146452039199857E-2</v>
      </c>
      <c r="N40">
        <f t="shared" si="5"/>
        <v>3.1098390293998929E-2</v>
      </c>
      <c r="O40">
        <f t="shared" si="5"/>
        <v>3.1098390293998929E-2</v>
      </c>
      <c r="P40">
        <f t="shared" si="5"/>
        <v>3.1098390293998929E-2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-0.006*0.04*C41*(Start!$B$3+B40)+(B40-Baseline!B40)</f>
        <v>-9.6744074385905279E-3</v>
      </c>
      <c r="C41">
        <v>1.3339163566872385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0.14006121745216005</v>
      </c>
      <c r="L41">
        <f t="shared" si="4"/>
        <v>4.8020988840740582E-2</v>
      </c>
      <c r="M41">
        <f t="shared" si="4"/>
        <v>4.8020988840740582E-2</v>
      </c>
      <c r="N41">
        <f t="shared" si="5"/>
        <v>3.6015741630555438E-2</v>
      </c>
      <c r="O41">
        <f t="shared" si="5"/>
        <v>3.6015741630555438E-2</v>
      </c>
      <c r="P41">
        <f t="shared" si="5"/>
        <v>3.6015741630555438E-2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-0.006*0.04*C42*(Start!$B$3+B41)+(B41-Baseline!B41)</f>
        <v>-1.0133290241225702E-2</v>
      </c>
      <c r="C42">
        <v>1.9839793530488021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0.20831783207012422</v>
      </c>
      <c r="L42">
        <f t="shared" si="4"/>
        <v>7.1423256709756869E-2</v>
      </c>
      <c r="M42">
        <f t="shared" si="4"/>
        <v>7.1423256709756869E-2</v>
      </c>
      <c r="N42">
        <f t="shared" si="5"/>
        <v>5.3567442532317655E-2</v>
      </c>
      <c r="O42">
        <f t="shared" si="5"/>
        <v>5.3567442532317655E-2</v>
      </c>
      <c r="P42">
        <f t="shared" si="5"/>
        <v>5.3567442532317655E-2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-0.006*0.04*C43*(Start!$B$3+B42)+(B42-Baseline!B42)</f>
        <v>-1.052815930712671E-2</v>
      </c>
      <c r="C43">
        <v>1.7080293110093558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0.17934307765598237</v>
      </c>
      <c r="L43">
        <f t="shared" si="4"/>
        <v>6.1489055196336809E-2</v>
      </c>
      <c r="M43">
        <f t="shared" si="4"/>
        <v>6.1489055196336809E-2</v>
      </c>
      <c r="N43">
        <f t="shared" ref="N43:P62" si="6">0.027*$C43</f>
        <v>4.611679139725261E-2</v>
      </c>
      <c r="O43">
        <f t="shared" si="6"/>
        <v>4.611679139725261E-2</v>
      </c>
      <c r="P43">
        <f t="shared" si="6"/>
        <v>4.611679139725261E-2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-0.006*0.04*C44*(Start!$B$3+B43)+(B43-Baseline!B43)</f>
        <v>-1.0583919445124088E-2</v>
      </c>
      <c r="C44">
        <v>0.24129266066730343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2.533572937006686E-2</v>
      </c>
      <c r="L44">
        <f t="shared" si="4"/>
        <v>8.6865357840229234E-3</v>
      </c>
      <c r="M44">
        <f t="shared" si="4"/>
        <v>8.6865357840229234E-3</v>
      </c>
      <c r="N44">
        <f t="shared" si="6"/>
        <v>6.5149018380171921E-3</v>
      </c>
      <c r="O44">
        <f t="shared" si="6"/>
        <v>6.5149018380171921E-3</v>
      </c>
      <c r="P44">
        <f t="shared" si="6"/>
        <v>6.5149018380171921E-3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-0.006*0.04*C45*(Start!$B$3+B44)+(B44-Baseline!B44)</f>
        <v>-1.0677091364182231E-2</v>
      </c>
      <c r="C45">
        <v>0.40320922889572214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4.2336969034050827E-2</v>
      </c>
      <c r="L45">
        <f t="shared" si="4"/>
        <v>1.4515532240245996E-2</v>
      </c>
      <c r="M45">
        <f t="shared" si="4"/>
        <v>1.4515532240245996E-2</v>
      </c>
      <c r="N45">
        <f t="shared" si="6"/>
        <v>1.0886649180184498E-2</v>
      </c>
      <c r="O45">
        <f t="shared" si="6"/>
        <v>1.0886649180184498E-2</v>
      </c>
      <c r="P45">
        <f t="shared" si="6"/>
        <v>1.0886649180184498E-2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-0.006*0.04*C46*(Start!$B$3+B45)+(B45-Baseline!B45)</f>
        <v>-1.0917665658350818E-2</v>
      </c>
      <c r="C46">
        <v>1.041206024472306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0.10932663256959213</v>
      </c>
      <c r="L46">
        <f t="shared" si="4"/>
        <v>3.7483416881003012E-2</v>
      </c>
      <c r="M46">
        <f t="shared" si="4"/>
        <v>3.7483416881003012E-2</v>
      </c>
      <c r="N46">
        <f t="shared" si="6"/>
        <v>2.8112562660752263E-2</v>
      </c>
      <c r="O46">
        <f t="shared" si="6"/>
        <v>2.8112562660752263E-2</v>
      </c>
      <c r="P46">
        <f t="shared" si="6"/>
        <v>2.8112562660752263E-2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-0.006*0.04*C47*(Start!$B$3+B46)+(B46-Baseline!B46)</f>
        <v>-1.1436101417153162E-2</v>
      </c>
      <c r="C47">
        <v>2.2443518368441873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0.2356569428686397</v>
      </c>
      <c r="L47">
        <f t="shared" si="4"/>
        <v>8.0796666126390734E-2</v>
      </c>
      <c r="M47">
        <f t="shared" si="4"/>
        <v>8.0796666126390734E-2</v>
      </c>
      <c r="N47">
        <f t="shared" si="6"/>
        <v>6.0597499594793054E-2</v>
      </c>
      <c r="O47">
        <f t="shared" si="6"/>
        <v>6.0597499594793054E-2</v>
      </c>
      <c r="P47">
        <f t="shared" si="6"/>
        <v>6.0597499594793054E-2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-0.006*0.04*C48*(Start!$B$3+B47)+(B47-Baseline!B47)</f>
        <v>-1.2132703060149685E-2</v>
      </c>
      <c r="C48">
        <v>3.017272113948132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0.31681357196455384</v>
      </c>
      <c r="L48">
        <f t="shared" si="4"/>
        <v>0.10862179610213274</v>
      </c>
      <c r="M48">
        <f t="shared" si="4"/>
        <v>0.10862179610213274</v>
      </c>
      <c r="N48">
        <f t="shared" si="6"/>
        <v>8.1466347076599568E-2</v>
      </c>
      <c r="O48">
        <f t="shared" si="6"/>
        <v>8.1466347076599568E-2</v>
      </c>
      <c r="P48">
        <f t="shared" si="6"/>
        <v>8.1466347076599568E-2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-0.006*0.04*C49*(Start!$B$3+B48)+(B48-Baseline!B48)</f>
        <v>-1.2471254185689709E-2</v>
      </c>
      <c r="C49">
        <v>1.467468719929174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0.15408421559256327</v>
      </c>
      <c r="L49">
        <f t="shared" si="4"/>
        <v>5.282887391745026E-2</v>
      </c>
      <c r="M49">
        <f t="shared" si="4"/>
        <v>5.282887391745026E-2</v>
      </c>
      <c r="N49">
        <f t="shared" si="6"/>
        <v>3.9621655438087697E-2</v>
      </c>
      <c r="O49">
        <f t="shared" si="6"/>
        <v>3.9621655438087697E-2</v>
      </c>
      <c r="P49">
        <f t="shared" si="6"/>
        <v>3.9621655438087697E-2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-0.006*0.04*C50*(Start!$B$3+B49)+(B49-Baseline!B49)</f>
        <v>-1.2819034057928112E-2</v>
      </c>
      <c r="C50">
        <v>1.5080023438838444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0.15834024610780367</v>
      </c>
      <c r="L50">
        <f t="shared" ref="L50:M81" si="7">0.036*$C50</f>
        <v>5.4288084379818392E-2</v>
      </c>
      <c r="M50">
        <f t="shared" si="7"/>
        <v>5.4288084379818392E-2</v>
      </c>
      <c r="N50">
        <f t="shared" si="6"/>
        <v>4.0716063284863796E-2</v>
      </c>
      <c r="O50">
        <f t="shared" si="6"/>
        <v>4.0716063284863796E-2</v>
      </c>
      <c r="P50">
        <f t="shared" si="6"/>
        <v>4.0716063284863796E-2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-0.006*0.04*C51*(Start!$B$3+B50)+(B50-Baseline!B50)</f>
        <v>-1.3177485915549736E-2</v>
      </c>
      <c r="C51">
        <v>1.5548396852648396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0.16325816695280815</v>
      </c>
      <c r="L51">
        <f t="shared" si="7"/>
        <v>5.5974228669534221E-2</v>
      </c>
      <c r="M51">
        <f t="shared" si="7"/>
        <v>5.5974228669534221E-2</v>
      </c>
      <c r="N51">
        <f t="shared" si="6"/>
        <v>4.1980671502150672E-2</v>
      </c>
      <c r="O51">
        <f t="shared" si="6"/>
        <v>4.1980671502150672E-2</v>
      </c>
      <c r="P51">
        <f t="shared" si="6"/>
        <v>4.1980671502150672E-2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-0.006*0.04*C52*(Start!$B$3+B51)+(B51-Baseline!B51)</f>
        <v>-1.3515279420405171E-2</v>
      </c>
      <c r="C52">
        <v>1.4657778965322839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0.15390667913588982</v>
      </c>
      <c r="L52">
        <f t="shared" si="7"/>
        <v>5.2768004275162213E-2</v>
      </c>
      <c r="M52">
        <f t="shared" si="7"/>
        <v>5.2768004275162213E-2</v>
      </c>
      <c r="N52">
        <f t="shared" si="6"/>
        <v>3.9576003206371661E-2</v>
      </c>
      <c r="O52">
        <f t="shared" si="6"/>
        <v>3.9576003206371661E-2</v>
      </c>
      <c r="P52">
        <f t="shared" si="6"/>
        <v>3.9576003206371661E-2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-0.006*0.04*C53*(Start!$B$3+B52)+(B52-Baseline!B52)</f>
        <v>-1.3786816578607369E-2</v>
      </c>
      <c r="C53">
        <v>1.1786882336863691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0.12376226453706876</v>
      </c>
      <c r="L53">
        <f t="shared" si="7"/>
        <v>4.2432776412709282E-2</v>
      </c>
      <c r="M53">
        <f t="shared" si="7"/>
        <v>4.2432776412709282E-2</v>
      </c>
      <c r="N53">
        <f t="shared" si="6"/>
        <v>3.1824582309531967E-2</v>
      </c>
      <c r="O53">
        <f t="shared" si="6"/>
        <v>3.1824582309531967E-2</v>
      </c>
      <c r="P53">
        <f t="shared" si="6"/>
        <v>3.1824582309531967E-2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-0.006*0.04*C54*(Start!$B$3+B53)+(B53-Baseline!B53)</f>
        <v>-1.4312607224094911E-2</v>
      </c>
      <c r="C54">
        <v>2.2829973514818351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0.23971472190559268</v>
      </c>
      <c r="L54">
        <f t="shared" si="7"/>
        <v>8.2187904653346064E-2</v>
      </c>
      <c r="M54">
        <f t="shared" si="7"/>
        <v>8.2187904653346064E-2</v>
      </c>
      <c r="N54">
        <f t="shared" si="6"/>
        <v>6.1640928490009551E-2</v>
      </c>
      <c r="O54">
        <f t="shared" si="6"/>
        <v>6.1640928490009551E-2</v>
      </c>
      <c r="P54">
        <f t="shared" si="6"/>
        <v>6.1640928490009551E-2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-0.006*0.04*C55*(Start!$B$3+B54)+(B54-Baseline!B54)</f>
        <v>-1.4835079547276973E-2</v>
      </c>
      <c r="C55">
        <v>2.269832790688401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0.23833244302228213</v>
      </c>
      <c r="L55">
        <f t="shared" si="7"/>
        <v>8.1713980464782426E-2</v>
      </c>
      <c r="M55">
        <f t="shared" si="7"/>
        <v>8.1713980464782426E-2</v>
      </c>
      <c r="N55">
        <f t="shared" si="6"/>
        <v>6.1285485348586827E-2</v>
      </c>
      <c r="O55">
        <f t="shared" si="6"/>
        <v>6.1285485348586827E-2</v>
      </c>
      <c r="P55">
        <f t="shared" si="6"/>
        <v>6.1285485348586827E-2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-0.006*0.04*C56*(Start!$B$3+B55)+(B55-Baseline!B55)</f>
        <v>-1.503484583457316E-2</v>
      </c>
      <c r="C56">
        <v>0.86833923570629123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9.117561974916058E-2</v>
      </c>
      <c r="L56">
        <f t="shared" si="7"/>
        <v>3.1260212485426479E-2</v>
      </c>
      <c r="M56">
        <f t="shared" si="7"/>
        <v>3.1260212485426479E-2</v>
      </c>
      <c r="N56">
        <f t="shared" si="6"/>
        <v>2.3445159364069865E-2</v>
      </c>
      <c r="O56">
        <f t="shared" si="6"/>
        <v>2.3445159364069865E-2</v>
      </c>
      <c r="P56">
        <f t="shared" si="6"/>
        <v>2.3445159364069865E-2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-0.006*0.04*C57*(Start!$B$3+B56)+(B56-Baseline!B56)</f>
        <v>-1.5130921971373114E-2</v>
      </c>
      <c r="C57">
        <v>0.41770846417624663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4.3859388738505894E-2</v>
      </c>
      <c r="L57">
        <f t="shared" si="7"/>
        <v>1.5037504710344877E-2</v>
      </c>
      <c r="M57">
        <f t="shared" si="7"/>
        <v>1.5037504710344877E-2</v>
      </c>
      <c r="N57">
        <f t="shared" si="6"/>
        <v>1.1278128532758658E-2</v>
      </c>
      <c r="O57">
        <f t="shared" si="6"/>
        <v>1.1278128532758658E-2</v>
      </c>
      <c r="P57">
        <f t="shared" si="6"/>
        <v>1.1278128532758658E-2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-0.006*0.04*C58*(Start!$B$3+B57)+(B57-Baseline!B57)</f>
        <v>-1.5555149928154498E-2</v>
      </c>
      <c r="C58">
        <v>1.8445930554552428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0.19368227082280048</v>
      </c>
      <c r="L58">
        <f t="shared" si="7"/>
        <v>6.6405349996388738E-2</v>
      </c>
      <c r="M58">
        <f t="shared" si="7"/>
        <v>6.6405349996388738E-2</v>
      </c>
      <c r="N58">
        <f t="shared" si="6"/>
        <v>4.9804012497291557E-2</v>
      </c>
      <c r="O58">
        <f t="shared" si="6"/>
        <v>4.9804012497291557E-2</v>
      </c>
      <c r="P58">
        <f t="shared" si="6"/>
        <v>4.9804012497291557E-2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-0.006*0.04*C59*(Start!$B$3+B58)+(B58-Baseline!B58)</f>
        <v>-1.6140448713190775E-2</v>
      </c>
      <c r="C59">
        <v>2.5460751158898356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0.26733788716843276</v>
      </c>
      <c r="L59">
        <f t="shared" si="7"/>
        <v>9.1658704172034075E-2</v>
      </c>
      <c r="M59">
        <f t="shared" si="7"/>
        <v>9.1658704172034075E-2</v>
      </c>
      <c r="N59">
        <f t="shared" si="6"/>
        <v>6.8744028129025567E-2</v>
      </c>
      <c r="O59">
        <f t="shared" si="6"/>
        <v>6.8744028129025567E-2</v>
      </c>
      <c r="P59">
        <f t="shared" si="6"/>
        <v>6.8744028129025567E-2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-0.006*0.04*C60*(Start!$B$3+B59)+(B59-Baseline!B59)</f>
        <v>-1.6602701618505085E-2</v>
      </c>
      <c r="C60">
        <v>2.0120496782234647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0.21126521621346381</v>
      </c>
      <c r="L60">
        <f t="shared" si="7"/>
        <v>7.2433788416044725E-2</v>
      </c>
      <c r="M60">
        <f t="shared" si="7"/>
        <v>7.2433788416044725E-2</v>
      </c>
      <c r="N60">
        <f t="shared" si="6"/>
        <v>5.4325341312033544E-2</v>
      </c>
      <c r="O60">
        <f t="shared" si="6"/>
        <v>5.4325341312033544E-2</v>
      </c>
      <c r="P60">
        <f t="shared" si="6"/>
        <v>5.4325341312033544E-2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-0.006*0.04*C61*(Start!$B$3+B60)+(B60-Baseline!B60)</f>
        <v>-1.6934709627687183E-2</v>
      </c>
      <c r="C61">
        <v>1.4458304880934492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0.15181220124981218</v>
      </c>
      <c r="L61">
        <f t="shared" si="7"/>
        <v>5.2049897571364169E-2</v>
      </c>
      <c r="M61">
        <f t="shared" si="7"/>
        <v>5.2049897571364169E-2</v>
      </c>
      <c r="N61">
        <f t="shared" si="6"/>
        <v>3.9037423178523128E-2</v>
      </c>
      <c r="O61">
        <f t="shared" si="6"/>
        <v>3.9037423178523128E-2</v>
      </c>
      <c r="P61">
        <f t="shared" si="6"/>
        <v>3.9037423178523128E-2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-0.006*0.04*C62*(Start!$B$3+B61)+(B61-Baseline!B61)</f>
        <v>-1.7245650281576944E-2</v>
      </c>
      <c r="C62">
        <v>1.3545562718430522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0.14222840854352048</v>
      </c>
      <c r="L62">
        <f t="shared" si="7"/>
        <v>4.8764025786349877E-2</v>
      </c>
      <c r="M62">
        <f t="shared" si="7"/>
        <v>4.8764025786349877E-2</v>
      </c>
      <c r="N62">
        <f t="shared" si="6"/>
        <v>3.6573019339762411E-2</v>
      </c>
      <c r="O62">
        <f t="shared" si="6"/>
        <v>3.6573019339762411E-2</v>
      </c>
      <c r="P62">
        <f t="shared" si="6"/>
        <v>3.6573019339762411E-2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-0.006*0.04*C63*(Start!$B$3+B62)+(B62-Baseline!B62)</f>
        <v>-1.7794087649313325E-2</v>
      </c>
      <c r="C63">
        <v>2.3899443636631976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0.25094415818463578</v>
      </c>
      <c r="L63">
        <f t="shared" si="7"/>
        <v>8.603799709187511E-2</v>
      </c>
      <c r="M63">
        <f t="shared" si="7"/>
        <v>8.603799709187511E-2</v>
      </c>
      <c r="N63">
        <f t="shared" ref="N63:P81" si="8">0.027*$C63</f>
        <v>6.4528497818906336E-2</v>
      </c>
      <c r="O63">
        <f t="shared" si="8"/>
        <v>6.4528497818906336E-2</v>
      </c>
      <c r="P63">
        <f t="shared" si="8"/>
        <v>6.4528497818906336E-2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-0.006*0.04*C64*(Start!$B$3+B63)+(B63-Baseline!B63)</f>
        <v>-1.8320717030687449E-2</v>
      </c>
      <c r="C64">
        <v>2.2962280378332252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0.24110394397248863</v>
      </c>
      <c r="L64">
        <f t="shared" si="7"/>
        <v>8.2664209361996102E-2</v>
      </c>
      <c r="M64">
        <f t="shared" si="7"/>
        <v>8.2664209361996102E-2</v>
      </c>
      <c r="N64">
        <f t="shared" si="8"/>
        <v>6.199815702149708E-2</v>
      </c>
      <c r="O64">
        <f t="shared" si="8"/>
        <v>6.199815702149708E-2</v>
      </c>
      <c r="P64">
        <f t="shared" si="8"/>
        <v>6.199815702149708E-2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-0.006*0.04*C65*(Start!$B$3+B64)+(B64-Baseline!B64)</f>
        <v>-1.8841995300983436E-2</v>
      </c>
      <c r="C65">
        <v>2.2741492058620314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0.23878566661551329</v>
      </c>
      <c r="L65">
        <f t="shared" si="7"/>
        <v>8.1869371411033121E-2</v>
      </c>
      <c r="M65">
        <f t="shared" si="7"/>
        <v>8.1869371411033121E-2</v>
      </c>
      <c r="N65">
        <f t="shared" si="8"/>
        <v>6.1402028558274847E-2</v>
      </c>
      <c r="O65">
        <f t="shared" si="8"/>
        <v>6.1402028558274847E-2</v>
      </c>
      <c r="P65">
        <f t="shared" si="8"/>
        <v>6.1402028558274847E-2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-0.006*0.04*C66*(Start!$B$3+B65)+(B65-Baseline!B65)</f>
        <v>-1.9117934487340726E-2</v>
      </c>
      <c r="C66">
        <v>1.2044806121389846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0.12647046427459338</v>
      </c>
      <c r="L66">
        <f t="shared" si="7"/>
        <v>4.3361302037003439E-2</v>
      </c>
      <c r="M66">
        <f t="shared" si="7"/>
        <v>4.3361302037003439E-2</v>
      </c>
      <c r="N66">
        <f t="shared" si="8"/>
        <v>3.2520976527752585E-2</v>
      </c>
      <c r="O66">
        <f t="shared" si="8"/>
        <v>3.2520976527752585E-2</v>
      </c>
      <c r="P66">
        <f t="shared" si="8"/>
        <v>3.2520976527752585E-2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-0.006*0.04*C67*(Start!$B$3+B66)+(B66-Baseline!B66)</f>
        <v>-1.9221725967359767E-2</v>
      </c>
      <c r="C67">
        <v>0.45318309513341659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4.7584224989008744E-2</v>
      </c>
      <c r="L67">
        <f t="shared" si="7"/>
        <v>1.6314591424802995E-2</v>
      </c>
      <c r="M67">
        <f t="shared" si="7"/>
        <v>1.6314591424802995E-2</v>
      </c>
      <c r="N67">
        <f t="shared" si="8"/>
        <v>1.2235943568602248E-2</v>
      </c>
      <c r="O67">
        <f t="shared" si="8"/>
        <v>1.2235943568602248E-2</v>
      </c>
      <c r="P67">
        <f t="shared" si="8"/>
        <v>1.2235943568602248E-2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-0.006*0.04*C68*(Start!$B$3+B67)+(B67-Baseline!B67)</f>
        <v>-1.9511202625951716E-2</v>
      </c>
      <c r="C68">
        <v>1.264074834816312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0.13272785765571277</v>
      </c>
      <c r="L68">
        <f t="shared" si="7"/>
        <v>4.5506694053387226E-2</v>
      </c>
      <c r="M68">
        <f t="shared" si="7"/>
        <v>4.5506694053387226E-2</v>
      </c>
      <c r="N68">
        <f t="shared" si="8"/>
        <v>3.4130020540040426E-2</v>
      </c>
      <c r="O68">
        <f t="shared" si="8"/>
        <v>3.4130020540040426E-2</v>
      </c>
      <c r="P68">
        <f t="shared" si="8"/>
        <v>3.4130020540040426E-2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-0.006*0.04*C69*(Start!$B$3+B68)+(B68-Baseline!B68)</f>
        <v>-2.0142718850061688E-2</v>
      </c>
      <c r="C69">
        <v>2.7585160950646888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0.28964418998179231</v>
      </c>
      <c r="L69">
        <f t="shared" si="7"/>
        <v>9.9306579422328789E-2</v>
      </c>
      <c r="M69">
        <f t="shared" si="7"/>
        <v>9.9306579422328789E-2</v>
      </c>
      <c r="N69">
        <f t="shared" si="8"/>
        <v>7.4479934566746592E-2</v>
      </c>
      <c r="O69">
        <f t="shared" si="8"/>
        <v>7.4479934566746592E-2</v>
      </c>
      <c r="P69">
        <f t="shared" si="8"/>
        <v>7.4479934566746592E-2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-0.006*0.04*C70*(Start!$B$3+B69)+(B69-Baseline!B69)</f>
        <v>-2.0780633530415475E-2</v>
      </c>
      <c r="C70">
        <v>2.7883110754748772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0.29277266292486209</v>
      </c>
      <c r="L70">
        <f t="shared" si="7"/>
        <v>0.10037919871709557</v>
      </c>
      <c r="M70">
        <f t="shared" si="7"/>
        <v>0.10037919871709557</v>
      </c>
      <c r="N70">
        <f t="shared" si="8"/>
        <v>7.5284399037821678E-2</v>
      </c>
      <c r="O70">
        <f t="shared" si="8"/>
        <v>7.5284399037821678E-2</v>
      </c>
      <c r="P70">
        <f t="shared" si="8"/>
        <v>7.5284399037821678E-2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-0.006*0.04*C71*(Start!$B$3+B70)+(B70-Baseline!B70)</f>
        <v>-2.0988584463140374E-2</v>
      </c>
      <c r="C71">
        <v>0.90955763674865764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9.5503551858609051E-2</v>
      </c>
      <c r="L71">
        <f t="shared" si="7"/>
        <v>3.2744074922951671E-2</v>
      </c>
      <c r="M71">
        <f t="shared" si="7"/>
        <v>3.2744074922951671E-2</v>
      </c>
      <c r="N71">
        <f t="shared" si="8"/>
        <v>2.4558056192213757E-2</v>
      </c>
      <c r="O71">
        <f t="shared" si="8"/>
        <v>2.4558056192213757E-2</v>
      </c>
      <c r="P71">
        <f t="shared" si="8"/>
        <v>2.4558056192213757E-2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-0.006*0.04*C72*(Start!$B$3+B71)+(B71-Baseline!B71)</f>
        <v>-2.1489202332386881E-2</v>
      </c>
      <c r="C72">
        <v>2.1901331236683155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0.22996397798517315</v>
      </c>
      <c r="L72">
        <f t="shared" si="7"/>
        <v>7.8844792452059345E-2</v>
      </c>
      <c r="M72">
        <f t="shared" si="7"/>
        <v>7.8844792452059345E-2</v>
      </c>
      <c r="N72">
        <f t="shared" si="8"/>
        <v>5.9133594339044519E-2</v>
      </c>
      <c r="O72">
        <f t="shared" si="8"/>
        <v>5.9133594339044519E-2</v>
      </c>
      <c r="P72">
        <f t="shared" si="8"/>
        <v>5.9133594339044519E-2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-0.006*0.04*C73*(Start!$B$3+B72)+(B72-Baseline!B72)</f>
        <v>-2.1777002380779592E-2</v>
      </c>
      <c r="C73">
        <v>1.259747101557402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0.13227344566352722</v>
      </c>
      <c r="L73">
        <f t="shared" si="7"/>
        <v>4.5350895656066467E-2</v>
      </c>
      <c r="M73">
        <f t="shared" si="7"/>
        <v>4.5350895656066467E-2</v>
      </c>
      <c r="N73">
        <f t="shared" si="8"/>
        <v>3.4013171742049854E-2</v>
      </c>
      <c r="O73">
        <f t="shared" si="8"/>
        <v>3.4013171742049854E-2</v>
      </c>
      <c r="P73">
        <f t="shared" si="8"/>
        <v>3.4013171742049854E-2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-0.006*0.04*C74*(Start!$B$3+B73)+(B73-Baseline!B73)</f>
        <v>-2.2451144619202709E-2</v>
      </c>
      <c r="C74">
        <v>2.9517214279783639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0.30993074993772823</v>
      </c>
      <c r="L74">
        <f t="shared" si="7"/>
        <v>0.10626197140722109</v>
      </c>
      <c r="M74">
        <f t="shared" si="7"/>
        <v>0.10626197140722109</v>
      </c>
      <c r="N74">
        <f t="shared" si="8"/>
        <v>7.9696478555415826E-2</v>
      </c>
      <c r="O74">
        <f t="shared" si="8"/>
        <v>7.9696478555415826E-2</v>
      </c>
      <c r="P74">
        <f t="shared" si="8"/>
        <v>7.9696478555415826E-2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-0.006*0.04*C75*(Start!$B$3+B74)+(B74-Baseline!B74)</f>
        <v>-2.2973984450044563E-2</v>
      </c>
      <c r="C75">
        <v>2.2908690439529837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0.24054124961506329</v>
      </c>
      <c r="L75">
        <f t="shared" si="7"/>
        <v>8.2471285582307402E-2</v>
      </c>
      <c r="M75">
        <f t="shared" si="7"/>
        <v>8.2471285582307402E-2</v>
      </c>
      <c r="N75">
        <f t="shared" si="8"/>
        <v>6.1853464186730558E-2</v>
      </c>
      <c r="O75">
        <f t="shared" si="8"/>
        <v>6.1853464186730558E-2</v>
      </c>
      <c r="P75">
        <f t="shared" si="8"/>
        <v>6.1853464186730558E-2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-0.006*0.04*C76*(Start!$B$3+B75)+(B75-Baseline!B75)</f>
        <v>-2.3311783281014249E-2</v>
      </c>
      <c r="C76">
        <v>1.4809097247047862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0.15549552109400255</v>
      </c>
      <c r="L76">
        <f t="shared" si="7"/>
        <v>5.33127500893723E-2</v>
      </c>
      <c r="M76">
        <f t="shared" si="7"/>
        <v>5.33127500893723E-2</v>
      </c>
      <c r="N76">
        <f t="shared" si="8"/>
        <v>3.998456256702923E-2</v>
      </c>
      <c r="O76">
        <f t="shared" si="8"/>
        <v>3.998456256702923E-2</v>
      </c>
      <c r="P76">
        <f t="shared" si="8"/>
        <v>3.998456256702923E-2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-0.006*0.04*C77*(Start!$B$3+B76)+(B76-Baseline!B76)</f>
        <v>-2.3768625148835112E-2</v>
      </c>
      <c r="C77">
        <v>2.0035063577153513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0.2103681675601119</v>
      </c>
      <c r="L77">
        <f t="shared" si="7"/>
        <v>7.2126228877752649E-2</v>
      </c>
      <c r="M77">
        <f t="shared" si="7"/>
        <v>7.2126228877752649E-2</v>
      </c>
      <c r="N77">
        <f t="shared" si="8"/>
        <v>5.4094671658314483E-2</v>
      </c>
      <c r="O77">
        <f t="shared" si="8"/>
        <v>5.4094671658314483E-2</v>
      </c>
      <c r="P77">
        <f t="shared" si="8"/>
        <v>5.4094671658314483E-2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-0.006*0.04*C78*(Start!$B$3+B77)+(B77-Baseline!B77)</f>
        <v>-2.4105532913271926E-2</v>
      </c>
      <c r="C78">
        <v>1.4782392294484403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0.15521511909208624</v>
      </c>
      <c r="L78">
        <f t="shared" si="7"/>
        <v>5.3216612260143847E-2</v>
      </c>
      <c r="M78">
        <f t="shared" si="7"/>
        <v>5.3216612260143847E-2</v>
      </c>
      <c r="N78">
        <f t="shared" si="8"/>
        <v>3.9912459195107886E-2</v>
      </c>
      <c r="O78">
        <f t="shared" si="8"/>
        <v>3.9912459195107886E-2</v>
      </c>
      <c r="P78">
        <f t="shared" si="8"/>
        <v>3.9912459195107886E-2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-0.006*0.04*C79*(Start!$B$3+B78)+(B78-Baseline!B78)</f>
        <v>-2.4412364102636776E-2</v>
      </c>
      <c r="C79">
        <v>1.346751017040748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0.14140885678927856</v>
      </c>
      <c r="L79">
        <f t="shared" si="7"/>
        <v>4.8483036613466923E-2</v>
      </c>
      <c r="M79">
        <f t="shared" si="7"/>
        <v>4.8483036613466923E-2</v>
      </c>
      <c r="N79">
        <f t="shared" si="8"/>
        <v>3.6362277460100192E-2</v>
      </c>
      <c r="O79">
        <f t="shared" si="8"/>
        <v>3.6362277460100192E-2</v>
      </c>
      <c r="P79">
        <f t="shared" si="8"/>
        <v>3.6362277460100192E-2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-0.006*0.04*C80*(Start!$B$3+B79)+(B79-Baseline!B79)</f>
        <v>-2.4897556117058583E-2</v>
      </c>
      <c r="C80">
        <v>2.1303053032008483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0.2236820568360891</v>
      </c>
      <c r="L80">
        <f t="shared" si="7"/>
        <v>7.6690990915230531E-2</v>
      </c>
      <c r="M80">
        <f t="shared" si="7"/>
        <v>7.6690990915230531E-2</v>
      </c>
      <c r="N80">
        <f t="shared" si="8"/>
        <v>5.7518243186422902E-2</v>
      </c>
      <c r="O80">
        <f t="shared" si="8"/>
        <v>5.7518243186422902E-2</v>
      </c>
      <c r="P80">
        <f t="shared" si="8"/>
        <v>5.7518243186422902E-2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-0.006*0.04*C81*(Start!$B$3+B80)+(B80-Baseline!B80)</f>
        <v>-2.53393457034033E-2</v>
      </c>
      <c r="C81">
        <v>1.9407329469466008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0.20377695942939311</v>
      </c>
      <c r="L81">
        <f t="shared" si="7"/>
        <v>6.9866386090077628E-2</v>
      </c>
      <c r="M81">
        <f t="shared" si="7"/>
        <v>6.9866386090077628E-2</v>
      </c>
      <c r="N81">
        <f t="shared" si="8"/>
        <v>5.2399789567558218E-2</v>
      </c>
      <c r="O81">
        <f t="shared" si="8"/>
        <v>5.2399789567558218E-2</v>
      </c>
      <c r="P81">
        <f t="shared" si="8"/>
        <v>5.2399789567558218E-2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9DBE-C9D9-45F1-A25A-D2D545CD9225}">
  <dimension ref="A1:V81"/>
  <sheetViews>
    <sheetView zoomScale="184" workbookViewId="0">
      <selection activeCell="C2" sqref="C2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7.5156431396232041E-6</v>
      </c>
      <c r="C2">
        <v>-3.2170926390415057E-2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-3.3779472709935809E-3</v>
      </c>
      <c r="L2">
        <f t="shared" ref="L2:M17" si="0">0.036*$C2</f>
        <v>-1.1581533500549419E-3</v>
      </c>
      <c r="M2">
        <f t="shared" si="0"/>
        <v>-1.1581533500549419E-3</v>
      </c>
      <c r="N2">
        <f>0.027*$C2</f>
        <v>-8.6861501254120656E-4</v>
      </c>
      <c r="O2">
        <f t="shared" ref="O2:P21" si="1">0.027*$C2</f>
        <v>-8.6861501254120656E-4</v>
      </c>
      <c r="P2">
        <f t="shared" si="1"/>
        <v>-8.6861501254120656E-4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-0.006*0.04*C3*(Start!$B$3+B2)+(B2-Baseline!B2)</f>
        <v>-7.1934423892715396E-5</v>
      </c>
      <c r="C3">
        <v>0.34008566879551461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3.5708995223529036E-2</v>
      </c>
      <c r="L3">
        <f t="shared" si="0"/>
        <v>1.2243084076638525E-2</v>
      </c>
      <c r="M3">
        <f t="shared" si="0"/>
        <v>1.2243084076638525E-2</v>
      </c>
      <c r="N3">
        <f t="shared" ref="N3:P22" si="3">0.027*$C3</f>
        <v>9.1823130574788941E-3</v>
      </c>
      <c r="O3">
        <f t="shared" si="1"/>
        <v>9.1823130574788941E-3</v>
      </c>
      <c r="P3">
        <f t="shared" si="1"/>
        <v>9.1823130574788941E-3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-0.006*0.04*C4*(Start!$B$3+B3)+(B3-Baseline!B3)</f>
        <v>-2.220150431122528E-4</v>
      </c>
      <c r="C4">
        <v>0.64247188130202171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6.745954753671228E-2</v>
      </c>
      <c r="L4">
        <f t="shared" si="0"/>
        <v>2.3128987726872781E-2</v>
      </c>
      <c r="M4">
        <f t="shared" si="0"/>
        <v>2.3128987726872781E-2</v>
      </c>
      <c r="N4">
        <f t="shared" si="3"/>
        <v>1.7346740795154587E-2</v>
      </c>
      <c r="O4">
        <f t="shared" si="1"/>
        <v>1.7346740795154587E-2</v>
      </c>
      <c r="P4">
        <f t="shared" si="1"/>
        <v>1.7346740795154587E-2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-0.006*0.04*C5*(Start!$B$3+B4)+(B4-Baseline!B4)</f>
        <v>-2.7671345766689613E-4</v>
      </c>
      <c r="C5">
        <v>0.23419154991925117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2.4590112741521373E-2</v>
      </c>
      <c r="L5">
        <f t="shared" si="0"/>
        <v>8.4308957970930416E-3</v>
      </c>
      <c r="M5">
        <f t="shared" si="0"/>
        <v>8.4308957970930416E-3</v>
      </c>
      <c r="N5">
        <f t="shared" si="3"/>
        <v>6.3231718478197812E-3</v>
      </c>
      <c r="O5">
        <f t="shared" si="1"/>
        <v>6.3231718478197812E-3</v>
      </c>
      <c r="P5">
        <f t="shared" si="1"/>
        <v>6.3231718478197812E-3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-0.006*0.04*C6*(Start!$B$3+B5)+(B5-Baseline!B5)</f>
        <v>-1.2798100344718106E-4</v>
      </c>
      <c r="C6">
        <v>-0.63683457976920332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-6.6867630875766346E-2</v>
      </c>
      <c r="L6">
        <f t="shared" si="0"/>
        <v>-2.2926044871691319E-2</v>
      </c>
      <c r="M6">
        <f t="shared" si="0"/>
        <v>-2.2926044871691319E-2</v>
      </c>
      <c r="N6">
        <f t="shared" si="3"/>
        <v>-1.7194533653768489E-2</v>
      </c>
      <c r="O6">
        <f t="shared" si="1"/>
        <v>-1.7194533653768489E-2</v>
      </c>
      <c r="P6">
        <f t="shared" si="1"/>
        <v>-1.7194533653768489E-2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-0.006*0.04*C7*(Start!$B$3+B6)+(B6-Baseline!B6)</f>
        <v>-3.0165954857214498E-4</v>
      </c>
      <c r="C7">
        <v>0.74353376092476842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7.8071044897100678E-2</v>
      </c>
      <c r="L7">
        <f t="shared" si="0"/>
        <v>2.676721539329166E-2</v>
      </c>
      <c r="M7">
        <f t="shared" si="0"/>
        <v>2.676721539329166E-2</v>
      </c>
      <c r="N7">
        <f t="shared" si="3"/>
        <v>2.0075411544968749E-2</v>
      </c>
      <c r="O7">
        <f t="shared" si="1"/>
        <v>2.0075411544968749E-2</v>
      </c>
      <c r="P7">
        <f t="shared" si="1"/>
        <v>2.0075411544968749E-2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-0.006*0.04*C8*(Start!$B$3+B7)+(B7-Baseline!B7)</f>
        <v>-4.7009574588605151E-4</v>
      </c>
      <c r="C8">
        <v>0.72121948998737917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7.5728046448674813E-2</v>
      </c>
      <c r="L8">
        <f t="shared" si="0"/>
        <v>2.5963901639545647E-2</v>
      </c>
      <c r="M8">
        <f t="shared" si="0"/>
        <v>2.5963901639545647E-2</v>
      </c>
      <c r="N8">
        <f t="shared" si="3"/>
        <v>1.9472926229659238E-2</v>
      </c>
      <c r="O8">
        <f t="shared" si="1"/>
        <v>1.9472926229659238E-2</v>
      </c>
      <c r="P8">
        <f t="shared" si="1"/>
        <v>1.9472926229659238E-2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-0.006*0.04*C9*(Start!$B$3+B8)+(B8-Baseline!B8)</f>
        <v>-3.4780781241669403E-4</v>
      </c>
      <c r="C9">
        <v>-0.52370993418374867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-5.4989543089293609E-2</v>
      </c>
      <c r="L9">
        <f t="shared" si="0"/>
        <v>-1.8853557630614949E-2</v>
      </c>
      <c r="M9">
        <f t="shared" si="0"/>
        <v>-1.8853557630614949E-2</v>
      </c>
      <c r="N9">
        <f t="shared" si="3"/>
        <v>-1.4140168222961214E-2</v>
      </c>
      <c r="O9">
        <f t="shared" si="1"/>
        <v>-1.4140168222961214E-2</v>
      </c>
      <c r="P9">
        <f t="shared" si="1"/>
        <v>-1.4140168222961214E-2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-0.006*0.04*C10*(Start!$B$3+B9)+(B9-Baseline!B9)</f>
        <v>-4.8620842696054533E-4</v>
      </c>
      <c r="C10">
        <v>0.59263956434813492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6.2227154256554167E-2</v>
      </c>
      <c r="L10">
        <f t="shared" si="0"/>
        <v>2.1335024316532857E-2</v>
      </c>
      <c r="M10">
        <f t="shared" si="0"/>
        <v>2.1335024316532857E-2</v>
      </c>
      <c r="N10">
        <f t="shared" si="3"/>
        <v>1.6001268237399644E-2</v>
      </c>
      <c r="O10">
        <f t="shared" si="1"/>
        <v>1.6001268237399644E-2</v>
      </c>
      <c r="P10">
        <f t="shared" si="1"/>
        <v>1.6001268237399644E-2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-0.006*0.04*C11*(Start!$B$3+B10)+(B10-Baseline!B10)</f>
        <v>-6.327074307894558E-4</v>
      </c>
      <c r="C11">
        <v>0.62740658138565197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6.5877691045493458E-2</v>
      </c>
      <c r="L11">
        <f t="shared" si="0"/>
        <v>2.2586636929883469E-2</v>
      </c>
      <c r="M11">
        <f t="shared" si="0"/>
        <v>2.2586636929883469E-2</v>
      </c>
      <c r="N11">
        <f t="shared" si="3"/>
        <v>1.6939977697412602E-2</v>
      </c>
      <c r="O11">
        <f t="shared" si="1"/>
        <v>1.6939977697412602E-2</v>
      </c>
      <c r="P11">
        <f t="shared" si="1"/>
        <v>1.6939977697412602E-2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-0.006*0.04*C12*(Start!$B$3+B11)+(B11-Baseline!B11)</f>
        <v>-7.3523024858369325E-4</v>
      </c>
      <c r="C12">
        <v>0.43913730523129851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4.6109417049286346E-2</v>
      </c>
      <c r="L12">
        <f t="shared" si="0"/>
        <v>1.5808942988326746E-2</v>
      </c>
      <c r="M12">
        <f t="shared" si="0"/>
        <v>1.5808942988326746E-2</v>
      </c>
      <c r="N12">
        <f t="shared" si="3"/>
        <v>1.185670724124506E-2</v>
      </c>
      <c r="O12">
        <f t="shared" si="1"/>
        <v>1.185670724124506E-2</v>
      </c>
      <c r="P12">
        <f t="shared" si="1"/>
        <v>1.185670724124506E-2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-0.006*0.04*C13*(Start!$B$3+B12)+(B12-Baseline!B12)</f>
        <v>-9.0379599255908276E-4</v>
      </c>
      <c r="C13">
        <v>0.72209592493375097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7.5820072118043855E-2</v>
      </c>
      <c r="L13">
        <f t="shared" si="0"/>
        <v>2.5995453297615032E-2</v>
      </c>
      <c r="M13">
        <f t="shared" si="0"/>
        <v>2.5995453297615032E-2</v>
      </c>
      <c r="N13">
        <f t="shared" si="3"/>
        <v>1.9496589973211277E-2</v>
      </c>
      <c r="O13">
        <f t="shared" si="1"/>
        <v>1.9496589973211277E-2</v>
      </c>
      <c r="P13">
        <f t="shared" si="1"/>
        <v>1.9496589973211277E-2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-0.006*0.04*C14*(Start!$B$3+B13)+(B13-Baseline!B13)</f>
        <v>-1.0461397368009958E-3</v>
      </c>
      <c r="C14">
        <v>0.60987275003982055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6.4036638754181169E-2</v>
      </c>
      <c r="L14">
        <f t="shared" si="0"/>
        <v>2.1955419001433538E-2</v>
      </c>
      <c r="M14">
        <f t="shared" si="0"/>
        <v>2.1955419001433538E-2</v>
      </c>
      <c r="N14">
        <f t="shared" si="3"/>
        <v>1.6466564251075153E-2</v>
      </c>
      <c r="O14">
        <f t="shared" si="1"/>
        <v>1.6466564251075153E-2</v>
      </c>
      <c r="P14">
        <f t="shared" si="1"/>
        <v>1.6466564251075153E-2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-0.006*0.04*C15*(Start!$B$3+B14)+(B14-Baseline!B14)</f>
        <v>-1.0713354959204786E-3</v>
      </c>
      <c r="C15">
        <v>0.10796720613223489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1.1336556643884664E-2</v>
      </c>
      <c r="L15">
        <f t="shared" si="0"/>
        <v>3.8868194207604557E-3</v>
      </c>
      <c r="M15">
        <f t="shared" si="0"/>
        <v>3.8868194207604557E-3</v>
      </c>
      <c r="N15">
        <f t="shared" si="3"/>
        <v>2.9151145655703418E-3</v>
      </c>
      <c r="O15">
        <f t="shared" si="1"/>
        <v>2.9151145655703418E-3</v>
      </c>
      <c r="P15">
        <f t="shared" si="1"/>
        <v>2.9151145655703418E-3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-0.006*0.04*C16*(Start!$B$3+B15)+(B15-Baseline!B15)</f>
        <v>-1.1351125886183023E-3</v>
      </c>
      <c r="C16">
        <v>0.27330047538654761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2.86965499155875E-2</v>
      </c>
      <c r="L16">
        <f t="shared" si="0"/>
        <v>9.8388171139157134E-3</v>
      </c>
      <c r="M16">
        <f t="shared" si="0"/>
        <v>9.8388171139157134E-3</v>
      </c>
      <c r="N16">
        <f t="shared" si="3"/>
        <v>7.3791128354367859E-3</v>
      </c>
      <c r="O16">
        <f t="shared" si="1"/>
        <v>7.3791128354367859E-3</v>
      </c>
      <c r="P16">
        <f t="shared" si="1"/>
        <v>7.3791128354367859E-3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-0.006*0.04*C17*(Start!$B$3+B16)+(B16-Baseline!B16)</f>
        <v>-1.2578336091817661E-3</v>
      </c>
      <c r="C17">
        <v>0.52592415122849545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5.5222035878992021E-2</v>
      </c>
      <c r="L17">
        <f t="shared" si="0"/>
        <v>1.8933269444225836E-2</v>
      </c>
      <c r="M17">
        <f t="shared" si="0"/>
        <v>1.8933269444225836E-2</v>
      </c>
      <c r="N17">
        <f t="shared" si="3"/>
        <v>1.4199952083169378E-2</v>
      </c>
      <c r="O17">
        <f t="shared" si="1"/>
        <v>1.4199952083169378E-2</v>
      </c>
      <c r="P17">
        <f t="shared" si="1"/>
        <v>1.4199952083169378E-2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-0.006*0.04*C18*(Start!$B$3+B17)+(B17-Baseline!B17)</f>
        <v>-1.4499237816761618E-3</v>
      </c>
      <c r="C18">
        <v>0.82331139045035873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8.6447695997287674E-2</v>
      </c>
      <c r="L18">
        <f t="shared" ref="L18:M49" si="4">0.036*$C18</f>
        <v>2.9639210056212912E-2</v>
      </c>
      <c r="M18">
        <f t="shared" si="4"/>
        <v>2.9639210056212912E-2</v>
      </c>
      <c r="N18">
        <f t="shared" si="3"/>
        <v>2.2229407542159685E-2</v>
      </c>
      <c r="O18">
        <f t="shared" si="1"/>
        <v>2.2229407542159685E-2</v>
      </c>
      <c r="P18">
        <f t="shared" si="1"/>
        <v>2.2229407542159685E-2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-0.006*0.04*C19*(Start!$B$3+B18)+(B18-Baseline!B18)</f>
        <v>-1.5004536762952044E-3</v>
      </c>
      <c r="C19">
        <v>0.21661732709412512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2.2744819344883139E-2</v>
      </c>
      <c r="L19">
        <f t="shared" si="4"/>
        <v>7.7982237753885042E-3</v>
      </c>
      <c r="M19">
        <f t="shared" si="4"/>
        <v>7.7982237753885042E-3</v>
      </c>
      <c r="N19">
        <f t="shared" si="3"/>
        <v>5.8486678315413784E-3</v>
      </c>
      <c r="O19">
        <f t="shared" si="1"/>
        <v>5.8486678315413784E-3</v>
      </c>
      <c r="P19">
        <f t="shared" si="1"/>
        <v>5.8486678315413784E-3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-0.006*0.04*C20*(Start!$B$3+B19)+(B19-Baseline!B19)</f>
        <v>-1.4801241784907632E-3</v>
      </c>
      <c r="C20">
        <v>-8.7155345603614071E-2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-9.1513112883794788E-3</v>
      </c>
      <c r="L20">
        <f t="shared" si="4"/>
        <v>-3.1375924417301063E-3</v>
      </c>
      <c r="M20">
        <f t="shared" si="4"/>
        <v>-3.1375924417301063E-3</v>
      </c>
      <c r="N20">
        <f t="shared" si="3"/>
        <v>-2.3531943312975799E-3</v>
      </c>
      <c r="O20">
        <f t="shared" si="1"/>
        <v>-2.3531943312975799E-3</v>
      </c>
      <c r="P20">
        <f t="shared" si="1"/>
        <v>-2.3531943312975799E-3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-0.006*0.04*C21*(Start!$B$3+B20)+(B20-Baseline!B20)</f>
        <v>-1.5585209162911502E-3</v>
      </c>
      <c r="C21">
        <v>0.33609053821661777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3.5289506512744866E-2</v>
      </c>
      <c r="L21">
        <f t="shared" si="4"/>
        <v>1.2099259375798239E-2</v>
      </c>
      <c r="M21">
        <f t="shared" si="4"/>
        <v>1.2099259375798239E-2</v>
      </c>
      <c r="N21">
        <f t="shared" si="3"/>
        <v>9.0744445318486806E-3</v>
      </c>
      <c r="O21">
        <f t="shared" si="1"/>
        <v>9.0744445318486806E-3</v>
      </c>
      <c r="P21">
        <f t="shared" si="1"/>
        <v>9.0744445318486806E-3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-0.006*0.04*C22*(Start!$B$3+B21)+(B21-Baseline!B21)</f>
        <v>-1.7488858048586174E-3</v>
      </c>
      <c r="C22">
        <v>0.81616915183084016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8.5697760942238216E-2</v>
      </c>
      <c r="L22">
        <f t="shared" si="4"/>
        <v>2.9382089465910245E-2</v>
      </c>
      <c r="M22">
        <f t="shared" si="4"/>
        <v>2.9382089465910245E-2</v>
      </c>
      <c r="N22">
        <f t="shared" si="3"/>
        <v>2.2036567099432684E-2</v>
      </c>
      <c r="O22">
        <f t="shared" si="3"/>
        <v>2.2036567099432684E-2</v>
      </c>
      <c r="P22">
        <f t="shared" si="3"/>
        <v>2.2036567099432684E-2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-0.006*0.04*C23*(Start!$B$3+B22)+(B22-Baseline!B22)</f>
        <v>-1.975709253070352E-3</v>
      </c>
      <c r="C23">
        <v>0.97267186449437826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0.10213054577190972</v>
      </c>
      <c r="L23">
        <f t="shared" si="4"/>
        <v>3.5016187121797618E-2</v>
      </c>
      <c r="M23">
        <f t="shared" si="4"/>
        <v>3.5016187121797618E-2</v>
      </c>
      <c r="N23">
        <f t="shared" ref="N23:P42" si="5">0.027*$C23</f>
        <v>2.6262140341348213E-2</v>
      </c>
      <c r="O23">
        <f t="shared" si="5"/>
        <v>2.6262140341348213E-2</v>
      </c>
      <c r="P23">
        <f t="shared" si="5"/>
        <v>2.6262140341348213E-2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-0.006*0.04*C24*(Start!$B$3+B23)+(B23-Baseline!B23)</f>
        <v>-2.1881255016078694E-3</v>
      </c>
      <c r="C24">
        <v>0.91110312009917527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9.5665827610413409E-2</v>
      </c>
      <c r="L24">
        <f t="shared" si="4"/>
        <v>3.2799712323570304E-2</v>
      </c>
      <c r="M24">
        <f t="shared" si="4"/>
        <v>3.2799712323570304E-2</v>
      </c>
      <c r="N24">
        <f t="shared" si="5"/>
        <v>2.4599784242677732E-2</v>
      </c>
      <c r="O24">
        <f t="shared" si="5"/>
        <v>2.4599784242677732E-2</v>
      </c>
      <c r="P24">
        <f t="shared" si="5"/>
        <v>2.4599784242677732E-2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-0.006*0.04*C25*(Start!$B$3+B24)+(B24-Baseline!B24)</f>
        <v>-2.2476856930374518E-3</v>
      </c>
      <c r="C25">
        <v>0.25552350708036792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2.6829968243438633E-2</v>
      </c>
      <c r="L25">
        <f t="shared" si="4"/>
        <v>9.1988462548932438E-3</v>
      </c>
      <c r="M25">
        <f t="shared" si="4"/>
        <v>9.1988462548932438E-3</v>
      </c>
      <c r="N25">
        <f t="shared" si="5"/>
        <v>6.8991346911699341E-3</v>
      </c>
      <c r="O25">
        <f t="shared" si="5"/>
        <v>6.8991346911699341E-3</v>
      </c>
      <c r="P25">
        <f t="shared" si="5"/>
        <v>6.8991346911699341E-3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-0.006*0.04*C26*(Start!$B$3+B25)+(B25-Baseline!B25)</f>
        <v>-2.4871237287077603E-3</v>
      </c>
      <c r="C26">
        <v>1.0272935226144957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0.10786581987452204</v>
      </c>
      <c r="L26">
        <f t="shared" si="4"/>
        <v>3.6982566814121841E-2</v>
      </c>
      <c r="M26">
        <f t="shared" si="4"/>
        <v>3.6982566814121841E-2</v>
      </c>
      <c r="N26">
        <f t="shared" si="5"/>
        <v>2.7736925110591382E-2</v>
      </c>
      <c r="O26">
        <f t="shared" si="5"/>
        <v>2.7736925110591382E-2</v>
      </c>
      <c r="P26">
        <f t="shared" si="5"/>
        <v>2.7736925110591382E-2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-0.006*0.04*C27*(Start!$B$3+B26)+(B26-Baseline!B26)</f>
        <v>-2.7514393998346915E-3</v>
      </c>
      <c r="C27">
        <v>1.134309085066129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0.11910245393194355</v>
      </c>
      <c r="L27">
        <f t="shared" si="4"/>
        <v>4.0835127062380641E-2</v>
      </c>
      <c r="M27">
        <f t="shared" si="4"/>
        <v>4.0835127062380641E-2</v>
      </c>
      <c r="N27">
        <f t="shared" si="5"/>
        <v>3.0626345296785484E-2</v>
      </c>
      <c r="O27">
        <f t="shared" si="5"/>
        <v>3.0626345296785484E-2</v>
      </c>
      <c r="P27">
        <f t="shared" si="5"/>
        <v>3.0626345296785484E-2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-0.006*0.04*C28*(Start!$B$3+B27)+(B27-Baseline!B27)</f>
        <v>-3.0110615000787096E-3</v>
      </c>
      <c r="C28">
        <v>1.1144700511870909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0.11701935537464456</v>
      </c>
      <c r="L28">
        <f t="shared" si="4"/>
        <v>4.0120921842735267E-2</v>
      </c>
      <c r="M28">
        <f t="shared" si="4"/>
        <v>4.0120921842735267E-2</v>
      </c>
      <c r="N28">
        <f t="shared" si="5"/>
        <v>3.0090691382051452E-2</v>
      </c>
      <c r="O28">
        <f t="shared" si="5"/>
        <v>3.0090691382051452E-2</v>
      </c>
      <c r="P28">
        <f t="shared" si="5"/>
        <v>3.0090691382051452E-2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-0.006*0.04*C29*(Start!$B$3+B28)+(B28-Baseline!B28)</f>
        <v>-3.0630674427612266E-3</v>
      </c>
      <c r="C29">
        <v>0.22330368705438186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2.3446887140710096E-2</v>
      </c>
      <c r="L29">
        <f t="shared" si="4"/>
        <v>8.0389327339577456E-3</v>
      </c>
      <c r="M29">
        <f t="shared" si="4"/>
        <v>8.0389327339577456E-3</v>
      </c>
      <c r="N29">
        <f t="shared" si="5"/>
        <v>6.0291995504683105E-3</v>
      </c>
      <c r="O29">
        <f t="shared" si="5"/>
        <v>6.0291995504683105E-3</v>
      </c>
      <c r="P29">
        <f t="shared" si="5"/>
        <v>6.0291995504683105E-3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-0.006*0.04*C30*(Start!$B$3+B29)+(B29-Baseline!B29)</f>
        <v>-3.2803260973798885E-3</v>
      </c>
      <c r="C30">
        <v>0.93291759168511812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9.7956347126937404E-2</v>
      </c>
      <c r="L30">
        <f t="shared" si="4"/>
        <v>3.3585033300664251E-2</v>
      </c>
      <c r="M30">
        <f t="shared" si="4"/>
        <v>3.3585033300664251E-2</v>
      </c>
      <c r="N30">
        <f t="shared" si="5"/>
        <v>2.518877497549819E-2</v>
      </c>
      <c r="O30">
        <f t="shared" si="5"/>
        <v>2.518877497549819E-2</v>
      </c>
      <c r="P30">
        <f t="shared" si="5"/>
        <v>2.518877497549819E-2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-0.006*0.04*C31*(Start!$B$3+B30)+(B30-Baseline!B30)</f>
        <v>-3.3224134369687704E-3</v>
      </c>
      <c r="C31">
        <v>0.1807652392495217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1.8980350121199779E-2</v>
      </c>
      <c r="L31">
        <f t="shared" si="4"/>
        <v>6.507548612982781E-3</v>
      </c>
      <c r="M31">
        <f t="shared" si="4"/>
        <v>6.507548612982781E-3</v>
      </c>
      <c r="N31">
        <f t="shared" si="5"/>
        <v>4.8806614597370858E-3</v>
      </c>
      <c r="O31">
        <f t="shared" si="5"/>
        <v>4.8806614597370858E-3</v>
      </c>
      <c r="P31">
        <f t="shared" si="5"/>
        <v>4.8806614597370858E-3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-0.006*0.04*C32*(Start!$B$3+B31)+(B31-Baseline!B31)</f>
        <v>-3.6647163294309887E-3</v>
      </c>
      <c r="C32">
        <v>1.4702556493229917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0.15437684317891412</v>
      </c>
      <c r="L32">
        <f t="shared" si="4"/>
        <v>5.2929203375627697E-2</v>
      </c>
      <c r="M32">
        <f t="shared" si="4"/>
        <v>5.2929203375627697E-2</v>
      </c>
      <c r="N32">
        <f t="shared" si="5"/>
        <v>3.9696902531720778E-2</v>
      </c>
      <c r="O32">
        <f t="shared" si="5"/>
        <v>3.9696902531720778E-2</v>
      </c>
      <c r="P32">
        <f t="shared" si="5"/>
        <v>3.9696902531720778E-2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-0.006*0.04*C33*(Start!$B$3+B32)+(B32-Baseline!B32)</f>
        <v>-3.8751623254037154E-3</v>
      </c>
      <c r="C33">
        <v>0.90422441187662039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9.4943563247045143E-2</v>
      </c>
      <c r="L33">
        <f t="shared" si="4"/>
        <v>3.2552078827558333E-2</v>
      </c>
      <c r="M33">
        <f t="shared" si="4"/>
        <v>3.2552078827558333E-2</v>
      </c>
      <c r="N33">
        <f t="shared" si="5"/>
        <v>2.4414059120668751E-2</v>
      </c>
      <c r="O33">
        <f t="shared" si="5"/>
        <v>2.4414059120668751E-2</v>
      </c>
      <c r="P33">
        <f t="shared" si="5"/>
        <v>2.4414059120668751E-2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-0.006*0.04*C34*(Start!$B$3+B33)+(B33-Baseline!B33)</f>
        <v>-3.9226819108802687E-3</v>
      </c>
      <c r="C34">
        <v>0.20422197052101312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2.1443306904706378E-2</v>
      </c>
      <c r="L34">
        <f t="shared" si="4"/>
        <v>7.351990938756472E-3</v>
      </c>
      <c r="M34">
        <f t="shared" si="4"/>
        <v>7.351990938756472E-3</v>
      </c>
      <c r="N34">
        <f t="shared" si="5"/>
        <v>5.5139932040673542E-3</v>
      </c>
      <c r="O34">
        <f t="shared" si="5"/>
        <v>5.5139932040673542E-3</v>
      </c>
      <c r="P34">
        <f t="shared" si="5"/>
        <v>5.5139932040673542E-3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-0.006*0.04*C35*(Start!$B$3+B34)+(B34-Baseline!B34)</f>
        <v>-4.1936584633832999E-3</v>
      </c>
      <c r="C35">
        <v>1.1646161779092199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0.1222846986804681</v>
      </c>
      <c r="L35">
        <f t="shared" si="4"/>
        <v>4.1926182404731914E-2</v>
      </c>
      <c r="M35">
        <f t="shared" si="4"/>
        <v>4.1926182404731914E-2</v>
      </c>
      <c r="N35">
        <f t="shared" si="5"/>
        <v>3.1444636803548934E-2</v>
      </c>
      <c r="O35">
        <f t="shared" si="5"/>
        <v>3.1444636803548934E-2</v>
      </c>
      <c r="P35">
        <f t="shared" si="5"/>
        <v>3.1444636803548934E-2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-0.006*0.04*C36*(Start!$B$3+B35)+(B35-Baseline!B35)</f>
        <v>-4.5343568595306522E-3</v>
      </c>
      <c r="C36">
        <v>1.4646794906060119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0.15379134651363124</v>
      </c>
      <c r="L36">
        <f t="shared" si="4"/>
        <v>5.2728461661816425E-2</v>
      </c>
      <c r="M36">
        <f t="shared" si="4"/>
        <v>5.2728461661816425E-2</v>
      </c>
      <c r="N36">
        <f t="shared" si="5"/>
        <v>3.9546346246362322E-2</v>
      </c>
      <c r="O36">
        <f t="shared" si="5"/>
        <v>3.9546346246362322E-2</v>
      </c>
      <c r="P36">
        <f t="shared" si="5"/>
        <v>3.9546346246362322E-2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-0.006*0.04*C37*(Start!$B$3+B36)+(B36-Baseline!B36)</f>
        <v>-4.9373955128073051E-3</v>
      </c>
      <c r="C37">
        <v>1.7332926746609567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0.18199573083940046</v>
      </c>
      <c r="L37">
        <f t="shared" si="4"/>
        <v>6.2398536287794439E-2</v>
      </c>
      <c r="M37">
        <f t="shared" si="4"/>
        <v>6.2398536287794439E-2</v>
      </c>
      <c r="N37">
        <f t="shared" si="5"/>
        <v>4.6798902215845831E-2</v>
      </c>
      <c r="O37">
        <f t="shared" si="5"/>
        <v>4.6798902215845831E-2</v>
      </c>
      <c r="P37">
        <f t="shared" si="5"/>
        <v>4.6798902215845831E-2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-0.006*0.04*C38*(Start!$B$3+B37)+(B37-Baseline!B37)</f>
        <v>-5.2429853585130989E-3</v>
      </c>
      <c r="C38">
        <v>1.3147549713066686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0.13804927198720021</v>
      </c>
      <c r="L38">
        <f t="shared" si="4"/>
        <v>4.7331178967040068E-2</v>
      </c>
      <c r="M38">
        <f t="shared" si="4"/>
        <v>4.7331178967040068E-2</v>
      </c>
      <c r="N38">
        <f t="shared" si="5"/>
        <v>3.5498384225280052E-2</v>
      </c>
      <c r="O38">
        <f t="shared" si="5"/>
        <v>3.5498384225280052E-2</v>
      </c>
      <c r="P38">
        <f t="shared" si="5"/>
        <v>3.5498384225280052E-2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-0.006*0.04*C39*(Start!$B$3+B38)+(B38-Baseline!B38)</f>
        <v>-5.5297160325189377E-3</v>
      </c>
      <c r="C39">
        <v>1.2340055627582296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0.12957058408961411</v>
      </c>
      <c r="L39">
        <f t="shared" si="4"/>
        <v>4.4424200259296262E-2</v>
      </c>
      <c r="M39">
        <f t="shared" si="4"/>
        <v>4.4424200259296262E-2</v>
      </c>
      <c r="N39">
        <f t="shared" si="5"/>
        <v>3.33181501944722E-2</v>
      </c>
      <c r="O39">
        <f t="shared" si="5"/>
        <v>3.33181501944722E-2</v>
      </c>
      <c r="P39">
        <f t="shared" si="5"/>
        <v>3.33181501944722E-2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-0.006*0.04*C40*(Start!$B$3+B39)+(B39-Baseline!B39)</f>
        <v>-5.9443337437771479E-3</v>
      </c>
      <c r="C40">
        <v>1.7849228615921164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0.18741690046717224</v>
      </c>
      <c r="L40">
        <f t="shared" si="4"/>
        <v>6.4257223017316192E-2</v>
      </c>
      <c r="M40">
        <f t="shared" si="4"/>
        <v>6.4257223017316192E-2</v>
      </c>
      <c r="N40">
        <f t="shared" si="5"/>
        <v>4.8192917262987141E-2</v>
      </c>
      <c r="O40">
        <f t="shared" si="5"/>
        <v>4.8192917262987141E-2</v>
      </c>
      <c r="P40">
        <f t="shared" si="5"/>
        <v>4.8192917262987141E-2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-0.006*0.04*C41*(Start!$B$3+B40)+(B40-Baseline!B40)</f>
        <v>-6.3376755405682014E-3</v>
      </c>
      <c r="C41">
        <v>1.694056079735649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0.17787588837224316</v>
      </c>
      <c r="L41">
        <f t="shared" si="4"/>
        <v>6.0986018870483362E-2</v>
      </c>
      <c r="M41">
        <f t="shared" si="4"/>
        <v>6.0986018870483362E-2</v>
      </c>
      <c r="N41">
        <f t="shared" si="5"/>
        <v>4.5739514152862523E-2</v>
      </c>
      <c r="O41">
        <f t="shared" si="5"/>
        <v>4.5739514152862523E-2</v>
      </c>
      <c r="P41">
        <f t="shared" si="5"/>
        <v>4.5739514152862523E-2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-0.006*0.04*C42*(Start!$B$3+B41)+(B41-Baseline!B41)</f>
        <v>-6.6648931614962399E-3</v>
      </c>
      <c r="C42">
        <v>1.4098437291815125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0.14803359156405882</v>
      </c>
      <c r="L42">
        <f t="shared" si="4"/>
        <v>5.0754374250534445E-2</v>
      </c>
      <c r="M42">
        <f t="shared" si="4"/>
        <v>5.0754374250534445E-2</v>
      </c>
      <c r="N42">
        <f t="shared" si="5"/>
        <v>3.8065780687900834E-2</v>
      </c>
      <c r="O42">
        <f t="shared" si="5"/>
        <v>3.8065780687900834E-2</v>
      </c>
      <c r="P42">
        <f t="shared" si="5"/>
        <v>3.8065780687900834E-2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-0.006*0.04*C43*(Start!$B$3+B42)+(B42-Baseline!B42)</f>
        <v>-7.163593956980947E-3</v>
      </c>
      <c r="C43">
        <v>2.1494202149973254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0.22568912257471918</v>
      </c>
      <c r="L43">
        <f t="shared" si="4"/>
        <v>7.7379127739903714E-2</v>
      </c>
      <c r="M43">
        <f t="shared" si="4"/>
        <v>7.7379127739903714E-2</v>
      </c>
      <c r="N43">
        <f t="shared" ref="N43:P62" si="6">0.027*$C43</f>
        <v>5.8034345804927785E-2</v>
      </c>
      <c r="O43">
        <f t="shared" si="6"/>
        <v>5.8034345804927785E-2</v>
      </c>
      <c r="P43">
        <f t="shared" si="6"/>
        <v>5.8034345804927785E-2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-0.006*0.04*C44*(Start!$B$3+B43)+(B43-Baseline!B43)</f>
        <v>-7.6086971215776579E-3</v>
      </c>
      <c r="C44">
        <v>1.9194024439091462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0.20153725661046035</v>
      </c>
      <c r="L44">
        <f t="shared" si="4"/>
        <v>6.9098487980729262E-2</v>
      </c>
      <c r="M44">
        <f t="shared" si="4"/>
        <v>6.9098487980729262E-2</v>
      </c>
      <c r="N44">
        <f t="shared" si="6"/>
        <v>5.1823865985546946E-2</v>
      </c>
      <c r="O44">
        <f t="shared" si="6"/>
        <v>5.1823865985546946E-2</v>
      </c>
      <c r="P44">
        <f t="shared" si="6"/>
        <v>5.1823865985546946E-2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-0.006*0.04*C45*(Start!$B$3+B44)+(B44-Baseline!B44)</f>
        <v>-8.0097673741592393E-3</v>
      </c>
      <c r="C45">
        <v>1.7303179759878415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0.18168338747872337</v>
      </c>
      <c r="L45">
        <f t="shared" si="4"/>
        <v>6.229144713556229E-2</v>
      </c>
      <c r="M45">
        <f t="shared" si="4"/>
        <v>6.229144713556229E-2</v>
      </c>
      <c r="N45">
        <f t="shared" si="6"/>
        <v>4.6718585351671719E-2</v>
      </c>
      <c r="O45">
        <f t="shared" si="6"/>
        <v>4.6718585351671719E-2</v>
      </c>
      <c r="P45">
        <f t="shared" si="6"/>
        <v>4.6718585351671719E-2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-0.006*0.04*C46*(Start!$B$3+B45)+(B45-Baseline!B45)</f>
        <v>-8.3298439465122991E-3</v>
      </c>
      <c r="C46">
        <v>1.3814645515698949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0.14505377791483898</v>
      </c>
      <c r="L46">
        <f t="shared" si="4"/>
        <v>4.9732723856516212E-2</v>
      </c>
      <c r="M46">
        <f t="shared" si="4"/>
        <v>4.9732723856516212E-2</v>
      </c>
      <c r="N46">
        <f t="shared" si="6"/>
        <v>3.7299542892387162E-2</v>
      </c>
      <c r="O46">
        <f t="shared" si="6"/>
        <v>3.7299542892387162E-2</v>
      </c>
      <c r="P46">
        <f t="shared" si="6"/>
        <v>3.7299542892387162E-2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-0.006*0.04*C47*(Start!$B$3+B46)+(B46-Baseline!B46)</f>
        <v>-8.819570507369907E-3</v>
      </c>
      <c r="C47">
        <v>2.1143823836094349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0.22201015027899065</v>
      </c>
      <c r="L47">
        <f t="shared" si="4"/>
        <v>7.6117765809939647E-2</v>
      </c>
      <c r="M47">
        <f t="shared" si="4"/>
        <v>7.6117765809939647E-2</v>
      </c>
      <c r="N47">
        <f t="shared" si="6"/>
        <v>5.7088324357454742E-2</v>
      </c>
      <c r="O47">
        <f t="shared" si="6"/>
        <v>5.7088324357454742E-2</v>
      </c>
      <c r="P47">
        <f t="shared" si="6"/>
        <v>5.7088324357454742E-2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-0.006*0.04*C48*(Start!$B$3+B47)+(B47-Baseline!B47)</f>
        <v>-9.0981142218120748E-3</v>
      </c>
      <c r="C48">
        <v>1.203216211618739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0.1263377022199676</v>
      </c>
      <c r="L48">
        <f t="shared" si="4"/>
        <v>4.3315783618274602E-2</v>
      </c>
      <c r="M48">
        <f t="shared" si="4"/>
        <v>4.3315783618274602E-2</v>
      </c>
      <c r="N48">
        <f t="shared" si="6"/>
        <v>3.2486837713705953E-2</v>
      </c>
      <c r="O48">
        <f t="shared" si="6"/>
        <v>3.2486837713705953E-2</v>
      </c>
      <c r="P48">
        <f t="shared" si="6"/>
        <v>3.2486837713705953E-2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-0.006*0.04*C49*(Start!$B$3+B48)+(B48-Baseline!B48)</f>
        <v>-9.468008060714803E-3</v>
      </c>
      <c r="C49">
        <v>1.5982799074561671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0.16781939028289755</v>
      </c>
      <c r="L49">
        <f t="shared" si="4"/>
        <v>5.7538076668422013E-2</v>
      </c>
      <c r="M49">
        <f t="shared" si="4"/>
        <v>5.7538076668422013E-2</v>
      </c>
      <c r="N49">
        <f t="shared" si="6"/>
        <v>4.3153557501316511E-2</v>
      </c>
      <c r="O49">
        <f t="shared" si="6"/>
        <v>4.3153557501316511E-2</v>
      </c>
      <c r="P49">
        <f t="shared" si="6"/>
        <v>4.3153557501316511E-2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-0.006*0.04*C50*(Start!$B$3+B49)+(B49-Baseline!B49)</f>
        <v>-9.8688824172267209E-3</v>
      </c>
      <c r="C50">
        <v>1.732808779838555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0.18194492188304828</v>
      </c>
      <c r="L50">
        <f t="shared" ref="L50:M81" si="7">0.036*$C50</f>
        <v>6.2381116074187976E-2</v>
      </c>
      <c r="M50">
        <f t="shared" si="7"/>
        <v>6.2381116074187976E-2</v>
      </c>
      <c r="N50">
        <f t="shared" si="6"/>
        <v>4.6785837055640982E-2</v>
      </c>
      <c r="O50">
        <f t="shared" si="6"/>
        <v>4.6785837055640982E-2</v>
      </c>
      <c r="P50">
        <f t="shared" si="6"/>
        <v>4.6785837055640982E-2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-0.006*0.04*C51*(Start!$B$3+B50)+(B50-Baseline!B50)</f>
        <v>-1.0261244135597583E-2</v>
      </c>
      <c r="C51">
        <v>1.6967178987568918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0.17815537936947365</v>
      </c>
      <c r="L51">
        <f t="shared" si="7"/>
        <v>6.1081844355248098E-2</v>
      </c>
      <c r="M51">
        <f t="shared" si="7"/>
        <v>6.1081844355248098E-2</v>
      </c>
      <c r="N51">
        <f t="shared" si="6"/>
        <v>4.5811383266436079E-2</v>
      </c>
      <c r="O51">
        <f t="shared" si="6"/>
        <v>4.5811383266436079E-2</v>
      </c>
      <c r="P51">
        <f t="shared" si="6"/>
        <v>4.5811383266436079E-2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-0.006*0.04*C52*(Start!$B$3+B51)+(B51-Baseline!B51)</f>
        <v>-1.0689515673716198E-2</v>
      </c>
      <c r="C52">
        <v>1.8527597724580875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0.19453977610809919</v>
      </c>
      <c r="L52">
        <f t="shared" si="7"/>
        <v>6.6699351808491153E-2</v>
      </c>
      <c r="M52">
        <f t="shared" si="7"/>
        <v>6.6699351808491153E-2</v>
      </c>
      <c r="N52">
        <f t="shared" si="6"/>
        <v>5.0024513856368365E-2</v>
      </c>
      <c r="O52">
        <f t="shared" si="6"/>
        <v>5.0024513856368365E-2</v>
      </c>
      <c r="P52">
        <f t="shared" si="6"/>
        <v>5.0024513856368365E-2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-0.006*0.04*C53*(Start!$B$3+B52)+(B52-Baseline!B52)</f>
        <v>-1.1000178929139392E-2</v>
      </c>
      <c r="C53">
        <v>1.3445685405990282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0.14117969676289796</v>
      </c>
      <c r="L53">
        <f t="shared" si="7"/>
        <v>4.8404467461565008E-2</v>
      </c>
      <c r="M53">
        <f t="shared" si="7"/>
        <v>4.8404467461565008E-2</v>
      </c>
      <c r="N53">
        <f t="shared" si="6"/>
        <v>3.6303350596173761E-2</v>
      </c>
      <c r="O53">
        <f t="shared" si="6"/>
        <v>3.6303350596173761E-2</v>
      </c>
      <c r="P53">
        <f t="shared" si="6"/>
        <v>3.6303350596173761E-2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-0.006*0.04*C54*(Start!$B$3+B53)+(B53-Baseline!B53)</f>
        <v>-1.1392609319484548E-2</v>
      </c>
      <c r="C54">
        <v>1.6990096949714173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0.17839601797199883</v>
      </c>
      <c r="L54">
        <f t="shared" si="7"/>
        <v>6.1164349018971019E-2</v>
      </c>
      <c r="M54">
        <f t="shared" si="7"/>
        <v>6.1164349018971019E-2</v>
      </c>
      <c r="N54">
        <f t="shared" si="6"/>
        <v>4.5873261764228269E-2</v>
      </c>
      <c r="O54">
        <f t="shared" si="6"/>
        <v>4.5873261764228269E-2</v>
      </c>
      <c r="P54">
        <f t="shared" si="6"/>
        <v>4.5873261764228269E-2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-0.006*0.04*C55*(Start!$B$3+B54)+(B54-Baseline!B54)</f>
        <v>-1.1920744488695525E-2</v>
      </c>
      <c r="C55">
        <v>2.2874701653685627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0.24018436736369908</v>
      </c>
      <c r="L55">
        <f t="shared" si="7"/>
        <v>8.2348925953268245E-2</v>
      </c>
      <c r="M55">
        <f t="shared" si="7"/>
        <v>8.2348925953268245E-2</v>
      </c>
      <c r="N55">
        <f t="shared" si="6"/>
        <v>6.1761694464951195E-2</v>
      </c>
      <c r="O55">
        <f t="shared" si="6"/>
        <v>6.1761694464951195E-2</v>
      </c>
      <c r="P55">
        <f t="shared" si="6"/>
        <v>6.1761694464951195E-2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-0.006*0.04*C56*(Start!$B$3+B55)+(B55-Baseline!B55)</f>
        <v>-1.245811549954254E-2</v>
      </c>
      <c r="C56">
        <v>2.3287511048155927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0.24451886600563721</v>
      </c>
      <c r="L56">
        <f t="shared" si="7"/>
        <v>8.3835039773361333E-2</v>
      </c>
      <c r="M56">
        <f t="shared" si="7"/>
        <v>8.3835039773361333E-2</v>
      </c>
      <c r="N56">
        <f t="shared" si="6"/>
        <v>6.2876279830021004E-2</v>
      </c>
      <c r="O56">
        <f t="shared" si="6"/>
        <v>6.2876279830021004E-2</v>
      </c>
      <c r="P56">
        <f t="shared" si="6"/>
        <v>6.2876279830021004E-2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-0.006*0.04*C57*(Start!$B$3+B56)+(B56-Baseline!B56)</f>
        <v>-1.2849607885588525E-2</v>
      </c>
      <c r="C57">
        <v>1.6975202158448826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0.17823962266371268</v>
      </c>
      <c r="L57">
        <f t="shared" si="7"/>
        <v>6.1110727770415769E-2</v>
      </c>
      <c r="M57">
        <f t="shared" si="7"/>
        <v>6.1110727770415769E-2</v>
      </c>
      <c r="N57">
        <f t="shared" si="6"/>
        <v>4.5833045827811829E-2</v>
      </c>
      <c r="O57">
        <f t="shared" si="6"/>
        <v>4.5833045827811829E-2</v>
      </c>
      <c r="P57">
        <f t="shared" si="6"/>
        <v>4.5833045827811829E-2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-0.006*0.04*C58*(Start!$B$3+B57)+(B57-Baseline!B57)</f>
        <v>-1.3276500668338576E-2</v>
      </c>
      <c r="C58">
        <v>1.8517715912954931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0.19443601708602679</v>
      </c>
      <c r="L58">
        <f t="shared" si="7"/>
        <v>6.6663777286637749E-2</v>
      </c>
      <c r="M58">
        <f t="shared" si="7"/>
        <v>6.6663777286637749E-2</v>
      </c>
      <c r="N58">
        <f t="shared" si="6"/>
        <v>4.9997832964978312E-2</v>
      </c>
      <c r="O58">
        <f t="shared" si="6"/>
        <v>4.9997832964978312E-2</v>
      </c>
      <c r="P58">
        <f t="shared" si="6"/>
        <v>4.9997832964978312E-2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-0.006*0.04*C59*(Start!$B$3+B58)+(B58-Baseline!B58)</f>
        <v>-1.371197967616479E-2</v>
      </c>
      <c r="C59">
        <v>1.8898567394773935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0.19843495764512631</v>
      </c>
      <c r="L59">
        <f t="shared" si="7"/>
        <v>6.8034842621186156E-2</v>
      </c>
      <c r="M59">
        <f t="shared" si="7"/>
        <v>6.8034842621186156E-2</v>
      </c>
      <c r="N59">
        <f t="shared" si="6"/>
        <v>5.1026131965889628E-2</v>
      </c>
      <c r="O59">
        <f t="shared" si="6"/>
        <v>5.1026131965889628E-2</v>
      </c>
      <c r="P59">
        <f t="shared" si="6"/>
        <v>5.1026131965889628E-2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-0.006*0.04*C60*(Start!$B$3+B59)+(B59-Baseline!B59)</f>
        <v>-1.4195114124360309E-2</v>
      </c>
      <c r="C60">
        <v>2.0976193910760457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0.22025003606298479</v>
      </c>
      <c r="L60">
        <f t="shared" si="7"/>
        <v>7.5514298078737635E-2</v>
      </c>
      <c r="M60">
        <f t="shared" si="7"/>
        <v>7.5514298078737635E-2</v>
      </c>
      <c r="N60">
        <f t="shared" si="6"/>
        <v>5.6635723559053233E-2</v>
      </c>
      <c r="O60">
        <f t="shared" si="6"/>
        <v>5.6635723559053233E-2</v>
      </c>
      <c r="P60">
        <f t="shared" si="6"/>
        <v>5.6635723559053233E-2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-0.006*0.04*C61*(Start!$B$3+B60)+(B60-Baseline!B60)</f>
        <v>-1.4746988519815808E-2</v>
      </c>
      <c r="C61">
        <v>2.3972737019913111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0.2517137387090877</v>
      </c>
      <c r="L61">
        <f t="shared" si="7"/>
        <v>8.6301853271687198E-2</v>
      </c>
      <c r="M61">
        <f t="shared" si="7"/>
        <v>8.6301853271687198E-2</v>
      </c>
      <c r="N61">
        <f t="shared" si="6"/>
        <v>6.4726389953765395E-2</v>
      </c>
      <c r="O61">
        <f t="shared" si="6"/>
        <v>6.4726389953765395E-2</v>
      </c>
      <c r="P61">
        <f t="shared" si="6"/>
        <v>6.4726389953765395E-2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-0.006*0.04*C62*(Start!$B$3+B61)+(B61-Baseline!B61)</f>
        <v>-1.5379197286641624E-2</v>
      </c>
      <c r="C62">
        <v>2.7478171596626981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0.28852080176458328</v>
      </c>
      <c r="L62">
        <f t="shared" si="7"/>
        <v>9.8921417747857121E-2</v>
      </c>
      <c r="M62">
        <f t="shared" si="7"/>
        <v>9.8921417747857121E-2</v>
      </c>
      <c r="N62">
        <f t="shared" si="6"/>
        <v>7.4191063310892855E-2</v>
      </c>
      <c r="O62">
        <f t="shared" si="6"/>
        <v>7.4191063310892855E-2</v>
      </c>
      <c r="P62">
        <f t="shared" si="6"/>
        <v>7.4191063310892855E-2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-0.006*0.04*C63*(Start!$B$3+B62)+(B62-Baseline!B62)</f>
        <v>-1.5753188362227936E-2</v>
      </c>
      <c r="C63">
        <v>1.6265786127637465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0.17079075434019339</v>
      </c>
      <c r="L63">
        <f t="shared" si="7"/>
        <v>5.8556830059494872E-2</v>
      </c>
      <c r="M63">
        <f t="shared" si="7"/>
        <v>5.8556830059494872E-2</v>
      </c>
      <c r="N63">
        <f t="shared" ref="N63:P81" si="8">0.027*$C63</f>
        <v>4.3917622544621157E-2</v>
      </c>
      <c r="O63">
        <f t="shared" si="8"/>
        <v>4.3917622544621157E-2</v>
      </c>
      <c r="P63">
        <f t="shared" si="8"/>
        <v>4.3917622544621157E-2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-0.006*0.04*C64*(Start!$B$3+B63)+(B63-Baseline!B63)</f>
        <v>-1.6277902745767046E-2</v>
      </c>
      <c r="C64">
        <v>2.2830023604150229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0.23971524784357742</v>
      </c>
      <c r="L64">
        <f t="shared" si="7"/>
        <v>8.2188084974940817E-2</v>
      </c>
      <c r="M64">
        <f t="shared" si="7"/>
        <v>8.2188084974940817E-2</v>
      </c>
      <c r="N64">
        <f t="shared" si="8"/>
        <v>6.164106373120562E-2</v>
      </c>
      <c r="O64">
        <f t="shared" si="8"/>
        <v>6.164106373120562E-2</v>
      </c>
      <c r="P64">
        <f t="shared" si="8"/>
        <v>6.164106373120562E-2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-0.006*0.04*C65*(Start!$B$3+B64)+(B64-Baseline!B64)</f>
        <v>-1.6803182222219361E-2</v>
      </c>
      <c r="C65">
        <v>2.2867139850775158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0.24010496843313917</v>
      </c>
      <c r="L65">
        <f t="shared" si="7"/>
        <v>8.2321703462790566E-2</v>
      </c>
      <c r="M65">
        <f t="shared" si="7"/>
        <v>8.2321703462790566E-2</v>
      </c>
      <c r="N65">
        <f t="shared" si="8"/>
        <v>6.1741277597092928E-2</v>
      </c>
      <c r="O65">
        <f t="shared" si="8"/>
        <v>6.1741277597092928E-2</v>
      </c>
      <c r="P65">
        <f t="shared" si="8"/>
        <v>6.1741277597092928E-2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-0.006*0.04*C66*(Start!$B$3+B65)+(B65-Baseline!B65)</f>
        <v>-1.7369778744132213E-2</v>
      </c>
      <c r="C66">
        <v>2.4679350771705879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0.25913318310291172</v>
      </c>
      <c r="L66">
        <f t="shared" si="7"/>
        <v>8.8845662778141155E-2</v>
      </c>
      <c r="M66">
        <f t="shared" si="7"/>
        <v>8.8845662778141155E-2</v>
      </c>
      <c r="N66">
        <f t="shared" si="8"/>
        <v>6.6634247083605866E-2</v>
      </c>
      <c r="O66">
        <f t="shared" si="8"/>
        <v>6.6634247083605866E-2</v>
      </c>
      <c r="P66">
        <f t="shared" si="8"/>
        <v>6.6634247083605866E-2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-0.006*0.04*C67*(Start!$B$3+B66)+(B66-Baseline!B66)</f>
        <v>-1.7857492063387423E-2</v>
      </c>
      <c r="C67">
        <v>2.1256010375493926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0.2231881089426862</v>
      </c>
      <c r="L67">
        <f t="shared" si="7"/>
        <v>7.6521637351778124E-2</v>
      </c>
      <c r="M67">
        <f t="shared" si="7"/>
        <v>7.6521637351778124E-2</v>
      </c>
      <c r="N67">
        <f t="shared" si="8"/>
        <v>5.7391228013833596E-2</v>
      </c>
      <c r="O67">
        <f t="shared" si="8"/>
        <v>5.7391228013833596E-2</v>
      </c>
      <c r="P67">
        <f t="shared" si="8"/>
        <v>5.7391228013833596E-2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-0.006*0.04*C68*(Start!$B$3+B67)+(B67-Baseline!B67)</f>
        <v>-1.8350187872738496E-2</v>
      </c>
      <c r="C68">
        <v>2.14841222507461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0.22558328363283409</v>
      </c>
      <c r="L68">
        <f t="shared" si="7"/>
        <v>7.7342840102685953E-2</v>
      </c>
      <c r="M68">
        <f t="shared" si="7"/>
        <v>7.7342840102685953E-2</v>
      </c>
      <c r="N68">
        <f t="shared" si="8"/>
        <v>5.8007130077014468E-2</v>
      </c>
      <c r="O68">
        <f t="shared" si="8"/>
        <v>5.8007130077014468E-2</v>
      </c>
      <c r="P68">
        <f t="shared" si="8"/>
        <v>5.8007130077014468E-2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-0.006*0.04*C69*(Start!$B$3+B68)+(B68-Baseline!B68)</f>
        <v>-1.8828307324461273E-2</v>
      </c>
      <c r="C69">
        <v>2.0859272017874355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0.21902235618768073</v>
      </c>
      <c r="L69">
        <f t="shared" si="7"/>
        <v>7.5093379264347671E-2</v>
      </c>
      <c r="M69">
        <f t="shared" si="7"/>
        <v>7.5093379264347671E-2</v>
      </c>
      <c r="N69">
        <f t="shared" si="8"/>
        <v>5.632003444826076E-2</v>
      </c>
      <c r="O69">
        <f t="shared" si="8"/>
        <v>5.632003444826076E-2</v>
      </c>
      <c r="P69">
        <f t="shared" si="8"/>
        <v>5.632003444826076E-2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-0.006*0.04*C70*(Start!$B$3+B69)+(B69-Baseline!B69)</f>
        <v>-1.9353863170493216E-2</v>
      </c>
      <c r="C70">
        <v>2.2940299214146238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0.2408731417485355</v>
      </c>
      <c r="L70">
        <f t="shared" si="7"/>
        <v>8.2585077170926446E-2</v>
      </c>
      <c r="M70">
        <f t="shared" si="7"/>
        <v>8.2585077170926446E-2</v>
      </c>
      <c r="N70">
        <f t="shared" si="8"/>
        <v>6.1938807878194842E-2</v>
      </c>
      <c r="O70">
        <f t="shared" si="8"/>
        <v>6.1938807878194842E-2</v>
      </c>
      <c r="P70">
        <f t="shared" si="8"/>
        <v>6.1938807878194842E-2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-0.006*0.04*C71*(Start!$B$3+B70)+(B70-Baseline!B70)</f>
        <v>-1.9942622885147653E-2</v>
      </c>
      <c r="C71">
        <v>2.5713279295686866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0.26998943260471209</v>
      </c>
      <c r="L71">
        <f t="shared" si="7"/>
        <v>9.2567805464472713E-2</v>
      </c>
      <c r="M71">
        <f t="shared" si="7"/>
        <v>9.2567805464472713E-2</v>
      </c>
      <c r="N71">
        <f t="shared" si="8"/>
        <v>6.9425854098354542E-2</v>
      </c>
      <c r="O71">
        <f t="shared" si="8"/>
        <v>6.9425854098354542E-2</v>
      </c>
      <c r="P71">
        <f t="shared" si="8"/>
        <v>6.9425854098354542E-2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-0.006*0.04*C72*(Start!$B$3+B71)+(B71-Baseline!B71)</f>
        <v>-2.0411633602370065E-2</v>
      </c>
      <c r="C72">
        <v>2.0496053296828758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0.21520855961670196</v>
      </c>
      <c r="L72">
        <f t="shared" si="7"/>
        <v>7.3785791868583528E-2</v>
      </c>
      <c r="M72">
        <f t="shared" si="7"/>
        <v>7.3785791868583528E-2</v>
      </c>
      <c r="N72">
        <f t="shared" si="8"/>
        <v>5.5339343901437646E-2</v>
      </c>
      <c r="O72">
        <f t="shared" si="8"/>
        <v>5.5339343901437646E-2</v>
      </c>
      <c r="P72">
        <f t="shared" si="8"/>
        <v>5.5339343901437646E-2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-0.006*0.04*C73*(Start!$B$3+B72)+(B72-Baseline!B72)</f>
        <v>-2.1009553299303142E-2</v>
      </c>
      <c r="C73">
        <v>2.6142313572745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0.27449429251382251</v>
      </c>
      <c r="L73">
        <f t="shared" si="7"/>
        <v>9.4112328861881991E-2</v>
      </c>
      <c r="M73">
        <f t="shared" si="7"/>
        <v>9.4112328861881991E-2</v>
      </c>
      <c r="N73">
        <f t="shared" si="8"/>
        <v>7.0584246646411497E-2</v>
      </c>
      <c r="O73">
        <f t="shared" si="8"/>
        <v>7.0584246646411497E-2</v>
      </c>
      <c r="P73">
        <f t="shared" si="8"/>
        <v>7.0584246646411497E-2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-0.006*0.04*C74*(Start!$B$3+B73)+(B73-Baseline!B73)</f>
        <v>-2.1556862622743558E-2</v>
      </c>
      <c r="C74">
        <v>2.3944544196501552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0.2514177140632663</v>
      </c>
      <c r="L74">
        <f t="shared" si="7"/>
        <v>8.6200359107405575E-2</v>
      </c>
      <c r="M74">
        <f t="shared" si="7"/>
        <v>8.6200359107405575E-2</v>
      </c>
      <c r="N74">
        <f t="shared" si="8"/>
        <v>6.4650269330554191E-2</v>
      </c>
      <c r="O74">
        <f t="shared" si="8"/>
        <v>6.4650269330554191E-2</v>
      </c>
      <c r="P74">
        <f t="shared" si="8"/>
        <v>6.4650269330554191E-2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-0.006*0.04*C75*(Start!$B$3+B74)+(B74-Baseline!B74)</f>
        <v>-2.2160516428252078E-2</v>
      </c>
      <c r="C75">
        <v>2.6424776214170858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0.277460150248794</v>
      </c>
      <c r="L75">
        <f t="shared" si="7"/>
        <v>9.512919437101508E-2</v>
      </c>
      <c r="M75">
        <f t="shared" si="7"/>
        <v>9.512919437101508E-2</v>
      </c>
      <c r="N75">
        <f t="shared" si="8"/>
        <v>7.134689577826131E-2</v>
      </c>
      <c r="O75">
        <f t="shared" si="8"/>
        <v>7.134689577826131E-2</v>
      </c>
      <c r="P75">
        <f t="shared" si="8"/>
        <v>7.134689577826131E-2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-0.006*0.04*C76*(Start!$B$3+B75)+(B75-Baseline!B75)</f>
        <v>-2.2776083890842732E-2</v>
      </c>
      <c r="C76">
        <v>2.696339325435074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0.28311562917068278</v>
      </c>
      <c r="L76">
        <f t="shared" si="7"/>
        <v>9.7068215715662653E-2</v>
      </c>
      <c r="M76">
        <f t="shared" si="7"/>
        <v>9.7068215715662653E-2</v>
      </c>
      <c r="N76">
        <f t="shared" si="8"/>
        <v>7.2801161786747004E-2</v>
      </c>
      <c r="O76">
        <f t="shared" si="8"/>
        <v>7.2801161786747004E-2</v>
      </c>
      <c r="P76">
        <f t="shared" si="8"/>
        <v>7.2801161786747004E-2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-0.006*0.04*C77*(Start!$B$3+B76)+(B76-Baseline!B76)</f>
        <v>-2.3326367602333923E-2</v>
      </c>
      <c r="C77">
        <v>2.4119409989856342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0.25325380489349159</v>
      </c>
      <c r="L77">
        <f t="shared" si="7"/>
        <v>8.6829875963482822E-2</v>
      </c>
      <c r="M77">
        <f t="shared" si="7"/>
        <v>8.6829875963482822E-2</v>
      </c>
      <c r="N77">
        <f t="shared" si="8"/>
        <v>6.5122406972612124E-2</v>
      </c>
      <c r="O77">
        <f t="shared" si="8"/>
        <v>6.5122406972612124E-2</v>
      </c>
      <c r="P77">
        <f t="shared" si="8"/>
        <v>6.5122406972612124E-2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-0.006*0.04*C78*(Start!$B$3+B77)+(B77-Baseline!B77)</f>
        <v>-2.3963240493259624E-2</v>
      </c>
      <c r="C78">
        <v>2.7930856672938771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0.29327399506585711</v>
      </c>
      <c r="L78">
        <f t="shared" si="7"/>
        <v>0.10055108402257956</v>
      </c>
      <c r="M78">
        <f t="shared" si="7"/>
        <v>0.10055108402257956</v>
      </c>
      <c r="N78">
        <f t="shared" si="8"/>
        <v>7.5413313016934685E-2</v>
      </c>
      <c r="O78">
        <f t="shared" si="8"/>
        <v>7.5413313016934685E-2</v>
      </c>
      <c r="P78">
        <f t="shared" si="8"/>
        <v>7.5413313016934685E-2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-0.006*0.04*C79*(Start!$B$3+B78)+(B78-Baseline!B78)</f>
        <v>-2.4549308145643472E-2</v>
      </c>
      <c r="C79">
        <v>2.5719970573585376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0.27005969102264643</v>
      </c>
      <c r="L79">
        <f t="shared" si="7"/>
        <v>9.2591894064907351E-2</v>
      </c>
      <c r="M79">
        <f t="shared" si="7"/>
        <v>9.2591894064907351E-2</v>
      </c>
      <c r="N79">
        <f t="shared" si="8"/>
        <v>6.944392054868051E-2</v>
      </c>
      <c r="O79">
        <f t="shared" si="8"/>
        <v>6.944392054868051E-2</v>
      </c>
      <c r="P79">
        <f t="shared" si="8"/>
        <v>6.944392054868051E-2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-0.006*0.04*C80*(Start!$B$3+B79)+(B79-Baseline!B79)</f>
        <v>-2.5271228524739148E-2</v>
      </c>
      <c r="C80">
        <v>3.1701526967185214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0.33286603315544472</v>
      </c>
      <c r="L80">
        <f t="shared" si="7"/>
        <v>0.11412549708186676</v>
      </c>
      <c r="M80">
        <f t="shared" si="7"/>
        <v>0.11412549708186676</v>
      </c>
      <c r="N80">
        <f t="shared" si="8"/>
        <v>8.5594122811400081E-2</v>
      </c>
      <c r="O80">
        <f t="shared" si="8"/>
        <v>8.5594122811400081E-2</v>
      </c>
      <c r="P80">
        <f t="shared" si="8"/>
        <v>8.5594122811400081E-2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-0.006*0.04*C81*(Start!$B$3+B80)+(B80-Baseline!B80)</f>
        <v>-2.594547363115543E-2</v>
      </c>
      <c r="C81">
        <v>2.9630517442230593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0.31112043314342125</v>
      </c>
      <c r="L81">
        <f t="shared" si="7"/>
        <v>0.10666986279203013</v>
      </c>
      <c r="M81">
        <f t="shared" si="7"/>
        <v>0.10666986279203013</v>
      </c>
      <c r="N81">
        <f t="shared" si="8"/>
        <v>8.0002397094022598E-2</v>
      </c>
      <c r="O81">
        <f t="shared" si="8"/>
        <v>8.0002397094022598E-2</v>
      </c>
      <c r="P81">
        <f t="shared" si="8"/>
        <v>8.0002397094022598E-2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3B28-D153-440C-A7C9-234F7FE33E6C}">
  <dimension ref="A1:V81"/>
  <sheetViews>
    <sheetView zoomScale="186" workbookViewId="0">
      <selection activeCell="C2" sqref="C2"/>
    </sheetView>
  </sheetViews>
  <sheetFormatPr baseColWidth="10" defaultColWidth="8.83203125" defaultRowHeight="15" x14ac:dyDescent="0.2"/>
  <cols>
    <col min="1" max="1" width="4.6640625" bestFit="1" customWidth="1"/>
    <col min="2" max="2" width="11.83203125" bestFit="1" customWidth="1"/>
    <col min="3" max="3" width="8.83203125" bestFit="1" customWidth="1"/>
    <col min="4" max="4" width="6.33203125" bestFit="1" customWidth="1"/>
    <col min="5" max="7" width="10.83203125" bestFit="1" customWidth="1"/>
    <col min="8" max="10" width="11.1640625" bestFit="1" customWidth="1"/>
    <col min="11" max="13" width="9.6640625" bestFit="1" customWidth="1"/>
    <col min="14" max="16" width="12" bestFit="1" customWidth="1"/>
    <col min="17" max="19" width="11.6640625" bestFit="1" customWidth="1"/>
    <col min="20" max="20" width="7" bestFit="1" customWidth="1"/>
    <col min="21" max="21" width="10.5" bestFit="1" customWidth="1"/>
    <col min="22" max="22" width="11.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-9.3243850894330163E-5</v>
      </c>
      <c r="C2">
        <v>0.39913298273376036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4.1908963187044838E-2</v>
      </c>
      <c r="L2">
        <f t="shared" ref="L2:M17" si="0">0.036*$C2</f>
        <v>1.4368787378415371E-2</v>
      </c>
      <c r="M2">
        <f t="shared" si="0"/>
        <v>1.4368787378415371E-2</v>
      </c>
      <c r="N2">
        <f>0.027*$C2</f>
        <v>1.0776590533811529E-2</v>
      </c>
      <c r="O2">
        <f t="shared" ref="O2:P21" si="1">0.027*$C2</f>
        <v>1.0776590533811529E-2</v>
      </c>
      <c r="P2">
        <f t="shared" si="1"/>
        <v>1.0776590533811529E-2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-0.006*0.04*C3*(Start!$B$3+B2)+(B2-Baseline!B2)</f>
        <v>-1.1339423311079402E-4</v>
      </c>
      <c r="C3">
        <v>8.6262553271612669E-2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9.0575680935193296E-3</v>
      </c>
      <c r="L3">
        <f t="shared" si="0"/>
        <v>3.1054519177780558E-3</v>
      </c>
      <c r="M3">
        <f t="shared" si="0"/>
        <v>3.1054519177780558E-3</v>
      </c>
      <c r="N3">
        <f t="shared" ref="N3:P22" si="3">0.027*$C3</f>
        <v>2.3290889383335419E-3</v>
      </c>
      <c r="O3">
        <f t="shared" si="1"/>
        <v>2.3290889383335419E-3</v>
      </c>
      <c r="P3">
        <f t="shared" si="1"/>
        <v>2.3290889383335419E-3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-0.006*0.04*C4*(Start!$B$3+B3)+(B3-Baseline!B3)</f>
        <v>-1.6942056892065022E-4</v>
      </c>
      <c r="C4">
        <v>0.2398502809873379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2.5184279503670477E-2</v>
      </c>
      <c r="L4">
        <f t="shared" si="0"/>
        <v>8.6346101155441637E-3</v>
      </c>
      <c r="M4">
        <f t="shared" si="0"/>
        <v>8.6346101155441637E-3</v>
      </c>
      <c r="N4">
        <f t="shared" si="3"/>
        <v>6.4759575866581232E-3</v>
      </c>
      <c r="O4">
        <f t="shared" si="1"/>
        <v>6.4759575866581232E-3</v>
      </c>
      <c r="P4">
        <f t="shared" si="1"/>
        <v>6.4759575866581232E-3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-0.006*0.04*C5*(Start!$B$3+B4)+(B4-Baseline!B4)</f>
        <v>-2.1006215859598108E-4</v>
      </c>
      <c r="C5">
        <v>0.17399777664151919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1.8269766547359515E-2</v>
      </c>
      <c r="L5">
        <f t="shared" si="0"/>
        <v>6.2639199590946906E-3</v>
      </c>
      <c r="M5">
        <f t="shared" si="0"/>
        <v>6.2639199590946906E-3</v>
      </c>
      <c r="N5">
        <f t="shared" si="3"/>
        <v>4.6979399693210184E-3</v>
      </c>
      <c r="O5">
        <f t="shared" si="1"/>
        <v>4.6979399693210184E-3</v>
      </c>
      <c r="P5">
        <f t="shared" si="1"/>
        <v>4.6979399693210184E-3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-0.006*0.04*C6*(Start!$B$3+B5)+(B5-Baseline!B5)</f>
        <v>-3.0752865286269088E-4</v>
      </c>
      <c r="C6">
        <v>0.41729818300293531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4.3816309215308206E-2</v>
      </c>
      <c r="L6">
        <f t="shared" si="0"/>
        <v>1.5022734588105669E-2</v>
      </c>
      <c r="M6">
        <f t="shared" si="0"/>
        <v>1.5022734588105669E-2</v>
      </c>
      <c r="N6">
        <f t="shared" si="3"/>
        <v>1.1267050941079253E-2</v>
      </c>
      <c r="O6">
        <f t="shared" si="1"/>
        <v>1.1267050941079253E-2</v>
      </c>
      <c r="P6">
        <f t="shared" si="1"/>
        <v>1.1267050941079253E-2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-0.006*0.04*C7*(Start!$B$3+B6)+(B6-Baseline!B6)</f>
        <v>-2.4489936318500076E-4</v>
      </c>
      <c r="C7">
        <v>-0.26817119784698218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-2.8157975773933131E-2</v>
      </c>
      <c r="L7">
        <f t="shared" si="0"/>
        <v>-9.6541631224913577E-3</v>
      </c>
      <c r="M7">
        <f t="shared" si="0"/>
        <v>-9.6541631224913577E-3</v>
      </c>
      <c r="N7">
        <f t="shared" si="3"/>
        <v>-7.2406223418685191E-3</v>
      </c>
      <c r="O7">
        <f t="shared" si="1"/>
        <v>-7.2406223418685191E-3</v>
      </c>
      <c r="P7">
        <f t="shared" si="1"/>
        <v>-7.2406223418685191E-3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-0.006*0.04*C8*(Start!$B$3+B7)+(B7-Baseline!B7)</f>
        <v>-3.1320684320127368E-4</v>
      </c>
      <c r="C8">
        <v>0.29246571269220817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3.0708899832681859E-2</v>
      </c>
      <c r="L8">
        <f t="shared" si="0"/>
        <v>1.0528765656919493E-2</v>
      </c>
      <c r="M8">
        <f t="shared" si="0"/>
        <v>1.0528765656919493E-2</v>
      </c>
      <c r="N8">
        <f t="shared" si="3"/>
        <v>7.8965742426896201E-3</v>
      </c>
      <c r="O8">
        <f t="shared" si="1"/>
        <v>7.8965742426896201E-3</v>
      </c>
      <c r="P8">
        <f t="shared" si="1"/>
        <v>7.8965742426896201E-3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-0.006*0.04*C9*(Start!$B$3+B8)+(B8-Baseline!B8)</f>
        <v>-4.5119573698387014E-4</v>
      </c>
      <c r="C9">
        <v>0.59085554149690978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6.2039831857175529E-2</v>
      </c>
      <c r="L9">
        <f t="shared" si="0"/>
        <v>2.1270799493888749E-2</v>
      </c>
      <c r="M9">
        <f t="shared" si="0"/>
        <v>2.1270799493888749E-2</v>
      </c>
      <c r="N9">
        <f t="shared" si="3"/>
        <v>1.5953099620416564E-2</v>
      </c>
      <c r="O9">
        <f t="shared" si="1"/>
        <v>1.5953099620416564E-2</v>
      </c>
      <c r="P9">
        <f t="shared" si="1"/>
        <v>1.5953099620416564E-2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-0.006*0.04*C10*(Start!$B$3+B9)+(B9-Baseline!B9)</f>
        <v>-4.5353303974155965E-4</v>
      </c>
      <c r="C10">
        <v>1.0009531280271084E-2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1.0510007844284639E-3</v>
      </c>
      <c r="L10">
        <f t="shared" si="0"/>
        <v>3.6034312608975902E-4</v>
      </c>
      <c r="M10">
        <f t="shared" si="0"/>
        <v>3.6034312608975902E-4</v>
      </c>
      <c r="N10">
        <f t="shared" si="3"/>
        <v>2.7025734456731927E-4</v>
      </c>
      <c r="O10">
        <f t="shared" si="1"/>
        <v>2.7025734456731927E-4</v>
      </c>
      <c r="P10">
        <f t="shared" si="1"/>
        <v>2.7025734456731927E-4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-0.006*0.04*C11*(Start!$B$3+B10)+(B10-Baseline!B10)</f>
        <v>-6.1191500796898863E-4</v>
      </c>
      <c r="C11">
        <v>0.67827459169060655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7.121883212751369E-2</v>
      </c>
      <c r="L11">
        <f t="shared" si="0"/>
        <v>2.4417885300861836E-2</v>
      </c>
      <c r="M11">
        <f t="shared" si="0"/>
        <v>2.4417885300861836E-2</v>
      </c>
      <c r="N11">
        <f t="shared" si="3"/>
        <v>1.8313413975646377E-2</v>
      </c>
      <c r="O11">
        <f t="shared" si="1"/>
        <v>1.8313413975646377E-2</v>
      </c>
      <c r="P11">
        <f t="shared" si="1"/>
        <v>1.8313413975646377E-2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-0.006*0.04*C12*(Start!$B$3+B11)+(B11-Baseline!B11)</f>
        <v>-7.1769579516296853E-4</v>
      </c>
      <c r="C12">
        <v>0.45308252308469293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4.7573664923892763E-2</v>
      </c>
      <c r="L12">
        <f t="shared" si="0"/>
        <v>1.6310970831048946E-2</v>
      </c>
      <c r="M12">
        <f t="shared" si="0"/>
        <v>1.6310970831048946E-2</v>
      </c>
      <c r="N12">
        <f t="shared" si="3"/>
        <v>1.2233228123286709E-2</v>
      </c>
      <c r="O12">
        <f t="shared" si="1"/>
        <v>1.2233228123286709E-2</v>
      </c>
      <c r="P12">
        <f t="shared" si="1"/>
        <v>1.2233228123286709E-2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-0.006*0.04*C13*(Start!$B$3+B12)+(B12-Baseline!B12)</f>
        <v>-8.7367773593645197E-4</v>
      </c>
      <c r="C13">
        <v>0.66817783197377911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7.0158672357246807E-2</v>
      </c>
      <c r="L13">
        <f t="shared" si="0"/>
        <v>2.4054401951056046E-2</v>
      </c>
      <c r="M13">
        <f t="shared" si="0"/>
        <v>2.4054401951056046E-2</v>
      </c>
      <c r="N13">
        <f t="shared" si="3"/>
        <v>1.8040801463292035E-2</v>
      </c>
      <c r="O13">
        <f t="shared" si="1"/>
        <v>1.8040801463292035E-2</v>
      </c>
      <c r="P13">
        <f t="shared" si="1"/>
        <v>1.8040801463292035E-2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-0.006*0.04*C14*(Start!$B$3+B13)+(B13-Baseline!B13)</f>
        <v>-9.2482493507622162E-4</v>
      </c>
      <c r="C14">
        <v>0.21913373948882703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2.300904264632684E-2</v>
      </c>
      <c r="L14">
        <f t="shared" si="0"/>
        <v>7.8888146215977725E-3</v>
      </c>
      <c r="M14">
        <f t="shared" si="0"/>
        <v>7.8888146215977725E-3</v>
      </c>
      <c r="N14">
        <f t="shared" si="3"/>
        <v>5.9166109661983298E-3</v>
      </c>
      <c r="O14">
        <f t="shared" si="1"/>
        <v>5.9166109661983298E-3</v>
      </c>
      <c r="P14">
        <f t="shared" si="1"/>
        <v>5.9166109661983298E-3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-0.006*0.04*C15*(Start!$B$3+B14)+(B14-Baseline!B14)</f>
        <v>-1.2291328581981132E-3</v>
      </c>
      <c r="C15">
        <v>1.3038375808306859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0.13690294598722202</v>
      </c>
      <c r="L15">
        <f t="shared" si="0"/>
        <v>4.693815290990469E-2</v>
      </c>
      <c r="M15">
        <f t="shared" si="0"/>
        <v>4.693815290990469E-2</v>
      </c>
      <c r="N15">
        <f t="shared" si="3"/>
        <v>3.5203614682428518E-2</v>
      </c>
      <c r="O15">
        <f t="shared" si="1"/>
        <v>3.5203614682428518E-2</v>
      </c>
      <c r="P15">
        <f t="shared" si="1"/>
        <v>3.5203614682428518E-2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-0.006*0.04*C16*(Start!$B$3+B15)+(B15-Baseline!B15)</f>
        <v>-1.3830296759782795E-3</v>
      </c>
      <c r="C16">
        <v>0.65959263173143512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6.9257226331800689E-2</v>
      </c>
      <c r="L16">
        <f t="shared" si="0"/>
        <v>2.3745334742331661E-2</v>
      </c>
      <c r="M16">
        <f t="shared" si="0"/>
        <v>2.3745334742331661E-2</v>
      </c>
      <c r="N16">
        <f t="shared" si="3"/>
        <v>1.7809001056748749E-2</v>
      </c>
      <c r="O16">
        <f t="shared" si="1"/>
        <v>1.7809001056748749E-2</v>
      </c>
      <c r="P16">
        <f t="shared" si="1"/>
        <v>1.7809001056748749E-2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-0.006*0.04*C17*(Start!$B$3+B16)+(B16-Baseline!B16)</f>
        <v>-1.4381683601780374E-3</v>
      </c>
      <c r="C17">
        <v>0.23635854569741332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2.4817647298228399E-2</v>
      </c>
      <c r="L17">
        <f t="shared" si="0"/>
        <v>8.508907645106879E-3</v>
      </c>
      <c r="M17">
        <f t="shared" si="0"/>
        <v>8.508907645106879E-3</v>
      </c>
      <c r="N17">
        <f t="shared" si="3"/>
        <v>6.3816807338301597E-3</v>
      </c>
      <c r="O17">
        <f t="shared" si="1"/>
        <v>6.3816807338301597E-3</v>
      </c>
      <c r="P17">
        <f t="shared" si="1"/>
        <v>6.3816807338301597E-3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-0.006*0.04*C18*(Start!$B$3+B17)+(B17-Baseline!B17)</f>
        <v>-1.5915441857568137E-3</v>
      </c>
      <c r="C18">
        <v>0.65750106548256426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6.9037611875669244E-2</v>
      </c>
      <c r="L18">
        <f t="shared" ref="L18:M49" si="4">0.036*$C18</f>
        <v>2.3670038357372313E-2</v>
      </c>
      <c r="M18">
        <f t="shared" si="4"/>
        <v>2.3670038357372313E-2</v>
      </c>
      <c r="N18">
        <f t="shared" si="3"/>
        <v>1.7752528768029234E-2</v>
      </c>
      <c r="O18">
        <f t="shared" si="1"/>
        <v>1.7752528768029234E-2</v>
      </c>
      <c r="P18">
        <f t="shared" si="1"/>
        <v>1.7752528768029234E-2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-0.006*0.04*C19*(Start!$B$3+B18)+(B18-Baseline!B18)</f>
        <v>-1.8928388278125902E-3</v>
      </c>
      <c r="C19">
        <v>1.2918125319739258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0.13564031585726222</v>
      </c>
      <c r="L19">
        <f t="shared" si="4"/>
        <v>4.6505251151061321E-2</v>
      </c>
      <c r="M19">
        <f t="shared" si="4"/>
        <v>4.6505251151061321E-2</v>
      </c>
      <c r="N19">
        <f t="shared" si="3"/>
        <v>3.4878938363295996E-2</v>
      </c>
      <c r="O19">
        <f t="shared" si="1"/>
        <v>3.4878938363295996E-2</v>
      </c>
      <c r="P19">
        <f t="shared" si="1"/>
        <v>3.4878938363295996E-2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-0.006*0.04*C20*(Start!$B$3+B19)+(B19-Baseline!B19)</f>
        <v>-2.1128471862547626E-3</v>
      </c>
      <c r="C20">
        <v>0.9435869648176245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9.9076631305850579E-2</v>
      </c>
      <c r="L20">
        <f t="shared" si="4"/>
        <v>3.396913073343448E-2</v>
      </c>
      <c r="M20">
        <f t="shared" si="4"/>
        <v>3.396913073343448E-2</v>
      </c>
      <c r="N20">
        <f t="shared" si="3"/>
        <v>2.547684805007586E-2</v>
      </c>
      <c r="O20">
        <f t="shared" si="1"/>
        <v>2.547684805007586E-2</v>
      </c>
      <c r="P20">
        <f t="shared" si="1"/>
        <v>2.547684805007586E-2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-0.006*0.04*C21*(Start!$B$3+B20)+(B20-Baseline!B20)</f>
        <v>-2.3732805145505859E-3</v>
      </c>
      <c r="C21">
        <v>1.1172173592080343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0.1173078227168436</v>
      </c>
      <c r="L21">
        <f t="shared" si="4"/>
        <v>4.0219824931489234E-2</v>
      </c>
      <c r="M21">
        <f t="shared" si="4"/>
        <v>4.0219824931489234E-2</v>
      </c>
      <c r="N21">
        <f t="shared" si="3"/>
        <v>3.0164868698616926E-2</v>
      </c>
      <c r="O21">
        <f t="shared" si="1"/>
        <v>3.0164868698616926E-2</v>
      </c>
      <c r="P21">
        <f t="shared" si="1"/>
        <v>3.0164868698616926E-2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-0.006*0.04*C22*(Start!$B$3+B21)+(B21-Baseline!B21)</f>
        <v>-2.6874252296068247E-3</v>
      </c>
      <c r="C22">
        <v>1.3479920649639157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0.14153916682121115</v>
      </c>
      <c r="L22">
        <f t="shared" si="4"/>
        <v>4.8527714338700963E-2</v>
      </c>
      <c r="M22">
        <f t="shared" si="4"/>
        <v>4.8527714338700963E-2</v>
      </c>
      <c r="N22">
        <f t="shared" si="3"/>
        <v>3.6395785754025724E-2</v>
      </c>
      <c r="O22">
        <f t="shared" si="3"/>
        <v>3.6395785754025724E-2</v>
      </c>
      <c r="P22">
        <f t="shared" si="3"/>
        <v>3.6395785754025724E-2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-0.006*0.04*C23*(Start!$B$3+B22)+(B22-Baseline!B22)</f>
        <v>-2.9923673249676675E-3</v>
      </c>
      <c r="C23">
        <v>1.3089271706447705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0.1374373529177009</v>
      </c>
      <c r="L23">
        <f t="shared" si="4"/>
        <v>4.7121378143211733E-2</v>
      </c>
      <c r="M23">
        <f t="shared" si="4"/>
        <v>4.7121378143211733E-2</v>
      </c>
      <c r="N23">
        <f t="shared" ref="N23:P42" si="5">0.027*$C23</f>
        <v>3.5341033607408805E-2</v>
      </c>
      <c r="O23">
        <f t="shared" si="5"/>
        <v>3.5341033607408805E-2</v>
      </c>
      <c r="P23">
        <f t="shared" si="5"/>
        <v>3.5341033607408805E-2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-0.006*0.04*C24*(Start!$B$3+B23)+(B23-Baseline!B23)</f>
        <v>-3.236516350705826E-3</v>
      </c>
      <c r="C24">
        <v>1.0483095690808466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0.1100725047534889</v>
      </c>
      <c r="L24">
        <f t="shared" si="4"/>
        <v>3.7739144486910473E-2</v>
      </c>
      <c r="M24">
        <f t="shared" si="4"/>
        <v>3.7739144486910473E-2</v>
      </c>
      <c r="N24">
        <f t="shared" si="5"/>
        <v>2.8304358365182858E-2</v>
      </c>
      <c r="O24">
        <f t="shared" si="5"/>
        <v>2.8304358365182858E-2</v>
      </c>
      <c r="P24">
        <f t="shared" si="5"/>
        <v>2.8304358365182858E-2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-0.006*0.04*C25*(Start!$B$3+B24)+(B24-Baseline!B24)</f>
        <v>-3.6495599324427299E-3</v>
      </c>
      <c r="C25">
        <v>1.7739432094785987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0.18626403699525287</v>
      </c>
      <c r="L25">
        <f t="shared" si="4"/>
        <v>6.3861955541229545E-2</v>
      </c>
      <c r="M25">
        <f t="shared" si="4"/>
        <v>6.3861955541229545E-2</v>
      </c>
      <c r="N25">
        <f t="shared" si="5"/>
        <v>4.7896466655922162E-2</v>
      </c>
      <c r="O25">
        <f t="shared" si="5"/>
        <v>4.7896466655922162E-2</v>
      </c>
      <c r="P25">
        <f t="shared" si="5"/>
        <v>4.7896466655922162E-2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-0.006*0.04*C26*(Start!$B$3+B25)+(B25-Baseline!B25)</f>
        <v>-4.0710291665347854E-3</v>
      </c>
      <c r="C26">
        <v>1.8109007597816191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0.19014457977707</v>
      </c>
      <c r="L26">
        <f t="shared" si="4"/>
        <v>6.5192427352138288E-2</v>
      </c>
      <c r="M26">
        <f t="shared" si="4"/>
        <v>6.5192427352138288E-2</v>
      </c>
      <c r="N26">
        <f t="shared" si="5"/>
        <v>4.8894320514103716E-2</v>
      </c>
      <c r="O26">
        <f t="shared" si="5"/>
        <v>4.8894320514103716E-2</v>
      </c>
      <c r="P26">
        <f t="shared" si="5"/>
        <v>4.8894320514103716E-2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-0.006*0.04*C27*(Start!$B$3+B26)+(B26-Baseline!B26)</f>
        <v>-4.4690820146188704E-3</v>
      </c>
      <c r="C27">
        <v>1.7110326665028912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0.17965842998280357</v>
      </c>
      <c r="L27">
        <f t="shared" si="4"/>
        <v>6.1597175994104081E-2</v>
      </c>
      <c r="M27">
        <f t="shared" si="4"/>
        <v>6.1597175994104081E-2</v>
      </c>
      <c r="N27">
        <f t="shared" si="5"/>
        <v>4.6197881995578061E-2</v>
      </c>
      <c r="O27">
        <f t="shared" si="5"/>
        <v>4.6197881995578061E-2</v>
      </c>
      <c r="P27">
        <f t="shared" si="5"/>
        <v>4.6197881995578061E-2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-0.006*0.04*C28*(Start!$B$3+B27)+(B27-Baseline!B27)</f>
        <v>-4.7366258735624077E-3</v>
      </c>
      <c r="C28">
        <v>1.1505114123607973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0.12080369829788373</v>
      </c>
      <c r="L28">
        <f t="shared" si="4"/>
        <v>4.14184108449887E-2</v>
      </c>
      <c r="M28">
        <f t="shared" si="4"/>
        <v>4.14184108449887E-2</v>
      </c>
      <c r="N28">
        <f t="shared" si="5"/>
        <v>3.1063808133741527E-2</v>
      </c>
      <c r="O28">
        <f t="shared" si="5"/>
        <v>3.1063808133741527E-2</v>
      </c>
      <c r="P28">
        <f t="shared" si="5"/>
        <v>3.1063808133741527E-2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-0.006*0.04*C29*(Start!$B$3+B28)+(B28-Baseline!B28)</f>
        <v>-5.1265057848261606E-3</v>
      </c>
      <c r="C29">
        <v>1.6770528066374415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0.17609054469693136</v>
      </c>
      <c r="L29">
        <f t="shared" si="4"/>
        <v>6.0373901038947887E-2</v>
      </c>
      <c r="M29">
        <f t="shared" si="4"/>
        <v>6.0373901038947887E-2</v>
      </c>
      <c r="N29">
        <f t="shared" si="5"/>
        <v>4.5280425779210917E-2</v>
      </c>
      <c r="O29">
        <f t="shared" si="5"/>
        <v>4.5280425779210917E-2</v>
      </c>
      <c r="P29">
        <f t="shared" si="5"/>
        <v>4.5280425779210917E-2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-0.006*0.04*C30*(Start!$B$3+B29)+(B29-Baseline!B29)</f>
        <v>-5.4461381088882687E-3</v>
      </c>
      <c r="C30">
        <v>1.3754392309770527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0.14442111925259055</v>
      </c>
      <c r="L30">
        <f t="shared" si="4"/>
        <v>4.9515812315173893E-2</v>
      </c>
      <c r="M30">
        <f t="shared" si="4"/>
        <v>4.9515812315173893E-2</v>
      </c>
      <c r="N30">
        <f t="shared" si="5"/>
        <v>3.7136859236380423E-2</v>
      </c>
      <c r="O30">
        <f t="shared" si="5"/>
        <v>3.7136859236380423E-2</v>
      </c>
      <c r="P30">
        <f t="shared" si="5"/>
        <v>3.7136859236380423E-2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-0.006*0.04*C31*(Start!$B$3+B30)+(B30-Baseline!B30)</f>
        <v>-5.7945172043302523E-3</v>
      </c>
      <c r="C31">
        <v>1.4996371433506319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0.15746190005181634</v>
      </c>
      <c r="L31">
        <f t="shared" si="4"/>
        <v>5.3986937160622743E-2</v>
      </c>
      <c r="M31">
        <f t="shared" si="4"/>
        <v>5.3986937160622743E-2</v>
      </c>
      <c r="N31">
        <f t="shared" si="5"/>
        <v>4.0490202870467062E-2</v>
      </c>
      <c r="O31">
        <f t="shared" si="5"/>
        <v>4.0490202870467062E-2</v>
      </c>
      <c r="P31">
        <f t="shared" si="5"/>
        <v>4.0490202870467062E-2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-0.006*0.04*C32*(Start!$B$3+B31)+(B31-Baseline!B31)</f>
        <v>-6.152259741108221E-3</v>
      </c>
      <c r="C32">
        <v>1.540497578553206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0.16175224574808664</v>
      </c>
      <c r="L32">
        <f t="shared" si="4"/>
        <v>5.5457912827915415E-2</v>
      </c>
      <c r="M32">
        <f t="shared" si="4"/>
        <v>5.5457912827915415E-2</v>
      </c>
      <c r="N32">
        <f t="shared" si="5"/>
        <v>4.1593434620936565E-2</v>
      </c>
      <c r="O32">
        <f t="shared" si="5"/>
        <v>4.1593434620936565E-2</v>
      </c>
      <c r="P32">
        <f t="shared" si="5"/>
        <v>4.1593434620936565E-2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-0.006*0.04*C33*(Start!$B$3+B32)+(B32-Baseline!B32)</f>
        <v>-6.4570227180083305E-3</v>
      </c>
      <c r="C33">
        <v>1.3128443564457473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0.13784865742680347</v>
      </c>
      <c r="L33">
        <f t="shared" si="4"/>
        <v>4.7262396832046895E-2</v>
      </c>
      <c r="M33">
        <f t="shared" si="4"/>
        <v>4.7262396832046895E-2</v>
      </c>
      <c r="N33">
        <f t="shared" si="5"/>
        <v>3.5446797624035173E-2</v>
      </c>
      <c r="O33">
        <f t="shared" si="5"/>
        <v>3.5446797624035173E-2</v>
      </c>
      <c r="P33">
        <f t="shared" si="5"/>
        <v>3.5446797624035173E-2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-0.006*0.04*C34*(Start!$B$3+B33)+(B33-Baseline!B33)</f>
        <v>-6.8473992363865836E-3</v>
      </c>
      <c r="C34">
        <v>1.6821765758599589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0.17662854046529569</v>
      </c>
      <c r="L34">
        <f t="shared" si="4"/>
        <v>6.0558356730958517E-2</v>
      </c>
      <c r="M34">
        <f t="shared" si="4"/>
        <v>6.0558356730958517E-2</v>
      </c>
      <c r="N34">
        <f t="shared" si="5"/>
        <v>4.5418767548218893E-2</v>
      </c>
      <c r="O34">
        <f t="shared" si="5"/>
        <v>4.5418767548218893E-2</v>
      </c>
      <c r="P34">
        <f t="shared" si="5"/>
        <v>4.5418767548218893E-2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-0.006*0.04*C35*(Start!$B$3+B34)+(B34-Baseline!B34)</f>
        <v>-7.3238751025995431E-3</v>
      </c>
      <c r="C35">
        <v>2.0540176578617526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0.21567185407548403</v>
      </c>
      <c r="L35">
        <f t="shared" si="4"/>
        <v>7.3944635683023091E-2</v>
      </c>
      <c r="M35">
        <f t="shared" si="4"/>
        <v>7.3944635683023091E-2</v>
      </c>
      <c r="N35">
        <f t="shared" si="5"/>
        <v>5.5458476762267318E-2</v>
      </c>
      <c r="O35">
        <f t="shared" si="5"/>
        <v>5.5458476762267318E-2</v>
      </c>
      <c r="P35">
        <f t="shared" si="5"/>
        <v>5.5458476762267318E-2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-0.006*0.04*C36*(Start!$B$3+B35)+(B35-Baseline!B35)</f>
        <v>-7.6768294249767071E-3</v>
      </c>
      <c r="C36">
        <v>1.5222848096582813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0.15983990501411954</v>
      </c>
      <c r="L36">
        <f t="shared" si="4"/>
        <v>5.480225314769812E-2</v>
      </c>
      <c r="M36">
        <f t="shared" si="4"/>
        <v>5.480225314769812E-2</v>
      </c>
      <c r="N36">
        <f t="shared" si="5"/>
        <v>4.1101689860773595E-2</v>
      </c>
      <c r="O36">
        <f t="shared" si="5"/>
        <v>4.1101689860773595E-2</v>
      </c>
      <c r="P36">
        <f t="shared" si="5"/>
        <v>4.1101689860773595E-2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-0.006*0.04*C37*(Start!$B$3+B36)+(B36-Baseline!B36)</f>
        <v>-8.0098175645768651E-3</v>
      </c>
      <c r="C37">
        <v>1.4366959641666195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0.15085307623749505</v>
      </c>
      <c r="L37">
        <f t="shared" si="4"/>
        <v>5.1721054709998299E-2</v>
      </c>
      <c r="M37">
        <f t="shared" si="4"/>
        <v>5.1721054709998299E-2</v>
      </c>
      <c r="N37">
        <f t="shared" si="5"/>
        <v>3.8790791032498724E-2</v>
      </c>
      <c r="O37">
        <f t="shared" si="5"/>
        <v>3.8790791032498724E-2</v>
      </c>
      <c r="P37">
        <f t="shared" si="5"/>
        <v>3.8790791032498724E-2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-0.006*0.04*C38*(Start!$B$3+B37)+(B37-Baseline!B37)</f>
        <v>-8.3947680566677282E-3</v>
      </c>
      <c r="C38">
        <v>1.6614633263263154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0.17445364926426313</v>
      </c>
      <c r="L38">
        <f t="shared" si="4"/>
        <v>5.9812679747747351E-2</v>
      </c>
      <c r="M38">
        <f t="shared" si="4"/>
        <v>5.9812679747747351E-2</v>
      </c>
      <c r="N38">
        <f t="shared" si="5"/>
        <v>4.4859509810810515E-2</v>
      </c>
      <c r="O38">
        <f t="shared" si="5"/>
        <v>4.4859509810810515E-2</v>
      </c>
      <c r="P38">
        <f t="shared" si="5"/>
        <v>4.4859509810810515E-2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-0.006*0.04*C39*(Start!$B$3+B38)+(B38-Baseline!B38)</f>
        <v>-9.0056897060523944E-3</v>
      </c>
      <c r="C39">
        <v>2.6378166544340447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0.2769707487155747</v>
      </c>
      <c r="L39">
        <f t="shared" si="4"/>
        <v>9.4961399559625598E-2</v>
      </c>
      <c r="M39">
        <f t="shared" si="4"/>
        <v>9.4961399559625598E-2</v>
      </c>
      <c r="N39">
        <f t="shared" si="5"/>
        <v>7.1221049669719205E-2</v>
      </c>
      <c r="O39">
        <f t="shared" si="5"/>
        <v>7.1221049669719205E-2</v>
      </c>
      <c r="P39">
        <f t="shared" si="5"/>
        <v>7.1221049669719205E-2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-0.006*0.04*C40*(Start!$B$3+B39)+(B39-Baseline!B39)</f>
        <v>-9.4974422981744296E-3</v>
      </c>
      <c r="C40">
        <v>2.1246176091782263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0.22308484896371378</v>
      </c>
      <c r="L40">
        <f t="shared" si="4"/>
        <v>7.6486233930416134E-2</v>
      </c>
      <c r="M40">
        <f t="shared" si="4"/>
        <v>7.6486233930416134E-2</v>
      </c>
      <c r="N40">
        <f t="shared" si="5"/>
        <v>5.7364675447812111E-2</v>
      </c>
      <c r="O40">
        <f t="shared" si="5"/>
        <v>5.7364675447812111E-2</v>
      </c>
      <c r="P40">
        <f t="shared" si="5"/>
        <v>5.7364675447812111E-2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-0.006*0.04*C41*(Start!$B$3+B40)+(B40-Baseline!B40)</f>
        <v>-9.9814549013441233E-3</v>
      </c>
      <c r="C41">
        <v>2.0922438308308511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0.21968560223723937</v>
      </c>
      <c r="L41">
        <f t="shared" si="4"/>
        <v>7.5320777909910638E-2</v>
      </c>
      <c r="M41">
        <f t="shared" si="4"/>
        <v>7.5320777909910638E-2</v>
      </c>
      <c r="N41">
        <f t="shared" si="5"/>
        <v>5.6490583432432975E-2</v>
      </c>
      <c r="O41">
        <f t="shared" si="5"/>
        <v>5.6490583432432975E-2</v>
      </c>
      <c r="P41">
        <f t="shared" si="5"/>
        <v>5.6490583432432975E-2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-0.006*0.04*C42*(Start!$B$3+B41)+(B41-Baseline!B41)</f>
        <v>-1.0565788036222178E-2</v>
      </c>
      <c r="C42">
        <v>2.5271689108661546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0.26535273564094625</v>
      </c>
      <c r="L42">
        <f t="shared" si="4"/>
        <v>9.0978080791181554E-2</v>
      </c>
      <c r="M42">
        <f t="shared" si="4"/>
        <v>9.0978080791181554E-2</v>
      </c>
      <c r="N42">
        <f t="shared" si="5"/>
        <v>6.8233560593386172E-2</v>
      </c>
      <c r="O42">
        <f t="shared" si="5"/>
        <v>6.8233560593386172E-2</v>
      </c>
      <c r="P42">
        <f t="shared" si="5"/>
        <v>6.8233560593386172E-2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-0.006*0.04*C43*(Start!$B$3+B42)+(B42-Baseline!B42)</f>
        <v>-1.1157711750024077E-2</v>
      </c>
      <c r="C43">
        <v>2.561550863961922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0.26896284071600185</v>
      </c>
      <c r="L43">
        <f t="shared" si="4"/>
        <v>9.2215831102629181E-2</v>
      </c>
      <c r="M43">
        <f t="shared" si="4"/>
        <v>9.2215831102629181E-2</v>
      </c>
      <c r="N43">
        <f t="shared" ref="N43:P62" si="6">0.027*$C43</f>
        <v>6.9161873326971893E-2</v>
      </c>
      <c r="O43">
        <f t="shared" si="6"/>
        <v>6.9161873326971893E-2</v>
      </c>
      <c r="P43">
        <f t="shared" si="6"/>
        <v>6.9161873326971893E-2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-0.006*0.04*C44*(Start!$B$3+B43)+(B43-Baseline!B43)</f>
        <v>-1.1840060303516187E-2</v>
      </c>
      <c r="C44">
        <v>2.9546809650764336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0.31024150133302553</v>
      </c>
      <c r="L44">
        <f t="shared" si="4"/>
        <v>0.10636851474275161</v>
      </c>
      <c r="M44">
        <f t="shared" si="4"/>
        <v>0.10636851474275161</v>
      </c>
      <c r="N44">
        <f t="shared" si="6"/>
        <v>7.9776386057063706E-2</v>
      </c>
      <c r="O44">
        <f t="shared" si="6"/>
        <v>7.9776386057063706E-2</v>
      </c>
      <c r="P44">
        <f t="shared" si="6"/>
        <v>7.9776386057063706E-2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-0.006*0.04*C45*(Start!$B$3+B44)+(B44-Baseline!B44)</f>
        <v>-1.2436652871516586E-2</v>
      </c>
      <c r="C45">
        <v>2.5851767155076857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0.27144355512830698</v>
      </c>
      <c r="L45">
        <f t="shared" si="4"/>
        <v>9.3066361758276678E-2</v>
      </c>
      <c r="M45">
        <f t="shared" si="4"/>
        <v>9.3066361758276678E-2</v>
      </c>
      <c r="N45">
        <f t="shared" si="6"/>
        <v>6.9799771318707515E-2</v>
      </c>
      <c r="O45">
        <f t="shared" si="6"/>
        <v>6.9799771318707515E-2</v>
      </c>
      <c r="P45">
        <f t="shared" si="6"/>
        <v>6.9799771318707515E-2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-0.006*0.04*C46*(Start!$B$3+B45)+(B45-Baseline!B45)</f>
        <v>-1.307628359796922E-2</v>
      </c>
      <c r="C46">
        <v>2.7733919663531559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0.29120615646708137</v>
      </c>
      <c r="L46">
        <f t="shared" si="4"/>
        <v>9.9842110788713606E-2</v>
      </c>
      <c r="M46">
        <f t="shared" si="4"/>
        <v>9.9842110788713606E-2</v>
      </c>
      <c r="N46">
        <f t="shared" si="6"/>
        <v>7.4881583091535212E-2</v>
      </c>
      <c r="O46">
        <f t="shared" si="6"/>
        <v>7.4881583091535212E-2</v>
      </c>
      <c r="P46">
        <f t="shared" si="6"/>
        <v>7.4881583091535212E-2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-0.006*0.04*C47*(Start!$B$3+B46)+(B46-Baseline!B46)</f>
        <v>-1.3629755220030671E-2</v>
      </c>
      <c r="C47">
        <v>2.4014108151255322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0.25214813558818089</v>
      </c>
      <c r="L47">
        <f t="shared" si="4"/>
        <v>8.6450789344519149E-2</v>
      </c>
      <c r="M47">
        <f t="shared" si="4"/>
        <v>8.6450789344519149E-2</v>
      </c>
      <c r="N47">
        <f t="shared" si="6"/>
        <v>6.4838092008389372E-2</v>
      </c>
      <c r="O47">
        <f t="shared" si="6"/>
        <v>6.4838092008389372E-2</v>
      </c>
      <c r="P47">
        <f t="shared" si="6"/>
        <v>6.4838092008389372E-2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-0.006*0.04*C48*(Start!$B$3+B47)+(B47-Baseline!B47)</f>
        <v>-1.4350308046981706E-2</v>
      </c>
      <c r="C48">
        <v>3.1281480770615047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0.32845554809145799</v>
      </c>
      <c r="L48">
        <f t="shared" si="4"/>
        <v>0.11261333077421416</v>
      </c>
      <c r="M48">
        <f t="shared" si="4"/>
        <v>0.11261333077421416</v>
      </c>
      <c r="N48">
        <f t="shared" si="6"/>
        <v>8.4459998080660625E-2</v>
      </c>
      <c r="O48">
        <f t="shared" si="6"/>
        <v>8.4459998080660625E-2</v>
      </c>
      <c r="P48">
        <f t="shared" si="6"/>
        <v>8.4459998080660625E-2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-0.006*0.04*C49*(Start!$B$3+B48)+(B48-Baseline!B48)</f>
        <v>-1.5246267062900437E-2</v>
      </c>
      <c r="C49">
        <v>3.8925642723744596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0.40871924859931824</v>
      </c>
      <c r="L49">
        <f t="shared" si="4"/>
        <v>0.14013231380548052</v>
      </c>
      <c r="M49">
        <f t="shared" si="4"/>
        <v>0.14013231380548052</v>
      </c>
      <c r="N49">
        <f t="shared" si="6"/>
        <v>0.10509923535411041</v>
      </c>
      <c r="O49">
        <f t="shared" si="6"/>
        <v>0.10509923535411041</v>
      </c>
      <c r="P49">
        <f t="shared" si="6"/>
        <v>0.10509923535411041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-0.006*0.04*C50*(Start!$B$3+B49)+(B49-Baseline!B49)</f>
        <v>-1.5891834306475998E-2</v>
      </c>
      <c r="C50">
        <v>2.8073402236327203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0.29477072348143563</v>
      </c>
      <c r="L50">
        <f t="shared" ref="L50:M81" si="7">0.036*$C50</f>
        <v>0.10106424805077792</v>
      </c>
      <c r="M50">
        <f t="shared" si="7"/>
        <v>0.10106424805077792</v>
      </c>
      <c r="N50">
        <f t="shared" si="6"/>
        <v>7.5798186038083443E-2</v>
      </c>
      <c r="O50">
        <f t="shared" si="6"/>
        <v>7.5798186038083443E-2</v>
      </c>
      <c r="P50">
        <f t="shared" si="6"/>
        <v>7.5798186038083443E-2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-0.006*0.04*C51*(Start!$B$3+B50)+(B50-Baseline!B50)</f>
        <v>-1.6478929488247192E-2</v>
      </c>
      <c r="C51">
        <v>2.5547875325688132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0.26825269091972537</v>
      </c>
      <c r="L51">
        <f t="shared" si="7"/>
        <v>9.1972351172477262E-2</v>
      </c>
      <c r="M51">
        <f t="shared" si="7"/>
        <v>9.1972351172477262E-2</v>
      </c>
      <c r="N51">
        <f t="shared" si="6"/>
        <v>6.8979263379357961E-2</v>
      </c>
      <c r="O51">
        <f t="shared" si="6"/>
        <v>6.8979263379357961E-2</v>
      </c>
      <c r="P51">
        <f t="shared" si="6"/>
        <v>6.8979263379357961E-2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-0.006*0.04*C52*(Start!$B$3+B51)+(B51-Baseline!B51)</f>
        <v>-1.7243786475708803E-2</v>
      </c>
      <c r="C52">
        <v>3.3303730188729634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0.34968916698166119</v>
      </c>
      <c r="L52">
        <f t="shared" si="7"/>
        <v>0.11989342867942668</v>
      </c>
      <c r="M52">
        <f t="shared" si="7"/>
        <v>0.11989342867942668</v>
      </c>
      <c r="N52">
        <f t="shared" si="6"/>
        <v>8.9920071509570015E-2</v>
      </c>
      <c r="O52">
        <f t="shared" si="6"/>
        <v>8.9920071509570015E-2</v>
      </c>
      <c r="P52">
        <f t="shared" si="6"/>
        <v>8.9920071509570015E-2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-0.006*0.04*C53*(Start!$B$3+B52)+(B52-Baseline!B52)</f>
        <v>-1.8086466527205122E-2</v>
      </c>
      <c r="C53">
        <v>3.6721686598603704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0.38557770928533891</v>
      </c>
      <c r="L53">
        <f t="shared" si="7"/>
        <v>0.13219807175497333</v>
      </c>
      <c r="M53">
        <f t="shared" si="7"/>
        <v>0.13219807175497333</v>
      </c>
      <c r="N53">
        <f t="shared" si="6"/>
        <v>9.9148553816230001E-2</v>
      </c>
      <c r="O53">
        <f t="shared" si="6"/>
        <v>9.9148553816230001E-2</v>
      </c>
      <c r="P53">
        <f t="shared" si="6"/>
        <v>9.9148553816230001E-2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-0.006*0.04*C54*(Start!$B$3+B53)+(B53-Baseline!B53)</f>
        <v>-1.8705475568880758E-2</v>
      </c>
      <c r="C54">
        <v>2.6998511482812502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0.28348437056953124</v>
      </c>
      <c r="L54">
        <f t="shared" si="7"/>
        <v>9.7194641338124999E-2</v>
      </c>
      <c r="M54">
        <f t="shared" si="7"/>
        <v>9.7194641338124999E-2</v>
      </c>
      <c r="N54">
        <f t="shared" si="6"/>
        <v>7.2895981003593749E-2</v>
      </c>
      <c r="O54">
        <f t="shared" si="6"/>
        <v>7.2895981003593749E-2</v>
      </c>
      <c r="P54">
        <f t="shared" si="6"/>
        <v>7.2895981003593749E-2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-0.006*0.04*C55*(Start!$B$3+B54)+(B54-Baseline!B54)</f>
        <v>-1.9454710067793049E-2</v>
      </c>
      <c r="C55">
        <v>3.2699573866255904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0.34334552559568698</v>
      </c>
      <c r="L55">
        <f t="shared" si="7"/>
        <v>0.11771846591852125</v>
      </c>
      <c r="M55">
        <f t="shared" si="7"/>
        <v>0.11771846591852125</v>
      </c>
      <c r="N55">
        <f t="shared" si="6"/>
        <v>8.828884943889094E-2</v>
      </c>
      <c r="O55">
        <f t="shared" si="6"/>
        <v>8.828884943889094E-2</v>
      </c>
      <c r="P55">
        <f t="shared" si="6"/>
        <v>8.828884943889094E-2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-0.006*0.04*C56*(Start!$B$3+B55)+(B55-Baseline!B55)</f>
        <v>-2.0422902552223662E-2</v>
      </c>
      <c r="C56">
        <v>4.2288959276489724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0.44403407240314208</v>
      </c>
      <c r="L56">
        <f t="shared" si="7"/>
        <v>0.15224025339536298</v>
      </c>
      <c r="M56">
        <f t="shared" si="7"/>
        <v>0.15224025339536298</v>
      </c>
      <c r="N56">
        <f t="shared" si="6"/>
        <v>0.11418019004652226</v>
      </c>
      <c r="O56">
        <f t="shared" si="6"/>
        <v>0.11418019004652226</v>
      </c>
      <c r="P56">
        <f t="shared" si="6"/>
        <v>0.11418019004652226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-0.006*0.04*C57*(Start!$B$3+B56)+(B56-Baseline!B56)</f>
        <v>-2.1145552793677171E-2</v>
      </c>
      <c r="C57">
        <v>3.1596170367441174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0.33175978885813234</v>
      </c>
      <c r="L57">
        <f t="shared" si="7"/>
        <v>0.11374621332278823</v>
      </c>
      <c r="M57">
        <f t="shared" si="7"/>
        <v>0.11374621332278823</v>
      </c>
      <c r="N57">
        <f t="shared" si="6"/>
        <v>8.5309659992091169E-2</v>
      </c>
      <c r="O57">
        <f t="shared" si="6"/>
        <v>8.5309659992091169E-2</v>
      </c>
      <c r="P57">
        <f t="shared" si="6"/>
        <v>8.5309659992091169E-2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-0.006*0.04*C58*(Start!$B$3+B57)+(B57-Baseline!B57)</f>
        <v>-2.1868272556230181E-2</v>
      </c>
      <c r="C58">
        <v>3.1623190133743919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0.33204349640431119</v>
      </c>
      <c r="L58">
        <f t="shared" si="7"/>
        <v>0.1138434844814781</v>
      </c>
      <c r="M58">
        <f t="shared" si="7"/>
        <v>0.1138434844814781</v>
      </c>
      <c r="N58">
        <f t="shared" si="6"/>
        <v>8.5382613361108584E-2</v>
      </c>
      <c r="O58">
        <f t="shared" si="6"/>
        <v>8.5382613361108584E-2</v>
      </c>
      <c r="P58">
        <f t="shared" si="6"/>
        <v>8.5382613361108584E-2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-0.006*0.04*C59*(Start!$B$3+B58)+(B58-Baseline!B58)</f>
        <v>-2.2732775422813344E-2</v>
      </c>
      <c r="C59">
        <v>3.7855755867506926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0.39748543660882274</v>
      </c>
      <c r="L59">
        <f t="shared" si="7"/>
        <v>0.13628072112302492</v>
      </c>
      <c r="M59">
        <f t="shared" si="7"/>
        <v>0.13628072112302492</v>
      </c>
      <c r="N59">
        <f t="shared" si="6"/>
        <v>0.1022105408422687</v>
      </c>
      <c r="O59">
        <f t="shared" si="6"/>
        <v>0.1022105408422687</v>
      </c>
      <c r="P59">
        <f t="shared" si="6"/>
        <v>0.1022105408422687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-0.006*0.04*C60*(Start!$B$3+B59)+(B59-Baseline!B59)</f>
        <v>-2.3585276768587907E-2</v>
      </c>
      <c r="C60">
        <v>3.736416749096561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0.39232375865513891</v>
      </c>
      <c r="L60">
        <f t="shared" si="7"/>
        <v>0.13451100296747617</v>
      </c>
      <c r="M60">
        <f t="shared" si="7"/>
        <v>0.13451100296747617</v>
      </c>
      <c r="N60">
        <f t="shared" si="6"/>
        <v>0.10088325222560715</v>
      </c>
      <c r="O60">
        <f t="shared" si="6"/>
        <v>0.10088325222560715</v>
      </c>
      <c r="P60">
        <f t="shared" si="6"/>
        <v>0.10088325222560715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-0.006*0.04*C61*(Start!$B$3+B60)+(B60-Baseline!B60)</f>
        <v>-2.4453211635750743E-2</v>
      </c>
      <c r="C61">
        <v>3.8074744383216381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0.39978481602377203</v>
      </c>
      <c r="L61">
        <f t="shared" si="7"/>
        <v>0.13706907977957897</v>
      </c>
      <c r="M61">
        <f t="shared" si="7"/>
        <v>0.13706907977957897</v>
      </c>
      <c r="N61">
        <f t="shared" si="6"/>
        <v>0.10280180983468423</v>
      </c>
      <c r="O61">
        <f t="shared" si="6"/>
        <v>0.10280180983468423</v>
      </c>
      <c r="P61">
        <f t="shared" si="6"/>
        <v>0.10280180983468423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-0.006*0.04*C62*(Start!$B$3+B61)+(B61-Baseline!B61)</f>
        <v>-2.5491205418615926E-2</v>
      </c>
      <c r="C62">
        <v>4.5576571292546184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0.47855399857173497</v>
      </c>
      <c r="L62">
        <f t="shared" si="7"/>
        <v>0.16407565665316626</v>
      </c>
      <c r="M62">
        <f t="shared" si="7"/>
        <v>0.16407565665316626</v>
      </c>
      <c r="N62">
        <f t="shared" si="6"/>
        <v>0.12305674248987469</v>
      </c>
      <c r="O62">
        <f t="shared" si="6"/>
        <v>0.12305674248987469</v>
      </c>
      <c r="P62">
        <f t="shared" si="6"/>
        <v>0.12305674248987469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-0.006*0.04*C63*(Start!$B$3+B62)+(B62-Baseline!B62)</f>
        <v>-2.6421193249963892E-2</v>
      </c>
      <c r="C63">
        <v>4.0878925477154748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0.42922871751012481</v>
      </c>
      <c r="L63">
        <f t="shared" si="7"/>
        <v>0.14716413171775708</v>
      </c>
      <c r="M63">
        <f t="shared" si="7"/>
        <v>0.14716413171775708</v>
      </c>
      <c r="N63">
        <f t="shared" ref="N63:P81" si="8">0.027*$C63</f>
        <v>0.11037309878831782</v>
      </c>
      <c r="O63">
        <f t="shared" si="8"/>
        <v>0.11037309878831782</v>
      </c>
      <c r="P63">
        <f t="shared" si="8"/>
        <v>0.11037309878831782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-0.006*0.04*C64*(Start!$B$3+B63)+(B63-Baseline!B63)</f>
        <v>-2.7212953051586879E-2</v>
      </c>
      <c r="C64">
        <v>3.4837096141053427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0.36578950948106098</v>
      </c>
      <c r="L64">
        <f t="shared" si="7"/>
        <v>0.12541354610779232</v>
      </c>
      <c r="M64">
        <f t="shared" si="7"/>
        <v>0.12541354610779232</v>
      </c>
      <c r="N64">
        <f t="shared" si="8"/>
        <v>9.4060159580844252E-2</v>
      </c>
      <c r="O64">
        <f t="shared" si="8"/>
        <v>9.4060159580844252E-2</v>
      </c>
      <c r="P64">
        <f t="shared" si="8"/>
        <v>9.4060159580844252E-2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-0.006*0.04*C65*(Start!$B$3+B64)+(B64-Baseline!B64)</f>
        <v>-2.8100238631188643E-2</v>
      </c>
      <c r="C65">
        <v>3.9072858376830508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0.41026501295672035</v>
      </c>
      <c r="L65">
        <f t="shared" si="7"/>
        <v>0.14066229015658982</v>
      </c>
      <c r="M65">
        <f t="shared" si="7"/>
        <v>0.14066229015658982</v>
      </c>
      <c r="N65">
        <f t="shared" si="8"/>
        <v>0.10549671761744236</v>
      </c>
      <c r="O65">
        <f t="shared" si="8"/>
        <v>0.10549671761744236</v>
      </c>
      <c r="P65">
        <f t="shared" si="8"/>
        <v>0.10549671761744236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-0.006*0.04*C66*(Start!$B$3+B65)+(B65-Baseline!B65)</f>
        <v>-2.8947871958404738E-2</v>
      </c>
      <c r="C66">
        <v>3.7361752053686543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0.39229839656370868</v>
      </c>
      <c r="L66">
        <f t="shared" si="7"/>
        <v>0.13450230739327154</v>
      </c>
      <c r="M66">
        <f t="shared" si="7"/>
        <v>0.13450230739327154</v>
      </c>
      <c r="N66">
        <f t="shared" si="8"/>
        <v>0.10087673054495366</v>
      </c>
      <c r="O66">
        <f t="shared" si="8"/>
        <v>0.10087673054495366</v>
      </c>
      <c r="P66">
        <f t="shared" si="8"/>
        <v>0.10087673054495366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-0.006*0.04*C67*(Start!$B$3+B66)+(B66-Baseline!B66)</f>
        <v>-2.9836723654609078E-2</v>
      </c>
      <c r="C67">
        <v>3.9213726394628226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0.41174412714359637</v>
      </c>
      <c r="L67">
        <f t="shared" si="7"/>
        <v>0.1411694150206616</v>
      </c>
      <c r="M67">
        <f t="shared" si="7"/>
        <v>0.1411694150206616</v>
      </c>
      <c r="N67">
        <f t="shared" si="8"/>
        <v>0.1058770612654962</v>
      </c>
      <c r="O67">
        <f t="shared" si="8"/>
        <v>0.1058770612654962</v>
      </c>
      <c r="P67">
        <f t="shared" si="8"/>
        <v>0.1058770612654962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-0.006*0.04*C68*(Start!$B$3+B67)+(B67-Baseline!B67)</f>
        <v>-3.0733972864087328E-2</v>
      </c>
      <c r="C68">
        <v>3.9621490858632731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0.41602565401564368</v>
      </c>
      <c r="L68">
        <f t="shared" si="7"/>
        <v>0.14263736709107783</v>
      </c>
      <c r="M68">
        <f t="shared" si="7"/>
        <v>0.14263736709107783</v>
      </c>
      <c r="N68">
        <f t="shared" si="8"/>
        <v>0.10697802531830837</v>
      </c>
      <c r="O68">
        <f t="shared" si="8"/>
        <v>0.10697802531830837</v>
      </c>
      <c r="P68">
        <f t="shared" si="8"/>
        <v>0.10697802531830837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-0.006*0.04*C69*(Start!$B$3+B68)+(B68-Baseline!B68)</f>
        <v>-3.1668977395683341E-2</v>
      </c>
      <c r="C69">
        <v>4.132802183208077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0.43394422923684811</v>
      </c>
      <c r="L69">
        <f t="shared" si="7"/>
        <v>0.14878087859549077</v>
      </c>
      <c r="M69">
        <f t="shared" si="7"/>
        <v>0.14878087859549077</v>
      </c>
      <c r="N69">
        <f t="shared" si="8"/>
        <v>0.11158565894661808</v>
      </c>
      <c r="O69">
        <f t="shared" si="8"/>
        <v>0.11158565894661808</v>
      </c>
      <c r="P69">
        <f t="shared" si="8"/>
        <v>0.11158565894661808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-0.006*0.04*C70*(Start!$B$3+B69)+(B69-Baseline!B69)</f>
        <v>-3.2656120123130385E-2</v>
      </c>
      <c r="C70">
        <v>4.36758968215939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0.45859691662673596</v>
      </c>
      <c r="L70">
        <f t="shared" si="7"/>
        <v>0.15723322855773803</v>
      </c>
      <c r="M70">
        <f t="shared" si="7"/>
        <v>0.15723322855773803</v>
      </c>
      <c r="N70">
        <f t="shared" si="8"/>
        <v>0.11792492141830353</v>
      </c>
      <c r="O70">
        <f t="shared" si="8"/>
        <v>0.11792492141830353</v>
      </c>
      <c r="P70">
        <f t="shared" si="8"/>
        <v>0.11792492141830353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-0.006*0.04*C71*(Start!$B$3+B70)+(B70-Baseline!B70)</f>
        <v>-3.3614301757022097E-2</v>
      </c>
      <c r="C71">
        <v>4.2439005556659772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0.44560955834492766</v>
      </c>
      <c r="L71">
        <f t="shared" si="7"/>
        <v>0.15278042000397518</v>
      </c>
      <c r="M71">
        <f t="shared" si="7"/>
        <v>0.15278042000397518</v>
      </c>
      <c r="N71">
        <f t="shared" si="8"/>
        <v>0.11458531500298139</v>
      </c>
      <c r="O71">
        <f t="shared" si="8"/>
        <v>0.11458531500298139</v>
      </c>
      <c r="P71">
        <f t="shared" si="8"/>
        <v>0.11458531500298139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-0.006*0.04*C72*(Start!$B$3+B71)+(B71-Baseline!B71)</f>
        <v>-3.4601505725415968E-2</v>
      </c>
      <c r="C72">
        <v>4.3769019639244302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0.4595747062120652</v>
      </c>
      <c r="L72">
        <f t="shared" si="7"/>
        <v>0.15756847070127947</v>
      </c>
      <c r="M72">
        <f t="shared" si="7"/>
        <v>0.15756847070127947</v>
      </c>
      <c r="N72">
        <f t="shared" si="8"/>
        <v>0.11817635302595961</v>
      </c>
      <c r="O72">
        <f t="shared" si="8"/>
        <v>0.11817635302595961</v>
      </c>
      <c r="P72">
        <f t="shared" si="8"/>
        <v>0.11817635302595961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-0.006*0.04*C73*(Start!$B$3+B72)+(B72-Baseline!B72)</f>
        <v>-3.5746588178396134E-2</v>
      </c>
      <c r="C73">
        <v>5.0822161694071291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0.53363269778774858</v>
      </c>
      <c r="L73">
        <f t="shared" si="7"/>
        <v>0.18295978209865663</v>
      </c>
      <c r="M73">
        <f t="shared" si="7"/>
        <v>0.18295978209865663</v>
      </c>
      <c r="N73">
        <f t="shared" si="8"/>
        <v>0.13721983657399248</v>
      </c>
      <c r="O73">
        <f t="shared" si="8"/>
        <v>0.13721983657399248</v>
      </c>
      <c r="P73">
        <f t="shared" si="8"/>
        <v>0.13721983657399248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-0.006*0.04*C74*(Start!$B$3+B73)+(B73-Baseline!B73)</f>
        <v>-3.6884400770591581E-2</v>
      </c>
      <c r="C74">
        <v>5.0561174747971265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0.53089233485369824</v>
      </c>
      <c r="L74">
        <f t="shared" si="7"/>
        <v>0.18202022909269655</v>
      </c>
      <c r="M74">
        <f t="shared" si="7"/>
        <v>0.18202022909269655</v>
      </c>
      <c r="N74">
        <f t="shared" si="8"/>
        <v>0.13651517181952241</v>
      </c>
      <c r="O74">
        <f t="shared" si="8"/>
        <v>0.13651517181952241</v>
      </c>
      <c r="P74">
        <f t="shared" si="8"/>
        <v>0.13651517181952241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-0.006*0.04*C75*(Start!$B$3+B74)+(B74-Baseline!B74)</f>
        <v>-3.7982407213605969E-2</v>
      </c>
      <c r="C75">
        <v>4.8851581860011208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0.51294160953011769</v>
      </c>
      <c r="L75">
        <f t="shared" si="7"/>
        <v>0.17586569469604033</v>
      </c>
      <c r="M75">
        <f t="shared" si="7"/>
        <v>0.17586569469604033</v>
      </c>
      <c r="N75">
        <f t="shared" si="8"/>
        <v>0.13189927102203025</v>
      </c>
      <c r="O75">
        <f t="shared" si="8"/>
        <v>0.13189927102203025</v>
      </c>
      <c r="P75">
        <f t="shared" si="8"/>
        <v>0.13189927102203025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-0.006*0.04*C76*(Start!$B$3+B75)+(B75-Baseline!B75)</f>
        <v>-3.9182563617073993E-2</v>
      </c>
      <c r="C76">
        <v>5.3459029632113069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0.56131981113718732</v>
      </c>
      <c r="L76">
        <f t="shared" si="7"/>
        <v>0.19245250667560704</v>
      </c>
      <c r="M76">
        <f t="shared" si="7"/>
        <v>0.19245250667560704</v>
      </c>
      <c r="N76">
        <f t="shared" si="8"/>
        <v>0.14433938000670529</v>
      </c>
      <c r="O76">
        <f t="shared" si="8"/>
        <v>0.14433938000670529</v>
      </c>
      <c r="P76">
        <f t="shared" si="8"/>
        <v>0.14433938000670529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-0.006*0.04*C77*(Start!$B$3+B76)+(B76-Baseline!B76)</f>
        <v>-4.0353486511790972E-2</v>
      </c>
      <c r="C77">
        <v>5.2223874278603128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0.54835067992533282</v>
      </c>
      <c r="L77">
        <f t="shared" si="7"/>
        <v>0.18800594740297125</v>
      </c>
      <c r="M77">
        <f t="shared" si="7"/>
        <v>0.18800594740297125</v>
      </c>
      <c r="N77">
        <f t="shared" si="8"/>
        <v>0.14100446055222846</v>
      </c>
      <c r="O77">
        <f t="shared" si="8"/>
        <v>0.14100446055222846</v>
      </c>
      <c r="P77">
        <f t="shared" si="8"/>
        <v>0.14100446055222846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-0.006*0.04*C78*(Start!$B$3+B77)+(B77-Baseline!B77)</f>
        <v>-4.1500494114006768E-2</v>
      </c>
      <c r="C78">
        <v>5.1221437232520364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0.5378250909414638</v>
      </c>
      <c r="L78">
        <f t="shared" si="7"/>
        <v>0.18439717403707329</v>
      </c>
      <c r="M78">
        <f t="shared" si="7"/>
        <v>0.18439717403707329</v>
      </c>
      <c r="N78">
        <f t="shared" si="8"/>
        <v>0.13829788052780498</v>
      </c>
      <c r="O78">
        <f t="shared" si="8"/>
        <v>0.13829788052780498</v>
      </c>
      <c r="P78">
        <f t="shared" si="8"/>
        <v>0.13829788052780498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-0.006*0.04*C79*(Start!$B$3+B78)+(B78-Baseline!B78)</f>
        <v>-4.2650583618246432E-2</v>
      </c>
      <c r="C79">
        <v>5.142227859046467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0.53993392519987904</v>
      </c>
      <c r="L79">
        <f t="shared" si="7"/>
        <v>0.1851202029256728</v>
      </c>
      <c r="M79">
        <f t="shared" si="7"/>
        <v>0.1851202029256728</v>
      </c>
      <c r="N79">
        <f t="shared" si="8"/>
        <v>0.13884015219425461</v>
      </c>
      <c r="O79">
        <f t="shared" si="8"/>
        <v>0.13884015219425461</v>
      </c>
      <c r="P79">
        <f t="shared" si="8"/>
        <v>0.13884015219425461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-0.006*0.04*C80*(Start!$B$3+B79)+(B79-Baseline!B79)</f>
        <v>-4.3866410153092908E-2</v>
      </c>
      <c r="C80">
        <v>5.4428655081915274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0.57150087836011043</v>
      </c>
      <c r="L80">
        <f t="shared" si="7"/>
        <v>0.19594315829489498</v>
      </c>
      <c r="M80">
        <f t="shared" si="7"/>
        <v>0.19594315829489498</v>
      </c>
      <c r="N80">
        <f t="shared" si="8"/>
        <v>0.14695736872117124</v>
      </c>
      <c r="O80">
        <f t="shared" si="8"/>
        <v>0.14695736872117124</v>
      </c>
      <c r="P80">
        <f t="shared" si="8"/>
        <v>0.14695736872117124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-0.006*0.04*C81*(Start!$B$3+B80)+(B80-Baseline!B80)</f>
        <v>-4.498916785642379E-2</v>
      </c>
      <c r="C81">
        <v>5.0328004800584836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0.52844405040614073</v>
      </c>
      <c r="L81">
        <f t="shared" si="7"/>
        <v>0.18118081728210539</v>
      </c>
      <c r="M81">
        <f t="shared" si="7"/>
        <v>0.18118081728210539</v>
      </c>
      <c r="N81">
        <f t="shared" si="8"/>
        <v>0.13588561296157906</v>
      </c>
      <c r="O81">
        <f t="shared" si="8"/>
        <v>0.13588561296157906</v>
      </c>
      <c r="P81">
        <f t="shared" si="8"/>
        <v>0.13588561296157906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4631-02F0-40D2-BD3D-85026DE09CD1}">
  <dimension ref="A1:V81"/>
  <sheetViews>
    <sheetView tabSelected="1" zoomScale="192" workbookViewId="0">
      <selection activeCell="C2" sqref="C2"/>
    </sheetView>
  </sheetViews>
  <sheetFormatPr baseColWidth="10" defaultColWidth="8.83203125" defaultRowHeight="15" x14ac:dyDescent="0.2"/>
  <cols>
    <col min="1" max="1" width="4.6640625" bestFit="1" customWidth="1"/>
    <col min="2" max="2" width="11.83203125" bestFit="1" customWidth="1"/>
    <col min="3" max="3" width="8.83203125" bestFit="1" customWidth="1"/>
    <col min="4" max="4" width="6.33203125" bestFit="1" customWidth="1"/>
    <col min="5" max="7" width="10.83203125" bestFit="1" customWidth="1"/>
    <col min="8" max="10" width="11.1640625" bestFit="1" customWidth="1"/>
    <col min="11" max="13" width="9.6640625" bestFit="1" customWidth="1"/>
    <col min="14" max="16" width="12" bestFit="1" customWidth="1"/>
    <col min="17" max="19" width="11.6640625" bestFit="1" customWidth="1"/>
    <col min="20" max="20" width="7" bestFit="1" customWidth="1"/>
    <col min="21" max="21" width="10.5" bestFit="1" customWidth="1"/>
    <col min="22" max="22" width="11.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-2.1141676669387462E-4</v>
      </c>
      <c r="C2">
        <v>0.90497554402898184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9.5022432123043093E-2</v>
      </c>
      <c r="L2">
        <f t="shared" ref="L2:M17" si="0">0.036*$C2</f>
        <v>3.2579119585043344E-2</v>
      </c>
      <c r="M2">
        <f t="shared" si="0"/>
        <v>3.2579119585043344E-2</v>
      </c>
      <c r="N2">
        <f>0.027*$C2</f>
        <v>2.443433968878251E-2</v>
      </c>
      <c r="O2">
        <f t="shared" ref="O2:P21" si="1">0.027*$C2</f>
        <v>2.443433968878251E-2</v>
      </c>
      <c r="P2">
        <f t="shared" si="1"/>
        <v>2.443433968878251E-2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-0.006*0.04*C3*(Start!$B$3+B2)+(B2-Baseline!B2)</f>
        <v>-2.0965922171801854E-4</v>
      </c>
      <c r="C3">
        <v>-7.5248561195989123E-3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-7.9010989255788578E-4</v>
      </c>
      <c r="L3">
        <f t="shared" si="0"/>
        <v>-2.7089482030556082E-4</v>
      </c>
      <c r="M3">
        <f t="shared" si="0"/>
        <v>-2.7089482030556082E-4</v>
      </c>
      <c r="N3">
        <f t="shared" ref="N3:P22" si="3">0.027*$C3</f>
        <v>-2.0317111522917062E-4</v>
      </c>
      <c r="O3">
        <f t="shared" si="1"/>
        <v>-2.0317111522917062E-4</v>
      </c>
      <c r="P3">
        <f t="shared" si="1"/>
        <v>-2.0317111522917062E-4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-0.006*0.04*C4*(Start!$B$3+B3)+(B3-Baseline!B3)</f>
        <v>-1.3046746278511386E-4</v>
      </c>
      <c r="C4">
        <v>-0.33905562806609374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-3.5600840946939848E-2</v>
      </c>
      <c r="L4">
        <f t="shared" si="0"/>
        <v>-1.2206002610379374E-2</v>
      </c>
      <c r="M4">
        <f t="shared" si="0"/>
        <v>-1.2206002610379374E-2</v>
      </c>
      <c r="N4">
        <f t="shared" si="3"/>
        <v>-9.1545019577845312E-3</v>
      </c>
      <c r="O4">
        <f t="shared" si="1"/>
        <v>-9.1545019577845312E-3</v>
      </c>
      <c r="P4">
        <f t="shared" si="1"/>
        <v>-9.1545019577845312E-3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-0.006*0.04*C5*(Start!$B$3+B4)+(B4-Baseline!B4)</f>
        <v>-2.3663454851273344E-4</v>
      </c>
      <c r="C5">
        <v>0.45451218024386292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4.7723778925605601E-2</v>
      </c>
      <c r="L5">
        <f t="shared" si="0"/>
        <v>1.6362438488779062E-2</v>
      </c>
      <c r="M5">
        <f t="shared" si="0"/>
        <v>1.6362438488779062E-2</v>
      </c>
      <c r="N5">
        <f t="shared" si="3"/>
        <v>1.2271828866584299E-2</v>
      </c>
      <c r="O5">
        <f t="shared" si="1"/>
        <v>1.2271828866584299E-2</v>
      </c>
      <c r="P5">
        <f t="shared" si="1"/>
        <v>1.2271828866584299E-2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-0.006*0.04*C6*(Start!$B$3+B5)+(B5-Baseline!B5)</f>
        <v>-4.1708539002421061E-4</v>
      </c>
      <c r="C6">
        <v>0.77261283458712671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8.1124347631648303E-2</v>
      </c>
      <c r="L6">
        <f t="shared" si="0"/>
        <v>2.7814062045136558E-2</v>
      </c>
      <c r="M6">
        <f t="shared" si="0"/>
        <v>2.7814062045136558E-2</v>
      </c>
      <c r="N6">
        <f t="shared" si="3"/>
        <v>2.0860546533852421E-2</v>
      </c>
      <c r="O6">
        <f t="shared" si="1"/>
        <v>2.0860546533852421E-2</v>
      </c>
      <c r="P6">
        <f t="shared" si="1"/>
        <v>2.0860546533852421E-2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-0.006*0.04*C7*(Start!$B$3+B6)+(B6-Baseline!B6)</f>
        <v>-4.0688279327989312E-4</v>
      </c>
      <c r="C7">
        <v>-4.3691229444691893E-2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-4.5875790916926487E-3</v>
      </c>
      <c r="L7">
        <f t="shared" si="0"/>
        <v>-1.5728842600089079E-3</v>
      </c>
      <c r="M7">
        <f t="shared" si="0"/>
        <v>-1.5728842600089079E-3</v>
      </c>
      <c r="N7">
        <f t="shared" si="3"/>
        <v>-1.179663195006681E-3</v>
      </c>
      <c r="O7">
        <f t="shared" si="1"/>
        <v>-1.179663195006681E-3</v>
      </c>
      <c r="P7">
        <f t="shared" si="1"/>
        <v>-1.179663195006681E-3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-0.006*0.04*C8*(Start!$B$3+B7)+(B7-Baseline!B7)</f>
        <v>-5.7717891242925555E-4</v>
      </c>
      <c r="C8">
        <v>0.7292622636009769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7.657253767810257E-2</v>
      </c>
      <c r="L8">
        <f t="shared" si="0"/>
        <v>2.6253441489635168E-2</v>
      </c>
      <c r="M8">
        <f t="shared" si="0"/>
        <v>2.6253441489635168E-2</v>
      </c>
      <c r="N8">
        <f t="shared" si="3"/>
        <v>1.9690081117226376E-2</v>
      </c>
      <c r="O8">
        <f t="shared" si="1"/>
        <v>1.9690081117226376E-2</v>
      </c>
      <c r="P8">
        <f t="shared" si="1"/>
        <v>1.9690081117226376E-2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-0.006*0.04*C9*(Start!$B$3+B8)+(B8-Baseline!B8)</f>
        <v>-6.9901000657146951E-4</v>
      </c>
      <c r="C9">
        <v>0.52181090731237689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5.4790145267799573E-2</v>
      </c>
      <c r="L9">
        <f t="shared" si="0"/>
        <v>1.8785192663245565E-2</v>
      </c>
      <c r="M9">
        <f t="shared" si="0"/>
        <v>1.8785192663245565E-2</v>
      </c>
      <c r="N9">
        <f t="shared" si="3"/>
        <v>1.4088894497434177E-2</v>
      </c>
      <c r="O9">
        <f t="shared" si="1"/>
        <v>1.4088894497434177E-2</v>
      </c>
      <c r="P9">
        <f t="shared" si="1"/>
        <v>1.4088894497434177E-2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-0.006*0.04*C10*(Start!$B$3+B9)+(B9-Baseline!B9)</f>
        <v>-6.9184616436358663E-4</v>
      </c>
      <c r="C10">
        <v>-3.0687069140381044E-2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-3.2221422597400098E-3</v>
      </c>
      <c r="L10">
        <f t="shared" si="0"/>
        <v>-1.1047344890537175E-3</v>
      </c>
      <c r="M10">
        <f t="shared" si="0"/>
        <v>-1.1047344890537175E-3</v>
      </c>
      <c r="N10">
        <f t="shared" si="3"/>
        <v>-8.2855086679028815E-4</v>
      </c>
      <c r="O10">
        <f t="shared" si="1"/>
        <v>-8.2855086679028815E-4</v>
      </c>
      <c r="P10">
        <f t="shared" si="1"/>
        <v>-8.2855086679028815E-4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-0.006*0.04*C11*(Start!$B$3+B10)+(B10-Baseline!B10)</f>
        <v>-6.6869318608951732E-4</v>
      </c>
      <c r="C11">
        <v>-9.9177479317114001E-2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-1.041363532829697E-2</v>
      </c>
      <c r="L11">
        <f t="shared" si="0"/>
        <v>-3.5703892554161038E-3</v>
      </c>
      <c r="M11">
        <f t="shared" si="0"/>
        <v>-3.5703892554161038E-3</v>
      </c>
      <c r="N11">
        <f t="shared" si="3"/>
        <v>-2.677791941562078E-3</v>
      </c>
      <c r="O11">
        <f t="shared" si="1"/>
        <v>-2.677791941562078E-3</v>
      </c>
      <c r="P11">
        <f t="shared" si="1"/>
        <v>-2.677791941562078E-3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-0.006*0.04*C12*(Start!$B$3+B11)+(B11-Baseline!B11)</f>
        <v>-8.7531244115637819E-4</v>
      </c>
      <c r="C12">
        <v>0.88504765575853428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9.2930003854646101E-2</v>
      </c>
      <c r="L12">
        <f t="shared" si="0"/>
        <v>3.1861715607307231E-2</v>
      </c>
      <c r="M12">
        <f t="shared" si="0"/>
        <v>3.1861715607307231E-2</v>
      </c>
      <c r="N12">
        <f t="shared" si="3"/>
        <v>2.3896286705480427E-2</v>
      </c>
      <c r="O12">
        <f t="shared" si="1"/>
        <v>2.3896286705480427E-2</v>
      </c>
      <c r="P12">
        <f t="shared" si="1"/>
        <v>2.3896286705480427E-2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-0.006*0.04*C13*(Start!$B$3+B12)+(B12-Baseline!B12)</f>
        <v>-1.1774252862390834E-3</v>
      </c>
      <c r="C13">
        <v>1.2943666492803274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0.13590849817443437</v>
      </c>
      <c r="L13">
        <f t="shared" si="0"/>
        <v>4.6597199374091784E-2</v>
      </c>
      <c r="M13">
        <f t="shared" si="0"/>
        <v>4.6597199374091784E-2</v>
      </c>
      <c r="N13">
        <f t="shared" si="3"/>
        <v>3.4947899530568836E-2</v>
      </c>
      <c r="O13">
        <f t="shared" si="1"/>
        <v>3.4947899530568836E-2</v>
      </c>
      <c r="P13">
        <f t="shared" si="1"/>
        <v>3.4947899530568836E-2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-0.006*0.04*C14*(Start!$B$3+B13)+(B13-Baseline!B13)</f>
        <v>-1.3596149587149903E-3</v>
      </c>
      <c r="C14">
        <v>0.78081259894605715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8.1985322889335993E-2</v>
      </c>
      <c r="L14">
        <f t="shared" si="0"/>
        <v>2.8109253562058054E-2</v>
      </c>
      <c r="M14">
        <f t="shared" si="0"/>
        <v>2.8109253562058054E-2</v>
      </c>
      <c r="N14">
        <f t="shared" si="3"/>
        <v>2.1081940171543544E-2</v>
      </c>
      <c r="O14">
        <f t="shared" si="1"/>
        <v>2.1081940171543544E-2</v>
      </c>
      <c r="P14">
        <f t="shared" si="1"/>
        <v>2.1081940171543544E-2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-0.006*0.04*C15*(Start!$B$3+B14)+(B14-Baseline!B14)</f>
        <v>-1.3963182549534894E-3</v>
      </c>
      <c r="C15">
        <v>0.15732926671277273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1.6519573004841137E-2</v>
      </c>
      <c r="L15">
        <f t="shared" si="0"/>
        <v>5.6638536016598174E-3</v>
      </c>
      <c r="M15">
        <f t="shared" si="0"/>
        <v>5.6638536016598174E-3</v>
      </c>
      <c r="N15">
        <f t="shared" si="3"/>
        <v>4.2478902012448635E-3</v>
      </c>
      <c r="O15">
        <f t="shared" si="1"/>
        <v>4.2478902012448635E-3</v>
      </c>
      <c r="P15">
        <f t="shared" si="1"/>
        <v>4.2478902012448635E-3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-0.006*0.04*C16*(Start!$B$3+B15)+(B15-Baseline!B15)</f>
        <v>-1.424733777409674E-3</v>
      </c>
      <c r="C16">
        <v>0.1218081911187224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1.2789860067465852E-2</v>
      </c>
      <c r="L16">
        <f t="shared" si="0"/>
        <v>4.3850948802740064E-3</v>
      </c>
      <c r="M16">
        <f t="shared" si="0"/>
        <v>4.3850948802740064E-3</v>
      </c>
      <c r="N16">
        <f t="shared" si="3"/>
        <v>3.288821160205505E-3</v>
      </c>
      <c r="O16">
        <f t="shared" si="1"/>
        <v>3.288821160205505E-3</v>
      </c>
      <c r="P16">
        <f t="shared" si="1"/>
        <v>3.288821160205505E-3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-0.006*0.04*C17*(Start!$B$3+B16)+(B16-Baseline!B16)</f>
        <v>-1.6723463527831752E-3</v>
      </c>
      <c r="C17">
        <v>1.0614663766762795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0.11145396955100935</v>
      </c>
      <c r="L17">
        <f t="shared" si="0"/>
        <v>3.8212789560346058E-2</v>
      </c>
      <c r="M17">
        <f t="shared" si="0"/>
        <v>3.8212789560346058E-2</v>
      </c>
      <c r="N17">
        <f t="shared" si="3"/>
        <v>2.8659592170259547E-2</v>
      </c>
      <c r="O17">
        <f t="shared" si="1"/>
        <v>2.8659592170259547E-2</v>
      </c>
      <c r="P17">
        <f t="shared" si="1"/>
        <v>2.8659592170259547E-2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-0.006*0.04*C18*(Start!$B$3+B17)+(B17-Baseline!B17)</f>
        <v>-1.9042741965437507E-3</v>
      </c>
      <c r="C18">
        <v>0.99448236554961877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0.10442064838270998</v>
      </c>
      <c r="L18">
        <f t="shared" ref="L18:M49" si="4">0.036*$C18</f>
        <v>3.5801365159786276E-2</v>
      </c>
      <c r="M18">
        <f t="shared" si="4"/>
        <v>3.5801365159786276E-2</v>
      </c>
      <c r="N18">
        <f t="shared" si="3"/>
        <v>2.6851023869839705E-2</v>
      </c>
      <c r="O18">
        <f t="shared" si="1"/>
        <v>2.6851023869839705E-2</v>
      </c>
      <c r="P18">
        <f t="shared" si="1"/>
        <v>2.6851023869839705E-2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-0.006*0.04*C19*(Start!$B$3+B18)+(B18-Baseline!B18)</f>
        <v>-1.9800157726334779E-3</v>
      </c>
      <c r="C19">
        <v>0.32484949958257503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3.410919745617038E-2</v>
      </c>
      <c r="L19">
        <f t="shared" si="4"/>
        <v>1.16945819849727E-2</v>
      </c>
      <c r="M19">
        <f t="shared" si="4"/>
        <v>1.16945819849727E-2</v>
      </c>
      <c r="N19">
        <f t="shared" si="3"/>
        <v>8.7709364887295256E-3</v>
      </c>
      <c r="O19">
        <f t="shared" si="1"/>
        <v>8.7709364887295256E-3</v>
      </c>
      <c r="P19">
        <f t="shared" si="1"/>
        <v>8.7709364887295256E-3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-0.006*0.04*C20*(Start!$B$3+B19)+(B19-Baseline!B19)</f>
        <v>-1.9746032581768802E-3</v>
      </c>
      <c r="C20">
        <v>-2.3215647130313804E-2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-2.4376429486829493E-3</v>
      </c>
      <c r="L20">
        <f t="shared" si="4"/>
        <v>-8.3576329669129686E-4</v>
      </c>
      <c r="M20">
        <f t="shared" si="4"/>
        <v>-8.3576329669129686E-4</v>
      </c>
      <c r="N20">
        <f t="shared" si="3"/>
        <v>-6.2682247251847267E-4</v>
      </c>
      <c r="O20">
        <f t="shared" si="1"/>
        <v>-6.2682247251847267E-4</v>
      </c>
      <c r="P20">
        <f t="shared" si="1"/>
        <v>-6.2682247251847267E-4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-0.006*0.04*C21*(Start!$B$3+B20)+(B20-Baseline!B20)</f>
        <v>-1.9866781323410149E-3</v>
      </c>
      <c r="C21">
        <v>5.1791908933657246E-2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5.4381504380340111E-3</v>
      </c>
      <c r="L21">
        <f t="shared" si="4"/>
        <v>1.8645087216116608E-3</v>
      </c>
      <c r="M21">
        <f t="shared" si="4"/>
        <v>1.8645087216116608E-3</v>
      </c>
      <c r="N21">
        <f t="shared" si="3"/>
        <v>1.3983815412087455E-3</v>
      </c>
      <c r="O21">
        <f t="shared" si="1"/>
        <v>1.3983815412087455E-3</v>
      </c>
      <c r="P21">
        <f t="shared" si="1"/>
        <v>1.3983815412087455E-3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-0.006*0.04*C22*(Start!$B$3+B21)+(B21-Baseline!B21)</f>
        <v>-2.4064066019220641E-3</v>
      </c>
      <c r="C22">
        <v>1.8003341974886249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0.18903509073630562</v>
      </c>
      <c r="L22">
        <f t="shared" si="4"/>
        <v>6.4812031109590496E-2</v>
      </c>
      <c r="M22">
        <f t="shared" si="4"/>
        <v>6.4812031109590496E-2</v>
      </c>
      <c r="N22">
        <f t="shared" si="3"/>
        <v>4.8609023332192872E-2</v>
      </c>
      <c r="O22">
        <f t="shared" si="3"/>
        <v>4.8609023332192872E-2</v>
      </c>
      <c r="P22">
        <f t="shared" si="3"/>
        <v>4.8609023332192872E-2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-0.006*0.04*C23*(Start!$B$3+B22)+(B22-Baseline!B22)</f>
        <v>-2.6649329050160969E-3</v>
      </c>
      <c r="C23">
        <v>1.1093718196314128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0.11648404106129835</v>
      </c>
      <c r="L23">
        <f t="shared" si="4"/>
        <v>3.9937385506730858E-2</v>
      </c>
      <c r="M23">
        <f t="shared" si="4"/>
        <v>3.9937385506730858E-2</v>
      </c>
      <c r="N23">
        <f t="shared" ref="N23:P42" si="5">0.027*$C23</f>
        <v>2.9953039130048147E-2</v>
      </c>
      <c r="O23">
        <f t="shared" si="5"/>
        <v>2.9953039130048147E-2</v>
      </c>
      <c r="P23">
        <f t="shared" si="5"/>
        <v>2.9953039130048147E-2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-0.006*0.04*C24*(Start!$B$3+B23)+(B23-Baseline!B23)</f>
        <v>-2.7690980199551289E-3</v>
      </c>
      <c r="C24">
        <v>0.44710583449387109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4.6946112621856467E-2</v>
      </c>
      <c r="L24">
        <f t="shared" si="4"/>
        <v>1.6095810041779356E-2</v>
      </c>
      <c r="M24">
        <f t="shared" si="4"/>
        <v>1.6095810041779356E-2</v>
      </c>
      <c r="N24">
        <f t="shared" si="5"/>
        <v>1.207185753133452E-2</v>
      </c>
      <c r="O24">
        <f t="shared" si="5"/>
        <v>1.207185753133452E-2</v>
      </c>
      <c r="P24">
        <f t="shared" si="5"/>
        <v>1.207185753133452E-2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-0.006*0.04*C25*(Start!$B$3+B24)+(B24-Baseline!B24)</f>
        <v>-3.0263362947374394E-3</v>
      </c>
      <c r="C25">
        <v>1.1042571823540908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0.11594700414717952</v>
      </c>
      <c r="L25">
        <f t="shared" si="4"/>
        <v>3.9753258564747262E-2</v>
      </c>
      <c r="M25">
        <f t="shared" si="4"/>
        <v>3.9753258564747262E-2</v>
      </c>
      <c r="N25">
        <f t="shared" si="5"/>
        <v>2.981494392356045E-2</v>
      </c>
      <c r="O25">
        <f t="shared" si="5"/>
        <v>2.981494392356045E-2</v>
      </c>
      <c r="P25">
        <f t="shared" si="5"/>
        <v>2.981494392356045E-2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-0.006*0.04*C26*(Start!$B$3+B25)+(B25-Baseline!B25)</f>
        <v>-3.4577720314361224E-3</v>
      </c>
      <c r="C26">
        <v>1.8525326584473241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0.19451592913696902</v>
      </c>
      <c r="L26">
        <f t="shared" si="4"/>
        <v>6.6691175704103656E-2</v>
      </c>
      <c r="M26">
        <f t="shared" si="4"/>
        <v>6.6691175704103656E-2</v>
      </c>
      <c r="N26">
        <f t="shared" si="5"/>
        <v>5.0018381778077749E-2</v>
      </c>
      <c r="O26">
        <f t="shared" si="5"/>
        <v>5.0018381778077749E-2</v>
      </c>
      <c r="P26">
        <f t="shared" si="5"/>
        <v>5.0018381778077749E-2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-0.006*0.04*C27*(Start!$B$3+B26)+(B26-Baseline!B26)</f>
        <v>-3.72620855613191E-3</v>
      </c>
      <c r="C27">
        <v>1.1531465352408934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0.12108038620029381</v>
      </c>
      <c r="L27">
        <f t="shared" si="4"/>
        <v>4.1513275268672156E-2</v>
      </c>
      <c r="M27">
        <f t="shared" si="4"/>
        <v>4.1513275268672156E-2</v>
      </c>
      <c r="N27">
        <f t="shared" si="5"/>
        <v>3.1134956451504121E-2</v>
      </c>
      <c r="O27">
        <f t="shared" si="5"/>
        <v>3.1134956451504121E-2</v>
      </c>
      <c r="P27">
        <f t="shared" si="5"/>
        <v>3.1134956451504121E-2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-0.006*0.04*C28*(Start!$B$3+B27)+(B27-Baseline!B27)</f>
        <v>-3.842685736794776E-3</v>
      </c>
      <c r="C28">
        <v>0.50049984889518351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5.2552484133994271E-2</v>
      </c>
      <c r="L28">
        <f t="shared" si="4"/>
        <v>1.8017994560226604E-2</v>
      </c>
      <c r="M28">
        <f t="shared" si="4"/>
        <v>1.8017994560226604E-2</v>
      </c>
      <c r="N28">
        <f t="shared" si="5"/>
        <v>1.3513495920169954E-2</v>
      </c>
      <c r="O28">
        <f t="shared" si="5"/>
        <v>1.3513495920169954E-2</v>
      </c>
      <c r="P28">
        <f t="shared" si="5"/>
        <v>1.3513495920169954E-2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-0.006*0.04*C29*(Start!$B$3+B28)+(B28-Baseline!B28)</f>
        <v>-3.8733303821460838E-3</v>
      </c>
      <c r="C29">
        <v>0.13169517718934304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1.3827993604881019E-2</v>
      </c>
      <c r="L29">
        <f t="shared" si="4"/>
        <v>4.7410263788163487E-3</v>
      </c>
      <c r="M29">
        <f t="shared" si="4"/>
        <v>4.7410263788163487E-3</v>
      </c>
      <c r="N29">
        <f t="shared" si="5"/>
        <v>3.555769784112262E-3</v>
      </c>
      <c r="O29">
        <f t="shared" si="5"/>
        <v>3.555769784112262E-3</v>
      </c>
      <c r="P29">
        <f t="shared" si="5"/>
        <v>3.555769784112262E-3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-0.006*0.04*C30*(Start!$B$3+B29)+(B29-Baseline!B29)</f>
        <v>-4.2080949984890925E-3</v>
      </c>
      <c r="C30">
        <v>1.4386943771703185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0.15106290960288343</v>
      </c>
      <c r="L30">
        <f t="shared" si="4"/>
        <v>5.179299757813146E-2</v>
      </c>
      <c r="M30">
        <f t="shared" si="4"/>
        <v>5.179299757813146E-2</v>
      </c>
      <c r="N30">
        <f t="shared" si="5"/>
        <v>3.88447481835986E-2</v>
      </c>
      <c r="O30">
        <f t="shared" si="5"/>
        <v>3.88447481835986E-2</v>
      </c>
      <c r="P30">
        <f t="shared" si="5"/>
        <v>3.88447481835986E-2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-0.006*0.04*C31*(Start!$B$3+B30)+(B30-Baseline!B30)</f>
        <v>-4.6227464612594192E-3</v>
      </c>
      <c r="C31">
        <v>1.7826339853787798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0.18717656846477188</v>
      </c>
      <c r="L31">
        <f t="shared" si="4"/>
        <v>6.4174823473636067E-2</v>
      </c>
      <c r="M31">
        <f t="shared" si="4"/>
        <v>6.4174823473636067E-2</v>
      </c>
      <c r="N31">
        <f t="shared" si="5"/>
        <v>4.8131117605227057E-2</v>
      </c>
      <c r="O31">
        <f t="shared" si="5"/>
        <v>4.8131117605227057E-2</v>
      </c>
      <c r="P31">
        <f t="shared" si="5"/>
        <v>4.8131117605227057E-2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-0.006*0.04*C32*(Start!$B$3+B31)+(B31-Baseline!B31)</f>
        <v>-4.8797648813022074E-3</v>
      </c>
      <c r="C32">
        <v>1.1054244715178918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0.11606956950937865</v>
      </c>
      <c r="L32">
        <f t="shared" si="4"/>
        <v>3.9795280974644104E-2</v>
      </c>
      <c r="M32">
        <f t="shared" si="4"/>
        <v>3.9795280974644104E-2</v>
      </c>
      <c r="N32">
        <f t="shared" si="5"/>
        <v>2.9846460730983078E-2</v>
      </c>
      <c r="O32">
        <f t="shared" si="5"/>
        <v>2.9846460730983078E-2</v>
      </c>
      <c r="P32">
        <f t="shared" si="5"/>
        <v>2.9846460730983078E-2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-0.006*0.04*C33*(Start!$B$3+B32)+(B32-Baseline!B32)</f>
        <v>-4.9632205610907424E-3</v>
      </c>
      <c r="C33">
        <v>0.35903431493744653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3.7698603068431889E-2</v>
      </c>
      <c r="L33">
        <f t="shared" si="4"/>
        <v>1.2925235337748074E-2</v>
      </c>
      <c r="M33">
        <f t="shared" si="4"/>
        <v>1.2925235337748074E-2</v>
      </c>
      <c r="N33">
        <f t="shared" si="5"/>
        <v>9.6939265033110563E-3</v>
      </c>
      <c r="O33">
        <f t="shared" si="5"/>
        <v>9.6939265033110563E-3</v>
      </c>
      <c r="P33">
        <f t="shared" si="5"/>
        <v>9.6939265033110563E-3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-0.006*0.04*C34*(Start!$B$3+B33)+(B33-Baseline!B33)</f>
        <v>-5.0948052419961965E-3</v>
      </c>
      <c r="C34">
        <v>0.56613866326966578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5.9444559643314909E-2</v>
      </c>
      <c r="L34">
        <f t="shared" si="4"/>
        <v>2.0380991877707966E-2</v>
      </c>
      <c r="M34">
        <f t="shared" si="4"/>
        <v>2.0380991877707966E-2</v>
      </c>
      <c r="N34">
        <f t="shared" si="5"/>
        <v>1.5285743908280976E-2</v>
      </c>
      <c r="O34">
        <f t="shared" si="5"/>
        <v>1.5285743908280976E-2</v>
      </c>
      <c r="P34">
        <f t="shared" si="5"/>
        <v>1.5285743908280976E-2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-0.006*0.04*C35*(Start!$B$3+B34)+(B34-Baseline!B34)</f>
        <v>-5.54912510377385E-3</v>
      </c>
      <c r="C35">
        <v>1.9549615496451513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0.20527096271274092</v>
      </c>
      <c r="L35">
        <f t="shared" si="4"/>
        <v>7.0378615787225443E-2</v>
      </c>
      <c r="M35">
        <f t="shared" si="4"/>
        <v>7.0378615787225443E-2</v>
      </c>
      <c r="N35">
        <f t="shared" si="5"/>
        <v>5.2783961840419086E-2</v>
      </c>
      <c r="O35">
        <f t="shared" si="5"/>
        <v>5.2783961840419086E-2</v>
      </c>
      <c r="P35">
        <f t="shared" si="5"/>
        <v>5.2783961840419086E-2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-0.006*0.04*C36*(Start!$B$3+B35)+(B35-Baseline!B35)</f>
        <v>-5.9359673663129517E-3</v>
      </c>
      <c r="C36">
        <v>1.6653833791826806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0.17486525481418147</v>
      </c>
      <c r="L36">
        <f t="shared" si="4"/>
        <v>5.9953801650576496E-2</v>
      </c>
      <c r="M36">
        <f t="shared" si="4"/>
        <v>5.9953801650576496E-2</v>
      </c>
      <c r="N36">
        <f t="shared" si="5"/>
        <v>4.4965351237932376E-2</v>
      </c>
      <c r="O36">
        <f t="shared" si="5"/>
        <v>4.4965351237932376E-2</v>
      </c>
      <c r="P36">
        <f t="shared" si="5"/>
        <v>4.4965351237932376E-2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-0.006*0.04*C37*(Start!$B$3+B36)+(B36-Baseline!B36)</f>
        <v>-6.1366366504263343E-3</v>
      </c>
      <c r="C37">
        <v>0.86424093189589168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9.0745297849068624E-2</v>
      </c>
      <c r="L37">
        <f t="shared" si="4"/>
        <v>3.1112673548252097E-2</v>
      </c>
      <c r="M37">
        <f t="shared" si="4"/>
        <v>3.1112673548252097E-2</v>
      </c>
      <c r="N37">
        <f t="shared" si="5"/>
        <v>2.3334505161189074E-2</v>
      </c>
      <c r="O37">
        <f t="shared" si="5"/>
        <v>2.3334505161189074E-2</v>
      </c>
      <c r="P37">
        <f t="shared" si="5"/>
        <v>2.3334505161189074E-2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-0.006*0.04*C38*(Start!$B$3+B37)+(B37-Baseline!B37)</f>
        <v>-6.4095580563911202E-3</v>
      </c>
      <c r="C38">
        <v>1.1756596682369056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0.12344426516487508</v>
      </c>
      <c r="L38">
        <f t="shared" si="4"/>
        <v>4.2323748056528596E-2</v>
      </c>
      <c r="M38">
        <f t="shared" si="4"/>
        <v>4.2323748056528596E-2</v>
      </c>
      <c r="N38">
        <f t="shared" si="5"/>
        <v>3.174281104239645E-2</v>
      </c>
      <c r="O38">
        <f t="shared" si="5"/>
        <v>3.174281104239645E-2</v>
      </c>
      <c r="P38">
        <f t="shared" si="5"/>
        <v>3.174281104239645E-2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-0.006*0.04*C39*(Start!$B$3+B38)+(B38-Baseline!B38)</f>
        <v>-6.7929172069975596E-3</v>
      </c>
      <c r="C39">
        <v>1.6518568590842875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0.17344497020385019</v>
      </c>
      <c r="L39">
        <f t="shared" si="4"/>
        <v>5.9466846927034342E-2</v>
      </c>
      <c r="M39">
        <f t="shared" si="4"/>
        <v>5.9466846927034342E-2</v>
      </c>
      <c r="N39">
        <f t="shared" si="5"/>
        <v>4.460013519527576E-2</v>
      </c>
      <c r="O39">
        <f t="shared" si="5"/>
        <v>4.460013519527576E-2</v>
      </c>
      <c r="P39">
        <f t="shared" si="5"/>
        <v>4.460013519527576E-2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-0.006*0.04*C40*(Start!$B$3+B39)+(B39-Baseline!B39)</f>
        <v>-7.1942455307076551E-3</v>
      </c>
      <c r="C40">
        <v>1.729970097012173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0.18164686018627818</v>
      </c>
      <c r="L40">
        <f t="shared" si="4"/>
        <v>6.2278923492438222E-2</v>
      </c>
      <c r="M40">
        <f t="shared" si="4"/>
        <v>6.2278923492438222E-2</v>
      </c>
      <c r="N40">
        <f t="shared" si="5"/>
        <v>4.6709192619328668E-2</v>
      </c>
      <c r="O40">
        <f t="shared" si="5"/>
        <v>4.6709192619328668E-2</v>
      </c>
      <c r="P40">
        <f t="shared" si="5"/>
        <v>4.6709192619328668E-2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-0.006*0.04*C41*(Start!$B$3+B40)+(B40-Baseline!B40)</f>
        <v>-7.458395579243631E-3</v>
      </c>
      <c r="C41">
        <v>1.1391209347927913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0.1196076981532431</v>
      </c>
      <c r="L41">
        <f t="shared" si="4"/>
        <v>4.1008353652540484E-2</v>
      </c>
      <c r="M41">
        <f t="shared" si="4"/>
        <v>4.1008353652540484E-2</v>
      </c>
      <c r="N41">
        <f t="shared" si="5"/>
        <v>3.0756265239405365E-2</v>
      </c>
      <c r="O41">
        <f t="shared" si="5"/>
        <v>3.0756265239405365E-2</v>
      </c>
      <c r="P41">
        <f t="shared" si="5"/>
        <v>3.0756265239405365E-2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-0.006*0.04*C42*(Start!$B$3+B41)+(B41-Baseline!B41)</f>
        <v>-7.6693514670123459E-3</v>
      </c>
      <c r="C42">
        <v>0.90997515965789455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9.5547391764078934E-2</v>
      </c>
      <c r="L42">
        <f t="shared" si="4"/>
        <v>3.2759105747684203E-2</v>
      </c>
      <c r="M42">
        <f t="shared" si="4"/>
        <v>3.2759105747684203E-2</v>
      </c>
      <c r="N42">
        <f t="shared" si="5"/>
        <v>2.4569329310763152E-2</v>
      </c>
      <c r="O42">
        <f t="shared" si="5"/>
        <v>2.4569329310763152E-2</v>
      </c>
      <c r="P42">
        <f t="shared" si="5"/>
        <v>2.4569329310763152E-2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-0.006*0.04*C43*(Start!$B$3+B42)+(B42-Baseline!B42)</f>
        <v>-7.9266857869245144E-3</v>
      </c>
      <c r="C43">
        <v>1.1102747278406793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0.11657884642327132</v>
      </c>
      <c r="L43">
        <f t="shared" si="4"/>
        <v>3.9969890202264449E-2</v>
      </c>
      <c r="M43">
        <f t="shared" si="4"/>
        <v>3.9969890202264449E-2</v>
      </c>
      <c r="N43">
        <f t="shared" ref="N43:P62" si="6">0.027*$C43</f>
        <v>2.997741765169834E-2</v>
      </c>
      <c r="O43">
        <f t="shared" si="6"/>
        <v>2.997741765169834E-2</v>
      </c>
      <c r="P43">
        <f t="shared" si="6"/>
        <v>2.997741765169834E-2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-0.006*0.04*C44*(Start!$B$3+B43)+(B43-Baseline!B43)</f>
        <v>-8.3545266654811642E-3</v>
      </c>
      <c r="C44">
        <v>1.846421129487525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0.19387421859619014</v>
      </c>
      <c r="L44">
        <f t="shared" si="4"/>
        <v>6.6471160661550899E-2</v>
      </c>
      <c r="M44">
        <f t="shared" si="4"/>
        <v>6.6471160661550899E-2</v>
      </c>
      <c r="N44">
        <f t="shared" si="6"/>
        <v>4.9853370496163174E-2</v>
      </c>
      <c r="O44">
        <f t="shared" si="6"/>
        <v>4.9853370496163174E-2</v>
      </c>
      <c r="P44">
        <f t="shared" si="6"/>
        <v>4.9853370496163174E-2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-0.006*0.04*C45*(Start!$B$3+B44)+(B44-Baseline!B44)</f>
        <v>-8.6992977537609043E-3</v>
      </c>
      <c r="C45">
        <v>1.4885787673837692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0.15630077057529576</v>
      </c>
      <c r="L45">
        <f t="shared" si="4"/>
        <v>5.3588835625815685E-2</v>
      </c>
      <c r="M45">
        <f t="shared" si="4"/>
        <v>5.3588835625815685E-2</v>
      </c>
      <c r="N45">
        <f t="shared" si="6"/>
        <v>4.0191626719361766E-2</v>
      </c>
      <c r="O45">
        <f t="shared" si="6"/>
        <v>4.0191626719361766E-2</v>
      </c>
      <c r="P45">
        <f t="shared" si="6"/>
        <v>4.0191626719361766E-2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-0.006*0.04*C46*(Start!$B$3+B45)+(B45-Baseline!B45)</f>
        <v>-8.9783277865433837E-3</v>
      </c>
      <c r="C46">
        <v>1.2051666738570548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0.12654250075499077</v>
      </c>
      <c r="L46">
        <f t="shared" si="4"/>
        <v>4.3386000258853967E-2</v>
      </c>
      <c r="M46">
        <f t="shared" si="4"/>
        <v>4.3386000258853967E-2</v>
      </c>
      <c r="N46">
        <f t="shared" si="6"/>
        <v>3.253950019414048E-2</v>
      </c>
      <c r="O46">
        <f t="shared" si="6"/>
        <v>3.253950019414048E-2</v>
      </c>
      <c r="P46">
        <f t="shared" si="6"/>
        <v>3.253950019414048E-2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-0.006*0.04*C47*(Start!$B$3+B46)+(B46-Baseline!B46)</f>
        <v>-9.5091386732595092E-3</v>
      </c>
      <c r="C47">
        <v>2.2933039475437402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0.24079691449209273</v>
      </c>
      <c r="L47">
        <f t="shared" si="4"/>
        <v>8.2558942111574649E-2</v>
      </c>
      <c r="M47">
        <f t="shared" si="4"/>
        <v>8.2558942111574649E-2</v>
      </c>
      <c r="N47">
        <f t="shared" si="6"/>
        <v>6.1919206583680983E-2</v>
      </c>
      <c r="O47">
        <f t="shared" si="6"/>
        <v>6.1919206583680983E-2</v>
      </c>
      <c r="P47">
        <f t="shared" si="6"/>
        <v>6.1919206583680983E-2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-0.006*0.04*C48*(Start!$B$3+B47)+(B47-Baseline!B47)</f>
        <v>-1.0097847776699484E-2</v>
      </c>
      <c r="C48">
        <v>2.5448468245566853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0.26720891657845197</v>
      </c>
      <c r="L48">
        <f t="shared" si="4"/>
        <v>9.1614485684040667E-2</v>
      </c>
      <c r="M48">
        <f t="shared" si="4"/>
        <v>9.1614485684040667E-2</v>
      </c>
      <c r="N48">
        <f t="shared" si="6"/>
        <v>6.8710864263030497E-2</v>
      </c>
      <c r="O48">
        <f t="shared" si="6"/>
        <v>6.8710864263030497E-2</v>
      </c>
      <c r="P48">
        <f t="shared" si="6"/>
        <v>6.8710864263030497E-2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-0.006*0.04*C49*(Start!$B$3+B48)+(B48-Baseline!B48)</f>
        <v>-1.0357176342640479E-2</v>
      </c>
      <c r="C49">
        <v>1.1216996545963684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0.11777846373261869</v>
      </c>
      <c r="L49">
        <f t="shared" si="4"/>
        <v>4.0381187565469261E-2</v>
      </c>
      <c r="M49">
        <f t="shared" si="4"/>
        <v>4.0381187565469261E-2</v>
      </c>
      <c r="N49">
        <f t="shared" si="6"/>
        <v>3.0285890674101947E-2</v>
      </c>
      <c r="O49">
        <f t="shared" si="6"/>
        <v>3.0285890674101947E-2</v>
      </c>
      <c r="P49">
        <f t="shared" si="6"/>
        <v>3.0285890674101947E-2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-0.006*0.04*C50*(Start!$B$3+B49)+(B49-Baseline!B49)</f>
        <v>-1.0609185709980968E-2</v>
      </c>
      <c r="C50">
        <v>1.0903347232240677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0.1144851459385271</v>
      </c>
      <c r="L50">
        <f t="shared" ref="L50:M81" si="7">0.036*$C50</f>
        <v>3.9252050036066431E-2</v>
      </c>
      <c r="M50">
        <f t="shared" si="7"/>
        <v>3.9252050036066431E-2</v>
      </c>
      <c r="N50">
        <f t="shared" si="6"/>
        <v>2.9439037527049825E-2</v>
      </c>
      <c r="O50">
        <f t="shared" si="6"/>
        <v>2.9439037527049825E-2</v>
      </c>
      <c r="P50">
        <f t="shared" si="6"/>
        <v>2.9439037527049825E-2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-0.006*0.04*C51*(Start!$B$3+B50)+(B50-Baseline!B50)</f>
        <v>-1.0961138811229081E-2</v>
      </c>
      <c r="C51">
        <v>1.5231462883054969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0.15993036027207719</v>
      </c>
      <c r="L51">
        <f t="shared" si="7"/>
        <v>5.4833266378997887E-2</v>
      </c>
      <c r="M51">
        <f t="shared" si="7"/>
        <v>5.4833266378997887E-2</v>
      </c>
      <c r="N51">
        <f t="shared" si="6"/>
        <v>4.1124949784248417E-2</v>
      </c>
      <c r="O51">
        <f t="shared" si="6"/>
        <v>4.1124949784248417E-2</v>
      </c>
      <c r="P51">
        <f t="shared" si="6"/>
        <v>4.1124949784248417E-2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-0.006*0.04*C52*(Start!$B$3+B51)+(B51-Baseline!B51)</f>
        <v>-1.1506967581485323E-2</v>
      </c>
      <c r="C52">
        <v>2.3630452119579051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0.24811974725558006</v>
      </c>
      <c r="L52">
        <f t="shared" si="7"/>
        <v>8.5069627630484576E-2</v>
      </c>
      <c r="M52">
        <f t="shared" si="7"/>
        <v>8.5069627630484576E-2</v>
      </c>
      <c r="N52">
        <f t="shared" si="6"/>
        <v>6.3802220722863442E-2</v>
      </c>
      <c r="O52">
        <f t="shared" si="6"/>
        <v>6.3802220722863442E-2</v>
      </c>
      <c r="P52">
        <f t="shared" si="6"/>
        <v>6.3802220722863442E-2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-0.006*0.04*C53*(Start!$B$3+B52)+(B52-Baseline!B52)</f>
        <v>-1.1974256168092898E-2</v>
      </c>
      <c r="C53">
        <v>2.0241707881343869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0.21253793275411062</v>
      </c>
      <c r="L53">
        <f t="shared" si="7"/>
        <v>7.2870148372837923E-2</v>
      </c>
      <c r="M53">
        <f t="shared" si="7"/>
        <v>7.2870148372837923E-2</v>
      </c>
      <c r="N53">
        <f t="shared" si="6"/>
        <v>5.4652611279628442E-2</v>
      </c>
      <c r="O53">
        <f t="shared" si="6"/>
        <v>5.4652611279628442E-2</v>
      </c>
      <c r="P53">
        <f t="shared" si="6"/>
        <v>5.4652611279628442E-2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-0.006*0.04*C54*(Start!$B$3+B53)+(B53-Baseline!B53)</f>
        <v>-1.2376050893767213E-2</v>
      </c>
      <c r="C54">
        <v>1.7413146059903539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0.18283803362898718</v>
      </c>
      <c r="L54">
        <f t="shared" si="7"/>
        <v>6.2687325815652742E-2</v>
      </c>
      <c r="M54">
        <f t="shared" si="7"/>
        <v>6.2687325815652742E-2</v>
      </c>
      <c r="N54">
        <f t="shared" si="6"/>
        <v>4.7015494361739553E-2</v>
      </c>
      <c r="O54">
        <f t="shared" si="6"/>
        <v>4.7015494361739553E-2</v>
      </c>
      <c r="P54">
        <f t="shared" si="6"/>
        <v>4.7015494361739553E-2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-0.006*0.04*C55*(Start!$B$3+B54)+(B54-Baseline!B54)</f>
        <v>-1.2791015000714187E-2</v>
      </c>
      <c r="C55">
        <v>1.7991405041331952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0.18890975293398549</v>
      </c>
      <c r="L55">
        <f t="shared" si="7"/>
        <v>6.4769058148795022E-2</v>
      </c>
      <c r="M55">
        <f t="shared" si="7"/>
        <v>6.4769058148795022E-2</v>
      </c>
      <c r="N55">
        <f t="shared" si="6"/>
        <v>4.8576793611596267E-2</v>
      </c>
      <c r="O55">
        <f t="shared" si="6"/>
        <v>4.8576793611596267E-2</v>
      </c>
      <c r="P55">
        <f t="shared" si="6"/>
        <v>4.8576793611596267E-2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-0.006*0.04*C56*(Start!$B$3+B55)+(B55-Baseline!B55)</f>
        <v>-1.3357034797488026E-2</v>
      </c>
      <c r="C56">
        <v>2.4551257137083202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0.25778819993937363</v>
      </c>
      <c r="L56">
        <f t="shared" si="7"/>
        <v>8.8384525693499527E-2</v>
      </c>
      <c r="M56">
        <f t="shared" si="7"/>
        <v>8.8384525693499527E-2</v>
      </c>
      <c r="N56">
        <f t="shared" si="6"/>
        <v>6.6288394270124645E-2</v>
      </c>
      <c r="O56">
        <f t="shared" si="6"/>
        <v>6.6288394270124645E-2</v>
      </c>
      <c r="P56">
        <f t="shared" si="6"/>
        <v>6.6288394270124645E-2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-0.006*0.04*C57*(Start!$B$3+B56)+(B56-Baseline!B56)</f>
        <v>-1.3901992592346911E-2</v>
      </c>
      <c r="C57">
        <v>2.365162353020021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0.2483420470671022</v>
      </c>
      <c r="L57">
        <f t="shared" si="7"/>
        <v>8.5145844708720747E-2</v>
      </c>
      <c r="M57">
        <f t="shared" si="7"/>
        <v>8.5145844708720747E-2</v>
      </c>
      <c r="N57">
        <f t="shared" si="6"/>
        <v>6.3859383531540567E-2</v>
      </c>
      <c r="O57">
        <f t="shared" si="6"/>
        <v>6.3859383531540567E-2</v>
      </c>
      <c r="P57">
        <f t="shared" si="6"/>
        <v>6.3859383531540567E-2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-0.006*0.04*C58*(Start!$B$3+B57)+(B57-Baseline!B57)</f>
        <v>-1.4108362920310022E-2</v>
      </c>
      <c r="C58">
        <v>0.89617316542027414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9.4098182369128786E-2</v>
      </c>
      <c r="L58">
        <f t="shared" si="7"/>
        <v>3.2262233955129865E-2</v>
      </c>
      <c r="M58">
        <f t="shared" si="7"/>
        <v>3.2262233955129865E-2</v>
      </c>
      <c r="N58">
        <f t="shared" si="6"/>
        <v>2.4196675466347402E-2</v>
      </c>
      <c r="O58">
        <f t="shared" si="6"/>
        <v>2.4196675466347402E-2</v>
      </c>
      <c r="P58">
        <f t="shared" si="6"/>
        <v>2.4196675466347402E-2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-0.006*0.04*C59*(Start!$B$3+B58)+(B58-Baseline!B58)</f>
        <v>-1.4428497327119875E-2</v>
      </c>
      <c r="C59">
        <v>1.3904982699196715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0.14600231834156552</v>
      </c>
      <c r="L59">
        <f t="shared" si="7"/>
        <v>5.0057937717108168E-2</v>
      </c>
      <c r="M59">
        <f t="shared" si="7"/>
        <v>5.0057937717108168E-2</v>
      </c>
      <c r="N59">
        <f t="shared" si="6"/>
        <v>3.7543453287831131E-2</v>
      </c>
      <c r="O59">
        <f t="shared" si="6"/>
        <v>3.7543453287831131E-2</v>
      </c>
      <c r="P59">
        <f t="shared" si="6"/>
        <v>3.7543453287831131E-2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-0.006*0.04*C60*(Start!$B$3+B59)+(B59-Baseline!B59)</f>
        <v>-1.4851202801538427E-2</v>
      </c>
      <c r="C60">
        <v>1.8366268498784539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0.19284581923723765</v>
      </c>
      <c r="L60">
        <f t="shared" si="7"/>
        <v>6.6118566595624331E-2</v>
      </c>
      <c r="M60">
        <f t="shared" si="7"/>
        <v>6.6118566595624331E-2</v>
      </c>
      <c r="N60">
        <f t="shared" si="6"/>
        <v>4.9588924946718259E-2</v>
      </c>
      <c r="O60">
        <f t="shared" si="6"/>
        <v>4.9588924946718259E-2</v>
      </c>
      <c r="P60">
        <f t="shared" si="6"/>
        <v>4.9588924946718259E-2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-0.006*0.04*C61*(Start!$B$3+B60)+(B60-Baseline!B60)</f>
        <v>-1.5528172552601055E-2</v>
      </c>
      <c r="C61">
        <v>2.9426851343805684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0.30898193910995969</v>
      </c>
      <c r="L61">
        <f t="shared" si="7"/>
        <v>0.10593666483770045</v>
      </c>
      <c r="M61">
        <f t="shared" si="7"/>
        <v>0.10593666483770045</v>
      </c>
      <c r="N61">
        <f t="shared" si="6"/>
        <v>7.9452498628275345E-2</v>
      </c>
      <c r="O61">
        <f t="shared" si="6"/>
        <v>7.9452498628275345E-2</v>
      </c>
      <c r="P61">
        <f t="shared" si="6"/>
        <v>7.9452498628275345E-2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-0.006*0.04*C62*(Start!$B$3+B61)+(B61-Baseline!B61)</f>
        <v>-1.6155591534312827E-2</v>
      </c>
      <c r="C62">
        <v>2.7292229317350332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0.28656840783217852</v>
      </c>
      <c r="L62">
        <f t="shared" si="7"/>
        <v>9.825202554246118E-2</v>
      </c>
      <c r="M62">
        <f t="shared" si="7"/>
        <v>9.825202554246118E-2</v>
      </c>
      <c r="N62">
        <f t="shared" si="6"/>
        <v>7.3689019156845892E-2</v>
      </c>
      <c r="O62">
        <f t="shared" si="6"/>
        <v>7.3689019156845892E-2</v>
      </c>
      <c r="P62">
        <f t="shared" si="6"/>
        <v>7.3689019156845892E-2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-0.006*0.04*C63*(Start!$B$3+B62)+(B62-Baseline!B62)</f>
        <v>-1.6664732315262245E-2</v>
      </c>
      <c r="C63">
        <v>2.2161737398110004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0.23269824268015504</v>
      </c>
      <c r="L63">
        <f t="shared" si="7"/>
        <v>7.9782254633196006E-2</v>
      </c>
      <c r="M63">
        <f t="shared" si="7"/>
        <v>7.9782254633196006E-2</v>
      </c>
      <c r="N63">
        <f t="shared" ref="N63:P81" si="8">0.027*$C63</f>
        <v>5.9836690974897008E-2</v>
      </c>
      <c r="O63">
        <f t="shared" si="8"/>
        <v>5.9836690974897008E-2</v>
      </c>
      <c r="P63">
        <f t="shared" si="8"/>
        <v>5.9836690974897008E-2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-0.006*0.04*C64*(Start!$B$3+B63)+(B63-Baseline!B63)</f>
        <v>-1.7124763923077331E-2</v>
      </c>
      <c r="C64">
        <v>2.0034783190702004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0.21036522350237102</v>
      </c>
      <c r="L64">
        <f t="shared" si="7"/>
        <v>7.2125219486527212E-2</v>
      </c>
      <c r="M64">
        <f t="shared" si="7"/>
        <v>7.2125219486527212E-2</v>
      </c>
      <c r="N64">
        <f t="shared" si="8"/>
        <v>5.4093914614895412E-2</v>
      </c>
      <c r="O64">
        <f t="shared" si="8"/>
        <v>5.4093914614895412E-2</v>
      </c>
      <c r="P64">
        <f t="shared" si="8"/>
        <v>5.4093914614895412E-2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-0.006*0.04*C65*(Start!$B$3+B64)+(B64-Baseline!B64)</f>
        <v>-1.7732533605218353E-2</v>
      </c>
      <c r="C65">
        <v>2.6481640222918901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0.27805722234064845</v>
      </c>
      <c r="L65">
        <f t="shared" si="7"/>
        <v>9.5333904802508029E-2</v>
      </c>
      <c r="M65">
        <f t="shared" si="7"/>
        <v>9.5333904802508029E-2</v>
      </c>
      <c r="N65">
        <f t="shared" si="8"/>
        <v>7.1500428601881036E-2</v>
      </c>
      <c r="O65">
        <f t="shared" si="8"/>
        <v>7.1500428601881036E-2</v>
      </c>
      <c r="P65">
        <f t="shared" si="8"/>
        <v>7.1500428601881036E-2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-0.006*0.04*C66*(Start!$B$3+B65)+(B65-Baseline!B65)</f>
        <v>-1.8420413802504688E-2</v>
      </c>
      <c r="C66">
        <v>2.9991263587799759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0.3149082676718975</v>
      </c>
      <c r="L66">
        <f t="shared" si="7"/>
        <v>0.10796854891607913</v>
      </c>
      <c r="M66">
        <f t="shared" si="7"/>
        <v>0.10796854891607913</v>
      </c>
      <c r="N66">
        <f t="shared" si="8"/>
        <v>8.0976411687059352E-2</v>
      </c>
      <c r="O66">
        <f t="shared" si="8"/>
        <v>8.0976411687059352E-2</v>
      </c>
      <c r="P66">
        <f t="shared" si="8"/>
        <v>8.0976411687059352E-2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-0.006*0.04*C67*(Start!$B$3+B66)+(B66-Baseline!B66)</f>
        <v>-1.887183316917555E-2</v>
      </c>
      <c r="C67">
        <v>1.9695855858915388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0.20680648651861158</v>
      </c>
      <c r="L67">
        <f t="shared" si="7"/>
        <v>7.0905081092095396E-2</v>
      </c>
      <c r="M67">
        <f t="shared" si="7"/>
        <v>7.0905081092095396E-2</v>
      </c>
      <c r="N67">
        <f t="shared" si="8"/>
        <v>5.3178810819071547E-2</v>
      </c>
      <c r="O67">
        <f t="shared" si="8"/>
        <v>5.3178810819071547E-2</v>
      </c>
      <c r="P67">
        <f t="shared" si="8"/>
        <v>5.3178810819071547E-2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-0.006*0.04*C68*(Start!$B$3+B67)+(B67-Baseline!B67)</f>
        <v>-1.9325402966884515E-2</v>
      </c>
      <c r="C68">
        <v>1.9799040225238809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0.2078899223650075</v>
      </c>
      <c r="L68">
        <f t="shared" si="7"/>
        <v>7.127654481085971E-2</v>
      </c>
      <c r="M68">
        <f t="shared" si="7"/>
        <v>7.127654481085971E-2</v>
      </c>
      <c r="N68">
        <f t="shared" si="8"/>
        <v>5.3457408608144782E-2</v>
      </c>
      <c r="O68">
        <f t="shared" si="8"/>
        <v>5.3457408608144782E-2</v>
      </c>
      <c r="P68">
        <f t="shared" si="8"/>
        <v>5.3457408608144782E-2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-0.006*0.04*C69*(Start!$B$3+B68)+(B68-Baseline!B68)</f>
        <v>-1.9743512289230162E-2</v>
      </c>
      <c r="C69">
        <v>1.8259810939916785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0.19172801486912625</v>
      </c>
      <c r="L69">
        <f t="shared" si="7"/>
        <v>6.5735319383700419E-2</v>
      </c>
      <c r="M69">
        <f t="shared" si="7"/>
        <v>6.5735319383700419E-2</v>
      </c>
      <c r="N69">
        <f t="shared" si="8"/>
        <v>4.9301489537775321E-2</v>
      </c>
      <c r="O69">
        <f t="shared" si="8"/>
        <v>4.9301489537775321E-2</v>
      </c>
      <c r="P69">
        <f t="shared" si="8"/>
        <v>4.9301489537775321E-2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-0.006*0.04*C70*(Start!$B$3+B69)+(B69-Baseline!B69)</f>
        <v>-2.0465511012296392E-2</v>
      </c>
      <c r="C70">
        <v>3.1545195272538633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0.33122455036165566</v>
      </c>
      <c r="L70">
        <f t="shared" si="7"/>
        <v>0.11356270298113907</v>
      </c>
      <c r="M70">
        <f t="shared" si="7"/>
        <v>0.11356270298113907</v>
      </c>
      <c r="N70">
        <f t="shared" si="8"/>
        <v>8.5172027235854306E-2</v>
      </c>
      <c r="O70">
        <f t="shared" si="8"/>
        <v>8.5172027235854306E-2</v>
      </c>
      <c r="P70">
        <f t="shared" si="8"/>
        <v>8.5172027235854306E-2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-0.006*0.04*C71*(Start!$B$3+B70)+(B70-Baseline!B70)</f>
        <v>-2.1101737201748263E-2</v>
      </c>
      <c r="C71">
        <v>2.7818727170485196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0.29209663529009455</v>
      </c>
      <c r="L71">
        <f t="shared" si="7"/>
        <v>0.1001474178137467</v>
      </c>
      <c r="M71">
        <f t="shared" si="7"/>
        <v>0.1001474178137467</v>
      </c>
      <c r="N71">
        <f t="shared" si="8"/>
        <v>7.5110563360310023E-2</v>
      </c>
      <c r="O71">
        <f t="shared" si="8"/>
        <v>7.5110563360310023E-2</v>
      </c>
      <c r="P71">
        <f t="shared" si="8"/>
        <v>7.5110563360310023E-2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-0.006*0.04*C72*(Start!$B$3+B71)+(B71-Baseline!B71)</f>
        <v>-2.1563835810628228E-2</v>
      </c>
      <c r="C72">
        <v>2.0218569596835421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0.21229498076677192</v>
      </c>
      <c r="L72">
        <f t="shared" si="7"/>
        <v>7.2786850548607507E-2</v>
      </c>
      <c r="M72">
        <f t="shared" si="7"/>
        <v>7.2786850548607507E-2</v>
      </c>
      <c r="N72">
        <f t="shared" si="8"/>
        <v>5.4590137911455637E-2</v>
      </c>
      <c r="O72">
        <f t="shared" si="8"/>
        <v>5.4590137911455637E-2</v>
      </c>
      <c r="P72">
        <f t="shared" si="8"/>
        <v>5.4590137911455637E-2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-0.006*0.04*C73*(Start!$B$3+B72)+(B72-Baseline!B72)</f>
        <v>-2.2184743375768881E-2</v>
      </c>
      <c r="C73">
        <v>2.7180253830301115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0.2853926652181617</v>
      </c>
      <c r="L73">
        <f t="shared" si="7"/>
        <v>9.7848913789084002E-2</v>
      </c>
      <c r="M73">
        <f t="shared" si="7"/>
        <v>9.7848913789084002E-2</v>
      </c>
      <c r="N73">
        <f t="shared" si="8"/>
        <v>7.3386685341813016E-2</v>
      </c>
      <c r="O73">
        <f t="shared" si="8"/>
        <v>7.3386685341813016E-2</v>
      </c>
      <c r="P73">
        <f t="shared" si="8"/>
        <v>7.3386685341813016E-2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-0.006*0.04*C74*(Start!$B$3+B73)+(B73-Baseline!B73)</f>
        <v>-2.2999209788343682E-2</v>
      </c>
      <c r="C74">
        <v>3.5676572981373273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0.37460401630441936</v>
      </c>
      <c r="L74">
        <f t="shared" si="7"/>
        <v>0.12843566273294377</v>
      </c>
      <c r="M74">
        <f t="shared" si="7"/>
        <v>0.12843566273294377</v>
      </c>
      <c r="N74">
        <f t="shared" si="8"/>
        <v>9.6326747049707839E-2</v>
      </c>
      <c r="O74">
        <f t="shared" si="8"/>
        <v>9.6326747049707839E-2</v>
      </c>
      <c r="P74">
        <f t="shared" si="8"/>
        <v>9.6326747049707839E-2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-0.006*0.04*C75*(Start!$B$3+B74)+(B74-Baseline!B74)</f>
        <v>-2.3551405013453E-2</v>
      </c>
      <c r="C75">
        <v>2.4208875472873967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0.25419319246517669</v>
      </c>
      <c r="L75">
        <f t="shared" si="7"/>
        <v>8.715195170234627E-2</v>
      </c>
      <c r="M75">
        <f t="shared" si="7"/>
        <v>8.715195170234627E-2</v>
      </c>
      <c r="N75">
        <f t="shared" si="8"/>
        <v>6.5363963776759709E-2</v>
      </c>
      <c r="O75">
        <f t="shared" si="8"/>
        <v>6.5363963776759709E-2</v>
      </c>
      <c r="P75">
        <f t="shared" si="8"/>
        <v>6.5363963776759709E-2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-0.006*0.04*C76*(Start!$B$3+B75)+(B75-Baseline!B75)</f>
        <v>-2.4127981833036681E-2</v>
      </c>
      <c r="C76">
        <v>2.5292487956630891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0.26557112354462437</v>
      </c>
      <c r="L76">
        <f t="shared" si="7"/>
        <v>9.1052956643871197E-2</v>
      </c>
      <c r="M76">
        <f t="shared" si="7"/>
        <v>9.1052956643871197E-2</v>
      </c>
      <c r="N76">
        <f t="shared" si="8"/>
        <v>6.8289717482903411E-2</v>
      </c>
      <c r="O76">
        <f t="shared" si="8"/>
        <v>6.8289717482903411E-2</v>
      </c>
      <c r="P76">
        <f t="shared" si="8"/>
        <v>6.8289717482903411E-2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-0.006*0.04*C77*(Start!$B$3+B76)+(B76-Baseline!B76)</f>
        <v>-2.4869362772235878E-2</v>
      </c>
      <c r="C77">
        <v>3.2541644413245554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0.34168726633907831</v>
      </c>
      <c r="L77">
        <f t="shared" si="7"/>
        <v>0.11714991988768399</v>
      </c>
      <c r="M77">
        <f t="shared" si="7"/>
        <v>0.11714991988768399</v>
      </c>
      <c r="N77">
        <f t="shared" si="8"/>
        <v>8.7862439915762994E-2</v>
      </c>
      <c r="O77">
        <f t="shared" si="8"/>
        <v>8.7862439915762994E-2</v>
      </c>
      <c r="P77">
        <f t="shared" si="8"/>
        <v>8.7862439915762994E-2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-0.006*0.04*C78*(Start!$B$3+B77)+(B77-Baseline!B77)</f>
        <v>-2.5780550579173271E-2</v>
      </c>
      <c r="C78">
        <v>4.0026286060040936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0.42027600363042983</v>
      </c>
      <c r="L78">
        <f t="shared" si="7"/>
        <v>0.14409462981614737</v>
      </c>
      <c r="M78">
        <f t="shared" si="7"/>
        <v>0.14409462981614737</v>
      </c>
      <c r="N78">
        <f t="shared" si="8"/>
        <v>0.10807097236211052</v>
      </c>
      <c r="O78">
        <f t="shared" si="8"/>
        <v>0.10807097236211052</v>
      </c>
      <c r="P78">
        <f t="shared" si="8"/>
        <v>0.10807097236211052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-0.006*0.04*C79*(Start!$B$3+B78)+(B78-Baseline!B78)</f>
        <v>-2.6579523785484591E-2</v>
      </c>
      <c r="C79">
        <v>3.5130716537443836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0.36887252364316025</v>
      </c>
      <c r="L79">
        <f t="shared" si="7"/>
        <v>0.12647057953479779</v>
      </c>
      <c r="M79">
        <f t="shared" si="7"/>
        <v>0.12647057953479779</v>
      </c>
      <c r="N79">
        <f t="shared" si="8"/>
        <v>9.4852934651098356E-2</v>
      </c>
      <c r="O79">
        <f t="shared" si="8"/>
        <v>9.4852934651098356E-2</v>
      </c>
      <c r="P79">
        <f t="shared" si="8"/>
        <v>9.4852934651098356E-2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-0.006*0.04*C80*(Start!$B$3+B79)+(B79-Baseline!B79)</f>
        <v>-2.728918677079839E-2</v>
      </c>
      <c r="C80">
        <v>3.1230092501761937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0.32791597126850036</v>
      </c>
      <c r="L80">
        <f t="shared" si="7"/>
        <v>0.11242833300634296</v>
      </c>
      <c r="M80">
        <f t="shared" si="7"/>
        <v>0.11242833300634296</v>
      </c>
      <c r="N80">
        <f t="shared" si="8"/>
        <v>8.432124975475723E-2</v>
      </c>
      <c r="O80">
        <f t="shared" si="8"/>
        <v>8.432124975475723E-2</v>
      </c>
      <c r="P80">
        <f t="shared" si="8"/>
        <v>8.432124975475723E-2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-0.006*0.04*C81*(Start!$B$3+B80)+(B80-Baseline!B80)</f>
        <v>-2.8040836807424099E-2</v>
      </c>
      <c r="C81">
        <v>3.3102625071133205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0.3475775632468987</v>
      </c>
      <c r="L81">
        <f t="shared" si="7"/>
        <v>0.11916945025607953</v>
      </c>
      <c r="M81">
        <f t="shared" si="7"/>
        <v>0.11916945025607953</v>
      </c>
      <c r="N81">
        <f t="shared" si="8"/>
        <v>8.9377087692059654E-2</v>
      </c>
      <c r="O81">
        <f t="shared" si="8"/>
        <v>8.9377087692059654E-2</v>
      </c>
      <c r="P81">
        <f t="shared" si="8"/>
        <v>8.9377087692059654E-2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baseColWidth="10" defaultColWidth="8.83203125" defaultRowHeight="15" x14ac:dyDescent="0.2"/>
  <cols>
    <col min="1" max="1" width="18.5" customWidth="1"/>
    <col min="2" max="2" width="39.6640625" customWidth="1"/>
    <col min="3" max="3" width="9.1640625"/>
  </cols>
  <sheetData>
    <row r="1" spans="1:2" x14ac:dyDescent="0.2">
      <c r="A1" t="s">
        <v>1</v>
      </c>
    </row>
    <row r="2" spans="1:2" x14ac:dyDescent="0.2">
      <c r="A2" t="s">
        <v>2</v>
      </c>
      <c r="B2" t="s">
        <v>13</v>
      </c>
    </row>
    <row r="3" spans="1:2" x14ac:dyDescent="0.2">
      <c r="A3" t="s">
        <v>3</v>
      </c>
      <c r="B3" t="s">
        <v>14</v>
      </c>
    </row>
    <row r="4" spans="1:2" x14ac:dyDescent="0.2">
      <c r="A4" t="s">
        <v>4</v>
      </c>
      <c r="B4" t="s">
        <v>15</v>
      </c>
    </row>
    <row r="5" spans="1:2" x14ac:dyDescent="0.2">
      <c r="A5" t="s">
        <v>5</v>
      </c>
      <c r="B5" t="s">
        <v>16</v>
      </c>
    </row>
    <row r="6" spans="1:2" x14ac:dyDescent="0.2">
      <c r="A6" t="s">
        <v>6</v>
      </c>
      <c r="B6" t="s">
        <v>17</v>
      </c>
    </row>
    <row r="7" spans="1:2" x14ac:dyDescent="0.2">
      <c r="A7" t="s">
        <v>7</v>
      </c>
    </row>
    <row r="8" spans="1:2" x14ac:dyDescent="0.2">
      <c r="A8" t="s">
        <v>8</v>
      </c>
      <c r="B8" t="s">
        <v>18</v>
      </c>
    </row>
    <row r="9" spans="1:2" x14ac:dyDescent="0.2">
      <c r="A9" t="s">
        <v>9</v>
      </c>
    </row>
    <row r="10" spans="1:2" x14ac:dyDescent="0.2">
      <c r="A10" t="s">
        <v>10</v>
      </c>
      <c r="B10" t="s">
        <v>19</v>
      </c>
    </row>
    <row r="11" spans="1:2" x14ac:dyDescent="0.2">
      <c r="A11" t="s">
        <v>11</v>
      </c>
      <c r="B11" t="s">
        <v>20</v>
      </c>
    </row>
    <row r="12" spans="1:2" x14ac:dyDescent="0.2">
      <c r="A12" t="s">
        <v>12</v>
      </c>
      <c r="B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topLeftCell="N1" workbookViewId="0">
      <selection activeCell="U16" sqref="U16"/>
    </sheetView>
  </sheetViews>
  <sheetFormatPr baseColWidth="10" defaultColWidth="8.83203125" defaultRowHeight="15" x14ac:dyDescent="0.2"/>
  <cols>
    <col min="1" max="1" width="25.6640625" customWidth="1"/>
    <col min="2" max="2" width="7.6640625" customWidth="1"/>
    <col min="3" max="3" width="27.33203125" customWidth="1"/>
    <col min="4" max="4" width="27.83203125" customWidth="1"/>
    <col min="5" max="5" width="21.83203125" customWidth="1"/>
    <col min="6" max="6" width="25.6640625" customWidth="1"/>
    <col min="7" max="7" width="16" customWidth="1"/>
    <col min="8" max="8" width="16.83203125" customWidth="1"/>
    <col min="9" max="9" width="24.5" customWidth="1"/>
    <col min="10" max="10" width="33.5" customWidth="1"/>
    <col min="11" max="11" width="39.6640625" customWidth="1"/>
    <col min="12" max="12" width="6.5" customWidth="1"/>
    <col min="13" max="13" width="33.6640625" customWidth="1"/>
    <col min="14" max="14" width="5.83203125" customWidth="1"/>
    <col min="15" max="15" width="5.5" customWidth="1"/>
    <col min="16" max="16" width="56.83203125" customWidth="1"/>
    <col min="17" max="17" width="14" customWidth="1"/>
  </cols>
  <sheetData>
    <row r="1" spans="1:17" x14ac:dyDescent="0.2">
      <c r="A1" t="s">
        <v>22</v>
      </c>
      <c r="B1" t="s">
        <v>26</v>
      </c>
      <c r="C1" t="s">
        <v>28</v>
      </c>
      <c r="D1" t="s">
        <v>29</v>
      </c>
      <c r="E1" t="s">
        <v>30</v>
      </c>
      <c r="F1" t="s">
        <v>31</v>
      </c>
      <c r="G1" t="s">
        <v>35</v>
      </c>
      <c r="H1" t="s">
        <v>36</v>
      </c>
      <c r="I1" t="s">
        <v>37</v>
      </c>
      <c r="J1" t="s">
        <v>38</v>
      </c>
      <c r="K1" t="s">
        <v>40</v>
      </c>
      <c r="L1" t="s">
        <v>42</v>
      </c>
      <c r="M1" t="s">
        <v>44</v>
      </c>
      <c r="N1" t="s">
        <v>46</v>
      </c>
      <c r="O1" t="s">
        <v>48</v>
      </c>
      <c r="P1" t="s">
        <v>50</v>
      </c>
      <c r="Q1" t="s">
        <v>59</v>
      </c>
    </row>
    <row r="2" spans="1:17" x14ac:dyDescent="0.2">
      <c r="A2" t="s">
        <v>23</v>
      </c>
      <c r="B2" t="s">
        <v>27</v>
      </c>
      <c r="C2">
        <f>SUM([1]Sheet1!$C$57:$D$57)/SUM([1]Sheet1!$C$57:$AU$57)</f>
        <v>0.15832106501296592</v>
      </c>
      <c r="D2">
        <f>[2]Sheet1!$B$3/[2]Sheet1!$B$2</f>
        <v>0.37617648413392896</v>
      </c>
      <c r="E2">
        <f>'[3]OECD.Stat export'!$H$10/100</f>
        <v>0.65749999999999997</v>
      </c>
      <c r="F2" t="s">
        <v>32</v>
      </c>
      <c r="G2">
        <f>SUM([1]Sheet1!$BC$9:$BC$10)/SUM([1]Sheet1!$C$58:$D$58)</f>
        <v>0.13053076343375675</v>
      </c>
      <c r="H2">
        <f>SUM([1]Sheet1!$BD$9:$BD$10)/SUM([1]Sheet1!$BD$9:$BD$53)</f>
        <v>4.5583395100020054E-2</v>
      </c>
      <c r="I2">
        <f>SUM([1]Sheet1!$C$56:$D$56)/SUM([1]Sheet1!$C$58:$D$58)</f>
        <v>0.65853256900195845</v>
      </c>
      <c r="J2" t="s">
        <v>39</v>
      </c>
      <c r="K2" t="s">
        <v>41</v>
      </c>
      <c r="L2" t="s">
        <v>43</v>
      </c>
      <c r="M2" t="s">
        <v>45</v>
      </c>
      <c r="N2" t="s">
        <v>47</v>
      </c>
      <c r="O2" t="s">
        <v>49</v>
      </c>
      <c r="P2" t="s">
        <v>51</v>
      </c>
      <c r="Q2" s="1">
        <v>0.97340000000000004</v>
      </c>
    </row>
    <row r="3" spans="1:17" x14ac:dyDescent="0.2">
      <c r="A3" t="s">
        <v>24</v>
      </c>
      <c r="B3" t="s">
        <v>27</v>
      </c>
      <c r="C3">
        <f>SUM([1]Sheet1!$E$57:$AA$57)/SUM([1]Sheet1!$C$57:$AU$57)</f>
        <v>0.47662447083044029</v>
      </c>
      <c r="D3">
        <f>SUM([2]Sheet1!$B$4:$B$8)/[2]Sheet1!$B$2</f>
        <v>0.27237875926864091</v>
      </c>
      <c r="E3">
        <f>[1]Sheet1!$AA$57/SUM([1]Sheet1!$E$57:$AA$57)*'[3]OECD.Stat export'!$H$44/100+(1-[1]Sheet1!$AA$57/SUM([1]Sheet1!$E$57:$AA$57))*'[3]OECD.Stat export'!$H$74/100</f>
        <v>0.50935768219265343</v>
      </c>
      <c r="F3" t="s">
        <v>33</v>
      </c>
      <c r="G3">
        <f>SUM([1]Sheet1!$BC$11:$BC$33)/SUM([1]Sheet1!$E$58:$AA$58)</f>
        <v>0.39929387023064533</v>
      </c>
      <c r="H3">
        <f>SUM([1]Sheet1!$BD$11:$BD$33)/SUM([1]Sheet1!$BD$9:$BD$53)</f>
        <v>0.77547970261333932</v>
      </c>
      <c r="I3">
        <f>SUM([1]Sheet1!$E$56:$AA$56)/SUM([1]Sheet1!$E$58:$AA$58)</f>
        <v>0.79168720339517018</v>
      </c>
      <c r="J3" t="s">
        <v>39</v>
      </c>
      <c r="K3" t="s">
        <v>41</v>
      </c>
      <c r="P3" t="s">
        <v>52</v>
      </c>
      <c r="Q3" s="1">
        <v>1</v>
      </c>
    </row>
    <row r="4" spans="1:17" x14ac:dyDescent="0.2">
      <c r="A4" t="s">
        <v>25</v>
      </c>
      <c r="B4" t="s">
        <v>27</v>
      </c>
      <c r="C4">
        <f>SUM([1]Sheet1!$AB$57:$AU$57)/SUM([1]Sheet1!$C$57:$AU$57)</f>
        <v>0.36505446415659382</v>
      </c>
      <c r="D4">
        <f>SUM([2]Sheet1!$B$9:$B$23)/[2]Sheet1!$B$2</f>
        <v>0.35144475659743013</v>
      </c>
      <c r="E4">
        <f>[1]Sheet1!$AA$57/SUM([1]Sheet1!$E$57:$AA$57)*'[3]OECD.Stat export'!$H$44/100+(1-[1]Sheet1!$AA$57/SUM([1]Sheet1!$E$57:$AA$57))*'[3]OECD.Stat export'!$H$74/100</f>
        <v>0.50935768219265343</v>
      </c>
      <c r="F4" t="s">
        <v>34</v>
      </c>
      <c r="G4">
        <f>SUM([1]Sheet1!$BC$34:$BC$53)/SUM([1]Sheet1!$AB$58:$AU$58)</f>
        <v>0.13259262868753141</v>
      </c>
      <c r="H4">
        <f>SUM([1]Sheet1!$BD$34:$BD$53)/SUM([1]Sheet1!$BD$9:$BD$53)</f>
        <v>0.17893690228664047</v>
      </c>
      <c r="I4">
        <f>SUM([1]Sheet1!$AB$56:$AU$56)/SUM([1]Sheet1!$AB$58:$AU$58)</f>
        <v>0.5549705742094404</v>
      </c>
      <c r="J4" t="s">
        <v>39</v>
      </c>
      <c r="K4" t="s">
        <v>41</v>
      </c>
      <c r="P4" t="s">
        <v>53</v>
      </c>
      <c r="Q4" s="1">
        <f>-SUM([1]Sheet1!$BD$9:$BD$53)/SUM([1]Sheet1!$C$58:$AU$58)</f>
        <v>0.29957456931366788</v>
      </c>
    </row>
    <row r="5" spans="1:17" x14ac:dyDescent="0.2">
      <c r="P5" t="s">
        <v>54</v>
      </c>
      <c r="Q5" s="1">
        <v>23</v>
      </c>
    </row>
    <row r="6" spans="1:17" x14ac:dyDescent="0.2">
      <c r="P6" t="s">
        <v>55</v>
      </c>
      <c r="Q6" s="1">
        <v>0.01</v>
      </c>
    </row>
    <row r="7" spans="1:17" x14ac:dyDescent="0.2">
      <c r="P7" t="s">
        <v>56</v>
      </c>
      <c r="Q7" t="s">
        <v>60</v>
      </c>
    </row>
    <row r="8" spans="1:17" x14ac:dyDescent="0.2">
      <c r="P8" t="s">
        <v>57</v>
      </c>
      <c r="Q8" t="s">
        <v>60</v>
      </c>
    </row>
    <row r="9" spans="1:17" x14ac:dyDescent="0.2">
      <c r="P9" t="s">
        <v>58</v>
      </c>
      <c r="Q9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39.5" customWidth="1"/>
    <col min="2" max="2" width="12.5" customWidth="1"/>
    <col min="3" max="3" width="43.33203125" customWidth="1"/>
  </cols>
  <sheetData>
    <row r="1" spans="1:3" x14ac:dyDescent="0.2">
      <c r="A1" t="s">
        <v>61</v>
      </c>
      <c r="B1" t="s">
        <v>77</v>
      </c>
      <c r="C1" t="s">
        <v>78</v>
      </c>
    </row>
    <row r="2" spans="1:3" x14ac:dyDescent="0.2">
      <c r="A2" t="s">
        <v>62</v>
      </c>
      <c r="B2">
        <v>1</v>
      </c>
      <c r="C2" t="s">
        <v>79</v>
      </c>
    </row>
    <row r="3" spans="1:3" x14ac:dyDescent="0.2">
      <c r="A3" t="s">
        <v>63</v>
      </c>
      <c r="B3">
        <v>0.97340000000000004</v>
      </c>
      <c r="C3" t="s">
        <v>80</v>
      </c>
    </row>
    <row r="4" spans="1:3" x14ac:dyDescent="0.2">
      <c r="A4" t="s">
        <v>64</v>
      </c>
      <c r="B4">
        <v>0.15</v>
      </c>
      <c r="C4" t="s">
        <v>81</v>
      </c>
    </row>
    <row r="5" spans="1:3" x14ac:dyDescent="0.2">
      <c r="A5" t="s">
        <v>65</v>
      </c>
      <c r="B5">
        <v>0.01</v>
      </c>
      <c r="C5" t="s">
        <v>82</v>
      </c>
    </row>
    <row r="6" spans="1:3" x14ac:dyDescent="0.2">
      <c r="A6" t="s">
        <v>66</v>
      </c>
    </row>
    <row r="7" spans="1:3" x14ac:dyDescent="0.2">
      <c r="A7" t="s">
        <v>67</v>
      </c>
      <c r="B7">
        <v>0</v>
      </c>
      <c r="C7" t="s">
        <v>83</v>
      </c>
    </row>
    <row r="8" spans="1:3" x14ac:dyDescent="0.2">
      <c r="A8" t="s">
        <v>68</v>
      </c>
      <c r="B8">
        <v>0</v>
      </c>
      <c r="C8" t="s">
        <v>84</v>
      </c>
    </row>
    <row r="9" spans="1:3" x14ac:dyDescent="0.2">
      <c r="A9" t="s">
        <v>69</v>
      </c>
    </row>
    <row r="10" spans="1:3" x14ac:dyDescent="0.2">
      <c r="A10" t="s">
        <v>70</v>
      </c>
      <c r="B10">
        <v>0.15832106501296592</v>
      </c>
      <c r="C10" t="s">
        <v>85</v>
      </c>
    </row>
    <row r="11" spans="1:3" x14ac:dyDescent="0.2">
      <c r="A11" t="s">
        <v>71</v>
      </c>
      <c r="B11">
        <v>0.47662447083044029</v>
      </c>
      <c r="C11" t="s">
        <v>86</v>
      </c>
    </row>
    <row r="12" spans="1:3" x14ac:dyDescent="0.2">
      <c r="A12" t="s">
        <v>72</v>
      </c>
      <c r="B12">
        <v>0.36505446415659382</v>
      </c>
      <c r="C12" t="s">
        <v>87</v>
      </c>
    </row>
    <row r="13" spans="1:3" x14ac:dyDescent="0.2">
      <c r="A13" t="s">
        <v>73</v>
      </c>
    </row>
    <row r="14" spans="1:3" x14ac:dyDescent="0.2">
      <c r="A14" t="s">
        <v>74</v>
      </c>
      <c r="B14">
        <v>0.37617648413392896</v>
      </c>
      <c r="C14" t="s">
        <v>88</v>
      </c>
    </row>
    <row r="15" spans="1:3" x14ac:dyDescent="0.2">
      <c r="A15" t="s">
        <v>75</v>
      </c>
      <c r="B15">
        <v>0.27237875926864091</v>
      </c>
      <c r="C15" t="s">
        <v>89</v>
      </c>
    </row>
    <row r="16" spans="1:3" x14ac:dyDescent="0.2">
      <c r="A16" t="s">
        <v>76</v>
      </c>
      <c r="B16">
        <v>0.35144475659743013</v>
      </c>
      <c r="C1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86.1640625" customWidth="1"/>
    <col min="2" max="2" width="12.5" customWidth="1"/>
    <col min="3" max="3" width="77.83203125" customWidth="1"/>
  </cols>
  <sheetData>
    <row r="1" spans="1:3" x14ac:dyDescent="0.2">
      <c r="A1" t="s">
        <v>91</v>
      </c>
      <c r="B1" t="s">
        <v>156</v>
      </c>
      <c r="C1" t="s">
        <v>157</v>
      </c>
    </row>
    <row r="2" spans="1:3" x14ac:dyDescent="0.2">
      <c r="A2" t="s">
        <v>92</v>
      </c>
      <c r="B2">
        <v>0.96060000000000001</v>
      </c>
      <c r="C2" t="s">
        <v>158</v>
      </c>
    </row>
    <row r="3" spans="1:3" x14ac:dyDescent="0.2">
      <c r="A3" t="s">
        <v>93</v>
      </c>
      <c r="B3">
        <v>4.4999999999999998E-2</v>
      </c>
      <c r="C3" t="s">
        <v>159</v>
      </c>
    </row>
    <row r="4" spans="1:3" x14ac:dyDescent="0.2">
      <c r="A4" t="s">
        <v>94</v>
      </c>
      <c r="B4">
        <v>0.01</v>
      </c>
      <c r="C4" t="s">
        <v>160</v>
      </c>
    </row>
    <row r="5" spans="1:3" x14ac:dyDescent="0.2">
      <c r="A5" t="s">
        <v>95</v>
      </c>
      <c r="B5">
        <v>10</v>
      </c>
      <c r="C5" t="s">
        <v>161</v>
      </c>
    </row>
    <row r="6" spans="1:3" x14ac:dyDescent="0.2">
      <c r="A6" t="s">
        <v>96</v>
      </c>
      <c r="B6">
        <v>10</v>
      </c>
      <c r="C6" t="s">
        <v>162</v>
      </c>
    </row>
    <row r="7" spans="1:3" x14ac:dyDescent="0.2">
      <c r="A7" t="s">
        <v>97</v>
      </c>
      <c r="B7">
        <v>0.5</v>
      </c>
      <c r="C7" t="s">
        <v>163</v>
      </c>
    </row>
    <row r="8" spans="1:3" x14ac:dyDescent="0.2">
      <c r="A8" t="s">
        <v>98</v>
      </c>
      <c r="B8">
        <v>1</v>
      </c>
      <c r="C8" t="s">
        <v>164</v>
      </c>
    </row>
    <row r="9" spans="1:3" x14ac:dyDescent="0.2">
      <c r="A9" t="s">
        <v>99</v>
      </c>
      <c r="B9">
        <v>0.01</v>
      </c>
      <c r="C9" t="s">
        <v>165</v>
      </c>
    </row>
    <row r="10" spans="1:3" x14ac:dyDescent="0.2">
      <c r="A10" t="s">
        <v>100</v>
      </c>
      <c r="B10">
        <v>1.83</v>
      </c>
      <c r="C10" t="s">
        <v>166</v>
      </c>
    </row>
    <row r="11" spans="1:3" x14ac:dyDescent="0.2">
      <c r="A11" t="s">
        <v>101</v>
      </c>
      <c r="B11">
        <v>0.83</v>
      </c>
      <c r="C11" t="s">
        <v>167</v>
      </c>
    </row>
    <row r="12" spans="1:3" x14ac:dyDescent="0.2">
      <c r="A12" t="s">
        <v>102</v>
      </c>
      <c r="B12">
        <v>0.2</v>
      </c>
      <c r="C12" t="s">
        <v>168</v>
      </c>
    </row>
    <row r="13" spans="1:3" x14ac:dyDescent="0.2">
      <c r="A13" t="s">
        <v>103</v>
      </c>
      <c r="B13">
        <v>0</v>
      </c>
      <c r="C13" t="s">
        <v>169</v>
      </c>
    </row>
    <row r="14" spans="1:3" x14ac:dyDescent="0.2">
      <c r="A14" t="s">
        <v>104</v>
      </c>
      <c r="B14">
        <v>0</v>
      </c>
      <c r="C14" t="s">
        <v>170</v>
      </c>
    </row>
    <row r="15" spans="1:3" x14ac:dyDescent="0.2">
      <c r="A15" t="s">
        <v>105</v>
      </c>
      <c r="B15">
        <v>0.29957456931366788</v>
      </c>
      <c r="C15" t="s">
        <v>171</v>
      </c>
    </row>
    <row r="16" spans="1:3" x14ac:dyDescent="0.2">
      <c r="A16" t="s">
        <v>106</v>
      </c>
      <c r="B16">
        <v>0</v>
      </c>
      <c r="C16" t="s">
        <v>172</v>
      </c>
    </row>
    <row r="17" spans="1:3" x14ac:dyDescent="0.2">
      <c r="A17" t="s">
        <v>107</v>
      </c>
      <c r="B17">
        <v>0</v>
      </c>
      <c r="C17" t="s">
        <v>173</v>
      </c>
    </row>
    <row r="18" spans="1:3" x14ac:dyDescent="0.2">
      <c r="A18" t="s">
        <v>108</v>
      </c>
    </row>
    <row r="19" spans="1:3" x14ac:dyDescent="0.2">
      <c r="A19" t="s">
        <v>109</v>
      </c>
      <c r="B19">
        <v>0</v>
      </c>
      <c r="C19" t="s">
        <v>174</v>
      </c>
    </row>
    <row r="20" spans="1:3" x14ac:dyDescent="0.2">
      <c r="A20" t="s">
        <v>110</v>
      </c>
      <c r="B20">
        <v>0</v>
      </c>
      <c r="C20" t="s">
        <v>175</v>
      </c>
    </row>
    <row r="21" spans="1:3" x14ac:dyDescent="0.2">
      <c r="A21" t="s">
        <v>111</v>
      </c>
      <c r="B21">
        <v>0</v>
      </c>
      <c r="C21" t="s">
        <v>176</v>
      </c>
    </row>
    <row r="22" spans="1:3" x14ac:dyDescent="0.2">
      <c r="A22" t="s">
        <v>112</v>
      </c>
    </row>
    <row r="23" spans="1:3" x14ac:dyDescent="0.2">
      <c r="A23" t="s">
        <v>113</v>
      </c>
      <c r="B23">
        <v>0</v>
      </c>
      <c r="C23" t="s">
        <v>177</v>
      </c>
    </row>
    <row r="24" spans="1:3" x14ac:dyDescent="0.2">
      <c r="A24" t="s">
        <v>114</v>
      </c>
      <c r="B24">
        <v>0</v>
      </c>
      <c r="C24" t="s">
        <v>178</v>
      </c>
    </row>
    <row r="25" spans="1:3" x14ac:dyDescent="0.2">
      <c r="A25" t="s">
        <v>115</v>
      </c>
      <c r="B25">
        <v>0</v>
      </c>
      <c r="C25" t="s">
        <v>179</v>
      </c>
    </row>
    <row r="26" spans="1:3" x14ac:dyDescent="0.2">
      <c r="A26" t="s">
        <v>116</v>
      </c>
    </row>
    <row r="27" spans="1:3" x14ac:dyDescent="0.2">
      <c r="A27" t="s">
        <v>117</v>
      </c>
      <c r="B27">
        <v>0.01</v>
      </c>
      <c r="C27" t="s">
        <v>180</v>
      </c>
    </row>
    <row r="28" spans="1:3" x14ac:dyDescent="0.2">
      <c r="A28" t="s">
        <v>118</v>
      </c>
      <c r="B28">
        <v>0.01</v>
      </c>
      <c r="C28" t="s">
        <v>181</v>
      </c>
    </row>
    <row r="29" spans="1:3" x14ac:dyDescent="0.2">
      <c r="A29" t="s">
        <v>119</v>
      </c>
      <c r="B29">
        <v>0.01</v>
      </c>
      <c r="C29" t="s">
        <v>182</v>
      </c>
    </row>
    <row r="30" spans="1:3" x14ac:dyDescent="0.2">
      <c r="A30" t="s">
        <v>120</v>
      </c>
    </row>
    <row r="31" spans="1:3" x14ac:dyDescent="0.2">
      <c r="A31" t="s">
        <v>121</v>
      </c>
      <c r="B31">
        <v>2</v>
      </c>
      <c r="C31" t="s">
        <v>183</v>
      </c>
    </row>
    <row r="32" spans="1:3" x14ac:dyDescent="0.2">
      <c r="A32" t="s">
        <v>122</v>
      </c>
      <c r="B32">
        <v>2</v>
      </c>
      <c r="C32" t="s">
        <v>184</v>
      </c>
    </row>
    <row r="33" spans="1:3" x14ac:dyDescent="0.2">
      <c r="A33" t="s">
        <v>123</v>
      </c>
      <c r="B33">
        <v>2</v>
      </c>
      <c r="C33" t="s">
        <v>185</v>
      </c>
    </row>
    <row r="34" spans="1:3" x14ac:dyDescent="0.2">
      <c r="A34" t="s">
        <v>124</v>
      </c>
    </row>
    <row r="35" spans="1:3" x14ac:dyDescent="0.2">
      <c r="A35" t="s">
        <v>125</v>
      </c>
      <c r="B35">
        <v>0.65853256900195845</v>
      </c>
      <c r="C35" t="s">
        <v>186</v>
      </c>
    </row>
    <row r="36" spans="1:3" x14ac:dyDescent="0.2">
      <c r="A36" t="s">
        <v>126</v>
      </c>
      <c r="B36">
        <v>0.79168720339517018</v>
      </c>
      <c r="C36" t="s">
        <v>187</v>
      </c>
    </row>
    <row r="37" spans="1:3" x14ac:dyDescent="0.2">
      <c r="A37" t="s">
        <v>127</v>
      </c>
      <c r="B37">
        <v>0.5549705742094404</v>
      </c>
      <c r="C37" t="s">
        <v>188</v>
      </c>
    </row>
    <row r="38" spans="1:3" x14ac:dyDescent="0.2">
      <c r="A38" t="s">
        <v>128</v>
      </c>
    </row>
    <row r="39" spans="1:3" x14ac:dyDescent="0.2">
      <c r="A39" t="s">
        <v>129</v>
      </c>
      <c r="B39">
        <v>4.5583395100020054E-2</v>
      </c>
      <c r="C39" t="s">
        <v>189</v>
      </c>
    </row>
    <row r="40" spans="1:3" x14ac:dyDescent="0.2">
      <c r="A40" t="s">
        <v>130</v>
      </c>
      <c r="B40">
        <v>0.77547970261333932</v>
      </c>
      <c r="C40" t="s">
        <v>190</v>
      </c>
    </row>
    <row r="41" spans="1:3" x14ac:dyDescent="0.2">
      <c r="A41" t="s">
        <v>131</v>
      </c>
      <c r="B41">
        <v>0.17893690228664047</v>
      </c>
      <c r="C41" t="s">
        <v>191</v>
      </c>
    </row>
    <row r="42" spans="1:3" x14ac:dyDescent="0.2">
      <c r="A42" t="s">
        <v>132</v>
      </c>
    </row>
    <row r="43" spans="1:3" x14ac:dyDescent="0.2">
      <c r="A43" t="s">
        <v>133</v>
      </c>
      <c r="B43">
        <v>0.13053076343375675</v>
      </c>
      <c r="C43" t="s">
        <v>192</v>
      </c>
    </row>
    <row r="44" spans="1:3" x14ac:dyDescent="0.2">
      <c r="A44" t="s">
        <v>134</v>
      </c>
      <c r="B44">
        <v>0.39929387023064533</v>
      </c>
      <c r="C44" t="s">
        <v>193</v>
      </c>
    </row>
    <row r="45" spans="1:3" x14ac:dyDescent="0.2">
      <c r="A45" t="s">
        <v>135</v>
      </c>
      <c r="B45">
        <v>0.13259262868753141</v>
      </c>
      <c r="C45" t="s">
        <v>194</v>
      </c>
    </row>
    <row r="46" spans="1:3" x14ac:dyDescent="0.2">
      <c r="A46" t="s">
        <v>136</v>
      </c>
    </row>
    <row r="47" spans="1:3" x14ac:dyDescent="0.2">
      <c r="A47" t="s">
        <v>137</v>
      </c>
      <c r="B47">
        <v>1.01</v>
      </c>
      <c r="C47" t="s">
        <v>195</v>
      </c>
    </row>
    <row r="48" spans="1:3" x14ac:dyDescent="0.2">
      <c r="A48" t="s">
        <v>138</v>
      </c>
      <c r="B48">
        <v>1.01</v>
      </c>
      <c r="C48" t="s">
        <v>196</v>
      </c>
    </row>
    <row r="49" spans="1:3" x14ac:dyDescent="0.2">
      <c r="A49" t="s">
        <v>139</v>
      </c>
      <c r="B49">
        <v>1.01</v>
      </c>
      <c r="C49" t="s">
        <v>197</v>
      </c>
    </row>
    <row r="50" spans="1:3" x14ac:dyDescent="0.2">
      <c r="A50" t="s">
        <v>140</v>
      </c>
    </row>
    <row r="51" spans="1:3" x14ac:dyDescent="0.2">
      <c r="A51" t="s">
        <v>141</v>
      </c>
      <c r="B51">
        <v>0.65749999999999997</v>
      </c>
      <c r="C51" t="s">
        <v>198</v>
      </c>
    </row>
    <row r="52" spans="1:3" x14ac:dyDescent="0.2">
      <c r="A52" t="s">
        <v>142</v>
      </c>
      <c r="B52">
        <v>0.50935768219265343</v>
      </c>
      <c r="C52" t="s">
        <v>199</v>
      </c>
    </row>
    <row r="53" spans="1:3" x14ac:dyDescent="0.2">
      <c r="A53" t="s">
        <v>143</v>
      </c>
      <c r="B53">
        <v>0.50935768219265343</v>
      </c>
      <c r="C53" t="s">
        <v>200</v>
      </c>
    </row>
    <row r="54" spans="1:3" x14ac:dyDescent="0.2">
      <c r="A54" t="s">
        <v>144</v>
      </c>
    </row>
    <row r="55" spans="1:3" x14ac:dyDescent="0.2">
      <c r="A55" t="s">
        <v>145</v>
      </c>
      <c r="B55">
        <v>1</v>
      </c>
      <c r="C55" t="s">
        <v>201</v>
      </c>
    </row>
    <row r="56" spans="1:3" x14ac:dyDescent="0.2">
      <c r="A56" t="s">
        <v>146</v>
      </c>
      <c r="B56">
        <v>1</v>
      </c>
      <c r="C56" t="s">
        <v>202</v>
      </c>
    </row>
    <row r="57" spans="1:3" x14ac:dyDescent="0.2">
      <c r="A57" t="s">
        <v>147</v>
      </c>
      <c r="B57">
        <v>1</v>
      </c>
      <c r="C57" t="s">
        <v>203</v>
      </c>
    </row>
    <row r="58" spans="1:3" x14ac:dyDescent="0.2">
      <c r="A58" t="s">
        <v>148</v>
      </c>
    </row>
    <row r="59" spans="1:3" x14ac:dyDescent="0.2">
      <c r="A59" t="s">
        <v>149</v>
      </c>
      <c r="B59">
        <v>0</v>
      </c>
      <c r="C59" t="s">
        <v>204</v>
      </c>
    </row>
    <row r="60" spans="1:3" x14ac:dyDescent="0.2">
      <c r="A60" t="s">
        <v>150</v>
      </c>
      <c r="B60">
        <v>0</v>
      </c>
      <c r="C60" t="s">
        <v>205</v>
      </c>
    </row>
    <row r="61" spans="1:3" x14ac:dyDescent="0.2">
      <c r="A61" t="s">
        <v>151</v>
      </c>
      <c r="B61">
        <v>0</v>
      </c>
      <c r="C61" t="s">
        <v>206</v>
      </c>
    </row>
    <row r="62" spans="1:3" x14ac:dyDescent="0.2">
      <c r="A62" t="s">
        <v>152</v>
      </c>
    </row>
    <row r="63" spans="1:3" x14ac:dyDescent="0.2">
      <c r="A63" t="s">
        <v>153</v>
      </c>
      <c r="B63">
        <v>0</v>
      </c>
      <c r="C63" t="s">
        <v>207</v>
      </c>
    </row>
    <row r="64" spans="1:3" x14ac:dyDescent="0.2">
      <c r="A64" t="s">
        <v>154</v>
      </c>
      <c r="B64">
        <v>0</v>
      </c>
      <c r="C64" t="s">
        <v>208</v>
      </c>
    </row>
    <row r="65" spans="1:3" x14ac:dyDescent="0.2">
      <c r="A65" t="s">
        <v>155</v>
      </c>
      <c r="B65">
        <v>0</v>
      </c>
      <c r="C65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"/>
  <sheetViews>
    <sheetView workbookViewId="0">
      <selection activeCell="E98" sqref="E98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5" width="6.5" bestFit="1" customWidth="1"/>
    <col min="6" max="8" width="6.6640625" bestFit="1" customWidth="1"/>
  </cols>
  <sheetData>
    <row r="1" spans="1:8" x14ac:dyDescent="0.2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</row>
    <row r="2" spans="1:8" x14ac:dyDescent="0.2">
      <c r="A2">
        <v>2</v>
      </c>
      <c r="B2">
        <v>0</v>
      </c>
      <c r="C2">
        <f>1 + 0.028 * 0.95^($A2-2)</f>
        <v>1.028</v>
      </c>
      <c r="D2">
        <f>1 + 0.074 * 0.95^($A2-2)</f>
        <v>1.0740000000000001</v>
      </c>
      <c r="E2">
        <f>1 + 0.083 * 0.95^($A2-2)</f>
        <v>1.083</v>
      </c>
      <c r="F2">
        <f>1 - 0.052 * 0.95^($A2-2)</f>
        <v>0.94799999999999995</v>
      </c>
      <c r="G2">
        <f>1 + 0.057 * 0.95^($A2-2)</f>
        <v>1.0569999999999999</v>
      </c>
      <c r="H2">
        <f>1 + 0.027 * 0.95^($A2-2)</f>
        <v>1.0269999999999999</v>
      </c>
    </row>
    <row r="3" spans="1:8" x14ac:dyDescent="0.2">
      <c r="A3">
        <v>3</v>
      </c>
      <c r="B3">
        <v>0</v>
      </c>
      <c r="C3">
        <f t="shared" ref="C3:C66" si="0">1 + 0.028 * 0.95^($A3-2)</f>
        <v>1.0266</v>
      </c>
      <c r="D3">
        <f t="shared" ref="D3:D66" si="1">1 + 0.074 * 0.95^($A3-2)</f>
        <v>1.0703</v>
      </c>
      <c r="E3">
        <f t="shared" ref="E3:E66" si="2">1 + 0.083 * 0.95^($A3-2)</f>
        <v>1.0788500000000001</v>
      </c>
      <c r="F3">
        <f t="shared" ref="F3:F66" si="3">1 - 0.052 * 0.95^($A3-2)</f>
        <v>0.9506</v>
      </c>
      <c r="G3">
        <f t="shared" ref="G3:G66" si="4">1 + 0.057 * 0.95^($A3-2)</f>
        <v>1.0541499999999999</v>
      </c>
      <c r="H3">
        <f t="shared" ref="H3:H66" si="5">1 + 0.027 * 0.95^($A3-2)</f>
        <v>1.02565</v>
      </c>
    </row>
    <row r="4" spans="1:8" x14ac:dyDescent="0.2">
      <c r="A4">
        <v>4</v>
      </c>
      <c r="B4">
        <v>0</v>
      </c>
      <c r="C4">
        <f t="shared" si="0"/>
        <v>1.0252699999999999</v>
      </c>
      <c r="D4">
        <f t="shared" si="1"/>
        <v>1.0667850000000001</v>
      </c>
      <c r="E4">
        <f t="shared" si="2"/>
        <v>1.0749074999999999</v>
      </c>
      <c r="F4">
        <f t="shared" si="3"/>
        <v>0.95306999999999997</v>
      </c>
      <c r="G4">
        <f t="shared" si="4"/>
        <v>1.0514425000000001</v>
      </c>
      <c r="H4">
        <f t="shared" si="5"/>
        <v>1.0243675000000001</v>
      </c>
    </row>
    <row r="5" spans="1:8" x14ac:dyDescent="0.2">
      <c r="A5">
        <v>5</v>
      </c>
      <c r="B5">
        <v>0</v>
      </c>
      <c r="C5">
        <f t="shared" si="0"/>
        <v>1.0240065</v>
      </c>
      <c r="D5">
        <f t="shared" si="1"/>
        <v>1.0634457500000001</v>
      </c>
      <c r="E5">
        <f t="shared" si="2"/>
        <v>1.0711621250000001</v>
      </c>
      <c r="F5">
        <f t="shared" si="3"/>
        <v>0.9554165</v>
      </c>
      <c r="G5">
        <f t="shared" si="4"/>
        <v>1.0488703749999999</v>
      </c>
      <c r="H5">
        <f t="shared" si="5"/>
        <v>1.023149125</v>
      </c>
    </row>
    <row r="6" spans="1:8" x14ac:dyDescent="0.2">
      <c r="A6">
        <v>6</v>
      </c>
      <c r="B6">
        <v>0</v>
      </c>
      <c r="C6">
        <f t="shared" si="0"/>
        <v>1.0228061749999999</v>
      </c>
      <c r="D6">
        <f t="shared" si="1"/>
        <v>1.0602734625000001</v>
      </c>
      <c r="E6">
        <f t="shared" si="2"/>
        <v>1.06760401875</v>
      </c>
      <c r="F6">
        <f t="shared" si="3"/>
        <v>0.95764567499999997</v>
      </c>
      <c r="G6">
        <f t="shared" si="4"/>
        <v>1.0464268562500001</v>
      </c>
      <c r="H6">
        <f t="shared" si="5"/>
        <v>1.0219916687499999</v>
      </c>
    </row>
    <row r="7" spans="1:8" x14ac:dyDescent="0.2">
      <c r="A7">
        <v>7</v>
      </c>
      <c r="B7">
        <v>0</v>
      </c>
      <c r="C7">
        <f t="shared" si="0"/>
        <v>1.02166586625</v>
      </c>
      <c r="D7">
        <f t="shared" si="1"/>
        <v>1.057259789375</v>
      </c>
      <c r="E7">
        <f t="shared" si="2"/>
        <v>1.0642238178125001</v>
      </c>
      <c r="F7">
        <f t="shared" si="3"/>
        <v>0.95976339124999999</v>
      </c>
      <c r="G7">
        <f t="shared" si="4"/>
        <v>1.0441055134374999</v>
      </c>
      <c r="H7">
        <f t="shared" si="5"/>
        <v>1.0208920853125001</v>
      </c>
    </row>
    <row r="8" spans="1:8" x14ac:dyDescent="0.2">
      <c r="A8">
        <v>8</v>
      </c>
      <c r="B8">
        <v>0</v>
      </c>
      <c r="C8">
        <f t="shared" si="0"/>
        <v>1.0205825729375</v>
      </c>
      <c r="D8">
        <f t="shared" si="1"/>
        <v>1.05439679990625</v>
      </c>
      <c r="E8">
        <f t="shared" si="2"/>
        <v>1.0610126269218749</v>
      </c>
      <c r="F8">
        <f t="shared" si="3"/>
        <v>0.96177522168749996</v>
      </c>
      <c r="G8">
        <f t="shared" si="4"/>
        <v>1.041900237765625</v>
      </c>
      <c r="H8">
        <f t="shared" si="5"/>
        <v>1.0198474810468749</v>
      </c>
    </row>
    <row r="9" spans="1:8" x14ac:dyDescent="0.2">
      <c r="A9">
        <v>9</v>
      </c>
      <c r="B9">
        <v>0</v>
      </c>
      <c r="C9">
        <f t="shared" si="0"/>
        <v>1.0195534442906249</v>
      </c>
      <c r="D9">
        <f t="shared" si="1"/>
        <v>1.0516769599109375</v>
      </c>
      <c r="E9">
        <f t="shared" si="2"/>
        <v>1.0579619955757813</v>
      </c>
      <c r="F9">
        <f t="shared" si="3"/>
        <v>0.96368646060312502</v>
      </c>
      <c r="G9">
        <f t="shared" si="4"/>
        <v>1.0398052258773438</v>
      </c>
      <c r="H9">
        <f t="shared" si="5"/>
        <v>1.0188551069945313</v>
      </c>
    </row>
    <row r="10" spans="1:8" x14ac:dyDescent="0.2">
      <c r="A10">
        <v>10</v>
      </c>
      <c r="B10">
        <v>0</v>
      </c>
      <c r="C10">
        <f t="shared" si="0"/>
        <v>1.0185757720760937</v>
      </c>
      <c r="D10">
        <f t="shared" si="1"/>
        <v>1.0490931119153906</v>
      </c>
      <c r="E10">
        <f t="shared" si="2"/>
        <v>1.0550638957969922</v>
      </c>
      <c r="F10">
        <f t="shared" si="3"/>
        <v>0.96550213757296877</v>
      </c>
      <c r="G10">
        <f t="shared" si="4"/>
        <v>1.0378149645834767</v>
      </c>
      <c r="H10">
        <f t="shared" si="5"/>
        <v>1.0179123516448048</v>
      </c>
    </row>
    <row r="11" spans="1:8" x14ac:dyDescent="0.2">
      <c r="A11">
        <v>11</v>
      </c>
      <c r="B11">
        <v>0</v>
      </c>
      <c r="C11">
        <f t="shared" si="0"/>
        <v>1.017646983472289</v>
      </c>
      <c r="D11">
        <f t="shared" si="1"/>
        <v>1.0466384563196212</v>
      </c>
      <c r="E11">
        <f t="shared" si="2"/>
        <v>1.0523107010071426</v>
      </c>
      <c r="F11">
        <f t="shared" si="3"/>
        <v>0.96722703069432037</v>
      </c>
      <c r="G11">
        <f t="shared" si="4"/>
        <v>1.0359242163543028</v>
      </c>
      <c r="H11">
        <f t="shared" si="5"/>
        <v>1.0170167340625644</v>
      </c>
    </row>
    <row r="12" spans="1:8" x14ac:dyDescent="0.2">
      <c r="A12">
        <v>12</v>
      </c>
      <c r="B12">
        <v>0</v>
      </c>
      <c r="C12">
        <f t="shared" si="0"/>
        <v>1.0167646342986747</v>
      </c>
      <c r="D12">
        <f t="shared" si="1"/>
        <v>1.0443065335036401</v>
      </c>
      <c r="E12">
        <f t="shared" si="2"/>
        <v>1.0496951659567855</v>
      </c>
      <c r="F12">
        <f t="shared" si="3"/>
        <v>0.96886567915960431</v>
      </c>
      <c r="G12">
        <f t="shared" si="4"/>
        <v>1.0341280055365876</v>
      </c>
      <c r="H12">
        <f t="shared" si="5"/>
        <v>1.0161658973594363</v>
      </c>
    </row>
    <row r="13" spans="1:8" x14ac:dyDescent="0.2">
      <c r="A13">
        <v>13</v>
      </c>
      <c r="B13">
        <v>0</v>
      </c>
      <c r="C13">
        <f t="shared" si="0"/>
        <v>1.0159264025837409</v>
      </c>
      <c r="D13">
        <f t="shared" si="1"/>
        <v>1.042091206828458</v>
      </c>
      <c r="E13">
        <f t="shared" si="2"/>
        <v>1.0472104076589461</v>
      </c>
      <c r="F13">
        <f t="shared" si="3"/>
        <v>0.9704223952016241</v>
      </c>
      <c r="G13">
        <f t="shared" si="4"/>
        <v>1.0324216052597581</v>
      </c>
      <c r="H13">
        <f t="shared" si="5"/>
        <v>1.0153576024914643</v>
      </c>
    </row>
    <row r="14" spans="1:8" x14ac:dyDescent="0.2">
      <c r="A14">
        <v>14</v>
      </c>
      <c r="B14">
        <v>0</v>
      </c>
      <c r="C14">
        <f t="shared" si="0"/>
        <v>1.0151300824545539</v>
      </c>
      <c r="D14">
        <f t="shared" si="1"/>
        <v>1.0399866464870351</v>
      </c>
      <c r="E14">
        <f t="shared" si="2"/>
        <v>1.0448498872759988</v>
      </c>
      <c r="F14">
        <f t="shared" si="3"/>
        <v>0.97190127544154292</v>
      </c>
      <c r="G14">
        <f t="shared" si="4"/>
        <v>1.0308005249967702</v>
      </c>
      <c r="H14">
        <f t="shared" si="5"/>
        <v>1.0145897223668912</v>
      </c>
    </row>
    <row r="15" spans="1:8" x14ac:dyDescent="0.2">
      <c r="A15">
        <v>15</v>
      </c>
      <c r="B15">
        <v>0</v>
      </c>
      <c r="C15">
        <f t="shared" si="0"/>
        <v>1.0143735783318262</v>
      </c>
      <c r="D15">
        <f t="shared" si="1"/>
        <v>1.0379873141626834</v>
      </c>
      <c r="E15">
        <f t="shared" si="2"/>
        <v>1.0426073929121988</v>
      </c>
      <c r="F15">
        <f t="shared" si="3"/>
        <v>0.97330621166946574</v>
      </c>
      <c r="G15">
        <f t="shared" si="4"/>
        <v>1.0292604987469318</v>
      </c>
      <c r="H15">
        <f t="shared" si="5"/>
        <v>1.0138602362485467</v>
      </c>
    </row>
    <row r="16" spans="1:8" x14ac:dyDescent="0.2">
      <c r="A16">
        <v>16</v>
      </c>
      <c r="B16">
        <v>0</v>
      </c>
      <c r="C16">
        <f t="shared" si="0"/>
        <v>1.0136548994152348</v>
      </c>
      <c r="D16">
        <f t="shared" si="1"/>
        <v>1.0360879484545491</v>
      </c>
      <c r="E16">
        <f t="shared" si="2"/>
        <v>1.040477023266589</v>
      </c>
      <c r="F16">
        <f t="shared" si="3"/>
        <v>0.97464090108599244</v>
      </c>
      <c r="G16">
        <f t="shared" si="4"/>
        <v>1.0277974738095852</v>
      </c>
      <c r="H16">
        <f t="shared" si="5"/>
        <v>1.0131672244361194</v>
      </c>
    </row>
    <row r="17" spans="1:8" x14ac:dyDescent="0.2">
      <c r="A17">
        <v>17</v>
      </c>
      <c r="B17">
        <v>0</v>
      </c>
      <c r="C17">
        <f t="shared" si="0"/>
        <v>1.0129721544444732</v>
      </c>
      <c r="D17">
        <f t="shared" si="1"/>
        <v>1.0342835510318218</v>
      </c>
      <c r="E17">
        <f t="shared" si="2"/>
        <v>1.0384531721032595</v>
      </c>
      <c r="F17">
        <f t="shared" si="3"/>
        <v>0.97590885603169286</v>
      </c>
      <c r="G17">
        <f t="shared" si="4"/>
        <v>1.026407600119106</v>
      </c>
      <c r="H17">
        <f t="shared" si="5"/>
        <v>1.0125088632143133</v>
      </c>
    </row>
    <row r="18" spans="1:8" x14ac:dyDescent="0.2">
      <c r="A18">
        <v>18</v>
      </c>
      <c r="B18">
        <v>0</v>
      </c>
      <c r="C18">
        <f t="shared" si="0"/>
        <v>1.0123235467222493</v>
      </c>
      <c r="D18">
        <f t="shared" si="1"/>
        <v>1.0325693734802306</v>
      </c>
      <c r="E18">
        <f t="shared" si="2"/>
        <v>1.0365305134980964</v>
      </c>
      <c r="F18">
        <f t="shared" si="3"/>
        <v>0.97711341323010814</v>
      </c>
      <c r="G18">
        <f t="shared" si="4"/>
        <v>1.0250872201131507</v>
      </c>
      <c r="H18">
        <f t="shared" si="5"/>
        <v>1.0118834200535978</v>
      </c>
    </row>
    <row r="19" spans="1:8" x14ac:dyDescent="0.2">
      <c r="A19">
        <v>19</v>
      </c>
      <c r="B19">
        <v>0</v>
      </c>
      <c r="C19">
        <f t="shared" si="0"/>
        <v>1.0117073693861369</v>
      </c>
      <c r="D19">
        <f t="shared" si="1"/>
        <v>1.030940904806219</v>
      </c>
      <c r="E19">
        <f t="shared" si="2"/>
        <v>1.0347039878231916</v>
      </c>
      <c r="F19">
        <f t="shared" si="3"/>
        <v>0.97825774256860276</v>
      </c>
      <c r="G19">
        <f t="shared" si="4"/>
        <v>1.0238328591074932</v>
      </c>
      <c r="H19">
        <f t="shared" si="5"/>
        <v>1.0112892490509178</v>
      </c>
    </row>
    <row r="20" spans="1:8" x14ac:dyDescent="0.2">
      <c r="A20">
        <v>20</v>
      </c>
      <c r="B20">
        <v>0</v>
      </c>
      <c r="C20">
        <f t="shared" si="0"/>
        <v>1.01112200091683</v>
      </c>
      <c r="D20">
        <f t="shared" si="1"/>
        <v>1.0293938595659082</v>
      </c>
      <c r="E20">
        <f t="shared" si="2"/>
        <v>1.0329687884320322</v>
      </c>
      <c r="F20">
        <f t="shared" si="3"/>
        <v>0.97934485544017269</v>
      </c>
      <c r="G20">
        <f t="shared" si="4"/>
        <v>1.0226412161521186</v>
      </c>
      <c r="H20">
        <f t="shared" si="5"/>
        <v>1.0107247865983719</v>
      </c>
    </row>
    <row r="21" spans="1:8" x14ac:dyDescent="0.2">
      <c r="A21">
        <v>21</v>
      </c>
      <c r="B21">
        <v>0</v>
      </c>
      <c r="C21">
        <f t="shared" si="0"/>
        <v>1.0105659008709886</v>
      </c>
      <c r="D21">
        <f t="shared" si="1"/>
        <v>1.0279241665876127</v>
      </c>
      <c r="E21">
        <f t="shared" si="2"/>
        <v>1.0313203490104306</v>
      </c>
      <c r="F21">
        <f t="shared" si="3"/>
        <v>0.98037761266816403</v>
      </c>
      <c r="G21">
        <f t="shared" si="4"/>
        <v>1.0215091553445126</v>
      </c>
      <c r="H21">
        <f t="shared" si="5"/>
        <v>1.0101885472684533</v>
      </c>
    </row>
    <row r="22" spans="1:8" x14ac:dyDescent="0.2">
      <c r="A22">
        <v>22</v>
      </c>
      <c r="B22">
        <v>0</v>
      </c>
      <c r="C22">
        <f t="shared" si="0"/>
        <v>1.0100376058274392</v>
      </c>
      <c r="D22">
        <f t="shared" si="1"/>
        <v>1.0265279582582321</v>
      </c>
      <c r="E22">
        <f t="shared" si="2"/>
        <v>1.0297543315599089</v>
      </c>
      <c r="F22">
        <f t="shared" si="3"/>
        <v>0.98135873203475577</v>
      </c>
      <c r="G22">
        <f t="shared" si="4"/>
        <v>1.020433697577287</v>
      </c>
      <c r="H22">
        <f t="shared" si="5"/>
        <v>1.0096791199050306</v>
      </c>
    </row>
    <row r="23" spans="1:8" x14ac:dyDescent="0.2">
      <c r="A23">
        <v>23</v>
      </c>
      <c r="B23">
        <v>0</v>
      </c>
      <c r="C23">
        <f t="shared" si="0"/>
        <v>1.0095357255360673</v>
      </c>
      <c r="D23">
        <f t="shared" si="1"/>
        <v>1.0252015603453206</v>
      </c>
      <c r="E23">
        <f t="shared" si="2"/>
        <v>1.0282666149819135</v>
      </c>
      <c r="F23">
        <f t="shared" si="3"/>
        <v>0.982290795433018</v>
      </c>
      <c r="G23">
        <f t="shared" si="4"/>
        <v>1.0194120126984225</v>
      </c>
      <c r="H23">
        <f t="shared" si="5"/>
        <v>1.0091951639097791</v>
      </c>
    </row>
    <row r="24" spans="1:8" x14ac:dyDescent="0.2">
      <c r="A24">
        <v>24</v>
      </c>
      <c r="B24">
        <v>0</v>
      </c>
      <c r="C24">
        <f t="shared" si="0"/>
        <v>1.0090589392592639</v>
      </c>
      <c r="D24">
        <f t="shared" si="1"/>
        <v>1.0239414823280546</v>
      </c>
      <c r="E24">
        <f t="shared" si="2"/>
        <v>1.026853284232818</v>
      </c>
      <c r="F24">
        <f t="shared" si="3"/>
        <v>0.98317625566136713</v>
      </c>
      <c r="G24">
        <f t="shared" si="4"/>
        <v>1.0184414120635015</v>
      </c>
      <c r="H24">
        <f t="shared" si="5"/>
        <v>1.0087354057142901</v>
      </c>
    </row>
    <row r="25" spans="1:8" x14ac:dyDescent="0.2">
      <c r="A25">
        <v>25</v>
      </c>
      <c r="B25">
        <v>0</v>
      </c>
      <c r="C25">
        <f t="shared" si="0"/>
        <v>1.0086059922963007</v>
      </c>
      <c r="D25">
        <f t="shared" si="1"/>
        <v>1.0227444082116517</v>
      </c>
      <c r="E25">
        <f t="shared" si="2"/>
        <v>1.025510620021177</v>
      </c>
      <c r="F25">
        <f t="shared" si="3"/>
        <v>0.98401744287829873</v>
      </c>
      <c r="G25">
        <f t="shared" si="4"/>
        <v>1.0175193414603263</v>
      </c>
      <c r="H25">
        <f t="shared" si="5"/>
        <v>1.0082986354285757</v>
      </c>
    </row>
    <row r="26" spans="1:8" x14ac:dyDescent="0.2">
      <c r="A26">
        <v>26</v>
      </c>
      <c r="B26">
        <v>0</v>
      </c>
      <c r="C26">
        <f t="shared" si="0"/>
        <v>1.0081756926814855</v>
      </c>
      <c r="D26">
        <f t="shared" si="1"/>
        <v>1.0216071878010691</v>
      </c>
      <c r="E26">
        <f t="shared" si="2"/>
        <v>1.0242350890201182</v>
      </c>
      <c r="F26">
        <f t="shared" si="3"/>
        <v>0.98481657073438378</v>
      </c>
      <c r="G26">
        <f t="shared" si="4"/>
        <v>1.01664337438731</v>
      </c>
      <c r="H26">
        <f t="shared" si="5"/>
        <v>1.0078837036571469</v>
      </c>
    </row>
    <row r="27" spans="1:8" x14ac:dyDescent="0.2">
      <c r="A27">
        <v>27</v>
      </c>
      <c r="B27">
        <v>0</v>
      </c>
      <c r="C27">
        <f t="shared" si="0"/>
        <v>1.0077669080474114</v>
      </c>
      <c r="D27">
        <f t="shared" si="1"/>
        <v>1.0205268284110156</v>
      </c>
      <c r="E27">
        <f t="shared" si="2"/>
        <v>1.0230233345691122</v>
      </c>
      <c r="F27">
        <f t="shared" si="3"/>
        <v>0.98557574219766464</v>
      </c>
      <c r="G27">
        <f t="shared" si="4"/>
        <v>1.0158112056679445</v>
      </c>
      <c r="H27">
        <f t="shared" si="5"/>
        <v>1.0074895184742896</v>
      </c>
    </row>
    <row r="28" spans="1:8" x14ac:dyDescent="0.2">
      <c r="A28">
        <v>28</v>
      </c>
      <c r="B28">
        <v>0</v>
      </c>
      <c r="C28">
        <f t="shared" si="0"/>
        <v>1.0073785626450409</v>
      </c>
      <c r="D28">
        <f t="shared" si="1"/>
        <v>1.0195004869904649</v>
      </c>
      <c r="E28">
        <f t="shared" si="2"/>
        <v>1.0218721678406566</v>
      </c>
      <c r="F28">
        <f t="shared" si="3"/>
        <v>0.98629695508778137</v>
      </c>
      <c r="G28">
        <f t="shared" si="4"/>
        <v>1.0150206453845474</v>
      </c>
      <c r="H28">
        <f t="shared" si="5"/>
        <v>1.007115042550575</v>
      </c>
    </row>
    <row r="29" spans="1:8" x14ac:dyDescent="0.2">
      <c r="A29">
        <v>29</v>
      </c>
      <c r="B29">
        <v>0</v>
      </c>
      <c r="C29">
        <f t="shared" si="0"/>
        <v>1.0070096345127888</v>
      </c>
      <c r="D29">
        <f t="shared" si="1"/>
        <v>1.0185254626409417</v>
      </c>
      <c r="E29">
        <f t="shared" si="2"/>
        <v>1.0207785594486238</v>
      </c>
      <c r="F29">
        <f t="shared" si="3"/>
        <v>0.98698210733339231</v>
      </c>
      <c r="G29">
        <f t="shared" si="4"/>
        <v>1.0142696131153199</v>
      </c>
      <c r="H29">
        <f t="shared" si="5"/>
        <v>1.0067592904230462</v>
      </c>
    </row>
    <row r="30" spans="1:8" x14ac:dyDescent="0.2">
      <c r="A30">
        <v>30</v>
      </c>
      <c r="B30">
        <v>0</v>
      </c>
      <c r="C30">
        <f t="shared" si="0"/>
        <v>1.0066591527871493</v>
      </c>
      <c r="D30">
        <f t="shared" si="1"/>
        <v>1.0175991895088945</v>
      </c>
      <c r="E30">
        <f t="shared" si="2"/>
        <v>1.0197396314761926</v>
      </c>
      <c r="F30">
        <f t="shared" si="3"/>
        <v>0.98763300196672277</v>
      </c>
      <c r="G30">
        <f t="shared" si="4"/>
        <v>1.0135561324595539</v>
      </c>
      <c r="H30">
        <f t="shared" si="5"/>
        <v>1.0064213259018939</v>
      </c>
    </row>
    <row r="31" spans="1:8" x14ac:dyDescent="0.2">
      <c r="A31">
        <v>31</v>
      </c>
      <c r="B31">
        <v>0</v>
      </c>
      <c r="C31">
        <f t="shared" si="0"/>
        <v>1.0063261951477918</v>
      </c>
      <c r="D31">
        <f t="shared" si="1"/>
        <v>1.0167192300334498</v>
      </c>
      <c r="E31">
        <f t="shared" si="2"/>
        <v>1.0187526499023829</v>
      </c>
      <c r="F31">
        <f t="shared" si="3"/>
        <v>0.98825135186838653</v>
      </c>
      <c r="G31">
        <f t="shared" si="4"/>
        <v>1.0128783258365763</v>
      </c>
      <c r="H31">
        <f t="shared" si="5"/>
        <v>1.0061002596067994</v>
      </c>
    </row>
    <row r="32" spans="1:8" x14ac:dyDescent="0.2">
      <c r="A32">
        <v>32</v>
      </c>
      <c r="B32">
        <v>0</v>
      </c>
      <c r="C32">
        <f t="shared" si="0"/>
        <v>1.0060098853904023</v>
      </c>
      <c r="D32">
        <f t="shared" si="1"/>
        <v>1.0158832685317774</v>
      </c>
      <c r="E32">
        <f t="shared" si="2"/>
        <v>1.0178150174072638</v>
      </c>
      <c r="F32">
        <f t="shared" si="3"/>
        <v>0.9888387842749673</v>
      </c>
      <c r="G32">
        <f t="shared" si="4"/>
        <v>1.0122344095447475</v>
      </c>
      <c r="H32">
        <f t="shared" si="5"/>
        <v>1.0057952466264592</v>
      </c>
    </row>
    <row r="33" spans="1:8" x14ac:dyDescent="0.2">
      <c r="A33">
        <v>33</v>
      </c>
      <c r="B33">
        <v>0</v>
      </c>
      <c r="C33">
        <f t="shared" si="0"/>
        <v>1.0057093911208821</v>
      </c>
      <c r="D33">
        <f t="shared" si="1"/>
        <v>1.0150891051051885</v>
      </c>
      <c r="E33">
        <f t="shared" si="2"/>
        <v>1.0169242665369007</v>
      </c>
      <c r="F33">
        <f t="shared" si="3"/>
        <v>0.98939684506121894</v>
      </c>
      <c r="G33">
        <f t="shared" si="4"/>
        <v>1.01162268906751</v>
      </c>
      <c r="H33">
        <f t="shared" si="5"/>
        <v>1.0055054842951363</v>
      </c>
    </row>
    <row r="34" spans="1:8" x14ac:dyDescent="0.2">
      <c r="A34">
        <v>34</v>
      </c>
      <c r="B34">
        <v>0</v>
      </c>
      <c r="C34">
        <f t="shared" si="0"/>
        <v>1.005423921564838</v>
      </c>
      <c r="D34">
        <f t="shared" si="1"/>
        <v>1.014334649849929</v>
      </c>
      <c r="E34">
        <f t="shared" si="2"/>
        <v>1.0160780532100555</v>
      </c>
      <c r="F34">
        <f t="shared" si="3"/>
        <v>0.98992700280815793</v>
      </c>
      <c r="G34">
        <f t="shared" si="4"/>
        <v>1.0110415546141345</v>
      </c>
      <c r="H34">
        <f t="shared" si="5"/>
        <v>1.0052302100803796</v>
      </c>
    </row>
    <row r="35" spans="1:8" x14ac:dyDescent="0.2">
      <c r="A35">
        <v>35</v>
      </c>
      <c r="B35">
        <v>0</v>
      </c>
      <c r="C35">
        <f t="shared" si="0"/>
        <v>1.0051527254865962</v>
      </c>
      <c r="D35">
        <f t="shared" si="1"/>
        <v>1.0136179173574327</v>
      </c>
      <c r="E35">
        <f t="shared" si="2"/>
        <v>1.0152741505495528</v>
      </c>
      <c r="F35">
        <f t="shared" si="3"/>
        <v>0.9904306526677501</v>
      </c>
      <c r="G35">
        <f t="shared" si="4"/>
        <v>1.0104894768834278</v>
      </c>
      <c r="H35">
        <f t="shared" si="5"/>
        <v>1.0049686995763605</v>
      </c>
    </row>
    <row r="36" spans="1:8" x14ac:dyDescent="0.2">
      <c r="A36">
        <v>36</v>
      </c>
      <c r="B36">
        <v>0</v>
      </c>
      <c r="C36">
        <f t="shared" si="0"/>
        <v>1.0048950892122663</v>
      </c>
      <c r="D36">
        <f t="shared" si="1"/>
        <v>1.012937021489561</v>
      </c>
      <c r="E36">
        <f t="shared" si="2"/>
        <v>1.0145104430220753</v>
      </c>
      <c r="F36">
        <f t="shared" si="3"/>
        <v>0.99090912003436249</v>
      </c>
      <c r="G36">
        <f t="shared" si="4"/>
        <v>1.0099650030392564</v>
      </c>
      <c r="H36">
        <f t="shared" si="5"/>
        <v>1.0047202645975426</v>
      </c>
    </row>
    <row r="37" spans="1:8" x14ac:dyDescent="0.2">
      <c r="A37">
        <v>37</v>
      </c>
      <c r="B37">
        <v>0</v>
      </c>
      <c r="C37">
        <f t="shared" si="0"/>
        <v>1.0046503347516531</v>
      </c>
      <c r="D37">
        <f t="shared" si="1"/>
        <v>1.0122901704150828</v>
      </c>
      <c r="E37">
        <f t="shared" si="2"/>
        <v>1.0137849208709715</v>
      </c>
      <c r="F37">
        <f t="shared" si="3"/>
        <v>0.99136366403264442</v>
      </c>
      <c r="G37">
        <f t="shared" si="4"/>
        <v>1.0094667528872936</v>
      </c>
      <c r="H37">
        <f t="shared" si="5"/>
        <v>1.0044842513676655</v>
      </c>
    </row>
    <row r="38" spans="1:8" x14ac:dyDescent="0.2">
      <c r="A38">
        <v>38</v>
      </c>
      <c r="B38">
        <v>0</v>
      </c>
      <c r="C38">
        <f t="shared" si="0"/>
        <v>1.0044178180140704</v>
      </c>
      <c r="D38">
        <f t="shared" si="1"/>
        <v>1.0116756618943288</v>
      </c>
      <c r="E38">
        <f t="shared" si="2"/>
        <v>1.0130956748274229</v>
      </c>
      <c r="F38">
        <f t="shared" si="3"/>
        <v>0.99179548083101221</v>
      </c>
      <c r="G38">
        <f t="shared" si="4"/>
        <v>1.008993415242929</v>
      </c>
      <c r="H38">
        <f t="shared" si="5"/>
        <v>1.0042600387992822</v>
      </c>
    </row>
    <row r="39" spans="1:8" x14ac:dyDescent="0.2">
      <c r="A39">
        <v>39</v>
      </c>
      <c r="B39">
        <v>0</v>
      </c>
      <c r="C39">
        <f t="shared" si="0"/>
        <v>1.0041969271133668</v>
      </c>
      <c r="D39">
        <f t="shared" si="1"/>
        <v>1.0110918787996124</v>
      </c>
      <c r="E39">
        <f t="shared" si="2"/>
        <v>1.0124408910860516</v>
      </c>
      <c r="F39">
        <f t="shared" si="3"/>
        <v>0.99220570678946163</v>
      </c>
      <c r="G39">
        <f t="shared" si="4"/>
        <v>1.0085437444807825</v>
      </c>
      <c r="H39">
        <f t="shared" si="5"/>
        <v>1.004047036859318</v>
      </c>
    </row>
    <row r="40" spans="1:8" x14ac:dyDescent="0.2">
      <c r="A40">
        <v>40</v>
      </c>
      <c r="B40">
        <v>0</v>
      </c>
      <c r="C40">
        <f t="shared" si="0"/>
        <v>1.0039870807576985</v>
      </c>
      <c r="D40">
        <f t="shared" si="1"/>
        <v>1.0105372848596317</v>
      </c>
      <c r="E40">
        <f t="shared" si="2"/>
        <v>1.011818846531749</v>
      </c>
      <c r="F40">
        <f t="shared" si="3"/>
        <v>0.99259542144998847</v>
      </c>
      <c r="G40">
        <f t="shared" si="4"/>
        <v>1.0081165572567434</v>
      </c>
      <c r="H40">
        <f t="shared" si="5"/>
        <v>1.003844685016352</v>
      </c>
    </row>
    <row r="41" spans="1:8" x14ac:dyDescent="0.2">
      <c r="A41">
        <v>41</v>
      </c>
      <c r="B41">
        <v>0</v>
      </c>
      <c r="C41">
        <f t="shared" si="0"/>
        <v>1.0037877267198136</v>
      </c>
      <c r="D41">
        <f t="shared" si="1"/>
        <v>1.0100104206166503</v>
      </c>
      <c r="E41">
        <f t="shared" si="2"/>
        <v>1.0112279042051617</v>
      </c>
      <c r="F41">
        <f t="shared" si="3"/>
        <v>0.99296565037748907</v>
      </c>
      <c r="G41">
        <f t="shared" si="4"/>
        <v>1.0077107293939063</v>
      </c>
      <c r="H41">
        <f t="shared" si="5"/>
        <v>1.0036524507655344</v>
      </c>
    </row>
    <row r="42" spans="1:8" x14ac:dyDescent="0.2">
      <c r="A42">
        <v>42</v>
      </c>
      <c r="B42">
        <v>0</v>
      </c>
      <c r="C42">
        <f t="shared" si="0"/>
        <v>1.0035983403838229</v>
      </c>
      <c r="D42">
        <f t="shared" si="1"/>
        <v>1.0095098995858176</v>
      </c>
      <c r="E42">
        <f t="shared" si="2"/>
        <v>1.0106665089949036</v>
      </c>
      <c r="F42">
        <f t="shared" si="3"/>
        <v>0.99331736785861457</v>
      </c>
      <c r="G42">
        <f t="shared" si="4"/>
        <v>1.0073251929242109</v>
      </c>
      <c r="H42">
        <f t="shared" si="5"/>
        <v>1.0034698282272578</v>
      </c>
    </row>
    <row r="43" spans="1:8" x14ac:dyDescent="0.2">
      <c r="A43">
        <v>43</v>
      </c>
      <c r="B43">
        <v>0</v>
      </c>
      <c r="C43">
        <f t="shared" si="0"/>
        <v>1.0034184233646317</v>
      </c>
      <c r="D43">
        <f t="shared" si="1"/>
        <v>1.0090344046065267</v>
      </c>
      <c r="E43">
        <f t="shared" si="2"/>
        <v>1.0101331835451584</v>
      </c>
      <c r="F43">
        <f t="shared" si="3"/>
        <v>0.99365149946568387</v>
      </c>
      <c r="G43">
        <f t="shared" si="4"/>
        <v>1.0069589332780002</v>
      </c>
      <c r="H43">
        <f t="shared" si="5"/>
        <v>1.0032963368158949</v>
      </c>
    </row>
    <row r="44" spans="1:8" x14ac:dyDescent="0.2">
      <c r="A44">
        <v>44</v>
      </c>
      <c r="B44">
        <v>0</v>
      </c>
      <c r="C44">
        <f t="shared" si="0"/>
        <v>1.0032475021964002</v>
      </c>
      <c r="D44">
        <f t="shared" si="1"/>
        <v>1.0085826843762005</v>
      </c>
      <c r="E44">
        <f t="shared" si="2"/>
        <v>1.0096265243679006</v>
      </c>
      <c r="F44">
        <f t="shared" si="3"/>
        <v>0.99396892449239971</v>
      </c>
      <c r="G44">
        <f t="shared" si="4"/>
        <v>1.0066109866141004</v>
      </c>
      <c r="H44">
        <f t="shared" si="5"/>
        <v>1.0031315199751001</v>
      </c>
    </row>
    <row r="45" spans="1:8" x14ac:dyDescent="0.2">
      <c r="A45">
        <v>45</v>
      </c>
      <c r="B45">
        <v>0</v>
      </c>
      <c r="C45">
        <f t="shared" si="0"/>
        <v>1.0030851270865802</v>
      </c>
      <c r="D45">
        <f t="shared" si="1"/>
        <v>1.0081535501573904</v>
      </c>
      <c r="E45">
        <f t="shared" si="2"/>
        <v>1.0091451981495054</v>
      </c>
      <c r="F45">
        <f t="shared" si="3"/>
        <v>0.9942704782677797</v>
      </c>
      <c r="G45">
        <f t="shared" si="4"/>
        <v>1.0062804372833953</v>
      </c>
      <c r="H45">
        <f t="shared" si="5"/>
        <v>1.0029749439763451</v>
      </c>
    </row>
    <row r="46" spans="1:8" x14ac:dyDescent="0.2">
      <c r="A46">
        <v>46</v>
      </c>
      <c r="B46">
        <v>0</v>
      </c>
      <c r="C46">
        <f t="shared" si="0"/>
        <v>1.0029308707322511</v>
      </c>
      <c r="D46">
        <f t="shared" si="1"/>
        <v>1.007745872649521</v>
      </c>
      <c r="E46">
        <f t="shared" si="2"/>
        <v>1.0086879382420302</v>
      </c>
      <c r="F46">
        <f t="shared" si="3"/>
        <v>0.99455695435439073</v>
      </c>
      <c r="G46">
        <f t="shared" si="4"/>
        <v>1.0059664154192256</v>
      </c>
      <c r="H46">
        <f t="shared" si="5"/>
        <v>1.0028261967775278</v>
      </c>
    </row>
    <row r="47" spans="1:8" x14ac:dyDescent="0.2">
      <c r="A47">
        <v>47</v>
      </c>
      <c r="B47">
        <v>0</v>
      </c>
      <c r="C47">
        <f t="shared" si="0"/>
        <v>1.0027843271956385</v>
      </c>
      <c r="D47">
        <f t="shared" si="1"/>
        <v>1.0073585790170447</v>
      </c>
      <c r="E47">
        <f t="shared" si="2"/>
        <v>1.0082535413299287</v>
      </c>
      <c r="F47">
        <f t="shared" si="3"/>
        <v>0.99482910663667123</v>
      </c>
      <c r="G47">
        <f t="shared" si="4"/>
        <v>1.0056680946482643</v>
      </c>
      <c r="H47">
        <f t="shared" si="5"/>
        <v>1.0026848869386515</v>
      </c>
    </row>
    <row r="48" spans="1:8" x14ac:dyDescent="0.2">
      <c r="A48">
        <v>48</v>
      </c>
      <c r="B48">
        <v>0</v>
      </c>
      <c r="C48">
        <f t="shared" si="0"/>
        <v>1.0026451108358567</v>
      </c>
      <c r="D48">
        <f t="shared" si="1"/>
        <v>1.0069906500661927</v>
      </c>
      <c r="E48">
        <f t="shared" si="2"/>
        <v>1.0078408642634322</v>
      </c>
      <c r="F48">
        <f t="shared" si="3"/>
        <v>0.99508765130483767</v>
      </c>
      <c r="G48">
        <f t="shared" si="4"/>
        <v>1.0053846899158509</v>
      </c>
      <c r="H48">
        <f t="shared" si="5"/>
        <v>1.002550642591719</v>
      </c>
    </row>
    <row r="49" spans="1:8" x14ac:dyDescent="0.2">
      <c r="A49">
        <v>49</v>
      </c>
      <c r="B49">
        <v>0</v>
      </c>
      <c r="C49">
        <f t="shared" si="0"/>
        <v>1.0025128552940639</v>
      </c>
      <c r="D49">
        <f t="shared" si="1"/>
        <v>1.0066411175628829</v>
      </c>
      <c r="E49">
        <f t="shared" si="2"/>
        <v>1.0074488210502606</v>
      </c>
      <c r="F49">
        <f t="shared" si="3"/>
        <v>0.99533326873959571</v>
      </c>
      <c r="G49">
        <f t="shared" si="4"/>
        <v>1.0051154554200585</v>
      </c>
      <c r="H49">
        <f t="shared" si="5"/>
        <v>1.0024231104621331</v>
      </c>
    </row>
    <row r="50" spans="1:8" x14ac:dyDescent="0.2">
      <c r="A50">
        <v>50</v>
      </c>
      <c r="B50">
        <v>0</v>
      </c>
      <c r="C50">
        <f t="shared" si="0"/>
        <v>1.0023872125293607</v>
      </c>
      <c r="D50">
        <f t="shared" si="1"/>
        <v>1.0063090616847388</v>
      </c>
      <c r="E50">
        <f t="shared" si="2"/>
        <v>1.0070763799977476</v>
      </c>
      <c r="F50">
        <f t="shared" si="3"/>
        <v>0.99556660530261598</v>
      </c>
      <c r="G50">
        <f t="shared" si="4"/>
        <v>1.0048596826490557</v>
      </c>
      <c r="H50">
        <f t="shared" si="5"/>
        <v>1.0023019549390264</v>
      </c>
    </row>
    <row r="51" spans="1:8" x14ac:dyDescent="0.2">
      <c r="A51">
        <v>51</v>
      </c>
      <c r="B51">
        <v>0</v>
      </c>
      <c r="C51">
        <f t="shared" si="0"/>
        <v>1.0022678519028927</v>
      </c>
      <c r="D51">
        <f t="shared" si="1"/>
        <v>1.0059936086005019</v>
      </c>
      <c r="E51">
        <f t="shared" si="2"/>
        <v>1.0067225609978603</v>
      </c>
      <c r="F51">
        <f t="shared" si="3"/>
        <v>0.99578827503748513</v>
      </c>
      <c r="G51">
        <f t="shared" si="4"/>
        <v>1.0046166985166027</v>
      </c>
      <c r="H51">
        <f t="shared" si="5"/>
        <v>1.0021868571920751</v>
      </c>
    </row>
    <row r="52" spans="1:8" x14ac:dyDescent="0.2">
      <c r="A52">
        <v>52</v>
      </c>
      <c r="B52">
        <v>0</v>
      </c>
      <c r="C52">
        <f t="shared" si="0"/>
        <v>1.002154459307748</v>
      </c>
      <c r="D52">
        <f t="shared" si="1"/>
        <v>1.0056939281704769</v>
      </c>
      <c r="E52">
        <f t="shared" si="2"/>
        <v>1.0063864329479673</v>
      </c>
      <c r="F52">
        <f t="shared" si="3"/>
        <v>0.99599886128561088</v>
      </c>
      <c r="G52">
        <f t="shared" si="4"/>
        <v>1.0043858635907728</v>
      </c>
      <c r="H52">
        <f t="shared" si="5"/>
        <v>1.0020775143324712</v>
      </c>
    </row>
    <row r="53" spans="1:8" x14ac:dyDescent="0.2">
      <c r="A53">
        <v>53</v>
      </c>
      <c r="B53">
        <v>0</v>
      </c>
      <c r="C53">
        <f t="shared" si="0"/>
        <v>1.0020467363423606</v>
      </c>
      <c r="D53">
        <f t="shared" si="1"/>
        <v>1.005409231761953</v>
      </c>
      <c r="E53">
        <f t="shared" si="2"/>
        <v>1.0060671113005688</v>
      </c>
      <c r="F53">
        <f t="shared" si="3"/>
        <v>0.99619891822133033</v>
      </c>
      <c r="G53">
        <f t="shared" si="4"/>
        <v>1.0041665704112339</v>
      </c>
      <c r="H53">
        <f t="shared" si="5"/>
        <v>1.0019736386158478</v>
      </c>
    </row>
    <row r="54" spans="1:8" x14ac:dyDescent="0.2">
      <c r="A54">
        <v>54</v>
      </c>
      <c r="B54">
        <v>0</v>
      </c>
      <c r="C54">
        <f t="shared" si="0"/>
        <v>1.0019443995252426</v>
      </c>
      <c r="D54">
        <f t="shared" si="1"/>
        <v>1.0051387701738552</v>
      </c>
      <c r="E54">
        <f t="shared" si="2"/>
        <v>1.0057637557355403</v>
      </c>
      <c r="F54">
        <f t="shared" si="3"/>
        <v>0.9963889723102638</v>
      </c>
      <c r="G54">
        <f t="shared" si="4"/>
        <v>1.0039582418906723</v>
      </c>
      <c r="H54">
        <f t="shared" si="5"/>
        <v>1.0018749566850553</v>
      </c>
    </row>
    <row r="55" spans="1:8" x14ac:dyDescent="0.2">
      <c r="A55">
        <v>55</v>
      </c>
      <c r="B55">
        <v>0</v>
      </c>
      <c r="C55">
        <f t="shared" si="0"/>
        <v>1.0018471795489805</v>
      </c>
      <c r="D55">
        <f t="shared" si="1"/>
        <v>1.0048818316651624</v>
      </c>
      <c r="E55">
        <f t="shared" si="2"/>
        <v>1.0054755679487635</v>
      </c>
      <c r="F55">
        <f t="shared" si="3"/>
        <v>0.9965695236947506</v>
      </c>
      <c r="G55">
        <f t="shared" si="4"/>
        <v>1.0037603297961386</v>
      </c>
      <c r="H55">
        <f t="shared" si="5"/>
        <v>1.0017812088508025</v>
      </c>
    </row>
    <row r="56" spans="1:8" x14ac:dyDescent="0.2">
      <c r="A56">
        <v>56</v>
      </c>
      <c r="B56">
        <v>0</v>
      </c>
      <c r="C56">
        <f t="shared" si="0"/>
        <v>1.0017548205715314</v>
      </c>
      <c r="D56">
        <f t="shared" si="1"/>
        <v>1.0046377400819044</v>
      </c>
      <c r="E56">
        <f t="shared" si="2"/>
        <v>1.0052017895513252</v>
      </c>
      <c r="F56">
        <f t="shared" si="3"/>
        <v>0.99674104751001313</v>
      </c>
      <c r="G56">
        <f t="shared" si="4"/>
        <v>1.0035723133063317</v>
      </c>
      <c r="H56">
        <f t="shared" si="5"/>
        <v>1.0016921484082624</v>
      </c>
    </row>
    <row r="57" spans="1:8" x14ac:dyDescent="0.2">
      <c r="A57">
        <v>57</v>
      </c>
      <c r="B57">
        <v>0</v>
      </c>
      <c r="C57">
        <f t="shared" si="0"/>
        <v>1.0016670795429548</v>
      </c>
      <c r="D57">
        <f t="shared" si="1"/>
        <v>1.0044058530778093</v>
      </c>
      <c r="E57">
        <f t="shared" si="2"/>
        <v>1.004941700073759</v>
      </c>
      <c r="F57">
        <f t="shared" si="3"/>
        <v>0.99690399513451244</v>
      </c>
      <c r="G57">
        <f t="shared" si="4"/>
        <v>1.0033936976410152</v>
      </c>
      <c r="H57">
        <f t="shared" si="5"/>
        <v>1.0016075409878493</v>
      </c>
    </row>
    <row r="58" spans="1:8" x14ac:dyDescent="0.2">
      <c r="A58">
        <v>58</v>
      </c>
      <c r="B58">
        <v>0</v>
      </c>
      <c r="C58">
        <f t="shared" si="0"/>
        <v>1.0015837255658071</v>
      </c>
      <c r="D58">
        <f t="shared" si="1"/>
        <v>1.0041855604239187</v>
      </c>
      <c r="E58">
        <f t="shared" si="2"/>
        <v>1.0046946150700711</v>
      </c>
      <c r="F58">
        <f t="shared" si="3"/>
        <v>0.99705879537778686</v>
      </c>
      <c r="G58">
        <f t="shared" si="4"/>
        <v>1.0032240127589644</v>
      </c>
      <c r="H58">
        <f t="shared" si="5"/>
        <v>1.0015271639384569</v>
      </c>
    </row>
    <row r="59" spans="1:8" x14ac:dyDescent="0.2">
      <c r="A59">
        <v>59</v>
      </c>
      <c r="B59">
        <v>0</v>
      </c>
      <c r="C59">
        <f t="shared" si="0"/>
        <v>1.0015045392875168</v>
      </c>
      <c r="D59">
        <f t="shared" si="1"/>
        <v>1.0039762824027227</v>
      </c>
      <c r="E59">
        <f t="shared" si="2"/>
        <v>1.0044598843165675</v>
      </c>
      <c r="F59">
        <f t="shared" si="3"/>
        <v>0.99720585560889752</v>
      </c>
      <c r="G59">
        <f t="shared" si="4"/>
        <v>1.0030628121210161</v>
      </c>
      <c r="H59">
        <f t="shared" si="5"/>
        <v>1.0014508057415339</v>
      </c>
    </row>
    <row r="60" spans="1:8" x14ac:dyDescent="0.2">
      <c r="A60">
        <v>60</v>
      </c>
      <c r="B60">
        <v>0</v>
      </c>
      <c r="C60">
        <f t="shared" si="0"/>
        <v>1.0014293123231408</v>
      </c>
      <c r="D60">
        <f t="shared" si="1"/>
        <v>1.0037774682825866</v>
      </c>
      <c r="E60">
        <f t="shared" si="2"/>
        <v>1.004236890100739</v>
      </c>
      <c r="F60">
        <f t="shared" si="3"/>
        <v>0.99734556282845266</v>
      </c>
      <c r="G60">
        <f t="shared" si="4"/>
        <v>1.0029096715149655</v>
      </c>
      <c r="H60">
        <f t="shared" si="5"/>
        <v>1.0013782654544572</v>
      </c>
    </row>
    <row r="61" spans="1:8" x14ac:dyDescent="0.2">
      <c r="A61">
        <v>61</v>
      </c>
      <c r="B61">
        <v>0</v>
      </c>
      <c r="C61">
        <f t="shared" si="0"/>
        <v>1.0013578467069839</v>
      </c>
      <c r="D61">
        <f t="shared" si="1"/>
        <v>1.0035885948684573</v>
      </c>
      <c r="E61">
        <f t="shared" si="2"/>
        <v>1.004025045595702</v>
      </c>
      <c r="F61">
        <f t="shared" si="3"/>
        <v>0.99747828468703004</v>
      </c>
      <c r="G61">
        <f t="shared" si="4"/>
        <v>1.0027641879392171</v>
      </c>
      <c r="H61">
        <f t="shared" si="5"/>
        <v>1.0013093521817344</v>
      </c>
    </row>
    <row r="62" spans="1:8" x14ac:dyDescent="0.2">
      <c r="A62">
        <v>62</v>
      </c>
      <c r="B62">
        <v>0</v>
      </c>
      <c r="C62">
        <f t="shared" si="0"/>
        <v>1.0012899543716347</v>
      </c>
      <c r="D62">
        <f t="shared" si="1"/>
        <v>1.0034091651250345</v>
      </c>
      <c r="E62">
        <f t="shared" si="2"/>
        <v>1.0038237933159171</v>
      </c>
      <c r="F62">
        <f t="shared" si="3"/>
        <v>0.99760437045267847</v>
      </c>
      <c r="G62">
        <f t="shared" si="4"/>
        <v>1.0026259785422562</v>
      </c>
      <c r="H62">
        <f t="shared" si="5"/>
        <v>1.0012438845726477</v>
      </c>
    </row>
    <row r="63" spans="1:8" x14ac:dyDescent="0.2">
      <c r="A63">
        <v>63</v>
      </c>
      <c r="B63">
        <v>0</v>
      </c>
      <c r="C63">
        <f t="shared" si="0"/>
        <v>1.001225456653053</v>
      </c>
      <c r="D63">
        <f t="shared" si="1"/>
        <v>1.0032387068687827</v>
      </c>
      <c r="E63">
        <f t="shared" si="2"/>
        <v>1.0036326036501211</v>
      </c>
      <c r="F63">
        <f t="shared" si="3"/>
        <v>0.9977241519300446</v>
      </c>
      <c r="G63">
        <f t="shared" si="4"/>
        <v>1.0024946796151435</v>
      </c>
      <c r="H63">
        <f t="shared" si="5"/>
        <v>1.0011816903440154</v>
      </c>
    </row>
    <row r="64" spans="1:8" x14ac:dyDescent="0.2">
      <c r="A64">
        <v>64</v>
      </c>
      <c r="B64">
        <v>0</v>
      </c>
      <c r="C64">
        <f t="shared" si="0"/>
        <v>1.0011641838204002</v>
      </c>
      <c r="D64">
        <f t="shared" si="1"/>
        <v>1.0030767715253437</v>
      </c>
      <c r="E64">
        <f t="shared" si="2"/>
        <v>1.0034509734676151</v>
      </c>
      <c r="F64">
        <f t="shared" si="3"/>
        <v>0.99783794433354234</v>
      </c>
      <c r="G64">
        <f t="shared" si="4"/>
        <v>1.0023699456343862</v>
      </c>
      <c r="H64">
        <f t="shared" si="5"/>
        <v>1.0011226058268146</v>
      </c>
    </row>
    <row r="65" spans="1:8" x14ac:dyDescent="0.2">
      <c r="A65">
        <v>65</v>
      </c>
      <c r="B65">
        <v>0</v>
      </c>
      <c r="C65">
        <f t="shared" si="0"/>
        <v>1.0011059746293802</v>
      </c>
      <c r="D65">
        <f t="shared" si="1"/>
        <v>1.0029229329490763</v>
      </c>
      <c r="E65">
        <f t="shared" si="2"/>
        <v>1.0032784247942343</v>
      </c>
      <c r="F65">
        <f t="shared" si="3"/>
        <v>0.99794604711686519</v>
      </c>
      <c r="G65">
        <f t="shared" si="4"/>
        <v>1.002251448352667</v>
      </c>
      <c r="H65">
        <f t="shared" si="5"/>
        <v>1.0010664755354739</v>
      </c>
    </row>
    <row r="66" spans="1:8" x14ac:dyDescent="0.2">
      <c r="A66">
        <v>66</v>
      </c>
      <c r="B66">
        <v>0</v>
      </c>
      <c r="C66">
        <f t="shared" si="0"/>
        <v>1.0010506758979112</v>
      </c>
      <c r="D66">
        <f t="shared" si="1"/>
        <v>1.0027767863016226</v>
      </c>
      <c r="E66">
        <f t="shared" si="2"/>
        <v>1.0031145035545226</v>
      </c>
      <c r="F66">
        <f t="shared" si="3"/>
        <v>0.99804874476102201</v>
      </c>
      <c r="G66">
        <f t="shared" si="4"/>
        <v>1.0021388759350336</v>
      </c>
      <c r="H66">
        <f t="shared" si="5"/>
        <v>1.0010131517587002</v>
      </c>
    </row>
    <row r="67" spans="1:8" x14ac:dyDescent="0.2">
      <c r="A67">
        <v>67</v>
      </c>
      <c r="B67">
        <v>0</v>
      </c>
      <c r="C67">
        <f t="shared" ref="C67:C100" si="6">1 + 0.028 * 0.95^($A67-2)</f>
        <v>1.0009981421030156</v>
      </c>
      <c r="D67">
        <f t="shared" ref="D67:D100" si="7">1 + 0.074 * 0.95^($A67-2)</f>
        <v>1.0026379469865414</v>
      </c>
      <c r="E67">
        <f t="shared" ref="E67:E100" si="8">1 + 0.083 * 0.95^($A67-2)</f>
        <v>1.0029587783767966</v>
      </c>
      <c r="F67">
        <f t="shared" ref="F67:F100" si="9">1 - 0.052 * 0.95^($A67-2)</f>
        <v>0.99814630752297084</v>
      </c>
      <c r="G67">
        <f t="shared" ref="G67:G100" si="10">1 + 0.057 * 0.95^($A67-2)</f>
        <v>1.002031932138282</v>
      </c>
      <c r="H67">
        <f t="shared" ref="H67:H100" si="11">1 + 0.027 * 0.95^($A67-2)</f>
        <v>1.0009624941707651</v>
      </c>
    </row>
    <row r="68" spans="1:8" x14ac:dyDescent="0.2">
      <c r="A68">
        <v>68</v>
      </c>
      <c r="B68">
        <v>0</v>
      </c>
      <c r="C68">
        <f t="shared" si="6"/>
        <v>1.0009482349978649</v>
      </c>
      <c r="D68">
        <f t="shared" si="7"/>
        <v>1.0025060496372145</v>
      </c>
      <c r="E68">
        <f t="shared" si="8"/>
        <v>1.0028108394579567</v>
      </c>
      <c r="F68">
        <f t="shared" si="9"/>
        <v>0.99823899214682232</v>
      </c>
      <c r="G68">
        <f t="shared" si="10"/>
        <v>1.0019303355313678</v>
      </c>
      <c r="H68">
        <f t="shared" si="11"/>
        <v>1.0009143694622269</v>
      </c>
    </row>
    <row r="69" spans="1:8" x14ac:dyDescent="0.2">
      <c r="A69">
        <v>69</v>
      </c>
      <c r="B69">
        <v>0</v>
      </c>
      <c r="C69">
        <f t="shared" si="6"/>
        <v>1.0009008232479717</v>
      </c>
      <c r="D69">
        <f t="shared" si="7"/>
        <v>1.0023807471553536</v>
      </c>
      <c r="E69">
        <f t="shared" si="8"/>
        <v>1.0026702974850588</v>
      </c>
      <c r="F69">
        <f t="shared" si="9"/>
        <v>0.99832704253948124</v>
      </c>
      <c r="G69">
        <f t="shared" si="10"/>
        <v>1.0018338187547995</v>
      </c>
      <c r="H69">
        <f t="shared" si="11"/>
        <v>1.0008686509891156</v>
      </c>
    </row>
    <row r="70" spans="1:8" x14ac:dyDescent="0.2">
      <c r="A70">
        <v>70</v>
      </c>
      <c r="B70">
        <v>0</v>
      </c>
      <c r="C70">
        <f t="shared" si="6"/>
        <v>1.000855782085573</v>
      </c>
      <c r="D70">
        <f t="shared" si="7"/>
        <v>1.0022617097975859</v>
      </c>
      <c r="E70">
        <f t="shared" si="8"/>
        <v>1.0025367826108058</v>
      </c>
      <c r="F70">
        <f t="shared" si="9"/>
        <v>0.99841069041250718</v>
      </c>
      <c r="G70">
        <f t="shared" si="10"/>
        <v>1.0017421278170595</v>
      </c>
      <c r="H70">
        <f t="shared" si="11"/>
        <v>1.0008252184396598</v>
      </c>
    </row>
    <row r="71" spans="1:8" x14ac:dyDescent="0.2">
      <c r="A71">
        <v>71</v>
      </c>
      <c r="B71">
        <v>0</v>
      </c>
      <c r="C71">
        <f t="shared" si="6"/>
        <v>1.0008129929812943</v>
      </c>
      <c r="D71">
        <f t="shared" si="7"/>
        <v>1.0021486243077067</v>
      </c>
      <c r="E71">
        <f t="shared" si="8"/>
        <v>1.0024099434802656</v>
      </c>
      <c r="F71">
        <f t="shared" si="9"/>
        <v>0.99849015589188184</v>
      </c>
      <c r="G71">
        <f t="shared" si="10"/>
        <v>1.0016550214262065</v>
      </c>
      <c r="H71">
        <f t="shared" si="11"/>
        <v>1.0007839575176767</v>
      </c>
    </row>
    <row r="72" spans="1:8" x14ac:dyDescent="0.2">
      <c r="A72">
        <v>72</v>
      </c>
      <c r="B72">
        <v>0</v>
      </c>
      <c r="C72">
        <f t="shared" si="6"/>
        <v>1.0007723433322298</v>
      </c>
      <c r="D72">
        <f t="shared" si="7"/>
        <v>1.0020411930923214</v>
      </c>
      <c r="E72">
        <f t="shared" si="8"/>
        <v>1.0022894463062524</v>
      </c>
      <c r="F72">
        <f t="shared" si="9"/>
        <v>0.99856564809728765</v>
      </c>
      <c r="G72">
        <f t="shared" si="10"/>
        <v>1.0015722703548962</v>
      </c>
      <c r="H72">
        <f t="shared" si="11"/>
        <v>1.0007447596417929</v>
      </c>
    </row>
    <row r="73" spans="1:8" x14ac:dyDescent="0.2">
      <c r="A73">
        <v>73</v>
      </c>
      <c r="B73">
        <v>0</v>
      </c>
      <c r="C73">
        <f t="shared" si="6"/>
        <v>1.0007337261656182</v>
      </c>
      <c r="D73">
        <f t="shared" si="7"/>
        <v>1.0019391334377052</v>
      </c>
      <c r="E73">
        <f t="shared" si="8"/>
        <v>1.0021749739909398</v>
      </c>
      <c r="F73">
        <f t="shared" si="9"/>
        <v>0.99863736569242334</v>
      </c>
      <c r="G73">
        <f t="shared" si="10"/>
        <v>1.0014936568371513</v>
      </c>
      <c r="H73">
        <f t="shared" si="11"/>
        <v>1.0007075216597032</v>
      </c>
    </row>
    <row r="74" spans="1:8" x14ac:dyDescent="0.2">
      <c r="A74">
        <v>74</v>
      </c>
      <c r="B74">
        <v>0</v>
      </c>
      <c r="C74">
        <f t="shared" si="6"/>
        <v>1.0006970398573374</v>
      </c>
      <c r="D74">
        <f t="shared" si="7"/>
        <v>1.0018421767658201</v>
      </c>
      <c r="E74">
        <f t="shared" si="8"/>
        <v>1.0020662252913928</v>
      </c>
      <c r="F74">
        <f t="shared" si="9"/>
        <v>0.99870549740780212</v>
      </c>
      <c r="G74">
        <f t="shared" si="10"/>
        <v>1.0014189739952939</v>
      </c>
      <c r="H74">
        <f t="shared" si="11"/>
        <v>1.000672145576718</v>
      </c>
    </row>
    <row r="75" spans="1:8" x14ac:dyDescent="0.2">
      <c r="A75">
        <v>75</v>
      </c>
      <c r="B75">
        <v>0</v>
      </c>
      <c r="C75">
        <f t="shared" si="6"/>
        <v>1.0006621878644704</v>
      </c>
      <c r="D75">
        <f t="shared" si="7"/>
        <v>1.0017500679275291</v>
      </c>
      <c r="E75">
        <f t="shared" si="8"/>
        <v>1.0019629140268231</v>
      </c>
      <c r="F75">
        <f t="shared" si="9"/>
        <v>0.99877022253741199</v>
      </c>
      <c r="G75">
        <f t="shared" si="10"/>
        <v>1.0013480252955291</v>
      </c>
      <c r="H75">
        <f t="shared" si="11"/>
        <v>1.0006385382978822</v>
      </c>
    </row>
    <row r="76" spans="1:8" x14ac:dyDescent="0.2">
      <c r="A76">
        <v>76</v>
      </c>
      <c r="B76">
        <v>0</v>
      </c>
      <c r="C76">
        <f t="shared" si="6"/>
        <v>1.0006290784712468</v>
      </c>
      <c r="D76">
        <f t="shared" si="7"/>
        <v>1.0016625645311525</v>
      </c>
      <c r="E76">
        <f t="shared" si="8"/>
        <v>1.001864768325482</v>
      </c>
      <c r="F76">
        <f t="shared" si="9"/>
        <v>0.99883171141054139</v>
      </c>
      <c r="G76">
        <f t="shared" si="10"/>
        <v>1.0012806240307526</v>
      </c>
      <c r="H76">
        <f t="shared" si="11"/>
        <v>1.0006066113829881</v>
      </c>
    </row>
    <row r="77" spans="1:8" x14ac:dyDescent="0.2">
      <c r="A77">
        <v>77</v>
      </c>
      <c r="B77">
        <v>0</v>
      </c>
      <c r="C77">
        <f t="shared" si="6"/>
        <v>1.0005976245476846</v>
      </c>
      <c r="D77">
        <f t="shared" si="7"/>
        <v>1.0015794363045949</v>
      </c>
      <c r="E77">
        <f t="shared" si="8"/>
        <v>1.0017715299092078</v>
      </c>
      <c r="F77">
        <f t="shared" si="9"/>
        <v>0.99889012584001435</v>
      </c>
      <c r="G77">
        <f t="shared" si="10"/>
        <v>1.0012165928292149</v>
      </c>
      <c r="H77">
        <f t="shared" si="11"/>
        <v>1.0005762808138388</v>
      </c>
    </row>
    <row r="78" spans="1:8" x14ac:dyDescent="0.2">
      <c r="A78">
        <v>78</v>
      </c>
      <c r="B78">
        <v>0</v>
      </c>
      <c r="C78">
        <f t="shared" si="6"/>
        <v>1.0005677433203004</v>
      </c>
      <c r="D78">
        <f t="shared" si="7"/>
        <v>1.0015004644893652</v>
      </c>
      <c r="E78">
        <f t="shared" si="8"/>
        <v>1.0016829534137475</v>
      </c>
      <c r="F78">
        <f t="shared" si="9"/>
        <v>0.99894561954801364</v>
      </c>
      <c r="G78">
        <f t="shared" si="10"/>
        <v>1.0011557631877543</v>
      </c>
      <c r="H78">
        <f t="shared" si="11"/>
        <v>1.0005474667731467</v>
      </c>
    </row>
    <row r="79" spans="1:8" x14ac:dyDescent="0.2">
      <c r="A79">
        <v>79</v>
      </c>
      <c r="B79">
        <v>0</v>
      </c>
      <c r="C79">
        <f t="shared" si="6"/>
        <v>1.0005393561542852</v>
      </c>
      <c r="D79">
        <f t="shared" si="7"/>
        <v>1.0014254412648969</v>
      </c>
      <c r="E79">
        <f t="shared" si="8"/>
        <v>1.00159880574306</v>
      </c>
      <c r="F79">
        <f t="shared" si="9"/>
        <v>0.99899833857061293</v>
      </c>
      <c r="G79">
        <f t="shared" si="10"/>
        <v>1.0010979750283666</v>
      </c>
      <c r="H79">
        <f t="shared" si="11"/>
        <v>1.0005200934344893</v>
      </c>
    </row>
    <row r="80" spans="1:8" x14ac:dyDescent="0.2">
      <c r="A80">
        <v>80</v>
      </c>
      <c r="B80">
        <v>0</v>
      </c>
      <c r="C80">
        <f t="shared" si="6"/>
        <v>1.000512388346571</v>
      </c>
      <c r="D80">
        <f t="shared" si="7"/>
        <v>1.0013541692016521</v>
      </c>
      <c r="E80">
        <f t="shared" si="8"/>
        <v>1.0015188654559071</v>
      </c>
      <c r="F80">
        <f t="shared" si="9"/>
        <v>0.9990484216420823</v>
      </c>
      <c r="G80">
        <f t="shared" si="10"/>
        <v>1.0010430762769482</v>
      </c>
      <c r="H80">
        <f t="shared" si="11"/>
        <v>1.0004940887627649</v>
      </c>
    </row>
    <row r="81" spans="1:8" x14ac:dyDescent="0.2">
      <c r="A81">
        <v>81</v>
      </c>
      <c r="B81">
        <v>0</v>
      </c>
      <c r="C81">
        <f t="shared" si="6"/>
        <v>1.0004867689292425</v>
      </c>
      <c r="D81">
        <f t="shared" si="7"/>
        <v>1.0012864607415695</v>
      </c>
      <c r="E81">
        <f t="shared" si="8"/>
        <v>1.0014429221831118</v>
      </c>
      <c r="F81">
        <f t="shared" si="9"/>
        <v>0.99909600055997816</v>
      </c>
      <c r="G81">
        <f t="shared" si="10"/>
        <v>1.0009909224631008</v>
      </c>
      <c r="H81">
        <f t="shared" si="11"/>
        <v>1.0004693843246266</v>
      </c>
    </row>
    <row r="82" spans="1:8" x14ac:dyDescent="0.2">
      <c r="A82">
        <v>82</v>
      </c>
      <c r="B82">
        <v>0</v>
      </c>
      <c r="C82">
        <f t="shared" si="6"/>
        <v>1.0004624304827803</v>
      </c>
      <c r="D82">
        <f t="shared" si="7"/>
        <v>1.001222137704491</v>
      </c>
      <c r="E82">
        <f t="shared" si="8"/>
        <v>1.0013707760739561</v>
      </c>
      <c r="F82">
        <f t="shared" si="9"/>
        <v>0.9991412005319793</v>
      </c>
      <c r="G82">
        <f t="shared" si="10"/>
        <v>1.0009413763399457</v>
      </c>
      <c r="H82">
        <f t="shared" si="11"/>
        <v>1.0004459151083953</v>
      </c>
    </row>
    <row r="83" spans="1:8" x14ac:dyDescent="0.2">
      <c r="A83">
        <v>83</v>
      </c>
      <c r="B83">
        <v>0</v>
      </c>
      <c r="C83">
        <f t="shared" si="6"/>
        <v>1.0004393089586414</v>
      </c>
      <c r="D83">
        <f t="shared" si="7"/>
        <v>1.0011610308192664</v>
      </c>
      <c r="E83">
        <f t="shared" si="8"/>
        <v>1.0013022372702582</v>
      </c>
      <c r="F83">
        <f t="shared" si="9"/>
        <v>0.99918414050538029</v>
      </c>
      <c r="G83">
        <f t="shared" si="10"/>
        <v>1.0008943075229484</v>
      </c>
      <c r="H83">
        <f t="shared" si="11"/>
        <v>1.0004236193529756</v>
      </c>
    </row>
    <row r="84" spans="1:8" x14ac:dyDescent="0.2">
      <c r="A84">
        <v>84</v>
      </c>
      <c r="B84">
        <v>0</v>
      </c>
      <c r="C84">
        <f t="shared" si="6"/>
        <v>1.0004173435107093</v>
      </c>
      <c r="D84">
        <f t="shared" si="7"/>
        <v>1.0011029792783031</v>
      </c>
      <c r="E84">
        <f t="shared" si="8"/>
        <v>1.0012371254067454</v>
      </c>
      <c r="F84">
        <f t="shared" si="9"/>
        <v>0.99922493348011132</v>
      </c>
      <c r="G84">
        <f t="shared" si="10"/>
        <v>1.000849592146801</v>
      </c>
      <c r="H84">
        <f t="shared" si="11"/>
        <v>1.0004024383853267</v>
      </c>
    </row>
    <row r="85" spans="1:8" x14ac:dyDescent="0.2">
      <c r="A85">
        <v>85</v>
      </c>
      <c r="B85">
        <v>0</v>
      </c>
      <c r="C85">
        <f t="shared" si="6"/>
        <v>1.0003964763351738</v>
      </c>
      <c r="D85">
        <f t="shared" si="7"/>
        <v>1.0010478303143879</v>
      </c>
      <c r="E85">
        <f t="shared" si="8"/>
        <v>1.0011752691364082</v>
      </c>
      <c r="F85">
        <f t="shared" si="9"/>
        <v>0.99926368680610578</v>
      </c>
      <c r="G85">
        <f t="shared" si="10"/>
        <v>1.0008071125394611</v>
      </c>
      <c r="H85">
        <f t="shared" si="11"/>
        <v>1.0003823164660606</v>
      </c>
    </row>
    <row r="86" spans="1:8" x14ac:dyDescent="0.2">
      <c r="A86">
        <v>86</v>
      </c>
      <c r="B86">
        <v>0</v>
      </c>
      <c r="C86">
        <f t="shared" si="6"/>
        <v>1.0003766525184152</v>
      </c>
      <c r="D86">
        <f t="shared" si="7"/>
        <v>1.0009954387986686</v>
      </c>
      <c r="E86">
        <f t="shared" si="8"/>
        <v>1.0011165056795877</v>
      </c>
      <c r="F86">
        <f t="shared" si="9"/>
        <v>0.99930050246580049</v>
      </c>
      <c r="G86">
        <f t="shared" si="10"/>
        <v>1.0007667569124881</v>
      </c>
      <c r="H86">
        <f t="shared" si="11"/>
        <v>1.0003632006427574</v>
      </c>
    </row>
    <row r="87" spans="1:8" x14ac:dyDescent="0.2">
      <c r="A87">
        <v>87</v>
      </c>
      <c r="B87">
        <v>0</v>
      </c>
      <c r="C87">
        <f t="shared" si="6"/>
        <v>1.0003578198924943</v>
      </c>
      <c r="D87">
        <f t="shared" si="7"/>
        <v>1.0009456668587351</v>
      </c>
      <c r="E87">
        <f t="shared" si="8"/>
        <v>1.0010606803956084</v>
      </c>
      <c r="F87">
        <f t="shared" si="9"/>
        <v>0.99933547734251038</v>
      </c>
      <c r="G87">
        <f t="shared" si="10"/>
        <v>1.0007284190668635</v>
      </c>
      <c r="H87">
        <f t="shared" si="11"/>
        <v>1.0003450406106196</v>
      </c>
    </row>
    <row r="88" spans="1:8" x14ac:dyDescent="0.2">
      <c r="A88">
        <v>88</v>
      </c>
      <c r="B88">
        <v>0</v>
      </c>
      <c r="C88">
        <f t="shared" si="6"/>
        <v>1.0003399288978696</v>
      </c>
      <c r="D88">
        <f t="shared" si="7"/>
        <v>1.0008983835157983</v>
      </c>
      <c r="E88">
        <f t="shared" si="8"/>
        <v>1.001007646375828</v>
      </c>
      <c r="F88">
        <f t="shared" si="9"/>
        <v>0.99936870347538487</v>
      </c>
      <c r="G88">
        <f t="shared" si="10"/>
        <v>1.0006919981135203</v>
      </c>
      <c r="H88">
        <f t="shared" si="11"/>
        <v>1.0003277885800885</v>
      </c>
    </row>
    <row r="89" spans="1:8" x14ac:dyDescent="0.2">
      <c r="A89">
        <v>89</v>
      </c>
      <c r="B89">
        <v>0</v>
      </c>
      <c r="C89">
        <f t="shared" si="6"/>
        <v>1.0003229324529761</v>
      </c>
      <c r="D89">
        <f t="shared" si="7"/>
        <v>1.0008534643400084</v>
      </c>
      <c r="E89">
        <f t="shared" si="8"/>
        <v>1.0009572640570366</v>
      </c>
      <c r="F89">
        <f t="shared" si="9"/>
        <v>0.99940026830161566</v>
      </c>
      <c r="G89">
        <f t="shared" si="10"/>
        <v>1.0006573982078444</v>
      </c>
      <c r="H89">
        <f t="shared" si="11"/>
        <v>1.0003113991510841</v>
      </c>
    </row>
    <row r="90" spans="1:8" x14ac:dyDescent="0.2">
      <c r="A90">
        <v>90</v>
      </c>
      <c r="B90">
        <v>0</v>
      </c>
      <c r="C90">
        <f t="shared" si="6"/>
        <v>1.0003067858303274</v>
      </c>
      <c r="D90">
        <f t="shared" si="7"/>
        <v>1.000810791123008</v>
      </c>
      <c r="E90">
        <f t="shared" si="8"/>
        <v>1.0009094008541848</v>
      </c>
      <c r="F90">
        <f t="shared" si="9"/>
        <v>0.99943025488653492</v>
      </c>
      <c r="G90">
        <f t="shared" si="10"/>
        <v>1.0006245282974522</v>
      </c>
      <c r="H90">
        <f t="shared" si="11"/>
        <v>1.00029582919353</v>
      </c>
    </row>
    <row r="91" spans="1:8" x14ac:dyDescent="0.2">
      <c r="A91">
        <v>91</v>
      </c>
      <c r="B91">
        <v>0</v>
      </c>
      <c r="C91">
        <f t="shared" si="6"/>
        <v>1.0002914465388111</v>
      </c>
      <c r="D91">
        <f t="shared" si="7"/>
        <v>1.0007702515668577</v>
      </c>
      <c r="E91">
        <f t="shared" si="8"/>
        <v>1.0008639308114755</v>
      </c>
      <c r="F91">
        <f t="shared" si="9"/>
        <v>0.99945874214220809</v>
      </c>
      <c r="G91">
        <f t="shared" si="10"/>
        <v>1.0005933018825794</v>
      </c>
      <c r="H91">
        <f t="shared" si="11"/>
        <v>1.0002810377338536</v>
      </c>
    </row>
    <row r="92" spans="1:8" x14ac:dyDescent="0.2">
      <c r="A92">
        <v>92</v>
      </c>
      <c r="B92">
        <v>0</v>
      </c>
      <c r="C92">
        <f t="shared" si="6"/>
        <v>1.0002768742118704</v>
      </c>
      <c r="D92">
        <f t="shared" si="7"/>
        <v>1.0007317389885149</v>
      </c>
      <c r="E92">
        <f t="shared" si="8"/>
        <v>1.0008207342709017</v>
      </c>
      <c r="F92">
        <f t="shared" si="9"/>
        <v>0.99948580503509776</v>
      </c>
      <c r="G92">
        <f t="shared" si="10"/>
        <v>1.0005636367884505</v>
      </c>
      <c r="H92">
        <f t="shared" si="11"/>
        <v>1.0002669858471609</v>
      </c>
    </row>
    <row r="93" spans="1:8" x14ac:dyDescent="0.2">
      <c r="A93">
        <v>93</v>
      </c>
      <c r="B93">
        <v>0</v>
      </c>
      <c r="C93">
        <f t="shared" si="6"/>
        <v>1.000263030501277</v>
      </c>
      <c r="D93">
        <f t="shared" si="7"/>
        <v>1.000695152039089</v>
      </c>
      <c r="E93">
        <f t="shared" si="8"/>
        <v>1.0007796975573566</v>
      </c>
      <c r="F93">
        <f t="shared" si="9"/>
        <v>0.99951151478334288</v>
      </c>
      <c r="G93">
        <f t="shared" si="10"/>
        <v>1.000535454949028</v>
      </c>
      <c r="H93">
        <f t="shared" si="11"/>
        <v>1.0002536365548027</v>
      </c>
    </row>
    <row r="94" spans="1:8" x14ac:dyDescent="0.2">
      <c r="A94">
        <v>94</v>
      </c>
      <c r="B94">
        <v>0</v>
      </c>
      <c r="C94">
        <f t="shared" si="6"/>
        <v>1.0002498789762131</v>
      </c>
      <c r="D94">
        <f t="shared" si="7"/>
        <v>1.0006603944371346</v>
      </c>
      <c r="E94">
        <f t="shared" si="8"/>
        <v>1.0007407126794887</v>
      </c>
      <c r="F94">
        <f t="shared" si="9"/>
        <v>0.9995359390441757</v>
      </c>
      <c r="G94">
        <f t="shared" si="10"/>
        <v>1.0005086822015767</v>
      </c>
      <c r="H94">
        <f t="shared" si="11"/>
        <v>1.0002409547270625</v>
      </c>
    </row>
    <row r="95" spans="1:8" x14ac:dyDescent="0.2">
      <c r="A95">
        <v>95</v>
      </c>
      <c r="B95">
        <v>0</v>
      </c>
      <c r="C95">
        <f t="shared" si="6"/>
        <v>1.0002373850274024</v>
      </c>
      <c r="D95">
        <f t="shared" si="7"/>
        <v>1.0006273747152779</v>
      </c>
      <c r="E95">
        <f t="shared" si="8"/>
        <v>1.0007036770455144</v>
      </c>
      <c r="F95">
        <f t="shared" si="9"/>
        <v>0.99955914209196695</v>
      </c>
      <c r="G95">
        <f t="shared" si="10"/>
        <v>1.0004832480914978</v>
      </c>
      <c r="H95">
        <f t="shared" si="11"/>
        <v>1.0002289069907095</v>
      </c>
    </row>
    <row r="96" spans="1:8" x14ac:dyDescent="0.2">
      <c r="A96">
        <v>96</v>
      </c>
      <c r="B96">
        <v>0</v>
      </c>
      <c r="C96">
        <f t="shared" si="6"/>
        <v>1.0002255157760322</v>
      </c>
      <c r="D96">
        <f t="shared" si="7"/>
        <v>1.000596005979514</v>
      </c>
      <c r="E96">
        <f t="shared" si="8"/>
        <v>1.0006684931932386</v>
      </c>
      <c r="F96">
        <f t="shared" si="9"/>
        <v>0.99958118498736859</v>
      </c>
      <c r="G96">
        <f t="shared" si="10"/>
        <v>1.0004590856869229</v>
      </c>
      <c r="H96">
        <f t="shared" si="11"/>
        <v>1.0002174616411741</v>
      </c>
    </row>
    <row r="97" spans="1:8" x14ac:dyDescent="0.2">
      <c r="A97">
        <v>97</v>
      </c>
      <c r="B97">
        <v>0</v>
      </c>
      <c r="C97">
        <f t="shared" si="6"/>
        <v>1.0002142399872307</v>
      </c>
      <c r="D97">
        <f t="shared" si="7"/>
        <v>1.0005662056805382</v>
      </c>
      <c r="E97">
        <f t="shared" si="8"/>
        <v>1.0006350685335768</v>
      </c>
      <c r="F97">
        <f t="shared" si="9"/>
        <v>0.99960212573800011</v>
      </c>
      <c r="G97">
        <f t="shared" si="10"/>
        <v>1.0004361314025767</v>
      </c>
      <c r="H97">
        <f t="shared" si="11"/>
        <v>1.0002065885591154</v>
      </c>
    </row>
    <row r="98" spans="1:8" x14ac:dyDescent="0.2">
      <c r="A98">
        <v>98</v>
      </c>
      <c r="B98">
        <v>0</v>
      </c>
      <c r="C98">
        <f t="shared" si="6"/>
        <v>1.0002035279878692</v>
      </c>
      <c r="D98">
        <f t="shared" si="7"/>
        <v>1.0005378953965114</v>
      </c>
      <c r="E98">
        <f t="shared" si="8"/>
        <v>1.0006033151068978</v>
      </c>
      <c r="F98">
        <f t="shared" si="9"/>
        <v>0.99962201945110019</v>
      </c>
      <c r="G98">
        <f t="shared" si="10"/>
        <v>1.000414324832448</v>
      </c>
      <c r="H98">
        <f t="shared" si="11"/>
        <v>1.0001962591311595</v>
      </c>
    </row>
    <row r="99" spans="1:8" x14ac:dyDescent="0.2">
      <c r="A99">
        <v>99</v>
      </c>
      <c r="B99">
        <v>0</v>
      </c>
      <c r="C99">
        <f t="shared" si="6"/>
        <v>1.0001933515884758</v>
      </c>
      <c r="D99">
        <f t="shared" si="7"/>
        <v>1.0005110006266857</v>
      </c>
      <c r="E99">
        <f t="shared" si="8"/>
        <v>1.0005731493515531</v>
      </c>
      <c r="F99">
        <f t="shared" si="9"/>
        <v>0.99964091847854508</v>
      </c>
      <c r="G99">
        <f t="shared" si="10"/>
        <v>1.0003936085908256</v>
      </c>
      <c r="H99">
        <f t="shared" si="11"/>
        <v>1.0001864461746015</v>
      </c>
    </row>
    <row r="100" spans="1:8" x14ac:dyDescent="0.2">
      <c r="A100">
        <v>100</v>
      </c>
      <c r="B100">
        <v>0</v>
      </c>
      <c r="C100">
        <f t="shared" si="6"/>
        <v>1.0001836840090519</v>
      </c>
      <c r="D100">
        <f t="shared" si="7"/>
        <v>1.0004854505953515</v>
      </c>
      <c r="E100">
        <f t="shared" si="8"/>
        <v>1.0005444918839752</v>
      </c>
      <c r="F100">
        <f t="shared" si="9"/>
        <v>0.99965887255461783</v>
      </c>
      <c r="G100">
        <f t="shared" si="10"/>
        <v>1.0003739281612842</v>
      </c>
      <c r="H100">
        <f t="shared" si="11"/>
        <v>1.0001771238658714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FDDD-9843-4F46-A529-65BC7A85F7B0}">
  <dimension ref="A1:V81"/>
  <sheetViews>
    <sheetView zoomScale="200" workbookViewId="0">
      <selection activeCell="B3" sqref="B3"/>
    </sheetView>
  </sheetViews>
  <sheetFormatPr baseColWidth="10" defaultColWidth="8.83203125" defaultRowHeight="15" x14ac:dyDescent="0.2"/>
  <cols>
    <col min="1" max="1" width="4.6640625" bestFit="1" customWidth="1"/>
    <col min="2" max="2" width="11.83203125" bestFit="1" customWidth="1"/>
    <col min="3" max="3" width="8.83203125" bestFit="1" customWidth="1"/>
    <col min="4" max="4" width="6.33203125" bestFit="1" customWidth="1"/>
    <col min="5" max="7" width="10.83203125" bestFit="1" customWidth="1"/>
    <col min="8" max="10" width="11.1640625" bestFit="1" customWidth="1"/>
    <col min="11" max="13" width="9.6640625" bestFit="1" customWidth="1"/>
    <col min="14" max="16" width="12" bestFit="1" customWidth="1"/>
    <col min="17" max="19" width="11.6640625" bestFit="1" customWidth="1"/>
    <col min="20" max="20" width="7" bestFit="1" customWidth="1"/>
    <col min="21" max="21" width="10.5" bestFit="1" customWidth="1"/>
    <col min="22" max="22" width="11.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f>-0.006*0.04*C2*Start!$B$3</f>
        <v>-2.1549715354233278E-4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0.036*$C2+ 0.069*$C2</f>
        <v>9.6856384502538112E-2</v>
      </c>
      <c r="L2">
        <f t="shared" ref="L2:M17" si="0">0.036*$C2</f>
        <v>3.3207903258013059E-2</v>
      </c>
      <c r="M2">
        <f t="shared" si="0"/>
        <v>3.3207903258013059E-2</v>
      </c>
      <c r="N2">
        <f>0.027*$C2</f>
        <v>2.4905927443509796E-2</v>
      </c>
      <c r="O2">
        <f t="shared" ref="O2:P21" si="1">0.027*$C2</f>
        <v>2.4905927443509796E-2</v>
      </c>
      <c r="P2">
        <f t="shared" si="1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f>-0.006*0.04*C3*(Start!$B$3+B2)+(B2-Baseline!B2)</f>
        <v>-4.9927507969351696E-4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2">0.036*$C3+ 0.069*$C3</f>
        <v>0.12757379749472958</v>
      </c>
      <c r="L3">
        <f t="shared" si="0"/>
        <v>4.3739587712478711E-2</v>
      </c>
      <c r="M3">
        <f t="shared" si="0"/>
        <v>4.3739587712478711E-2</v>
      </c>
      <c r="N3">
        <f t="shared" ref="N3:P22" si="3">0.027*$C3</f>
        <v>3.2804690784359034E-2</v>
      </c>
      <c r="O3">
        <f t="shared" si="1"/>
        <v>3.2804690784359034E-2</v>
      </c>
      <c r="P3">
        <f t="shared" si="1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f>-0.006*0.04*C4*(Start!$B$3+B3)+(B3-Baseline!B3)</f>
        <v>-5.5771473371636539E-4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2"/>
        <v>2.6279504146829068E-2</v>
      </c>
      <c r="L4">
        <f t="shared" si="0"/>
        <v>9.0101157074842508E-3</v>
      </c>
      <c r="M4">
        <f t="shared" si="0"/>
        <v>9.0101157074842508E-3</v>
      </c>
      <c r="N4">
        <f t="shared" si="3"/>
        <v>6.7575867806131881E-3</v>
      </c>
      <c r="O4">
        <f t="shared" si="1"/>
        <v>6.7575867806131881E-3</v>
      </c>
      <c r="P4">
        <f t="shared" si="1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f>-0.006*0.04*C5*(Start!$B$3+B4)+(B4-Baseline!B4)</f>
        <v>-5.7040520622588485E-4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2"/>
        <v>5.7070727773670671E-3</v>
      </c>
      <c r="L5">
        <f t="shared" si="0"/>
        <v>1.9567106665258514E-3</v>
      </c>
      <c r="M5">
        <f t="shared" si="0"/>
        <v>1.9567106665258514E-3</v>
      </c>
      <c r="N5">
        <f t="shared" si="3"/>
        <v>1.4675329998943888E-3</v>
      </c>
      <c r="O5">
        <f t="shared" si="1"/>
        <v>1.4675329998943888E-3</v>
      </c>
      <c r="P5">
        <f t="shared" si="1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f>-0.006*0.04*C6*(Start!$B$3+B5)+(B5-Baseline!B5)</f>
        <v>-6.892141711406501E-4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2"/>
        <v>5.3430654688531094E-2</v>
      </c>
      <c r="L6">
        <f t="shared" si="0"/>
        <v>1.8319081607496374E-2</v>
      </c>
      <c r="M6">
        <f t="shared" si="0"/>
        <v>1.8319081607496374E-2</v>
      </c>
      <c r="N6">
        <f t="shared" si="3"/>
        <v>1.3739311205622282E-2</v>
      </c>
      <c r="O6">
        <f t="shared" si="1"/>
        <v>1.3739311205622282E-2</v>
      </c>
      <c r="P6">
        <f t="shared" si="1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f>-0.006*0.04*C7*(Start!$B$3+B6)+(B6-Baseline!B6)</f>
        <v>-9.0744512918665638E-4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2"/>
        <v>9.8154606216041274E-2</v>
      </c>
      <c r="L7">
        <f t="shared" si="0"/>
        <v>3.3653007845499863E-2</v>
      </c>
      <c r="M7">
        <f t="shared" si="0"/>
        <v>3.3653007845499863E-2</v>
      </c>
      <c r="N7">
        <f t="shared" si="3"/>
        <v>2.5239755884124897E-2</v>
      </c>
      <c r="O7">
        <f t="shared" si="1"/>
        <v>2.5239755884124897E-2</v>
      </c>
      <c r="P7">
        <f t="shared" si="1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f>-0.006*0.04*C8*(Start!$B$3+B7)+(B7-Baseline!B7)</f>
        <v>-1.1948472769901756E-3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2"/>
        <v>0.1292950152001347</v>
      </c>
      <c r="L8">
        <f t="shared" si="0"/>
        <v>4.4329719497189043E-2</v>
      </c>
      <c r="M8">
        <f t="shared" si="0"/>
        <v>4.4329719497189043E-2</v>
      </c>
      <c r="N8">
        <f t="shared" si="3"/>
        <v>3.3247289622891786E-2</v>
      </c>
      <c r="O8">
        <f t="shared" si="1"/>
        <v>3.3247289622891786E-2</v>
      </c>
      <c r="P8">
        <f t="shared" si="1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f>-0.006*0.04*C9*(Start!$B$3+B8)+(B8-Baseline!B8)</f>
        <v>-1.3654486953774939E-3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2"/>
        <v>7.6771986175346682E-2</v>
      </c>
      <c r="L9">
        <f t="shared" si="0"/>
        <v>2.6321823831547429E-2</v>
      </c>
      <c r="M9">
        <f t="shared" si="0"/>
        <v>2.6321823831547429E-2</v>
      </c>
      <c r="N9">
        <f t="shared" si="3"/>
        <v>1.9741367873660574E-2</v>
      </c>
      <c r="O9">
        <f t="shared" si="1"/>
        <v>1.9741367873660574E-2</v>
      </c>
      <c r="P9">
        <f t="shared" si="1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f>-0.006*0.04*C10*(Start!$B$3+B9)+(B9-Baseline!B9)</f>
        <v>-1.6255010118462433E-3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2"/>
        <v>0.11704613617116474</v>
      </c>
      <c r="L10">
        <f t="shared" si="0"/>
        <v>4.0130103830113624E-2</v>
      </c>
      <c r="M10">
        <f t="shared" si="0"/>
        <v>4.0130103830113624E-2</v>
      </c>
      <c r="N10">
        <f t="shared" si="3"/>
        <v>3.009757787258522E-2</v>
      </c>
      <c r="O10">
        <f t="shared" si="1"/>
        <v>3.009757787258522E-2</v>
      </c>
      <c r="P10">
        <f t="shared" si="1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f>-0.006*0.04*C11*(Start!$B$3+B10)+(B10-Baseline!B10)</f>
        <v>-2.0534467114569702E-3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2"/>
        <v>0.19266428968308974</v>
      </c>
      <c r="L11">
        <f t="shared" si="0"/>
        <v>6.6056327891345037E-2</v>
      </c>
      <c r="M11">
        <f t="shared" si="0"/>
        <v>6.6056327891345037E-2</v>
      </c>
      <c r="N11">
        <f t="shared" si="3"/>
        <v>4.9542245918508789E-2</v>
      </c>
      <c r="O11">
        <f t="shared" si="1"/>
        <v>4.9542245918508789E-2</v>
      </c>
      <c r="P11">
        <f t="shared" si="1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f>-0.006*0.04*C12*(Start!$B$3+B11)+(B11-Baseline!B11)</f>
        <v>-2.4712534395883012E-3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2"/>
        <v>0.18818252140660913</v>
      </c>
      <c r="L12">
        <f t="shared" si="0"/>
        <v>6.4519721625123122E-2</v>
      </c>
      <c r="M12">
        <f t="shared" si="0"/>
        <v>6.4519721625123122E-2</v>
      </c>
      <c r="N12">
        <f t="shared" si="3"/>
        <v>4.8389791218842342E-2</v>
      </c>
      <c r="O12">
        <f t="shared" si="1"/>
        <v>4.8389791218842342E-2</v>
      </c>
      <c r="P12">
        <f t="shared" si="1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f>-0.006*0.04*C13*(Start!$B$3+B12)+(B12-Baseline!B12)</f>
        <v>-2.5262162343440251E-3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2"/>
        <v>2.4766207397622843E-2</v>
      </c>
      <c r="L13">
        <f t="shared" si="0"/>
        <v>8.4912711077564009E-3</v>
      </c>
      <c r="M13">
        <f t="shared" si="0"/>
        <v>8.4912711077564009E-3</v>
      </c>
      <c r="N13">
        <f t="shared" si="3"/>
        <v>6.3684533308173011E-3</v>
      </c>
      <c r="O13">
        <f t="shared" si="1"/>
        <v>6.3684533308173011E-3</v>
      </c>
      <c r="P13">
        <f t="shared" si="1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f>-0.006*0.04*C14*(Start!$B$3+B13)+(B13-Baseline!B13)</f>
        <v>-2.511709288802949E-3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-6.5371923522375142E-3</v>
      </c>
      <c r="L14">
        <f t="shared" si="0"/>
        <v>-2.2413230921957189E-3</v>
      </c>
      <c r="M14">
        <f t="shared" si="0"/>
        <v>-2.2413230921957189E-3</v>
      </c>
      <c r="N14">
        <f t="shared" si="3"/>
        <v>-1.6809923191467894E-3</v>
      </c>
      <c r="O14">
        <f t="shared" si="1"/>
        <v>-1.6809923191467894E-3</v>
      </c>
      <c r="P14">
        <f t="shared" si="1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f>-0.006*0.04*C15*(Start!$B$3+B14)+(B14-Baseline!B14)</f>
        <v>-2.5572383002171618E-3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2.0516204268080155E-2</v>
      </c>
      <c r="L15">
        <f t="shared" si="0"/>
        <v>7.0341271776274807E-3</v>
      </c>
      <c r="M15">
        <f t="shared" si="0"/>
        <v>7.0341271776274807E-3</v>
      </c>
      <c r="N15">
        <f t="shared" si="3"/>
        <v>5.2755953832206107E-3</v>
      </c>
      <c r="O15">
        <f t="shared" si="1"/>
        <v>5.2755953832206107E-3</v>
      </c>
      <c r="P15">
        <f t="shared" si="1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f>-0.006*0.04*C16*(Start!$B$3+B15)+(B15-Baseline!B15)</f>
        <v>-2.5682323706869284E-3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2"/>
        <v>4.9543613242803725E-3</v>
      </c>
      <c r="L16">
        <f t="shared" si="0"/>
        <v>1.6986381683246989E-3</v>
      </c>
      <c r="M16">
        <f t="shared" si="0"/>
        <v>1.6986381683246989E-3</v>
      </c>
      <c r="N16">
        <f t="shared" si="3"/>
        <v>1.2739786262435243E-3</v>
      </c>
      <c r="O16">
        <f t="shared" si="1"/>
        <v>1.2739786262435243E-3</v>
      </c>
      <c r="P16">
        <f t="shared" si="1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f>-0.006*0.04*C17*(Start!$B$3+B16)+(B16-Baseline!B16)</f>
        <v>-2.8637969300818384E-3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2"/>
        <v>0.13319454414953455</v>
      </c>
      <c r="L17">
        <f t="shared" si="0"/>
        <v>4.5666700851268983E-2</v>
      </c>
      <c r="M17">
        <f t="shared" si="0"/>
        <v>4.5666700851268983E-2</v>
      </c>
      <c r="N17">
        <f t="shared" si="3"/>
        <v>3.4250025638451739E-2</v>
      </c>
      <c r="O17">
        <f t="shared" si="1"/>
        <v>3.4250025638451739E-2</v>
      </c>
      <c r="P17">
        <f t="shared" si="1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f>-0.006*0.04*C18*(Start!$B$3+B17)+(B17-Baseline!B17)</f>
        <v>-3.3220896422234158E-3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2"/>
        <v>0.20658998698629244</v>
      </c>
      <c r="L18">
        <f t="shared" ref="L18:M34" si="4">0.036*$C18</f>
        <v>7.0830852681014536E-2</v>
      </c>
      <c r="M18">
        <f t="shared" si="4"/>
        <v>7.0830852681014536E-2</v>
      </c>
      <c r="N18">
        <f t="shared" si="3"/>
        <v>5.3123139510760906E-2</v>
      </c>
      <c r="O18">
        <f t="shared" si="1"/>
        <v>5.3123139510760906E-2</v>
      </c>
      <c r="P18">
        <f t="shared" si="1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f>-0.006*0.04*C19*(Start!$B$3+B18)+(B18-Baseline!B18)</f>
        <v>-3.7357356050211538E-3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2"/>
        <v>0.18655213853624025</v>
      </c>
      <c r="L19">
        <f t="shared" si="4"/>
        <v>6.3960733212425222E-2</v>
      </c>
      <c r="M19">
        <f t="shared" si="4"/>
        <v>6.3960733212425222E-2</v>
      </c>
      <c r="N19">
        <f t="shared" si="3"/>
        <v>4.7970549909318913E-2</v>
      </c>
      <c r="O19">
        <f t="shared" si="1"/>
        <v>4.7970549909318913E-2</v>
      </c>
      <c r="P19">
        <f t="shared" si="1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f>-0.006*0.04*C20*(Start!$B$3+B19)+(B19-Baseline!B19)</f>
        <v>-3.8948658451433537E-3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7.1797510344368057E-2</v>
      </c>
      <c r="L20">
        <f t="shared" si="4"/>
        <v>2.4616289260926186E-2</v>
      </c>
      <c r="M20">
        <f t="shared" si="4"/>
        <v>2.4616289260926186E-2</v>
      </c>
      <c r="N20">
        <f t="shared" si="3"/>
        <v>1.8462216945694641E-2</v>
      </c>
      <c r="O20">
        <f t="shared" si="1"/>
        <v>1.8462216945694641E-2</v>
      </c>
      <c r="P20">
        <f t="shared" si="1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f>-0.006*0.04*C21*(Start!$B$3+B20)+(B20-Baseline!B20)</f>
        <v>-4.2260560373862596E-3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2"/>
        <v>0.14945326641573786</v>
      </c>
      <c r="L21">
        <f t="shared" si="4"/>
        <v>5.1241119913967265E-2</v>
      </c>
      <c r="M21">
        <f t="shared" si="4"/>
        <v>5.1241119913967265E-2</v>
      </c>
      <c r="N21">
        <f t="shared" si="3"/>
        <v>3.8430839935475448E-2</v>
      </c>
      <c r="O21">
        <f t="shared" si="1"/>
        <v>3.8430839935475448E-2</v>
      </c>
      <c r="P21">
        <f t="shared" si="1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f>-0.006*0.04*C22*(Start!$B$3+B21)+(B21-Baseline!B21)</f>
        <v>-4.8603478734790904E-3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2"/>
        <v>0.28632907438266653</v>
      </c>
      <c r="L22">
        <f t="shared" si="4"/>
        <v>9.8169968359771362E-2</v>
      </c>
      <c r="M22">
        <f t="shared" si="4"/>
        <v>9.8169968359771362E-2</v>
      </c>
      <c r="N22">
        <f t="shared" si="3"/>
        <v>7.3627476269828532E-2</v>
      </c>
      <c r="O22">
        <f t="shared" si="3"/>
        <v>7.3627476269828532E-2</v>
      </c>
      <c r="P22">
        <f t="shared" si="3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f>-0.006*0.04*C23*(Start!$B$3+B22)+(B22-Baseline!B22)</f>
        <v>-5.2783507500936116E-3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2"/>
        <v>0.18881649101028622</v>
      </c>
      <c r="L23">
        <f t="shared" si="4"/>
        <v>6.4737082632098125E-2</v>
      </c>
      <c r="M23">
        <f t="shared" si="4"/>
        <v>6.4737082632098125E-2</v>
      </c>
      <c r="N23">
        <f t="shared" ref="N23:P42" si="5">0.027*$C23</f>
        <v>4.8552811974073594E-2</v>
      </c>
      <c r="O23">
        <f t="shared" si="5"/>
        <v>4.8552811974073594E-2</v>
      </c>
      <c r="P23">
        <f t="shared" si="5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f>-0.006*0.04*C24*(Start!$B$3+B23)+(B23-Baseline!B23)</f>
        <v>-5.4023498213506618E-3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5.6035926597645835E-2</v>
      </c>
      <c r="L24">
        <f t="shared" si="4"/>
        <v>1.9212317690621428E-2</v>
      </c>
      <c r="M24">
        <f t="shared" si="4"/>
        <v>1.9212317690621428E-2</v>
      </c>
      <c r="N24">
        <f t="shared" si="5"/>
        <v>1.4409238267966071E-2</v>
      </c>
      <c r="O24">
        <f t="shared" si="5"/>
        <v>1.4409238267966071E-2</v>
      </c>
      <c r="P24">
        <f t="shared" si="5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f>-0.006*0.04*C25*(Start!$B$3+B24)+(B24-Baseline!B24)</f>
        <v>-5.656473953476444E-3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0.11485493563389423</v>
      </c>
      <c r="L25">
        <f t="shared" si="4"/>
        <v>3.9378835074478015E-2</v>
      </c>
      <c r="M25">
        <f t="shared" si="4"/>
        <v>3.9378835074478015E-2</v>
      </c>
      <c r="N25">
        <f t="shared" si="5"/>
        <v>2.9534126305858513E-2</v>
      </c>
      <c r="O25">
        <f t="shared" si="5"/>
        <v>2.9534126305858513E-2</v>
      </c>
      <c r="P25">
        <f t="shared" si="5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f>-0.006*0.04*C26*(Start!$B$3+B25)+(B25-Baseline!B25)</f>
        <v>-5.9258763814443501E-3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0.12179214746851509</v>
      </c>
      <c r="L26">
        <f t="shared" si="4"/>
        <v>4.1757307703490884E-2</v>
      </c>
      <c r="M26">
        <f t="shared" si="4"/>
        <v>4.1757307703490884E-2</v>
      </c>
      <c r="N26">
        <f t="shared" si="5"/>
        <v>3.1317980777618167E-2</v>
      </c>
      <c r="O26">
        <f t="shared" si="5"/>
        <v>3.1317980777618167E-2</v>
      </c>
      <c r="P26">
        <f t="shared" si="5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f>-0.006*0.04*C27*(Start!$B$3+B26)+(B26-Baseline!B26)</f>
        <v>-6.4814465965434319E-3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0.25123356084888948</v>
      </c>
      <c r="L27">
        <f t="shared" si="4"/>
        <v>8.6137220862476382E-2</v>
      </c>
      <c r="M27">
        <f t="shared" si="4"/>
        <v>8.6137220862476382E-2</v>
      </c>
      <c r="N27">
        <f t="shared" si="5"/>
        <v>6.4602915646857287E-2</v>
      </c>
      <c r="O27">
        <f t="shared" si="5"/>
        <v>6.4602915646857287E-2</v>
      </c>
      <c r="P27">
        <f t="shared" si="5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f>-0.006*0.04*C28*(Start!$B$3+B27)+(B27-Baseline!B27)</f>
        <v>-6.9897303282850706E-3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0.22998227912188912</v>
      </c>
      <c r="L28">
        <f t="shared" si="4"/>
        <v>7.8851067127504837E-2</v>
      </c>
      <c r="M28">
        <f t="shared" si="4"/>
        <v>7.8851067127504837E-2</v>
      </c>
      <c r="N28">
        <f t="shared" si="5"/>
        <v>5.9138300345628628E-2</v>
      </c>
      <c r="O28">
        <f t="shared" si="5"/>
        <v>5.9138300345628628E-2</v>
      </c>
      <c r="P28">
        <f t="shared" si="5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f>-0.006*0.04*C29*(Start!$B$3+B28)+(B28-Baseline!B28)</f>
        <v>-7.1118124635641362E-3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5.5267349552001938E-2</v>
      </c>
      <c r="L29">
        <f t="shared" si="4"/>
        <v>1.8948805560686375E-2</v>
      </c>
      <c r="M29">
        <f t="shared" si="4"/>
        <v>1.8948805560686375E-2</v>
      </c>
      <c r="N29">
        <f t="shared" si="5"/>
        <v>1.4211604170514782E-2</v>
      </c>
      <c r="O29">
        <f t="shared" si="5"/>
        <v>1.4211604170514782E-2</v>
      </c>
      <c r="P29">
        <f t="shared" si="5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f>-0.006*0.04*C30*(Start!$B$3+B29)+(B29-Baseline!B29)</f>
        <v>-7.2250851738671915E-3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5.1285746216077094E-2</v>
      </c>
      <c r="L30">
        <f t="shared" si="4"/>
        <v>1.7583684416940717E-2</v>
      </c>
      <c r="M30">
        <f t="shared" si="4"/>
        <v>1.7583684416940717E-2</v>
      </c>
      <c r="N30">
        <f t="shared" si="5"/>
        <v>1.3187763312705538E-2</v>
      </c>
      <c r="O30">
        <f t="shared" si="5"/>
        <v>1.3187763312705538E-2</v>
      </c>
      <c r="P30">
        <f t="shared" si="5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f>-0.006*0.04*C31*(Start!$B$3+B30)+(B30-Baseline!B30)</f>
        <v>-7.6878243719262418E-3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0.20953597122449194</v>
      </c>
      <c r="L31">
        <f t="shared" si="4"/>
        <v>7.1840904419825796E-2</v>
      </c>
      <c r="M31">
        <f t="shared" si="4"/>
        <v>7.1840904419825796E-2</v>
      </c>
      <c r="N31">
        <f t="shared" si="5"/>
        <v>5.3880678314869354E-2</v>
      </c>
      <c r="O31">
        <f t="shared" si="5"/>
        <v>5.3880678314869354E-2</v>
      </c>
      <c r="P31">
        <f t="shared" si="5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f>-0.006*0.04*C32*(Start!$B$3+B31)+(B31-Baseline!B31)</f>
        <v>-8.4263344695859541E-3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0.33456983962741221</v>
      </c>
      <c r="L32">
        <f t="shared" si="4"/>
        <v>0.11470965930082704</v>
      </c>
      <c r="M32">
        <f t="shared" si="4"/>
        <v>0.11470965930082704</v>
      </c>
      <c r="N32">
        <f t="shared" si="5"/>
        <v>8.6032244475620273E-2</v>
      </c>
      <c r="O32">
        <f t="shared" si="5"/>
        <v>8.6032244475620273E-2</v>
      </c>
      <c r="P32">
        <f t="shared" si="5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f>-0.006*0.04*C33*(Start!$B$3+B32)+(B32-Baseline!B32)</f>
        <v>-9.0327892499513576E-3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0.27495461885379469</v>
      </c>
      <c r="L33">
        <f t="shared" si="4"/>
        <v>9.4270155035586736E-2</v>
      </c>
      <c r="M33">
        <f t="shared" si="4"/>
        <v>9.4270155035586736E-2</v>
      </c>
      <c r="N33">
        <f t="shared" si="5"/>
        <v>7.0702616276690056E-2</v>
      </c>
      <c r="O33">
        <f t="shared" si="5"/>
        <v>7.0702616276690056E-2</v>
      </c>
      <c r="P33">
        <f t="shared" si="5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f>-0.006*0.04*C34*(Start!$B$3+B33)+(B33-Baseline!B33)</f>
        <v>-9.2882743132773251E-3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0.11590472380140016</v>
      </c>
      <c r="L34">
        <f t="shared" si="4"/>
        <v>3.9738762446194335E-2</v>
      </c>
      <c r="M34">
        <f t="shared" si="4"/>
        <v>3.9738762446194335E-2</v>
      </c>
      <c r="N34">
        <f t="shared" si="5"/>
        <v>2.9804071834645753E-2</v>
      </c>
      <c r="O34">
        <f t="shared" si="5"/>
        <v>2.9804071834645753E-2</v>
      </c>
      <c r="P34">
        <f t="shared" si="5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f>-0.006*0.04*C35*(Start!$B$3+B34)+(B34-Baseline!B34)</f>
        <v>-9.6082009479326064E-3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0.14517809392058639</v>
      </c>
      <c r="L35">
        <f t="shared" ref="L35:M66" si="6">0.036*$C35</f>
        <v>4.9775346487058184E-2</v>
      </c>
      <c r="M35">
        <f t="shared" si="6"/>
        <v>4.9775346487058184E-2</v>
      </c>
      <c r="N35">
        <f t="shared" si="5"/>
        <v>3.7331509865293634E-2</v>
      </c>
      <c r="O35">
        <f t="shared" si="5"/>
        <v>3.7331509865293634E-2</v>
      </c>
      <c r="P35">
        <f t="shared" si="5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f>-0.006*0.04*C36*(Start!$B$3+B35)+(B35-Baseline!B35)</f>
        <v>-1.0069973805155018E-2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0.20961542236975528</v>
      </c>
      <c r="L36">
        <f t="shared" si="6"/>
        <v>7.1868144812487517E-2</v>
      </c>
      <c r="M36">
        <f t="shared" si="6"/>
        <v>7.1868144812487517E-2</v>
      </c>
      <c r="N36">
        <f t="shared" si="5"/>
        <v>5.3901108609365644E-2</v>
      </c>
      <c r="O36">
        <f t="shared" si="5"/>
        <v>5.3901108609365644E-2</v>
      </c>
      <c r="P36">
        <f t="shared" si="5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f>-0.006*0.04*C37*(Start!$B$3+B36)+(B36-Baseline!B36)</f>
        <v>-1.0678988952073695E-2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0.27658654825633877</v>
      </c>
      <c r="L37">
        <f t="shared" si="6"/>
        <v>9.4829673687887583E-2</v>
      </c>
      <c r="M37">
        <f t="shared" si="6"/>
        <v>9.4829673687887583E-2</v>
      </c>
      <c r="N37">
        <f t="shared" si="5"/>
        <v>7.1122255265915688E-2</v>
      </c>
      <c r="O37">
        <f t="shared" si="5"/>
        <v>7.1122255265915688E-2</v>
      </c>
      <c r="P37">
        <f t="shared" si="5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f>-0.006*0.04*C38*(Start!$B$3+B37)+(B37-Baseline!B37)</f>
        <v>-1.1309452894565074E-2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0.28650873064434162</v>
      </c>
      <c r="L38">
        <f t="shared" si="6"/>
        <v>9.8231564792345696E-2</v>
      </c>
      <c r="M38">
        <f t="shared" si="6"/>
        <v>9.8231564792345696E-2</v>
      </c>
      <c r="N38">
        <f t="shared" si="5"/>
        <v>7.3673673594259276E-2</v>
      </c>
      <c r="O38">
        <f t="shared" si="5"/>
        <v>7.3673673594259276E-2</v>
      </c>
      <c r="P38">
        <f t="shared" si="5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f>-0.006*0.04*C39*(Start!$B$3+B38)+(B38-Baseline!B38)</f>
        <v>-1.1913213509404608E-2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0.27455343968092027</v>
      </c>
      <c r="L39">
        <f t="shared" si="6"/>
        <v>9.4132607890601225E-2</v>
      </c>
      <c r="M39">
        <f t="shared" si="6"/>
        <v>9.4132607890601225E-2</v>
      </c>
      <c r="N39">
        <f t="shared" si="5"/>
        <v>7.0599455917950929E-2</v>
      </c>
      <c r="O39">
        <f t="shared" si="5"/>
        <v>7.0599455917950929E-2</v>
      </c>
      <c r="P39">
        <f t="shared" si="5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f>-0.006*0.04*C40*(Start!$B$3+B39)+(B39-Baseline!B39)</f>
        <v>-1.2534811238006493E-2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0.28284216703167842</v>
      </c>
      <c r="L40">
        <f t="shared" si="6"/>
        <v>9.6974457268004022E-2</v>
      </c>
      <c r="M40">
        <f t="shared" si="6"/>
        <v>9.6974457268004022E-2</v>
      </c>
      <c r="N40">
        <f t="shared" si="5"/>
        <v>7.273084295100303E-2</v>
      </c>
      <c r="O40">
        <f t="shared" si="5"/>
        <v>7.273084295100303E-2</v>
      </c>
      <c r="P40">
        <f t="shared" si="5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f>-0.006*0.04*C41*(Start!$B$3+B40)+(B40-Baseline!B40)</f>
        <v>-1.2810144986496913E-2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0.12536463634379455</v>
      </c>
      <c r="L41">
        <f t="shared" si="6"/>
        <v>4.2982161032158128E-2</v>
      </c>
      <c r="M41">
        <f t="shared" si="6"/>
        <v>4.2982161032158128E-2</v>
      </c>
      <c r="N41">
        <f t="shared" si="5"/>
        <v>3.2236620774118596E-2</v>
      </c>
      <c r="O41">
        <f t="shared" si="5"/>
        <v>3.2236620774118596E-2</v>
      </c>
      <c r="P41">
        <f t="shared" si="5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f>-0.006*0.04*C42*(Start!$B$3+B41)+(B41-Baseline!B41)</f>
        <v>-1.3033396347034957E-2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0.10167968121422809</v>
      </c>
      <c r="L42">
        <f t="shared" si="6"/>
        <v>3.4861604987735342E-2</v>
      </c>
      <c r="M42">
        <f t="shared" si="6"/>
        <v>3.4861604987735342E-2</v>
      </c>
      <c r="N42">
        <f t="shared" si="5"/>
        <v>2.6146203740801507E-2</v>
      </c>
      <c r="O42">
        <f t="shared" si="5"/>
        <v>2.6146203740801507E-2</v>
      </c>
      <c r="P42">
        <f t="shared" si="5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f>-0.006*0.04*C43*(Start!$B$3+B42)+(B42-Baseline!B42)</f>
        <v>-1.329286698950459E-2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2"/>
        <v>0.11820320037022519</v>
      </c>
      <c r="L43">
        <f t="shared" si="6"/>
        <v>4.0526811555505776E-2</v>
      </c>
      <c r="M43">
        <f t="shared" si="6"/>
        <v>4.0526811555505776E-2</v>
      </c>
      <c r="N43">
        <f t="shared" ref="N43:P62" si="7">0.027*$C43</f>
        <v>3.0395108666629332E-2</v>
      </c>
      <c r="O43">
        <f t="shared" si="7"/>
        <v>3.0395108666629332E-2</v>
      </c>
      <c r="P43">
        <f t="shared" si="7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f>-0.006*0.04*C44*(Start!$B$3+B43)+(B43-Baseline!B43)</f>
        <v>-1.3833581870256182E-2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2"/>
        <v>0.24639204542420112</v>
      </c>
      <c r="L44">
        <f t="shared" si="6"/>
        <v>8.4477272716868945E-2</v>
      </c>
      <c r="M44">
        <f t="shared" si="6"/>
        <v>8.4477272716868945E-2</v>
      </c>
      <c r="N44">
        <f t="shared" si="7"/>
        <v>6.3357954537651723E-2</v>
      </c>
      <c r="O44">
        <f t="shared" si="7"/>
        <v>6.3357954537651723E-2</v>
      </c>
      <c r="P44">
        <f t="shared" si="7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f>-0.006*0.04*C45*(Start!$B$3+B44)+(B44-Baseline!B44)</f>
        <v>-1.4643278986029391E-2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2"/>
        <v>0.36916932633096927</v>
      </c>
      <c r="L45">
        <f t="shared" si="6"/>
        <v>0.12657234045633231</v>
      </c>
      <c r="M45">
        <f t="shared" si="6"/>
        <v>0.12657234045633231</v>
      </c>
      <c r="N45">
        <f t="shared" si="7"/>
        <v>9.4929255342249233E-2</v>
      </c>
      <c r="O45">
        <f t="shared" si="7"/>
        <v>9.4929255342249233E-2</v>
      </c>
      <c r="P45">
        <f t="shared" si="7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f>-0.006*0.04*C46*(Start!$B$3+B45)+(B45-Baseline!B45)</f>
        <v>-1.5204766965574544E-2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2"/>
        <v>0.2562182727555814</v>
      </c>
      <c r="L46">
        <f t="shared" si="6"/>
        <v>8.7846264944770755E-2</v>
      </c>
      <c r="M46">
        <f t="shared" si="6"/>
        <v>8.7846264944770755E-2</v>
      </c>
      <c r="N46">
        <f t="shared" si="7"/>
        <v>6.5884698708578077E-2</v>
      </c>
      <c r="O46">
        <f t="shared" si="7"/>
        <v>6.5884698708578077E-2</v>
      </c>
      <c r="P46">
        <f t="shared" si="7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f>-0.006*0.04*C47*(Start!$B$3+B46)+(B46-Baseline!B46)</f>
        <v>-1.5443885526115867E-2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2"/>
        <v>0.10917855425510174</v>
      </c>
      <c r="L47">
        <f t="shared" si="6"/>
        <v>3.7432647173177735E-2</v>
      </c>
      <c r="M47">
        <f t="shared" si="6"/>
        <v>3.7432647173177735E-2</v>
      </c>
      <c r="N47">
        <f t="shared" si="7"/>
        <v>2.8074485379883305E-2</v>
      </c>
      <c r="O47">
        <f t="shared" si="7"/>
        <v>2.8074485379883305E-2</v>
      </c>
      <c r="P47">
        <f t="shared" si="7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f>-0.006*0.04*C48*(Start!$B$3+B47)+(B47-Baseline!B47)</f>
        <v>-1.5842455997061827E-2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2"/>
        <v>0.18202773426069269</v>
      </c>
      <c r="L48">
        <f t="shared" si="6"/>
        <v>6.240950888938035E-2</v>
      </c>
      <c r="M48">
        <f t="shared" si="6"/>
        <v>6.240950888938035E-2</v>
      </c>
      <c r="N48">
        <f t="shared" si="7"/>
        <v>4.6807131667035262E-2</v>
      </c>
      <c r="O48">
        <f t="shared" si="7"/>
        <v>4.6807131667035262E-2</v>
      </c>
      <c r="P48">
        <f t="shared" si="7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f>-0.006*0.04*C49*(Start!$B$3+B48)+(B48-Baseline!B48)</f>
        <v>-1.6419448385861214E-2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2"/>
        <v>0.26362297668761048</v>
      </c>
      <c r="L49">
        <f t="shared" si="6"/>
        <v>9.0385020578609296E-2</v>
      </c>
      <c r="M49">
        <f t="shared" si="6"/>
        <v>9.0385020578609296E-2</v>
      </c>
      <c r="N49">
        <f t="shared" si="7"/>
        <v>6.7788765433956982E-2</v>
      </c>
      <c r="O49">
        <f t="shared" si="7"/>
        <v>6.7788765433956982E-2</v>
      </c>
      <c r="P49">
        <f t="shared" si="7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f>-0.006*0.04*C50*(Start!$B$3+B49)+(B49-Baseline!B49)</f>
        <v>-1.6889228869730988E-2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2"/>
        <v>0.21476816989264935</v>
      </c>
      <c r="L50">
        <f t="shared" si="6"/>
        <v>7.3634801106051195E-2</v>
      </c>
      <c r="M50">
        <f t="shared" si="6"/>
        <v>7.3634801106051195E-2</v>
      </c>
      <c r="N50">
        <f t="shared" si="7"/>
        <v>5.5226100829538403E-2</v>
      </c>
      <c r="O50">
        <f t="shared" si="7"/>
        <v>5.5226100829538403E-2</v>
      </c>
      <c r="P50">
        <f t="shared" si="7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f>-0.006*0.04*C51*(Start!$B$3+B50)+(B50-Baseline!B50)</f>
        <v>-1.7699884167398299E-2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2"/>
        <v>0.37078693040786059</v>
      </c>
      <c r="L51">
        <f t="shared" si="6"/>
        <v>0.12712694756840934</v>
      </c>
      <c r="M51">
        <f t="shared" si="6"/>
        <v>0.12712694756840934</v>
      </c>
      <c r="N51">
        <f t="shared" si="7"/>
        <v>9.534521067630701E-2</v>
      </c>
      <c r="O51">
        <f t="shared" si="7"/>
        <v>9.534521067630701E-2</v>
      </c>
      <c r="P51">
        <f t="shared" si="7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f>-0.006*0.04*C52*(Start!$B$3+B51)+(B51-Baseline!B51)</f>
        <v>-1.8480474964315187E-2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2"/>
        <v>0.35733852909876235</v>
      </c>
      <c r="L52">
        <f t="shared" si="6"/>
        <v>0.12251606711957565</v>
      </c>
      <c r="M52">
        <f t="shared" si="6"/>
        <v>0.12251606711957565</v>
      </c>
      <c r="N52">
        <f t="shared" si="7"/>
        <v>9.1887050339681753E-2</v>
      </c>
      <c r="O52">
        <f t="shared" si="7"/>
        <v>9.1887050339681753E-2</v>
      </c>
      <c r="P52">
        <f t="shared" si="7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f>-0.006*0.04*C53*(Start!$B$3+B52)+(B52-Baseline!B52)</f>
        <v>-1.8755139581868363E-2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2"/>
        <v>0.12583863564317055</v>
      </c>
      <c r="L53">
        <f t="shared" si="6"/>
        <v>4.3144675077658463E-2</v>
      </c>
      <c r="M53">
        <f t="shared" si="6"/>
        <v>4.3144675077658463E-2</v>
      </c>
      <c r="N53">
        <f t="shared" si="7"/>
        <v>3.2358506308243849E-2</v>
      </c>
      <c r="O53">
        <f t="shared" si="7"/>
        <v>3.2358506308243849E-2</v>
      </c>
      <c r="P53">
        <f t="shared" si="7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f>-0.006*0.04*C54*(Start!$B$3+B53)+(B53-Baseline!B53)</f>
        <v>-1.9222053615699949E-2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2"/>
        <v>0.2139799817409031</v>
      </c>
      <c r="L54">
        <f t="shared" si="6"/>
        <v>7.3364565168309623E-2</v>
      </c>
      <c r="M54">
        <f t="shared" si="6"/>
        <v>7.3364565168309623E-2</v>
      </c>
      <c r="N54">
        <f t="shared" si="7"/>
        <v>5.5023423876232214E-2</v>
      </c>
      <c r="O54">
        <f t="shared" si="7"/>
        <v>5.5023423876232214E-2</v>
      </c>
      <c r="P54">
        <f t="shared" si="7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f>-0.006*0.04*C55*(Start!$B$3+B54)+(B54-Baseline!B54)</f>
        <v>-1.9750600278418757E-2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2"/>
        <v>0.24234385820351637</v>
      </c>
      <c r="L55">
        <f t="shared" si="6"/>
        <v>8.3089322812634175E-2</v>
      </c>
      <c r="M55">
        <f t="shared" si="6"/>
        <v>8.3089322812634175E-2</v>
      </c>
      <c r="N55">
        <f t="shared" si="7"/>
        <v>6.2316992109475632E-2</v>
      </c>
      <c r="O55">
        <f t="shared" si="7"/>
        <v>6.2316992109475632E-2</v>
      </c>
      <c r="P55">
        <f t="shared" si="7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f>-0.006*0.04*C56*(Start!$B$3+B55)+(B55-Baseline!B55)</f>
        <v>-2.0496385089668053E-2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2"/>
        <v>0.34213921281429527</v>
      </c>
      <c r="L56">
        <f t="shared" si="6"/>
        <v>0.11730487296490122</v>
      </c>
      <c r="M56">
        <f t="shared" si="6"/>
        <v>0.11730487296490122</v>
      </c>
      <c r="N56">
        <f t="shared" si="7"/>
        <v>8.7978654723675914E-2</v>
      </c>
      <c r="O56">
        <f t="shared" si="7"/>
        <v>8.7978654723675914E-2</v>
      </c>
      <c r="P56">
        <f t="shared" si="7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f>-0.006*0.04*C57*(Start!$B$3+B56)+(B56-Baseline!B56)</f>
        <v>-2.1356859854900021E-2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2"/>
        <v>0.39506378598890124</v>
      </c>
      <c r="L57">
        <f t="shared" si="6"/>
        <v>0.13545044091048042</v>
      </c>
      <c r="M57">
        <f t="shared" si="6"/>
        <v>0.13545044091048042</v>
      </c>
      <c r="N57">
        <f t="shared" si="7"/>
        <v>0.10158783068286031</v>
      </c>
      <c r="O57">
        <f t="shared" si="7"/>
        <v>0.10158783068286031</v>
      </c>
      <c r="P57">
        <f t="shared" si="7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f>-0.006*0.04*C58*(Start!$B$3+B57)+(B57-Baseline!B57)</f>
        <v>-2.1914602061969067E-2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2"/>
        <v>0.2563037380380872</v>
      </c>
      <c r="L58">
        <f t="shared" si="6"/>
        <v>8.7875567327344167E-2</v>
      </c>
      <c r="M58">
        <f t="shared" si="6"/>
        <v>8.7875567327344167E-2</v>
      </c>
      <c r="N58">
        <f t="shared" si="7"/>
        <v>6.5906675495508132E-2</v>
      </c>
      <c r="O58">
        <f t="shared" si="7"/>
        <v>6.5906675495508132E-2</v>
      </c>
      <c r="P58">
        <f t="shared" si="7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f>-0.006*0.04*C59*(Start!$B$3+B58)+(B58-Baseline!B58)</f>
        <v>-2.2277141047504345E-2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2"/>
        <v>0.16669809806373309</v>
      </c>
      <c r="L59">
        <f t="shared" si="6"/>
        <v>5.7153633621851337E-2</v>
      </c>
      <c r="M59">
        <f t="shared" si="6"/>
        <v>5.7153633621851337E-2</v>
      </c>
      <c r="N59">
        <f t="shared" si="7"/>
        <v>4.2865225216388504E-2</v>
      </c>
      <c r="O59">
        <f t="shared" si="7"/>
        <v>4.2865225216388504E-2</v>
      </c>
      <c r="P59">
        <f t="shared" si="7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f>-0.006*0.04*C60*(Start!$B$3+B59)+(B59-Baseline!B59)</f>
        <v>-2.2579699087165245E-2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2"/>
        <v>0.13917144468321016</v>
      </c>
      <c r="L60">
        <f t="shared" si="6"/>
        <v>4.7715923891386333E-2</v>
      </c>
      <c r="M60">
        <f t="shared" si="6"/>
        <v>4.7715923891386333E-2</v>
      </c>
      <c r="N60">
        <f t="shared" si="7"/>
        <v>3.5786942918539753E-2</v>
      </c>
      <c r="O60">
        <f t="shared" si="7"/>
        <v>3.5786942918539753E-2</v>
      </c>
      <c r="P60">
        <f t="shared" si="7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f>-0.006*0.04*C61*(Start!$B$3+B60)+(B60-Baseline!B60)</f>
        <v>-2.3233240394954474E-2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2"/>
        <v>0.30071331237173343</v>
      </c>
      <c r="L61">
        <f t="shared" si="6"/>
        <v>0.10310170709888003</v>
      </c>
      <c r="M61">
        <f t="shared" si="6"/>
        <v>0.10310170709888003</v>
      </c>
      <c r="N61">
        <f t="shared" si="7"/>
        <v>7.7326280324160029E-2</v>
      </c>
      <c r="O61">
        <f t="shared" si="7"/>
        <v>7.7326280324160029E-2</v>
      </c>
      <c r="P61">
        <f t="shared" si="7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f>-0.006*0.04*C62*(Start!$B$3+B61)+(B61-Baseline!B61)</f>
        <v>-2.4176735034916699E-2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2"/>
        <v>0.43442785259616212</v>
      </c>
      <c r="L62">
        <f t="shared" si="6"/>
        <v>0.14894669231868415</v>
      </c>
      <c r="M62">
        <f t="shared" si="6"/>
        <v>0.14894669231868415</v>
      </c>
      <c r="N62">
        <f t="shared" si="7"/>
        <v>0.11171001923901311</v>
      </c>
      <c r="O62">
        <f t="shared" si="7"/>
        <v>0.11171001923901311</v>
      </c>
      <c r="P62">
        <f t="shared" si="7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f>-0.006*0.04*C63*(Start!$B$3+B62)+(B62-Baseline!B62)</f>
        <v>-2.4918418466179537E-2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2"/>
        <v>0.34184423533848779</v>
      </c>
      <c r="L63">
        <f t="shared" si="6"/>
        <v>0.11720373783033866</v>
      </c>
      <c r="M63">
        <f t="shared" si="6"/>
        <v>0.11720373783033866</v>
      </c>
      <c r="N63">
        <f t="shared" ref="N63:P81" si="8">0.027*$C63</f>
        <v>8.7902803372753996E-2</v>
      </c>
      <c r="O63">
        <f t="shared" si="8"/>
        <v>8.7902803372753996E-2</v>
      </c>
      <c r="P63">
        <f t="shared" si="8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f>-0.006*0.04*C64*(Start!$B$3+B63)+(B63-Baseline!B63)</f>
        <v>-2.550535124861519E-2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2"/>
        <v>0.27073071034267809</v>
      </c>
      <c r="L64">
        <f t="shared" si="6"/>
        <v>9.282195783177534E-2</v>
      </c>
      <c r="M64">
        <f t="shared" si="6"/>
        <v>9.282195783177534E-2</v>
      </c>
      <c r="N64">
        <f t="shared" si="8"/>
        <v>6.9616468373831508E-2</v>
      </c>
      <c r="O64">
        <f t="shared" si="8"/>
        <v>6.9616468373831508E-2</v>
      </c>
      <c r="P64">
        <f t="shared" si="8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f>-0.006*0.04*C65*(Start!$B$3+B64)+(B64-Baseline!B64)</f>
        <v>-2.6020179251782301E-2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2"/>
        <v>0.23761844386641973</v>
      </c>
      <c r="L65">
        <f t="shared" si="6"/>
        <v>8.1469180754201037E-2</v>
      </c>
      <c r="M65">
        <f t="shared" si="6"/>
        <v>8.1469180754201037E-2</v>
      </c>
      <c r="N65">
        <f t="shared" si="8"/>
        <v>6.1101885565650785E-2</v>
      </c>
      <c r="O65">
        <f t="shared" si="8"/>
        <v>6.1101885565650785E-2</v>
      </c>
      <c r="P65">
        <f t="shared" si="8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f>-0.006*0.04*C66*(Start!$B$3+B65)+(B65-Baseline!B65)</f>
        <v>-2.658135039485977E-2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2"/>
        <v>0.25914883314961645</v>
      </c>
      <c r="L66">
        <f t="shared" si="6"/>
        <v>8.8851028508439914E-2</v>
      </c>
      <c r="M66">
        <f t="shared" si="6"/>
        <v>8.8851028508439914E-2</v>
      </c>
      <c r="N66">
        <f t="shared" si="8"/>
        <v>6.6638271381329939E-2</v>
      </c>
      <c r="O66">
        <f t="shared" si="8"/>
        <v>6.6638271381329939E-2</v>
      </c>
      <c r="P66">
        <f t="shared" si="8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f>-0.006*0.04*C67*(Start!$B$3+B66)+(B66-Baseline!B66)</f>
        <v>-2.7267134445012324E-2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81" si="9">0.036*$C67+ 0.069*$C67</f>
        <v>0.31688277587990699</v>
      </c>
      <c r="L67">
        <f t="shared" ref="L67:M81" si="10">0.036*$C67</f>
        <v>0.10864552315882525</v>
      </c>
      <c r="M67">
        <f t="shared" si="10"/>
        <v>0.10864552315882525</v>
      </c>
      <c r="N67">
        <f t="shared" si="8"/>
        <v>8.1484142369118939E-2</v>
      </c>
      <c r="O67">
        <f t="shared" si="8"/>
        <v>8.1484142369118939E-2</v>
      </c>
      <c r="P67">
        <f t="shared" si="8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f>-0.006*0.04*C68*(Start!$B$3+B67)+(B67-Baseline!B67)</f>
        <v>-2.8065778488148029E-2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9"/>
        <v>0.3692998960213833</v>
      </c>
      <c r="L68">
        <f t="shared" si="10"/>
        <v>0.12661710720733141</v>
      </c>
      <c r="M68">
        <f t="shared" si="10"/>
        <v>0.12661710720733141</v>
      </c>
      <c r="N68">
        <f t="shared" si="8"/>
        <v>9.4962830405498549E-2</v>
      </c>
      <c r="O68">
        <f t="shared" si="8"/>
        <v>9.4962830405498549E-2</v>
      </c>
      <c r="P68">
        <f t="shared" si="8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f>-0.006*0.04*C69*(Start!$B$3+B68)+(B68-Baseline!B68)</f>
        <v>-2.876370358796862E-2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9"/>
        <v>0.32299923585034446</v>
      </c>
      <c r="L69">
        <f t="shared" si="10"/>
        <v>0.11074259514868952</v>
      </c>
      <c r="M69">
        <f t="shared" si="10"/>
        <v>0.11074259514868952</v>
      </c>
      <c r="N69">
        <f t="shared" si="8"/>
        <v>8.3056946361517142E-2</v>
      </c>
      <c r="O69">
        <f t="shared" si="8"/>
        <v>8.3056946361517142E-2</v>
      </c>
      <c r="P69">
        <f t="shared" si="8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f>-0.006*0.04*C70*(Start!$B$3+B69)+(B69-Baseline!B69)</f>
        <v>-2.9443861881732394E-2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9"/>
        <v>0.31500933708761147</v>
      </c>
      <c r="L70">
        <f t="shared" si="10"/>
        <v>0.10800320128718108</v>
      </c>
      <c r="M70">
        <f t="shared" si="10"/>
        <v>0.10800320128718108</v>
      </c>
      <c r="N70">
        <f t="shared" si="8"/>
        <v>8.1002400965385815E-2</v>
      </c>
      <c r="O70">
        <f t="shared" si="8"/>
        <v>8.1002400965385815E-2</v>
      </c>
      <c r="P70">
        <f t="shared" si="8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f>-0.006*0.04*C71*(Start!$B$3+B70)+(B70-Baseline!B70)</f>
        <v>-3.03728112075944E-2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9"/>
        <v>0.4305447188200906</v>
      </c>
      <c r="L71">
        <f t="shared" si="10"/>
        <v>0.14761533216688819</v>
      </c>
      <c r="M71">
        <f t="shared" si="10"/>
        <v>0.14761533216688819</v>
      </c>
      <c r="N71">
        <f t="shared" si="8"/>
        <v>0.11071149912516616</v>
      </c>
      <c r="O71">
        <f t="shared" si="8"/>
        <v>0.11071149912516616</v>
      </c>
      <c r="P71">
        <f t="shared" si="8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f>-0.006*0.04*C72*(Start!$B$3+B71)+(B71-Baseline!B71)</f>
        <v>-3.133072428571277E-2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9"/>
        <v>0.44440603267595091</v>
      </c>
      <c r="L72">
        <f t="shared" si="10"/>
        <v>0.15236778263175457</v>
      </c>
      <c r="M72">
        <f t="shared" si="10"/>
        <v>0.15236778263175457</v>
      </c>
      <c r="N72">
        <f t="shared" si="8"/>
        <v>0.11427583697381595</v>
      </c>
      <c r="O72">
        <f t="shared" si="8"/>
        <v>0.11427583697381595</v>
      </c>
      <c r="P72">
        <f t="shared" si="8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f>-0.006*0.04*C73*(Start!$B$3+B72)+(B72-Baseline!B72)</f>
        <v>-3.202112960615007E-2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9"/>
        <v>0.32062645017511898</v>
      </c>
      <c r="L73">
        <f t="shared" si="10"/>
        <v>0.10992906863146935</v>
      </c>
      <c r="M73">
        <f t="shared" si="10"/>
        <v>0.10992906863146935</v>
      </c>
      <c r="N73">
        <f t="shared" si="8"/>
        <v>8.2446801473602019E-2</v>
      </c>
      <c r="O73">
        <f t="shared" si="8"/>
        <v>8.2446801473602019E-2</v>
      </c>
      <c r="P73">
        <f t="shared" si="8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f>-0.006*0.04*C74*(Start!$B$3+B73)+(B73-Baseline!B73)</f>
        <v>-3.282477651607469E-2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9"/>
        <v>0.37348992435417949</v>
      </c>
      <c r="L74">
        <f t="shared" si="10"/>
        <v>0.12805368835000439</v>
      </c>
      <c r="M74">
        <f t="shared" si="10"/>
        <v>0.12805368835000439</v>
      </c>
      <c r="N74">
        <f t="shared" si="8"/>
        <v>9.6040266262503296E-2</v>
      </c>
      <c r="O74">
        <f t="shared" si="8"/>
        <v>9.6040266262503296E-2</v>
      </c>
      <c r="P74">
        <f t="shared" si="8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f>-0.006*0.04*C75*(Start!$B$3+B74)+(B74-Baseline!B74)</f>
        <v>-3.3624883170822968E-2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9"/>
        <v>0.37216232440802</v>
      </c>
      <c r="L75">
        <f t="shared" si="10"/>
        <v>0.12759851122560684</v>
      </c>
      <c r="M75">
        <f t="shared" si="10"/>
        <v>0.12759851122560684</v>
      </c>
      <c r="N75">
        <f t="shared" si="8"/>
        <v>9.5698883419205127E-2</v>
      </c>
      <c r="O75">
        <f t="shared" si="8"/>
        <v>9.5698883419205127E-2</v>
      </c>
      <c r="P75">
        <f t="shared" si="8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f>-0.006*0.04*C76*(Start!$B$3+B75)+(B75-Baseline!B75)</f>
        <v>-3.4758585917100092E-2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9"/>
        <v>0.5277804685547961</v>
      </c>
      <c r="L76">
        <f t="shared" si="10"/>
        <v>0.18095330350450151</v>
      </c>
      <c r="M76">
        <f t="shared" si="10"/>
        <v>0.18095330350450151</v>
      </c>
      <c r="N76">
        <f t="shared" si="8"/>
        <v>0.13571497762837614</v>
      </c>
      <c r="O76">
        <f t="shared" si="8"/>
        <v>0.13571497762837614</v>
      </c>
      <c r="P76">
        <f t="shared" si="8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f>-0.006*0.04*C77*(Start!$B$3+B76)+(B76-Baseline!B76)</f>
        <v>-3.5850883347762763E-2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9"/>
        <v>0.50911894440736027</v>
      </c>
      <c r="L77">
        <f t="shared" si="10"/>
        <v>0.17455506665395207</v>
      </c>
      <c r="M77">
        <f t="shared" si="10"/>
        <v>0.17455506665395207</v>
      </c>
      <c r="N77">
        <f t="shared" si="8"/>
        <v>0.13091629999046406</v>
      </c>
      <c r="O77">
        <f t="shared" si="8"/>
        <v>0.13091629999046406</v>
      </c>
      <c r="P77">
        <f t="shared" si="8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f>-0.006*0.04*C78*(Start!$B$3+B77)+(B77-Baseline!B77)</f>
        <v>-3.6587790163056924E-2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9"/>
        <v>0.34387183131524574</v>
      </c>
      <c r="L78">
        <f t="shared" si="10"/>
        <v>0.11789891359379852</v>
      </c>
      <c r="M78">
        <f t="shared" si="10"/>
        <v>0.11789891359379852</v>
      </c>
      <c r="N78">
        <f t="shared" si="8"/>
        <v>8.8424185195348892E-2</v>
      </c>
      <c r="O78">
        <f t="shared" si="8"/>
        <v>8.8424185195348892E-2</v>
      </c>
      <c r="P78">
        <f t="shared" si="8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f>-0.006*0.04*C79*(Start!$B$3+B78)+(B78-Baseline!B78)</f>
        <v>-3.7436266005940348E-2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9"/>
        <v>0.39624609645737696</v>
      </c>
      <c r="L79">
        <f t="shared" si="10"/>
        <v>0.13585580449967208</v>
      </c>
      <c r="M79">
        <f t="shared" si="10"/>
        <v>0.13585580449967208</v>
      </c>
      <c r="N79">
        <f t="shared" si="8"/>
        <v>0.10189185337475407</v>
      </c>
      <c r="O79">
        <f t="shared" si="8"/>
        <v>0.10189185337475407</v>
      </c>
      <c r="P79">
        <f t="shared" si="8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f>-0.006*0.04*C80*(Start!$B$3+B79)+(B79-Baseline!B79)</f>
        <v>-3.8403606553365971E-2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9"/>
        <v>0.45216654676643397</v>
      </c>
      <c r="L80">
        <f t="shared" si="10"/>
        <v>0.1550285303199202</v>
      </c>
      <c r="M80">
        <f t="shared" si="10"/>
        <v>0.1550285303199202</v>
      </c>
      <c r="N80">
        <f t="shared" si="8"/>
        <v>0.11627139773994016</v>
      </c>
      <c r="O80">
        <f t="shared" si="8"/>
        <v>0.11627139773994016</v>
      </c>
      <c r="P80">
        <f t="shared" si="8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f>-0.006*0.04*C81*(Start!$B$3+B80)+(B80-Baseline!B80)</f>
        <v>-3.9250839154510941E-2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9"/>
        <v>0.39643389600099244</v>
      </c>
      <c r="L81">
        <f t="shared" si="10"/>
        <v>0.13592019291462595</v>
      </c>
      <c r="M81">
        <f t="shared" si="10"/>
        <v>0.13592019291462595</v>
      </c>
      <c r="N81">
        <f t="shared" si="8"/>
        <v>0.10194014468596946</v>
      </c>
      <c r="O81">
        <f t="shared" si="8"/>
        <v>0.10194014468596946</v>
      </c>
      <c r="P81">
        <f t="shared" si="8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9629-CE64-4B15-B304-7A511156CE53}">
  <dimension ref="A1:V81"/>
  <sheetViews>
    <sheetView zoomScale="150" workbookViewId="0">
      <selection activeCell="N2" sqref="N2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0.027*$C2</f>
        <v>2.4905927443509796E-2</v>
      </c>
      <c r="O2">
        <f t="shared" ref="O2:P21" si="0">0.027*$C2</f>
        <v>2.4905927443509796E-2</v>
      </c>
      <c r="P2">
        <f t="shared" si="0"/>
        <v>2.4905927443509796E-2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P22" si="1">0.027*$C3</f>
        <v>3.2804690784359034E-2</v>
      </c>
      <c r="O3">
        <f t="shared" si="0"/>
        <v>3.2804690784359034E-2</v>
      </c>
      <c r="P3">
        <f t="shared" si="0"/>
        <v>3.2804690784359034E-2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6.7575867806131881E-3</v>
      </c>
      <c r="O4">
        <f t="shared" si="0"/>
        <v>6.7575867806131881E-3</v>
      </c>
      <c r="P4">
        <f t="shared" si="0"/>
        <v>6.7575867806131881E-3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1.4675329998943888E-3</v>
      </c>
      <c r="O5">
        <f t="shared" si="0"/>
        <v>1.4675329998943888E-3</v>
      </c>
      <c r="P5">
        <f t="shared" si="0"/>
        <v>1.4675329998943888E-3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1.3739311205622282E-2</v>
      </c>
      <c r="O6">
        <f t="shared" si="0"/>
        <v>1.3739311205622282E-2</v>
      </c>
      <c r="P6">
        <f t="shared" si="0"/>
        <v>1.3739311205622282E-2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2.5239755884124897E-2</v>
      </c>
      <c r="O7">
        <f t="shared" si="0"/>
        <v>2.5239755884124897E-2</v>
      </c>
      <c r="P7">
        <f t="shared" si="0"/>
        <v>2.5239755884124897E-2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3.3247289622891786E-2</v>
      </c>
      <c r="O8">
        <f t="shared" si="0"/>
        <v>3.3247289622891786E-2</v>
      </c>
      <c r="P8">
        <f t="shared" si="0"/>
        <v>3.3247289622891786E-2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1.9741367873660574E-2</v>
      </c>
      <c r="O9">
        <f t="shared" si="0"/>
        <v>1.9741367873660574E-2</v>
      </c>
      <c r="P9">
        <f t="shared" si="0"/>
        <v>1.9741367873660574E-2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3.009757787258522E-2</v>
      </c>
      <c r="O10">
        <f t="shared" si="0"/>
        <v>3.009757787258522E-2</v>
      </c>
      <c r="P10">
        <f t="shared" si="0"/>
        <v>3.009757787258522E-2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4.9542245918508789E-2</v>
      </c>
      <c r="O11">
        <f t="shared" si="0"/>
        <v>4.9542245918508789E-2</v>
      </c>
      <c r="P11">
        <f t="shared" si="0"/>
        <v>4.9542245918508789E-2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4.8389791218842342E-2</v>
      </c>
      <c r="O12">
        <f t="shared" si="0"/>
        <v>4.8389791218842342E-2</v>
      </c>
      <c r="P12">
        <f t="shared" si="0"/>
        <v>4.8389791218842342E-2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6.3684533308173011E-3</v>
      </c>
      <c r="O13">
        <f t="shared" si="0"/>
        <v>6.3684533308173011E-3</v>
      </c>
      <c r="P13">
        <f t="shared" si="0"/>
        <v>6.3684533308173011E-3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1"/>
        <v>-1.6809923191467894E-3</v>
      </c>
      <c r="O14">
        <f t="shared" si="0"/>
        <v>-1.6809923191467894E-3</v>
      </c>
      <c r="P14">
        <f t="shared" si="0"/>
        <v>-1.6809923191467894E-3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1"/>
        <v>5.2755953832206107E-3</v>
      </c>
      <c r="O15">
        <f t="shared" si="0"/>
        <v>5.2755953832206107E-3</v>
      </c>
      <c r="P15">
        <f t="shared" si="0"/>
        <v>5.2755953832206107E-3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1"/>
        <v>1.2739786262435243E-3</v>
      </c>
      <c r="O16">
        <f t="shared" si="0"/>
        <v>1.2739786262435243E-3</v>
      </c>
      <c r="P16">
        <f t="shared" si="0"/>
        <v>1.2739786262435243E-3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1"/>
        <v>3.4250025638451739E-2</v>
      </c>
      <c r="O17">
        <f t="shared" si="0"/>
        <v>3.4250025638451739E-2</v>
      </c>
      <c r="P17">
        <f t="shared" si="0"/>
        <v>3.4250025638451739E-2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1"/>
        <v>5.3123139510760906E-2</v>
      </c>
      <c r="O18">
        <f t="shared" si="0"/>
        <v>5.3123139510760906E-2</v>
      </c>
      <c r="P18">
        <f t="shared" si="0"/>
        <v>5.3123139510760906E-2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1"/>
        <v>4.7970549909318913E-2</v>
      </c>
      <c r="O19">
        <f t="shared" si="0"/>
        <v>4.7970549909318913E-2</v>
      </c>
      <c r="P19">
        <f t="shared" si="0"/>
        <v>4.7970549909318913E-2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1"/>
        <v>1.8462216945694641E-2</v>
      </c>
      <c r="O20">
        <f t="shared" si="0"/>
        <v>1.8462216945694641E-2</v>
      </c>
      <c r="P20">
        <f t="shared" si="0"/>
        <v>1.8462216945694641E-2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1"/>
        <v>3.8430839935475448E-2</v>
      </c>
      <c r="O21">
        <f t="shared" si="0"/>
        <v>3.8430839935475448E-2</v>
      </c>
      <c r="P21">
        <f t="shared" si="0"/>
        <v>3.8430839935475448E-2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1"/>
        <v>7.3627476269828532E-2</v>
      </c>
      <c r="O22">
        <f t="shared" si="1"/>
        <v>7.3627476269828532E-2</v>
      </c>
      <c r="P22">
        <f t="shared" si="1"/>
        <v>7.3627476269828532E-2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ref="N23:P42" si="2">0.027*$C23</f>
        <v>4.8552811974073594E-2</v>
      </c>
      <c r="O23">
        <f t="shared" si="2"/>
        <v>4.8552811974073594E-2</v>
      </c>
      <c r="P23">
        <f t="shared" si="2"/>
        <v>4.8552811974073594E-2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2"/>
        <v>1.4409238267966071E-2</v>
      </c>
      <c r="O24">
        <f t="shared" si="2"/>
        <v>1.4409238267966071E-2</v>
      </c>
      <c r="P24">
        <f t="shared" si="2"/>
        <v>1.4409238267966071E-2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2"/>
        <v>2.9534126305858513E-2</v>
      </c>
      <c r="O25">
        <f t="shared" si="2"/>
        <v>2.9534126305858513E-2</v>
      </c>
      <c r="P25">
        <f t="shared" si="2"/>
        <v>2.9534126305858513E-2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2"/>
        <v>3.1317980777618167E-2</v>
      </c>
      <c r="O26">
        <f t="shared" si="2"/>
        <v>3.1317980777618167E-2</v>
      </c>
      <c r="P26">
        <f t="shared" si="2"/>
        <v>3.1317980777618167E-2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2"/>
        <v>6.4602915646857287E-2</v>
      </c>
      <c r="O27">
        <f t="shared" si="2"/>
        <v>6.4602915646857287E-2</v>
      </c>
      <c r="P27">
        <f t="shared" si="2"/>
        <v>6.4602915646857287E-2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2"/>
        <v>5.9138300345628628E-2</v>
      </c>
      <c r="O28">
        <f t="shared" si="2"/>
        <v>5.9138300345628628E-2</v>
      </c>
      <c r="P28">
        <f t="shared" si="2"/>
        <v>5.9138300345628628E-2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2"/>
        <v>1.4211604170514782E-2</v>
      </c>
      <c r="O29">
        <f t="shared" si="2"/>
        <v>1.4211604170514782E-2</v>
      </c>
      <c r="P29">
        <f t="shared" si="2"/>
        <v>1.4211604170514782E-2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2"/>
        <v>1.3187763312705538E-2</v>
      </c>
      <c r="O30">
        <f t="shared" si="2"/>
        <v>1.3187763312705538E-2</v>
      </c>
      <c r="P30">
        <f t="shared" si="2"/>
        <v>1.3187763312705538E-2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2"/>
        <v>5.3880678314869354E-2</v>
      </c>
      <c r="O31">
        <f t="shared" si="2"/>
        <v>5.3880678314869354E-2</v>
      </c>
      <c r="P31">
        <f t="shared" si="2"/>
        <v>5.3880678314869354E-2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2"/>
        <v>8.6032244475620273E-2</v>
      </c>
      <c r="O32">
        <f t="shared" si="2"/>
        <v>8.6032244475620273E-2</v>
      </c>
      <c r="P32">
        <f t="shared" si="2"/>
        <v>8.6032244475620273E-2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2"/>
        <v>7.0702616276690056E-2</v>
      </c>
      <c r="O33">
        <f t="shared" si="2"/>
        <v>7.0702616276690056E-2</v>
      </c>
      <c r="P33">
        <f t="shared" si="2"/>
        <v>7.0702616276690056E-2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2"/>
        <v>2.9804071834645753E-2</v>
      </c>
      <c r="O34">
        <f t="shared" si="2"/>
        <v>2.9804071834645753E-2</v>
      </c>
      <c r="P34">
        <f t="shared" si="2"/>
        <v>2.9804071834645753E-2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2"/>
        <v>3.7331509865293634E-2</v>
      </c>
      <c r="O35">
        <f t="shared" si="2"/>
        <v>3.7331509865293634E-2</v>
      </c>
      <c r="P35">
        <f t="shared" si="2"/>
        <v>3.7331509865293634E-2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2"/>
        <v>5.3901108609365644E-2</v>
      </c>
      <c r="O36">
        <f t="shared" si="2"/>
        <v>5.3901108609365644E-2</v>
      </c>
      <c r="P36">
        <f t="shared" si="2"/>
        <v>5.3901108609365644E-2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2"/>
        <v>7.1122255265915688E-2</v>
      </c>
      <c r="O37">
        <f t="shared" si="2"/>
        <v>7.1122255265915688E-2</v>
      </c>
      <c r="P37">
        <f t="shared" si="2"/>
        <v>7.1122255265915688E-2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2"/>
        <v>7.3673673594259276E-2</v>
      </c>
      <c r="O38">
        <f t="shared" si="2"/>
        <v>7.3673673594259276E-2</v>
      </c>
      <c r="P38">
        <f t="shared" si="2"/>
        <v>7.3673673594259276E-2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2"/>
        <v>7.0599455917950929E-2</v>
      </c>
      <c r="O39">
        <f t="shared" si="2"/>
        <v>7.0599455917950929E-2</v>
      </c>
      <c r="P39">
        <f t="shared" si="2"/>
        <v>7.0599455917950929E-2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2"/>
        <v>7.273084295100303E-2</v>
      </c>
      <c r="O40">
        <f t="shared" si="2"/>
        <v>7.273084295100303E-2</v>
      </c>
      <c r="P40">
        <f t="shared" si="2"/>
        <v>7.273084295100303E-2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2"/>
        <v>3.2236620774118596E-2</v>
      </c>
      <c r="O41">
        <f t="shared" si="2"/>
        <v>3.2236620774118596E-2</v>
      </c>
      <c r="P41">
        <f t="shared" si="2"/>
        <v>3.2236620774118596E-2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2"/>
        <v>2.6146203740801507E-2</v>
      </c>
      <c r="O42">
        <f t="shared" si="2"/>
        <v>2.6146203740801507E-2</v>
      </c>
      <c r="P42">
        <f t="shared" si="2"/>
        <v>2.6146203740801507E-2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ref="N43:P62" si="3">0.027*$C43</f>
        <v>3.0395108666629332E-2</v>
      </c>
      <c r="O43">
        <f t="shared" si="3"/>
        <v>3.0395108666629332E-2</v>
      </c>
      <c r="P43">
        <f t="shared" si="3"/>
        <v>3.0395108666629332E-2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3"/>
        <v>6.3357954537651723E-2</v>
      </c>
      <c r="O44">
        <f t="shared" si="3"/>
        <v>6.3357954537651723E-2</v>
      </c>
      <c r="P44">
        <f t="shared" si="3"/>
        <v>6.3357954537651723E-2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3"/>
        <v>9.4929255342249233E-2</v>
      </c>
      <c r="O45">
        <f t="shared" si="3"/>
        <v>9.4929255342249233E-2</v>
      </c>
      <c r="P45">
        <f t="shared" si="3"/>
        <v>9.4929255342249233E-2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3"/>
        <v>6.5884698708578077E-2</v>
      </c>
      <c r="O46">
        <f t="shared" si="3"/>
        <v>6.5884698708578077E-2</v>
      </c>
      <c r="P46">
        <f t="shared" si="3"/>
        <v>6.5884698708578077E-2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3"/>
        <v>2.8074485379883305E-2</v>
      </c>
      <c r="O47">
        <f t="shared" si="3"/>
        <v>2.8074485379883305E-2</v>
      </c>
      <c r="P47">
        <f t="shared" si="3"/>
        <v>2.8074485379883305E-2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3"/>
        <v>4.6807131667035262E-2</v>
      </c>
      <c r="O48">
        <f t="shared" si="3"/>
        <v>4.6807131667035262E-2</v>
      </c>
      <c r="P48">
        <f t="shared" si="3"/>
        <v>4.6807131667035262E-2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3"/>
        <v>6.7788765433956982E-2</v>
      </c>
      <c r="O49">
        <f t="shared" si="3"/>
        <v>6.7788765433956982E-2</v>
      </c>
      <c r="P49">
        <f t="shared" si="3"/>
        <v>6.7788765433956982E-2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3"/>
        <v>5.5226100829538403E-2</v>
      </c>
      <c r="O50">
        <f t="shared" si="3"/>
        <v>5.5226100829538403E-2</v>
      </c>
      <c r="P50">
        <f t="shared" si="3"/>
        <v>5.5226100829538403E-2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3"/>
        <v>9.534521067630701E-2</v>
      </c>
      <c r="O51">
        <f t="shared" si="3"/>
        <v>9.534521067630701E-2</v>
      </c>
      <c r="P51">
        <f t="shared" si="3"/>
        <v>9.534521067630701E-2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3"/>
        <v>9.1887050339681753E-2</v>
      </c>
      <c r="O52">
        <f t="shared" si="3"/>
        <v>9.1887050339681753E-2</v>
      </c>
      <c r="P52">
        <f t="shared" si="3"/>
        <v>9.1887050339681753E-2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3"/>
        <v>3.2358506308243849E-2</v>
      </c>
      <c r="O53">
        <f t="shared" si="3"/>
        <v>3.2358506308243849E-2</v>
      </c>
      <c r="P53">
        <f t="shared" si="3"/>
        <v>3.2358506308243849E-2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3"/>
        <v>5.5023423876232214E-2</v>
      </c>
      <c r="O54">
        <f t="shared" si="3"/>
        <v>5.5023423876232214E-2</v>
      </c>
      <c r="P54">
        <f t="shared" si="3"/>
        <v>5.5023423876232214E-2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3"/>
        <v>6.2316992109475632E-2</v>
      </c>
      <c r="O55">
        <f t="shared" si="3"/>
        <v>6.2316992109475632E-2</v>
      </c>
      <c r="P55">
        <f t="shared" si="3"/>
        <v>6.2316992109475632E-2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3"/>
        <v>8.7978654723675914E-2</v>
      </c>
      <c r="O56">
        <f t="shared" si="3"/>
        <v>8.7978654723675914E-2</v>
      </c>
      <c r="P56">
        <f t="shared" si="3"/>
        <v>8.7978654723675914E-2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3"/>
        <v>0.10158783068286031</v>
      </c>
      <c r="O57">
        <f t="shared" si="3"/>
        <v>0.10158783068286031</v>
      </c>
      <c r="P57">
        <f t="shared" si="3"/>
        <v>0.10158783068286031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3"/>
        <v>6.5906675495508132E-2</v>
      </c>
      <c r="O58">
        <f t="shared" si="3"/>
        <v>6.5906675495508132E-2</v>
      </c>
      <c r="P58">
        <f t="shared" si="3"/>
        <v>6.5906675495508132E-2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3"/>
        <v>4.2865225216388504E-2</v>
      </c>
      <c r="O59">
        <f t="shared" si="3"/>
        <v>4.2865225216388504E-2</v>
      </c>
      <c r="P59">
        <f t="shared" si="3"/>
        <v>4.2865225216388504E-2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3"/>
        <v>3.5786942918539753E-2</v>
      </c>
      <c r="O60">
        <f t="shared" si="3"/>
        <v>3.5786942918539753E-2</v>
      </c>
      <c r="P60">
        <f t="shared" si="3"/>
        <v>3.5786942918539753E-2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3"/>
        <v>7.7326280324160029E-2</v>
      </c>
      <c r="O61">
        <f t="shared" si="3"/>
        <v>7.7326280324160029E-2</v>
      </c>
      <c r="P61">
        <f t="shared" si="3"/>
        <v>7.7326280324160029E-2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3"/>
        <v>0.11171001923901311</v>
      </c>
      <c r="O62">
        <f t="shared" si="3"/>
        <v>0.11171001923901311</v>
      </c>
      <c r="P62">
        <f t="shared" si="3"/>
        <v>0.11171001923901311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ref="N63:P81" si="4">0.027*$C63</f>
        <v>8.7902803372753996E-2</v>
      </c>
      <c r="O63">
        <f t="shared" si="4"/>
        <v>8.7902803372753996E-2</v>
      </c>
      <c r="P63">
        <f t="shared" si="4"/>
        <v>8.7902803372753996E-2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4"/>
        <v>6.9616468373831508E-2</v>
      </c>
      <c r="O64">
        <f t="shared" si="4"/>
        <v>6.9616468373831508E-2</v>
      </c>
      <c r="P64">
        <f t="shared" si="4"/>
        <v>6.9616468373831508E-2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4"/>
        <v>6.1101885565650785E-2</v>
      </c>
      <c r="O65">
        <f t="shared" si="4"/>
        <v>6.1101885565650785E-2</v>
      </c>
      <c r="P65">
        <f t="shared" si="4"/>
        <v>6.1101885565650785E-2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4"/>
        <v>6.6638271381329939E-2</v>
      </c>
      <c r="O66">
        <f t="shared" si="4"/>
        <v>6.6638271381329939E-2</v>
      </c>
      <c r="P66">
        <f t="shared" si="4"/>
        <v>6.6638271381329939E-2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4"/>
        <v>8.1484142369118939E-2</v>
      </c>
      <c r="O67">
        <f t="shared" si="4"/>
        <v>8.1484142369118939E-2</v>
      </c>
      <c r="P67">
        <f t="shared" si="4"/>
        <v>8.1484142369118939E-2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4"/>
        <v>9.4962830405498549E-2</v>
      </c>
      <c r="O68">
        <f t="shared" si="4"/>
        <v>9.4962830405498549E-2</v>
      </c>
      <c r="P68">
        <f t="shared" si="4"/>
        <v>9.4962830405498549E-2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4"/>
        <v>8.3056946361517142E-2</v>
      </c>
      <c r="O69">
        <f t="shared" si="4"/>
        <v>8.3056946361517142E-2</v>
      </c>
      <c r="P69">
        <f t="shared" si="4"/>
        <v>8.3056946361517142E-2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4"/>
        <v>8.1002400965385815E-2</v>
      </c>
      <c r="O70">
        <f t="shared" si="4"/>
        <v>8.1002400965385815E-2</v>
      </c>
      <c r="P70">
        <f t="shared" si="4"/>
        <v>8.1002400965385815E-2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4"/>
        <v>0.11071149912516616</v>
      </c>
      <c r="O71">
        <f t="shared" si="4"/>
        <v>0.11071149912516616</v>
      </c>
      <c r="P71">
        <f t="shared" si="4"/>
        <v>0.11071149912516616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4"/>
        <v>0.11427583697381595</v>
      </c>
      <c r="O72">
        <f t="shared" si="4"/>
        <v>0.11427583697381595</v>
      </c>
      <c r="P72">
        <f t="shared" si="4"/>
        <v>0.11427583697381595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4"/>
        <v>8.2446801473602019E-2</v>
      </c>
      <c r="O73">
        <f t="shared" si="4"/>
        <v>8.2446801473602019E-2</v>
      </c>
      <c r="P73">
        <f t="shared" si="4"/>
        <v>8.2446801473602019E-2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4"/>
        <v>9.6040266262503296E-2</v>
      </c>
      <c r="O74">
        <f t="shared" si="4"/>
        <v>9.6040266262503296E-2</v>
      </c>
      <c r="P74">
        <f t="shared" si="4"/>
        <v>9.6040266262503296E-2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4"/>
        <v>9.5698883419205127E-2</v>
      </c>
      <c r="O75">
        <f t="shared" si="4"/>
        <v>9.5698883419205127E-2</v>
      </c>
      <c r="P75">
        <f t="shared" si="4"/>
        <v>9.5698883419205127E-2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4"/>
        <v>0.13571497762837614</v>
      </c>
      <c r="O76">
        <f t="shared" si="4"/>
        <v>0.13571497762837614</v>
      </c>
      <c r="P76">
        <f t="shared" si="4"/>
        <v>0.13571497762837614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4"/>
        <v>0.13091629999046406</v>
      </c>
      <c r="O77">
        <f t="shared" si="4"/>
        <v>0.13091629999046406</v>
      </c>
      <c r="P77">
        <f t="shared" si="4"/>
        <v>0.13091629999046406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4"/>
        <v>8.8424185195348892E-2</v>
      </c>
      <c r="O78">
        <f t="shared" si="4"/>
        <v>8.8424185195348892E-2</v>
      </c>
      <c r="P78">
        <f t="shared" si="4"/>
        <v>8.8424185195348892E-2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4"/>
        <v>0.10189185337475407</v>
      </c>
      <c r="O79">
        <f t="shared" si="4"/>
        <v>0.10189185337475407</v>
      </c>
      <c r="P79">
        <f t="shared" si="4"/>
        <v>0.10189185337475407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4"/>
        <v>0.11627139773994016</v>
      </c>
      <c r="O80">
        <f t="shared" si="4"/>
        <v>0.11627139773994016</v>
      </c>
      <c r="P80">
        <f t="shared" si="4"/>
        <v>0.11627139773994016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4"/>
        <v>0.10194014468596946</v>
      </c>
      <c r="O81">
        <f t="shared" si="4"/>
        <v>0.10194014468596946</v>
      </c>
      <c r="P81">
        <f t="shared" si="4"/>
        <v>0.10194014468596946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245D-E2AF-42EE-98B0-708856BF8DFA}">
  <dimension ref="A1:V81"/>
  <sheetViews>
    <sheetView workbookViewId="0">
      <selection activeCell="M2" sqref="M2"/>
    </sheetView>
  </sheetViews>
  <sheetFormatPr baseColWidth="10" defaultColWidth="8.83203125" defaultRowHeight="15" x14ac:dyDescent="0.2"/>
  <cols>
    <col min="1" max="1" width="4.5" bestFit="1" customWidth="1"/>
    <col min="2" max="2" width="7.5" bestFit="1" customWidth="1"/>
    <col min="3" max="3" width="8.6640625" bestFit="1" customWidth="1"/>
    <col min="4" max="4" width="6.1640625" bestFit="1" customWidth="1"/>
    <col min="5" max="7" width="10.6640625" bestFit="1" customWidth="1"/>
    <col min="8" max="10" width="11" bestFit="1" customWidth="1"/>
    <col min="11" max="13" width="9.5" bestFit="1" customWidth="1"/>
    <col min="14" max="16" width="11.83203125" bestFit="1" customWidth="1"/>
    <col min="17" max="19" width="11.5" bestFit="1" customWidth="1"/>
    <col min="20" max="20" width="6.83203125" bestFit="1" customWidth="1"/>
    <col min="21" max="21" width="10.33203125" bestFit="1" customWidth="1"/>
    <col min="22" max="22" width="11.33203125" bestFit="1" customWidth="1"/>
  </cols>
  <sheetData>
    <row r="1" spans="1:22" x14ac:dyDescent="0.2">
      <c r="A1" t="s">
        <v>210</v>
      </c>
      <c r="B1" t="s">
        <v>211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</row>
    <row r="2" spans="1:22" x14ac:dyDescent="0.2">
      <c r="A2">
        <v>2</v>
      </c>
      <c r="B2">
        <v>0</v>
      </c>
      <c r="C2">
        <v>0.92244175716702947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0.036*$C2</f>
        <v>3.3207903258013059E-2</v>
      </c>
      <c r="L2">
        <f t="shared" ref="L2:M21" si="0">0.036*$C2</f>
        <v>3.3207903258013059E-2</v>
      </c>
      <c r="M2">
        <f t="shared" si="0"/>
        <v>3.3207903258013059E-2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3</v>
      </c>
      <c r="B3">
        <v>0</v>
      </c>
      <c r="C3">
        <v>1.2149885475688531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M22" si="1">0.036*$C3</f>
        <v>4.3739587712478711E-2</v>
      </c>
      <c r="L3">
        <f t="shared" si="0"/>
        <v>4.3739587712478711E-2</v>
      </c>
      <c r="M3">
        <f t="shared" si="0"/>
        <v>4.3739587712478711E-2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>
        <v>4</v>
      </c>
      <c r="B4">
        <v>0</v>
      </c>
      <c r="C4">
        <v>0.25028099187456254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9.0101157074842508E-3</v>
      </c>
      <c r="L4">
        <f t="shared" si="0"/>
        <v>9.0101157074842508E-3</v>
      </c>
      <c r="M4">
        <f t="shared" si="0"/>
        <v>9.0101157074842508E-3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>
        <v>5</v>
      </c>
      <c r="B5">
        <v>0</v>
      </c>
      <c r="C5">
        <v>5.4353074070162544E-2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1.9567106665258514E-3</v>
      </c>
      <c r="L5">
        <f t="shared" si="0"/>
        <v>1.9567106665258514E-3</v>
      </c>
      <c r="M5">
        <f t="shared" si="0"/>
        <v>1.9567106665258514E-3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>
        <v>6</v>
      </c>
      <c r="B6">
        <v>0</v>
      </c>
      <c r="C6">
        <v>0.50886337798601045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1.8319081607496374E-2</v>
      </c>
      <c r="L6">
        <f t="shared" si="0"/>
        <v>1.8319081607496374E-2</v>
      </c>
      <c r="M6">
        <f t="shared" si="0"/>
        <v>1.8319081607496374E-2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>
        <v>7</v>
      </c>
      <c r="B7">
        <v>0</v>
      </c>
      <c r="C7">
        <v>0.93480577348610738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3.3653007845499863E-2</v>
      </c>
      <c r="L7">
        <f t="shared" si="0"/>
        <v>3.3653007845499863E-2</v>
      </c>
      <c r="M7">
        <f t="shared" si="0"/>
        <v>3.3653007845499863E-2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>
        <v>8</v>
      </c>
      <c r="B8">
        <v>0</v>
      </c>
      <c r="C8">
        <v>1.2313810971441401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4.4329719497189043E-2</v>
      </c>
      <c r="L8">
        <f t="shared" si="0"/>
        <v>4.4329719497189043E-2</v>
      </c>
      <c r="M8">
        <f t="shared" si="0"/>
        <v>4.4329719497189043E-2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>
        <v>9</v>
      </c>
      <c r="B9">
        <v>0</v>
      </c>
      <c r="C9">
        <v>0.7311617730985398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2.6321823831547429E-2</v>
      </c>
      <c r="L9">
        <f t="shared" si="0"/>
        <v>2.6321823831547429E-2</v>
      </c>
      <c r="M9">
        <f t="shared" si="0"/>
        <v>2.6321823831547429E-2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10</v>
      </c>
      <c r="B10">
        <v>0</v>
      </c>
      <c r="C10">
        <v>1.1147251063920451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4.0130103830113624E-2</v>
      </c>
      <c r="L10">
        <f t="shared" si="0"/>
        <v>4.0130103830113624E-2</v>
      </c>
      <c r="M10">
        <f t="shared" si="0"/>
        <v>4.0130103830113624E-2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>
        <v>11</v>
      </c>
      <c r="B11">
        <v>0</v>
      </c>
      <c r="C11">
        <v>1.8348979969818069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6.6056327891345037E-2</v>
      </c>
      <c r="L11">
        <f t="shared" si="0"/>
        <v>6.6056327891345037E-2</v>
      </c>
      <c r="M11">
        <f t="shared" si="0"/>
        <v>6.6056327891345037E-2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>
        <v>12</v>
      </c>
      <c r="B12">
        <v>0</v>
      </c>
      <c r="C12">
        <v>1.7922144895867533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6.4519721625123122E-2</v>
      </c>
      <c r="L12">
        <f t="shared" si="0"/>
        <v>6.4519721625123122E-2</v>
      </c>
      <c r="M12">
        <f t="shared" si="0"/>
        <v>6.4519721625123122E-2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>
        <v>13</v>
      </c>
      <c r="B13">
        <v>0</v>
      </c>
      <c r="C13">
        <v>0.23586864188212228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8.4912711077564009E-3</v>
      </c>
      <c r="L13">
        <f t="shared" si="0"/>
        <v>8.4912711077564009E-3</v>
      </c>
      <c r="M13">
        <f t="shared" si="0"/>
        <v>8.4912711077564009E-3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>
        <v>14</v>
      </c>
      <c r="B14">
        <v>0</v>
      </c>
      <c r="C14">
        <v>-6.2258974783214419E-2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-2.2413230921957189E-3</v>
      </c>
      <c r="L14">
        <f t="shared" si="0"/>
        <v>-2.2413230921957189E-3</v>
      </c>
      <c r="M14">
        <f t="shared" si="0"/>
        <v>-2.2413230921957189E-3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>
        <v>15</v>
      </c>
      <c r="B15">
        <v>0</v>
      </c>
      <c r="C15">
        <v>0.19539242160076337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7.0341271776274807E-3</v>
      </c>
      <c r="L15">
        <f t="shared" si="0"/>
        <v>7.0341271776274807E-3</v>
      </c>
      <c r="M15">
        <f t="shared" si="0"/>
        <v>7.0341271776274807E-3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>
        <v>16</v>
      </c>
      <c r="B16">
        <v>0</v>
      </c>
      <c r="C16">
        <v>4.7184393564574975E-2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1.6986381683246989E-3</v>
      </c>
      <c r="L16">
        <f t="shared" si="0"/>
        <v>1.6986381683246989E-3</v>
      </c>
      <c r="M16">
        <f t="shared" si="0"/>
        <v>1.6986381683246989E-3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>
        <v>17</v>
      </c>
      <c r="B17">
        <v>0</v>
      </c>
      <c r="C17">
        <v>1.2685194680908052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4.5666700851268983E-2</v>
      </c>
      <c r="L17">
        <f t="shared" si="0"/>
        <v>4.5666700851268983E-2</v>
      </c>
      <c r="M17">
        <f t="shared" si="0"/>
        <v>4.5666700851268983E-2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>
        <v>18</v>
      </c>
      <c r="B18">
        <v>0</v>
      </c>
      <c r="C18">
        <v>1.9675236855837372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7.0830852681014536E-2</v>
      </c>
      <c r="L18">
        <f t="shared" si="0"/>
        <v>7.0830852681014536E-2</v>
      </c>
      <c r="M18">
        <f t="shared" si="0"/>
        <v>7.0830852681014536E-2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>
        <v>19</v>
      </c>
      <c r="B19">
        <v>0</v>
      </c>
      <c r="C19">
        <v>1.7766870336784784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6.3960733212425222E-2</v>
      </c>
      <c r="L19">
        <f t="shared" si="0"/>
        <v>6.3960733212425222E-2</v>
      </c>
      <c r="M19">
        <f t="shared" si="0"/>
        <v>6.3960733212425222E-2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>
        <v>20</v>
      </c>
      <c r="B20">
        <v>0</v>
      </c>
      <c r="C20">
        <v>0.68378581280350526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2.4616289260926186E-2</v>
      </c>
      <c r="L20">
        <f t="shared" si="0"/>
        <v>2.4616289260926186E-2</v>
      </c>
      <c r="M20">
        <f t="shared" si="0"/>
        <v>2.4616289260926186E-2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21</v>
      </c>
      <c r="B21">
        <v>0</v>
      </c>
      <c r="C21">
        <v>1.4233644420546463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5.1241119913967265E-2</v>
      </c>
      <c r="L21">
        <f t="shared" si="0"/>
        <v>5.1241119913967265E-2</v>
      </c>
      <c r="M21">
        <f t="shared" si="0"/>
        <v>5.1241119913967265E-2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>
        <v>22</v>
      </c>
      <c r="B22">
        <v>0</v>
      </c>
      <c r="C22">
        <v>2.7269435655492047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9.8169968359771362E-2</v>
      </c>
      <c r="L22">
        <f t="shared" si="1"/>
        <v>9.8169968359771362E-2</v>
      </c>
      <c r="M22">
        <f t="shared" si="1"/>
        <v>9.8169968359771362E-2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>
        <v>23</v>
      </c>
      <c r="B23">
        <v>0</v>
      </c>
      <c r="C23">
        <v>1.7982522953360591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ref="K23:M42" si="2">0.036*$C23</f>
        <v>6.4737082632098125E-2</v>
      </c>
      <c r="L23">
        <f t="shared" si="2"/>
        <v>6.4737082632098125E-2</v>
      </c>
      <c r="M23">
        <f t="shared" si="2"/>
        <v>6.4737082632098125E-2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24</v>
      </c>
      <c r="B24">
        <v>0</v>
      </c>
      <c r="C24">
        <v>0.53367549140615078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2"/>
        <v>1.9212317690621428E-2</v>
      </c>
      <c r="L24">
        <f t="shared" si="2"/>
        <v>1.9212317690621428E-2</v>
      </c>
      <c r="M24">
        <f t="shared" si="2"/>
        <v>1.9212317690621428E-2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>
        <v>25</v>
      </c>
      <c r="B25">
        <v>0</v>
      </c>
      <c r="C25">
        <v>1.0938565298466116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2"/>
        <v>3.9378835074478015E-2</v>
      </c>
      <c r="L25">
        <f t="shared" si="2"/>
        <v>3.9378835074478015E-2</v>
      </c>
      <c r="M25">
        <f t="shared" si="2"/>
        <v>3.9378835074478015E-2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>
        <v>26</v>
      </c>
      <c r="B26">
        <v>0</v>
      </c>
      <c r="C26">
        <v>1.159925213985858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2"/>
        <v>4.1757307703490884E-2</v>
      </c>
      <c r="L26">
        <f t="shared" si="2"/>
        <v>4.1757307703490884E-2</v>
      </c>
      <c r="M26">
        <f t="shared" si="2"/>
        <v>4.1757307703490884E-2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>
        <v>27</v>
      </c>
      <c r="B27">
        <v>0</v>
      </c>
      <c r="C27">
        <v>2.392700579513233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2"/>
        <v>8.6137220862476382E-2</v>
      </c>
      <c r="L27">
        <f t="shared" si="2"/>
        <v>8.6137220862476382E-2</v>
      </c>
      <c r="M27">
        <f t="shared" si="2"/>
        <v>8.6137220862476382E-2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>
        <v>28</v>
      </c>
      <c r="B28">
        <v>0</v>
      </c>
      <c r="C28">
        <v>2.1903074202084678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2"/>
        <v>7.8851067127504837E-2</v>
      </c>
      <c r="L28">
        <f t="shared" si="2"/>
        <v>7.8851067127504837E-2</v>
      </c>
      <c r="M28">
        <f t="shared" si="2"/>
        <v>7.8851067127504837E-2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>
        <v>29</v>
      </c>
      <c r="B29">
        <v>0</v>
      </c>
      <c r="C29">
        <v>0.526355710019066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2"/>
        <v>1.8948805560686375E-2</v>
      </c>
      <c r="L29">
        <f t="shared" si="2"/>
        <v>1.8948805560686375E-2</v>
      </c>
      <c r="M29">
        <f t="shared" si="2"/>
        <v>1.8948805560686375E-2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>
        <v>30</v>
      </c>
      <c r="B30">
        <v>0</v>
      </c>
      <c r="C30">
        <v>0.48843567824835327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2"/>
        <v>1.7583684416940717E-2</v>
      </c>
      <c r="L30">
        <f t="shared" si="2"/>
        <v>1.7583684416940717E-2</v>
      </c>
      <c r="M30">
        <f t="shared" si="2"/>
        <v>1.7583684416940717E-2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>
        <v>31</v>
      </c>
      <c r="B31">
        <v>0</v>
      </c>
      <c r="C31">
        <v>1.9955806783284946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2"/>
        <v>7.1840904419825796E-2</v>
      </c>
      <c r="L31">
        <f t="shared" si="2"/>
        <v>7.1840904419825796E-2</v>
      </c>
      <c r="M31">
        <f t="shared" si="2"/>
        <v>7.1840904419825796E-2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>
        <v>32</v>
      </c>
      <c r="B32">
        <v>0</v>
      </c>
      <c r="C32">
        <v>3.1863794250229733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2"/>
        <v>0.11470965930082704</v>
      </c>
      <c r="L32">
        <f t="shared" si="2"/>
        <v>0.11470965930082704</v>
      </c>
      <c r="M32">
        <f t="shared" si="2"/>
        <v>0.11470965930082704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>
        <v>33</v>
      </c>
      <c r="B33">
        <v>0</v>
      </c>
      <c r="C33">
        <v>2.6186154176551875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2"/>
        <v>9.4270155035586736E-2</v>
      </c>
      <c r="L33">
        <f t="shared" si="2"/>
        <v>9.4270155035586736E-2</v>
      </c>
      <c r="M33">
        <f t="shared" si="2"/>
        <v>9.4270155035586736E-2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>
        <v>34</v>
      </c>
      <c r="B34">
        <v>0</v>
      </c>
      <c r="C34">
        <v>1.1038545123942871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2"/>
        <v>3.9738762446194335E-2</v>
      </c>
      <c r="L34">
        <f t="shared" si="2"/>
        <v>3.9738762446194335E-2</v>
      </c>
      <c r="M34">
        <f t="shared" si="2"/>
        <v>3.9738762446194335E-2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>
        <v>35</v>
      </c>
      <c r="B35">
        <v>0</v>
      </c>
      <c r="C35">
        <v>1.382648513529394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2"/>
        <v>4.9775346487058184E-2</v>
      </c>
      <c r="L35">
        <f t="shared" si="2"/>
        <v>4.9775346487058184E-2</v>
      </c>
      <c r="M35">
        <f t="shared" si="2"/>
        <v>4.9775346487058184E-2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36</v>
      </c>
      <c r="B36">
        <v>0</v>
      </c>
      <c r="C36">
        <v>1.9963373559024313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2"/>
        <v>7.1868144812487517E-2</v>
      </c>
      <c r="L36">
        <f t="shared" si="2"/>
        <v>7.1868144812487517E-2</v>
      </c>
      <c r="M36">
        <f t="shared" si="2"/>
        <v>7.1868144812487517E-2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37</v>
      </c>
      <c r="B37">
        <v>0</v>
      </c>
      <c r="C37">
        <v>2.6341576024413218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2"/>
        <v>9.4829673687887583E-2</v>
      </c>
      <c r="L37">
        <f t="shared" si="2"/>
        <v>9.4829673687887583E-2</v>
      </c>
      <c r="M37">
        <f t="shared" si="2"/>
        <v>9.4829673687887583E-2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38</v>
      </c>
      <c r="B38">
        <v>0</v>
      </c>
      <c r="C38">
        <v>2.7286545775651585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2"/>
        <v>9.8231564792345696E-2</v>
      </c>
      <c r="L38">
        <f t="shared" si="2"/>
        <v>9.8231564792345696E-2</v>
      </c>
      <c r="M38">
        <f t="shared" si="2"/>
        <v>9.8231564792345696E-2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>
        <v>39</v>
      </c>
      <c r="B39">
        <v>0</v>
      </c>
      <c r="C39">
        <v>2.6147946636278121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2"/>
        <v>9.4132607890601225E-2</v>
      </c>
      <c r="L39">
        <f t="shared" si="2"/>
        <v>9.4132607890601225E-2</v>
      </c>
      <c r="M39">
        <f t="shared" si="2"/>
        <v>9.4132607890601225E-2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>
        <v>40</v>
      </c>
      <c r="B40">
        <v>0</v>
      </c>
      <c r="C40">
        <v>2.6937349241112232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2"/>
        <v>9.6974457268004022E-2</v>
      </c>
      <c r="L40">
        <f t="shared" si="2"/>
        <v>9.6974457268004022E-2</v>
      </c>
      <c r="M40">
        <f t="shared" si="2"/>
        <v>9.6974457268004022E-2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41</v>
      </c>
      <c r="B41">
        <v>0</v>
      </c>
      <c r="C41">
        <v>1.193948917559948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2"/>
        <v>4.2982161032158128E-2</v>
      </c>
      <c r="L41">
        <f t="shared" si="2"/>
        <v>4.2982161032158128E-2</v>
      </c>
      <c r="M41">
        <f t="shared" si="2"/>
        <v>4.2982161032158128E-2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42</v>
      </c>
      <c r="B42">
        <v>0</v>
      </c>
      <c r="C42">
        <v>0.9683779163259818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2"/>
        <v>3.4861604987735342E-2</v>
      </c>
      <c r="L42">
        <f t="shared" si="2"/>
        <v>3.4861604987735342E-2</v>
      </c>
      <c r="M42">
        <f t="shared" si="2"/>
        <v>3.4861604987735342E-2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>
        <v>43</v>
      </c>
      <c r="B43">
        <v>0</v>
      </c>
      <c r="C43">
        <v>1.125744765430716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ref="K43:M62" si="3">0.036*$C43</f>
        <v>4.0526811555505776E-2</v>
      </c>
      <c r="L43">
        <f t="shared" si="3"/>
        <v>4.0526811555505776E-2</v>
      </c>
      <c r="M43">
        <f t="shared" si="3"/>
        <v>4.0526811555505776E-2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44</v>
      </c>
      <c r="B44">
        <v>0</v>
      </c>
      <c r="C44">
        <v>2.3465909088019155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3"/>
        <v>8.4477272716868945E-2</v>
      </c>
      <c r="L44">
        <f t="shared" si="3"/>
        <v>8.4477272716868945E-2</v>
      </c>
      <c r="M44">
        <f t="shared" si="3"/>
        <v>8.4477272716868945E-2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>
        <v>45</v>
      </c>
      <c r="B45">
        <v>0</v>
      </c>
      <c r="C45">
        <v>3.515898346009231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3"/>
        <v>0.12657234045633231</v>
      </c>
      <c r="L45">
        <f t="shared" si="3"/>
        <v>0.12657234045633231</v>
      </c>
      <c r="M45">
        <f t="shared" si="3"/>
        <v>0.12657234045633231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>
        <v>46</v>
      </c>
      <c r="B46">
        <v>0</v>
      </c>
      <c r="C46">
        <v>2.4401740262436324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3"/>
        <v>8.7846264944770755E-2</v>
      </c>
      <c r="L46">
        <f t="shared" si="3"/>
        <v>8.7846264944770755E-2</v>
      </c>
      <c r="M46">
        <f t="shared" si="3"/>
        <v>8.7846264944770755E-2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>
        <v>47</v>
      </c>
      <c r="B47">
        <v>0</v>
      </c>
      <c r="C47">
        <v>1.0397957548104928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3"/>
        <v>3.7432647173177735E-2</v>
      </c>
      <c r="L47">
        <f t="shared" si="3"/>
        <v>3.7432647173177735E-2</v>
      </c>
      <c r="M47">
        <f t="shared" si="3"/>
        <v>3.7432647173177735E-2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>
        <v>48</v>
      </c>
      <c r="B48">
        <v>0</v>
      </c>
      <c r="C48">
        <v>1.7335974691494542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3"/>
        <v>6.240950888938035E-2</v>
      </c>
      <c r="L48">
        <f t="shared" si="3"/>
        <v>6.240950888938035E-2</v>
      </c>
      <c r="M48">
        <f t="shared" si="3"/>
        <v>6.240950888938035E-2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>
        <v>49</v>
      </c>
      <c r="B49">
        <v>0</v>
      </c>
      <c r="C49">
        <v>2.5106950160724808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3"/>
        <v>9.0385020578609296E-2</v>
      </c>
      <c r="L49">
        <f t="shared" si="3"/>
        <v>9.0385020578609296E-2</v>
      </c>
      <c r="M49">
        <f t="shared" si="3"/>
        <v>9.0385020578609296E-2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>
        <v>50</v>
      </c>
      <c r="B50">
        <v>0</v>
      </c>
      <c r="C50">
        <v>2.0454111418347556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3"/>
        <v>7.3634801106051195E-2</v>
      </c>
      <c r="L50">
        <f t="shared" si="3"/>
        <v>7.3634801106051195E-2</v>
      </c>
      <c r="M50">
        <f t="shared" si="3"/>
        <v>7.3634801106051195E-2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>
        <v>51</v>
      </c>
      <c r="B51">
        <v>0</v>
      </c>
      <c r="C51">
        <v>3.5313040991224818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3"/>
        <v>0.12712694756840934</v>
      </c>
      <c r="L51">
        <f t="shared" si="3"/>
        <v>0.12712694756840934</v>
      </c>
      <c r="M51">
        <f t="shared" si="3"/>
        <v>0.12712694756840934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>
        <v>52</v>
      </c>
      <c r="B52">
        <v>0</v>
      </c>
      <c r="C52">
        <v>3.4032240866548795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3"/>
        <v>0.12251606711957565</v>
      </c>
      <c r="L52">
        <f t="shared" si="3"/>
        <v>0.12251606711957565</v>
      </c>
      <c r="M52">
        <f t="shared" si="3"/>
        <v>0.12251606711957565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>
        <v>53</v>
      </c>
      <c r="B53">
        <v>0</v>
      </c>
      <c r="C53">
        <v>1.1984631966016241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3"/>
        <v>4.3144675077658463E-2</v>
      </c>
      <c r="L53">
        <f t="shared" si="3"/>
        <v>4.3144675077658463E-2</v>
      </c>
      <c r="M53">
        <f t="shared" si="3"/>
        <v>4.3144675077658463E-2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>
        <v>54</v>
      </c>
      <c r="B54">
        <v>0</v>
      </c>
      <c r="C54">
        <v>2.0379045880086006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3"/>
        <v>7.3364565168309623E-2</v>
      </c>
      <c r="L54">
        <f t="shared" si="3"/>
        <v>7.3364565168309623E-2</v>
      </c>
      <c r="M54">
        <f t="shared" si="3"/>
        <v>7.3364565168309623E-2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>
        <v>55</v>
      </c>
      <c r="B55">
        <v>0</v>
      </c>
      <c r="C55">
        <v>2.3080367447953938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3"/>
        <v>8.3089322812634175E-2</v>
      </c>
      <c r="L55">
        <f t="shared" si="3"/>
        <v>8.3089322812634175E-2</v>
      </c>
      <c r="M55">
        <f t="shared" si="3"/>
        <v>8.3089322812634175E-2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>
        <v>56</v>
      </c>
      <c r="B56">
        <v>0</v>
      </c>
      <c r="C56">
        <v>3.2584686934694784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3"/>
        <v>0.11730487296490122</v>
      </c>
      <c r="L56">
        <f t="shared" si="3"/>
        <v>0.11730487296490122</v>
      </c>
      <c r="M56">
        <f t="shared" si="3"/>
        <v>0.11730487296490122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>
        <v>57</v>
      </c>
      <c r="B57">
        <v>0</v>
      </c>
      <c r="C57">
        <v>3.762512247513345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3"/>
        <v>0.13545044091048042</v>
      </c>
      <c r="L57">
        <f t="shared" si="3"/>
        <v>0.13545044091048042</v>
      </c>
      <c r="M57">
        <f t="shared" si="3"/>
        <v>0.13545044091048042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58</v>
      </c>
      <c r="B58">
        <v>0</v>
      </c>
      <c r="C58">
        <v>2.4409879813151161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3"/>
        <v>8.7875567327344167E-2</v>
      </c>
      <c r="L58">
        <f t="shared" si="3"/>
        <v>8.7875567327344167E-2</v>
      </c>
      <c r="M58">
        <f t="shared" si="3"/>
        <v>8.7875567327344167E-2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>
        <v>59</v>
      </c>
      <c r="B59">
        <v>0</v>
      </c>
      <c r="C59">
        <v>1.587600933940315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3"/>
        <v>5.7153633621851337E-2</v>
      </c>
      <c r="L59">
        <f t="shared" si="3"/>
        <v>5.7153633621851337E-2</v>
      </c>
      <c r="M59">
        <f t="shared" si="3"/>
        <v>5.7153633621851337E-2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>
        <v>60</v>
      </c>
      <c r="B60">
        <v>0</v>
      </c>
      <c r="C60">
        <v>1.3254423303162872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3"/>
        <v>4.7715923891386333E-2</v>
      </c>
      <c r="L60">
        <f t="shared" si="3"/>
        <v>4.7715923891386333E-2</v>
      </c>
      <c r="M60">
        <f t="shared" si="3"/>
        <v>4.7715923891386333E-2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>
        <v>61</v>
      </c>
      <c r="B61">
        <v>0</v>
      </c>
      <c r="C61">
        <v>2.8639363083022231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3"/>
        <v>0.10310170709888003</v>
      </c>
      <c r="L61">
        <f t="shared" si="3"/>
        <v>0.10310170709888003</v>
      </c>
      <c r="M61">
        <f t="shared" si="3"/>
        <v>0.10310170709888003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>
        <v>62</v>
      </c>
      <c r="B62">
        <v>0</v>
      </c>
      <c r="C62">
        <v>4.1374081199634487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3"/>
        <v>0.14894669231868415</v>
      </c>
      <c r="L62">
        <f t="shared" si="3"/>
        <v>0.14894669231868415</v>
      </c>
      <c r="M62">
        <f t="shared" si="3"/>
        <v>0.14894669231868415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>
        <v>63</v>
      </c>
      <c r="B63">
        <v>0</v>
      </c>
      <c r="C63">
        <v>3.2556593841760741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ref="K63:M81" si="4">0.036*$C63</f>
        <v>0.11720373783033866</v>
      </c>
      <c r="L63">
        <f t="shared" si="4"/>
        <v>0.11720373783033866</v>
      </c>
      <c r="M63">
        <f t="shared" si="4"/>
        <v>0.11720373783033866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>
        <v>64</v>
      </c>
      <c r="B64">
        <v>0</v>
      </c>
      <c r="C64">
        <v>2.5783877175493153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4"/>
        <v>9.282195783177534E-2</v>
      </c>
      <c r="L64">
        <f t="shared" si="4"/>
        <v>9.282195783177534E-2</v>
      </c>
      <c r="M64">
        <f t="shared" si="4"/>
        <v>9.282195783177534E-2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65</v>
      </c>
      <c r="B65">
        <v>0</v>
      </c>
      <c r="C65">
        <v>2.2630327987278069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4"/>
        <v>8.1469180754201037E-2</v>
      </c>
      <c r="L65">
        <f t="shared" si="4"/>
        <v>8.1469180754201037E-2</v>
      </c>
      <c r="M65">
        <f t="shared" si="4"/>
        <v>8.1469180754201037E-2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66</v>
      </c>
      <c r="B66">
        <v>0</v>
      </c>
      <c r="C66">
        <v>2.4680841252344421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4"/>
        <v>8.8851028508439914E-2</v>
      </c>
      <c r="L66">
        <f t="shared" si="4"/>
        <v>8.8851028508439914E-2</v>
      </c>
      <c r="M66">
        <f t="shared" si="4"/>
        <v>8.8851028508439914E-2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>
        <v>67</v>
      </c>
      <c r="B67">
        <v>0</v>
      </c>
      <c r="C67">
        <v>3.0179311988562572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4"/>
        <v>0.10864552315882525</v>
      </c>
      <c r="L67">
        <f t="shared" si="4"/>
        <v>0.10864552315882525</v>
      </c>
      <c r="M67">
        <f t="shared" si="4"/>
        <v>0.10864552315882525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>
        <v>68</v>
      </c>
      <c r="B68">
        <v>0</v>
      </c>
      <c r="C68">
        <v>3.5171418668703169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4"/>
        <v>0.12661710720733141</v>
      </c>
      <c r="L68">
        <f t="shared" si="4"/>
        <v>0.12661710720733141</v>
      </c>
      <c r="M68">
        <f t="shared" si="4"/>
        <v>0.12661710720733141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>
        <v>69</v>
      </c>
      <c r="B69">
        <v>0</v>
      </c>
      <c r="C69">
        <v>3.076183198574709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4"/>
        <v>0.11074259514868952</v>
      </c>
      <c r="L69">
        <f t="shared" si="4"/>
        <v>0.11074259514868952</v>
      </c>
      <c r="M69">
        <f t="shared" si="4"/>
        <v>0.11074259514868952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>
        <v>70</v>
      </c>
      <c r="B70">
        <v>0</v>
      </c>
      <c r="C70">
        <v>3.0000889246439191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4"/>
        <v>0.10800320128718108</v>
      </c>
      <c r="L70">
        <f t="shared" si="4"/>
        <v>0.10800320128718108</v>
      </c>
      <c r="M70">
        <f t="shared" si="4"/>
        <v>0.10800320128718108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>
        <v>71</v>
      </c>
      <c r="B71">
        <v>0</v>
      </c>
      <c r="C71">
        <v>4.1004258935246725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4"/>
        <v>0.14761533216688819</v>
      </c>
      <c r="L71">
        <f t="shared" si="4"/>
        <v>0.14761533216688819</v>
      </c>
      <c r="M71">
        <f t="shared" si="4"/>
        <v>0.14761533216688819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>
        <v>72</v>
      </c>
      <c r="B72">
        <v>0</v>
      </c>
      <c r="C72">
        <v>4.2324384064376277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4"/>
        <v>0.15236778263175457</v>
      </c>
      <c r="L72">
        <f t="shared" si="4"/>
        <v>0.15236778263175457</v>
      </c>
      <c r="M72">
        <f t="shared" si="4"/>
        <v>0.15236778263175457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>
        <v>73</v>
      </c>
      <c r="B73">
        <v>0</v>
      </c>
      <c r="C73">
        <v>3.0535852397630379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4"/>
        <v>0.10992906863146935</v>
      </c>
      <c r="L73">
        <f t="shared" si="4"/>
        <v>0.10992906863146935</v>
      </c>
      <c r="M73">
        <f t="shared" si="4"/>
        <v>0.10992906863146935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>
        <v>74</v>
      </c>
      <c r="B74">
        <v>0</v>
      </c>
      <c r="C74">
        <v>3.5570468986112331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4"/>
        <v>0.12805368835000439</v>
      </c>
      <c r="L74">
        <f t="shared" si="4"/>
        <v>0.12805368835000439</v>
      </c>
      <c r="M74">
        <f t="shared" si="4"/>
        <v>0.12805368835000439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75</v>
      </c>
      <c r="B75">
        <v>0</v>
      </c>
      <c r="C75">
        <v>3.5444030896001899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4"/>
        <v>0.12759851122560684</v>
      </c>
      <c r="L75">
        <f t="shared" si="4"/>
        <v>0.12759851122560684</v>
      </c>
      <c r="M75">
        <f t="shared" si="4"/>
        <v>0.12759851122560684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>
        <v>76</v>
      </c>
      <c r="B76">
        <v>0</v>
      </c>
      <c r="C76">
        <v>5.0264806529028201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4"/>
        <v>0.18095330350450151</v>
      </c>
      <c r="L76">
        <f t="shared" si="4"/>
        <v>0.18095330350450151</v>
      </c>
      <c r="M76">
        <f t="shared" si="4"/>
        <v>0.18095330350450151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>
        <v>77</v>
      </c>
      <c r="B77">
        <v>0</v>
      </c>
      <c r="C77">
        <v>4.8487518514986689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4"/>
        <v>0.17455506665395207</v>
      </c>
      <c r="L77">
        <f t="shared" si="4"/>
        <v>0.17455506665395207</v>
      </c>
      <c r="M77">
        <f t="shared" si="4"/>
        <v>0.17455506665395207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78</v>
      </c>
      <c r="B78">
        <v>0</v>
      </c>
      <c r="C78">
        <v>3.2749698220499592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4"/>
        <v>0.11789891359379852</v>
      </c>
      <c r="L78">
        <f t="shared" si="4"/>
        <v>0.11789891359379852</v>
      </c>
      <c r="M78">
        <f t="shared" si="4"/>
        <v>0.11789891359379852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>
        <v>79</v>
      </c>
      <c r="B79">
        <v>0</v>
      </c>
      <c r="C79">
        <v>3.7737723472131135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4"/>
        <v>0.13585580449967208</v>
      </c>
      <c r="L79">
        <f t="shared" si="4"/>
        <v>0.13585580449967208</v>
      </c>
      <c r="M79">
        <f t="shared" si="4"/>
        <v>0.13585580449967208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>
        <v>80</v>
      </c>
      <c r="B80">
        <v>0</v>
      </c>
      <c r="C80">
        <v>4.3063480644422283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4"/>
        <v>0.1550285303199202</v>
      </c>
      <c r="L80">
        <f t="shared" si="4"/>
        <v>0.1550285303199202</v>
      </c>
      <c r="M80">
        <f t="shared" si="4"/>
        <v>0.1550285303199202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>
        <v>81</v>
      </c>
      <c r="B81">
        <v>0</v>
      </c>
      <c r="C81">
        <v>3.7755609142951654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4"/>
        <v>0.13592019291462595</v>
      </c>
      <c r="L81">
        <f t="shared" si="4"/>
        <v>0.13592019291462595</v>
      </c>
      <c r="M81">
        <f t="shared" si="4"/>
        <v>0.13592019291462595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Content</vt:lpstr>
      <vt:lpstr>Data</vt:lpstr>
      <vt:lpstr>Start</vt:lpstr>
      <vt:lpstr>Structural Parameters</vt:lpstr>
      <vt:lpstr>Baseline</vt:lpstr>
      <vt:lpstr>SSP585</vt:lpstr>
      <vt:lpstr>SSP585Lab</vt:lpstr>
      <vt:lpstr>SSP585TFP</vt:lpstr>
      <vt:lpstr>SSP585Mort</vt:lpstr>
      <vt:lpstr>SSP585Crop</vt:lpstr>
      <vt:lpstr>SSP119</vt:lpstr>
      <vt:lpstr>SSP245</vt:lpstr>
      <vt:lpstr>SSP585FGOALSg3</vt:lpstr>
      <vt:lpstr>SSP585CanESM5</vt:lpstr>
      <vt:lpstr>SSP585MIROCES2L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2023-01-11T16:24:35Z</dcterms:modified>
</cp:coreProperties>
</file>