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1 revised\DGE_CRED_Model_sol\ExcelFiles\"/>
    </mc:Choice>
  </mc:AlternateContent>
  <xr:revisionPtr revIDLastSave="0" documentId="13_ncr:1_{45CD65EA-CFB7-4838-81C4-94D66FE0B3C2}" xr6:coauthVersionLast="47" xr6:coauthVersionMax="47" xr10:uidLastSave="{00000000-0000-0000-0000-000000000000}"/>
  <bookViews>
    <workbookView xWindow="-96" yWindow="-96" windowWidth="23232" windowHeight="12552" activeTab="5" xr2:uid="{00000000-000D-0000-FFFF-FFFF00000000}"/>
  </bookViews>
  <sheets>
    <sheet name="GDP" sheetId="39" r:id="rId1"/>
    <sheet name="Comparison" sheetId="40" r:id="rId2"/>
    <sheet name="Comparison SSP" sheetId="42" r:id="rId3"/>
    <sheet name="SSP 585 different Scenarios" sheetId="43" r:id="rId4"/>
    <sheet name="GDP etaX high" sheetId="45" r:id="rId5"/>
    <sheet name="GDP etaX low" sheetId="46" r:id="rId6"/>
  </sheets>
  <externalReferences>
    <externalReference r:id="rId7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46" l="1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41" i="42"/>
  <c r="B40" i="42"/>
  <c r="B39" i="42"/>
  <c r="B38" i="42"/>
  <c r="B37" i="42"/>
  <c r="B36" i="42"/>
  <c r="B35" i="42"/>
  <c r="B34" i="42"/>
  <c r="B33" i="42"/>
  <c r="B32" i="42"/>
  <c r="B31" i="42"/>
  <c r="B30" i="42"/>
  <c r="B29" i="42"/>
  <c r="B28" i="42"/>
  <c r="B27" i="42"/>
  <c r="B26" i="42"/>
  <c r="B25" i="42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D3" i="43"/>
  <c r="X21" i="46"/>
  <c r="W9" i="46"/>
  <c r="W14" i="46"/>
  <c r="W7" i="46"/>
  <c r="X17" i="46"/>
  <c r="W5" i="46"/>
  <c r="W10" i="46"/>
  <c r="W3" i="46"/>
  <c r="W8" i="46"/>
  <c r="W4" i="46"/>
  <c r="X9" i="46"/>
  <c r="X16" i="46"/>
  <c r="X14" i="46"/>
  <c r="X15" i="46"/>
  <c r="X12" i="46"/>
  <c r="W12" i="46"/>
  <c r="X8" i="46"/>
  <c r="W19" i="46"/>
  <c r="X18" i="46"/>
  <c r="X4" i="46"/>
  <c r="X19" i="46"/>
  <c r="W18" i="46"/>
  <c r="W16" i="46"/>
  <c r="X13" i="46"/>
  <c r="X20" i="46"/>
  <c r="W6" i="46"/>
  <c r="X10" i="46"/>
  <c r="X7" i="46"/>
  <c r="W15" i="46"/>
  <c r="X5" i="46"/>
  <c r="X11" i="46"/>
  <c r="W21" i="46"/>
  <c r="X6" i="46"/>
  <c r="W17" i="46"/>
  <c r="X3" i="46"/>
  <c r="W13" i="46"/>
  <c r="W11" i="46"/>
  <c r="W20" i="46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AB22" i="46" l="1"/>
  <c r="W13" i="39" l="1"/>
  <c r="W8" i="45"/>
  <c r="AA21" i="46"/>
  <c r="W3" i="39"/>
  <c r="Y15" i="45"/>
  <c r="AA3" i="46"/>
  <c r="Y11" i="45"/>
  <c r="Z7" i="39"/>
  <c r="Z6" i="45"/>
  <c r="AB17" i="46"/>
  <c r="Z3" i="39"/>
  <c r="U21" i="46"/>
  <c r="V9" i="46"/>
  <c r="V14" i="45"/>
  <c r="P11" i="46"/>
  <c r="E11" i="46"/>
  <c r="L12" i="46"/>
  <c r="E3" i="46"/>
  <c r="T12" i="46"/>
  <c r="Z5" i="46"/>
  <c r="V4" i="46"/>
  <c r="U21" i="45"/>
  <c r="J10" i="46"/>
  <c r="I9" i="46"/>
  <c r="P10" i="46"/>
  <c r="J17" i="46"/>
  <c r="G5" i="46"/>
  <c r="Z16" i="46"/>
  <c r="U9" i="46"/>
  <c r="U20" i="45"/>
  <c r="H9" i="46"/>
  <c r="Y21" i="39"/>
  <c r="W9" i="39"/>
  <c r="W10" i="45"/>
  <c r="X11" i="45"/>
  <c r="X10" i="39"/>
  <c r="Y4" i="45"/>
  <c r="AA4" i="46"/>
  <c r="Z13" i="45"/>
  <c r="X19" i="39"/>
  <c r="Y14" i="45"/>
  <c r="AA9" i="46"/>
  <c r="Y14" i="39"/>
  <c r="Z18" i="46"/>
  <c r="V5" i="46"/>
  <c r="V10" i="45"/>
  <c r="R10" i="46"/>
  <c r="S9" i="46"/>
  <c r="C11" i="46"/>
  <c r="C18" i="46"/>
  <c r="K6" i="46"/>
  <c r="Z9" i="46"/>
  <c r="U12" i="46"/>
  <c r="U5" i="45"/>
  <c r="L9" i="46"/>
  <c r="E8" i="46"/>
  <c r="G9" i="46"/>
  <c r="K14" i="46"/>
  <c r="E21" i="45"/>
  <c r="Z12" i="46"/>
  <c r="U15" i="39"/>
  <c r="U4" i="45"/>
  <c r="F8" i="46"/>
  <c r="X3" i="39"/>
  <c r="Y9" i="45"/>
  <c r="W20" i="45"/>
  <c r="W16" i="39"/>
  <c r="Y4" i="39"/>
  <c r="X12" i="45"/>
  <c r="W6" i="39"/>
  <c r="X19" i="45"/>
  <c r="X6" i="39"/>
  <c r="W3" i="45"/>
  <c r="AB10" i="46"/>
  <c r="Z21" i="45"/>
  <c r="U7" i="46"/>
  <c r="U3" i="39"/>
  <c r="P21" i="46"/>
  <c r="P5" i="46"/>
  <c r="H3" i="46"/>
  <c r="C3" i="46"/>
  <c r="T4" i="46"/>
  <c r="I17" i="45"/>
  <c r="Y18" i="46"/>
  <c r="V17" i="39"/>
  <c r="Y9" i="39"/>
  <c r="Z18" i="45"/>
  <c r="W16" i="45"/>
  <c r="AB8" i="46"/>
  <c r="Y12" i="39"/>
  <c r="X8" i="45"/>
  <c r="AB12" i="46"/>
  <c r="X9" i="45"/>
  <c r="X7" i="39"/>
  <c r="Z5" i="45"/>
  <c r="AB18" i="46"/>
  <c r="Y13" i="45"/>
  <c r="Z6" i="46"/>
  <c r="U8" i="39"/>
  <c r="U10" i="45"/>
  <c r="P7" i="46"/>
  <c r="Q5" i="46"/>
  <c r="S6" i="46"/>
  <c r="H10" i="46"/>
  <c r="I19" i="45"/>
  <c r="U16" i="46"/>
  <c r="U11" i="39"/>
  <c r="U18" i="45"/>
  <c r="J6" i="46"/>
  <c r="C4" i="46"/>
  <c r="G4" i="46"/>
  <c r="I7" i="46"/>
  <c r="G18" i="45"/>
  <c r="Y13" i="46"/>
  <c r="V20" i="39"/>
  <c r="H21" i="46"/>
  <c r="H5" i="46"/>
  <c r="Y5" i="39"/>
  <c r="Z3" i="45"/>
  <c r="W18" i="45"/>
  <c r="W20" i="39"/>
  <c r="Y8" i="39"/>
  <c r="X10" i="45"/>
  <c r="W18" i="39"/>
  <c r="X15" i="45"/>
  <c r="X20" i="39"/>
  <c r="Y12" i="45"/>
  <c r="AB9" i="46"/>
  <c r="Z4" i="45"/>
  <c r="U19" i="46"/>
  <c r="U14" i="39"/>
  <c r="U3" i="45"/>
  <c r="R6" i="46"/>
  <c r="H4" i="46"/>
  <c r="L4" i="46"/>
  <c r="S7" i="46"/>
  <c r="K18" i="45"/>
  <c r="U4" i="46"/>
  <c r="V21" i="39"/>
  <c r="L21" i="46"/>
  <c r="L5" i="46"/>
  <c r="D3" i="46"/>
  <c r="C21" i="46"/>
  <c r="I4" i="46"/>
  <c r="E17" i="45"/>
  <c r="Y5" i="46"/>
  <c r="V16" i="39"/>
  <c r="F20" i="46"/>
  <c r="F4" i="46"/>
  <c r="X13" i="39"/>
  <c r="Z20" i="45"/>
  <c r="AB14" i="46"/>
  <c r="Z19" i="39"/>
  <c r="Y6" i="45"/>
  <c r="X20" i="45"/>
  <c r="X16" i="39"/>
  <c r="Y19" i="39"/>
  <c r="W7" i="39"/>
  <c r="W11" i="45"/>
  <c r="W14" i="39"/>
  <c r="X13" i="45"/>
  <c r="Y15" i="46"/>
  <c r="V6" i="39"/>
  <c r="P17" i="46"/>
  <c r="E19" i="46"/>
  <c r="L20" i="46"/>
  <c r="P12" i="46"/>
  <c r="R11" i="46"/>
  <c r="I13" i="45"/>
  <c r="U20" i="46"/>
  <c r="U17" i="39"/>
  <c r="J16" i="46"/>
  <c r="I17" i="46"/>
  <c r="X9" i="39"/>
  <c r="Z11" i="45"/>
  <c r="AB13" i="46"/>
  <c r="Z9" i="39"/>
  <c r="Z9" i="45"/>
  <c r="AB19" i="46"/>
  <c r="Y18" i="39"/>
  <c r="Y15" i="39"/>
  <c r="Z21" i="39"/>
  <c r="AA16" i="46"/>
  <c r="R20" i="46"/>
  <c r="T20" i="46"/>
  <c r="L19" i="46"/>
  <c r="C6" i="46"/>
  <c r="E19" i="45"/>
  <c r="U9" i="39"/>
  <c r="F6" i="46"/>
  <c r="S19" i="46"/>
  <c r="T10" i="46"/>
  <c r="O10" i="46"/>
  <c r="S12" i="45"/>
  <c r="U14" i="46"/>
  <c r="U10" i="39"/>
  <c r="G10" i="46"/>
  <c r="G8" i="45"/>
  <c r="J8" i="45"/>
  <c r="Q10" i="45"/>
  <c r="E5" i="45"/>
  <c r="C14" i="43"/>
  <c r="D13" i="40"/>
  <c r="T13" i="46"/>
  <c r="R21" i="46"/>
  <c r="H13" i="45"/>
  <c r="K15" i="45"/>
  <c r="C4" i="45"/>
  <c r="R3" i="45"/>
  <c r="G14" i="40"/>
  <c r="E6" i="43"/>
  <c r="I10" i="46"/>
  <c r="X21" i="39"/>
  <c r="Y20" i="45"/>
  <c r="AA13" i="46"/>
  <c r="W8" i="39"/>
  <c r="Z14" i="45"/>
  <c r="X16" i="45"/>
  <c r="Z18" i="39"/>
  <c r="AA7" i="46"/>
  <c r="W15" i="39"/>
  <c r="W7" i="45"/>
  <c r="AA17" i="46"/>
  <c r="X3" i="45"/>
  <c r="Y3" i="46"/>
  <c r="V14" i="39"/>
  <c r="P19" i="46"/>
  <c r="Q21" i="46"/>
  <c r="S21" i="46"/>
  <c r="K17" i="46"/>
  <c r="Q17" i="46"/>
  <c r="I15" i="45"/>
  <c r="Y14" i="46"/>
  <c r="V9" i="39"/>
  <c r="J18" i="46"/>
  <c r="C20" i="46"/>
  <c r="J21" i="46"/>
  <c r="L14" i="46"/>
  <c r="G14" i="46"/>
  <c r="G14" i="45"/>
  <c r="Y21" i="46"/>
  <c r="V4" i="39"/>
  <c r="H17" i="46"/>
  <c r="L18" i="46"/>
  <c r="X17" i="39"/>
  <c r="Y8" i="45"/>
  <c r="AB6" i="46"/>
  <c r="W4" i="39"/>
  <c r="Y19" i="45"/>
  <c r="X18" i="45"/>
  <c r="Z10" i="39"/>
  <c r="AB16" i="46"/>
  <c r="W11" i="39"/>
  <c r="W9" i="45"/>
  <c r="U19" i="45"/>
  <c r="X7" i="45"/>
  <c r="Y11" i="46"/>
  <c r="V10" i="39"/>
  <c r="R18" i="46"/>
  <c r="H20" i="46"/>
  <c r="O21" i="46"/>
  <c r="E15" i="46"/>
  <c r="Q14" i="46"/>
  <c r="K14" i="45"/>
  <c r="Y6" i="46"/>
  <c r="V5" i="39"/>
  <c r="L17" i="46"/>
  <c r="Q18" i="46"/>
  <c r="G20" i="46"/>
  <c r="E12" i="46"/>
  <c r="G11" i="46"/>
  <c r="E13" i="45"/>
  <c r="U17" i="46"/>
  <c r="U13" i="39"/>
  <c r="F16" i="46"/>
  <c r="C17" i="46"/>
  <c r="W21" i="39"/>
  <c r="W4" i="45"/>
  <c r="AB5" i="46"/>
  <c r="Z12" i="39"/>
  <c r="Z17" i="45"/>
  <c r="AA19" i="46"/>
  <c r="Z7" i="45"/>
  <c r="Y3" i="39"/>
  <c r="Y16" i="45"/>
  <c r="W19" i="45"/>
  <c r="Z14" i="39"/>
  <c r="AA10" i="46"/>
  <c r="V17" i="46"/>
  <c r="V6" i="45"/>
  <c r="P13" i="46"/>
  <c r="Q13" i="46"/>
  <c r="F15" i="46"/>
  <c r="E14" i="46"/>
  <c r="O20" i="46"/>
  <c r="I9" i="45"/>
  <c r="V12" i="46"/>
  <c r="V4" i="45"/>
  <c r="J12" i="46"/>
  <c r="C12" i="46"/>
  <c r="W17" i="39"/>
  <c r="W6" i="45"/>
  <c r="AA6" i="46"/>
  <c r="Z8" i="39"/>
  <c r="Z8" i="45"/>
  <c r="AB11" i="46"/>
  <c r="Z15" i="45"/>
  <c r="Z17" i="39"/>
  <c r="Z19" i="45"/>
  <c r="Y21" i="45"/>
  <c r="R4" i="46"/>
  <c r="K16" i="45"/>
  <c r="K21" i="46"/>
  <c r="G6" i="46"/>
  <c r="E11" i="45"/>
  <c r="V5" i="45"/>
  <c r="I14" i="46"/>
  <c r="H14" i="46"/>
  <c r="F11" i="46"/>
  <c r="S18" i="46"/>
  <c r="S8" i="45"/>
  <c r="V10" i="46"/>
  <c r="V3" i="45"/>
  <c r="I11" i="46"/>
  <c r="J20" i="45"/>
  <c r="J4" i="45"/>
  <c r="Q6" i="45"/>
  <c r="L6" i="45"/>
  <c r="D15" i="43"/>
  <c r="H19" i="40"/>
  <c r="D14" i="46"/>
  <c r="Q9" i="45"/>
  <c r="H9" i="45"/>
  <c r="K11" i="45"/>
  <c r="J11" i="45"/>
  <c r="G21" i="43"/>
  <c r="D16" i="40"/>
  <c r="D17" i="46"/>
  <c r="D10" i="46"/>
  <c r="X5" i="39"/>
  <c r="Y17" i="45"/>
  <c r="X8" i="39"/>
  <c r="U11" i="46"/>
  <c r="R17" i="46"/>
  <c r="V20" i="46"/>
  <c r="D16" i="46"/>
  <c r="V15" i="46"/>
  <c r="Z13" i="39"/>
  <c r="Y5" i="45"/>
  <c r="Z10" i="45"/>
  <c r="V21" i="46"/>
  <c r="I16" i="46"/>
  <c r="V16" i="46"/>
  <c r="S14" i="46"/>
  <c r="V11" i="46"/>
  <c r="W5" i="39"/>
  <c r="X4" i="45"/>
  <c r="Y3" i="45"/>
  <c r="U15" i="46"/>
  <c r="R9" i="46"/>
  <c r="U18" i="39"/>
  <c r="J4" i="46"/>
  <c r="Z12" i="45"/>
  <c r="W12" i="39"/>
  <c r="X14" i="45"/>
  <c r="AB7" i="46"/>
  <c r="W5" i="45"/>
  <c r="I20" i="46"/>
  <c r="G17" i="46"/>
  <c r="V19" i="46"/>
  <c r="K7" i="46"/>
  <c r="Q3" i="46"/>
  <c r="Y4" i="46"/>
  <c r="D11" i="46"/>
  <c r="J12" i="45"/>
  <c r="H3" i="45"/>
  <c r="F4" i="40"/>
  <c r="I15" i="46"/>
  <c r="K19" i="45"/>
  <c r="T16" i="45"/>
  <c r="C21" i="43"/>
  <c r="T21" i="45"/>
  <c r="T5" i="45"/>
  <c r="W10" i="39"/>
  <c r="R16" i="46"/>
  <c r="K9" i="46"/>
  <c r="L15" i="46"/>
  <c r="G19" i="46"/>
  <c r="G16" i="45"/>
  <c r="V12" i="39"/>
  <c r="F21" i="46"/>
  <c r="K18" i="46"/>
  <c r="C8" i="46"/>
  <c r="H8" i="46"/>
  <c r="C12" i="45"/>
  <c r="U3" i="46"/>
  <c r="V17" i="45"/>
  <c r="S4" i="46"/>
  <c r="E7" i="45"/>
  <c r="L7" i="45"/>
  <c r="O9" i="45"/>
  <c r="R19" i="45"/>
  <c r="D4" i="43"/>
  <c r="C11" i="43"/>
  <c r="T9" i="46"/>
  <c r="Q21" i="45"/>
  <c r="F12" i="45"/>
  <c r="I14" i="45"/>
  <c r="D3" i="45"/>
  <c r="H20" i="45"/>
  <c r="D9" i="40"/>
  <c r="D13" i="46"/>
  <c r="H18" i="46"/>
  <c r="D13" i="45"/>
  <c r="W21" i="45"/>
  <c r="V8" i="45"/>
  <c r="Q8" i="46"/>
  <c r="V19" i="45"/>
  <c r="G12" i="46"/>
  <c r="Q11" i="46"/>
  <c r="V3" i="46"/>
  <c r="F10" i="46"/>
  <c r="P20" i="46"/>
  <c r="H16" i="46"/>
  <c r="C16" i="46"/>
  <c r="S14" i="45"/>
  <c r="Y16" i="46"/>
  <c r="V7" i="39"/>
  <c r="S20" i="46"/>
  <c r="O14" i="45"/>
  <c r="J10" i="45"/>
  <c r="Q12" i="45"/>
  <c r="O3" i="45"/>
  <c r="O4" i="45"/>
  <c r="C15" i="40"/>
  <c r="T21" i="46"/>
  <c r="E6" i="46"/>
  <c r="H15" i="45"/>
  <c r="K17" i="45"/>
  <c r="H10" i="45"/>
  <c r="T8" i="45"/>
  <c r="H9" i="40"/>
  <c r="F13" i="43"/>
  <c r="O8" i="46"/>
  <c r="T19" i="45"/>
  <c r="T3" i="45"/>
  <c r="U20" i="39"/>
  <c r="I8" i="46"/>
  <c r="U5" i="39"/>
  <c r="P18" i="46"/>
  <c r="S8" i="46"/>
  <c r="U6" i="46"/>
  <c r="H15" i="46"/>
  <c r="P3" i="46"/>
  <c r="S3" i="46"/>
  <c r="P6" i="46"/>
  <c r="C18" i="45"/>
  <c r="Y20" i="46"/>
  <c r="V19" i="39"/>
  <c r="D15" i="46"/>
  <c r="I5" i="46"/>
  <c r="L13" i="45"/>
  <c r="O15" i="45"/>
  <c r="H4" i="45"/>
  <c r="E4" i="45"/>
  <c r="G11" i="40"/>
  <c r="Y18" i="45"/>
  <c r="AA11" i="46"/>
  <c r="W15" i="45"/>
  <c r="U7" i="39"/>
  <c r="Q6" i="46"/>
  <c r="V9" i="45"/>
  <c r="J3" i="46"/>
  <c r="V16" i="45"/>
  <c r="Y7" i="45"/>
  <c r="AB4" i="46"/>
  <c r="W17" i="45"/>
  <c r="V13" i="45"/>
  <c r="R3" i="46"/>
  <c r="V20" i="45"/>
  <c r="I12" i="46"/>
  <c r="V7" i="45"/>
  <c r="W12" i="45"/>
  <c r="AB3" i="46"/>
  <c r="AA20" i="46"/>
  <c r="U9" i="45"/>
  <c r="C15" i="46"/>
  <c r="U8" i="45"/>
  <c r="Y13" i="39"/>
  <c r="W14" i="45"/>
  <c r="Y16" i="39"/>
  <c r="AB20" i="46"/>
  <c r="X11" i="39"/>
  <c r="Y19" i="46"/>
  <c r="Y10" i="46"/>
  <c r="O9" i="46"/>
  <c r="U6" i="45"/>
  <c r="T8" i="46"/>
  <c r="S20" i="45"/>
  <c r="U12" i="39"/>
  <c r="F19" i="46"/>
  <c r="Q18" i="45"/>
  <c r="H14" i="45"/>
  <c r="C9" i="43"/>
  <c r="H21" i="45"/>
  <c r="K7" i="45"/>
  <c r="E11" i="43"/>
  <c r="G18" i="46"/>
  <c r="T17" i="45"/>
  <c r="E20" i="45"/>
  <c r="X17" i="45"/>
  <c r="S17" i="46"/>
  <c r="K12" i="45"/>
  <c r="E16" i="46"/>
  <c r="C7" i="46"/>
  <c r="Z20" i="46"/>
  <c r="V15" i="45"/>
  <c r="O11" i="46"/>
  <c r="E13" i="46"/>
  <c r="R5" i="46"/>
  <c r="S15" i="46"/>
  <c r="Z19" i="46"/>
  <c r="V6" i="46"/>
  <c r="V11" i="45"/>
  <c r="E5" i="46"/>
  <c r="L19" i="45"/>
  <c r="O21" i="45"/>
  <c r="O5" i="45"/>
  <c r="L18" i="45"/>
  <c r="E10" i="42"/>
  <c r="F14" i="40"/>
  <c r="P8" i="46"/>
  <c r="C8" i="45"/>
  <c r="F8" i="45"/>
  <c r="I10" i="45"/>
  <c r="D4" i="45"/>
  <c r="C10" i="43"/>
  <c r="G9" i="40"/>
  <c r="S12" i="46"/>
  <c r="O8" i="45"/>
  <c r="D9" i="45"/>
  <c r="Z6" i="39"/>
  <c r="R12" i="46"/>
  <c r="O17" i="46"/>
  <c r="L11" i="46"/>
  <c r="S16" i="46"/>
  <c r="E15" i="45"/>
  <c r="V8" i="39"/>
  <c r="O19" i="46"/>
  <c r="T16" i="46"/>
  <c r="C5" i="46"/>
  <c r="S5" i="46"/>
  <c r="S10" i="45"/>
  <c r="V18" i="46"/>
  <c r="V18" i="45"/>
  <c r="K20" i="46"/>
  <c r="G6" i="45"/>
  <c r="J6" i="45"/>
  <c r="Q8" i="45"/>
  <c r="H16" i="45"/>
  <c r="F6" i="43"/>
  <c r="E16" i="43"/>
  <c r="T5" i="46"/>
  <c r="Q17" i="45"/>
  <c r="H11" i="45"/>
  <c r="K13" i="45"/>
  <c r="S4" i="45"/>
  <c r="H12" i="45"/>
  <c r="E12" i="40"/>
  <c r="F5" i="42"/>
  <c r="G13" i="46"/>
  <c r="T15" i="45"/>
  <c r="AA14" i="46"/>
  <c r="U12" i="45"/>
  <c r="O12" i="46"/>
  <c r="U15" i="45"/>
  <c r="D8" i="46"/>
  <c r="G20" i="45"/>
  <c r="U19" i="39"/>
  <c r="H7" i="46"/>
  <c r="E21" i="46"/>
  <c r="S13" i="46"/>
  <c r="C13" i="46"/>
  <c r="C14" i="45"/>
  <c r="Y12" i="46"/>
  <c r="V3" i="39"/>
  <c r="G15" i="46"/>
  <c r="O10" i="45"/>
  <c r="L9" i="45"/>
  <c r="O11" i="45"/>
  <c r="D14" i="45"/>
  <c r="G18" i="43"/>
  <c r="D11" i="40"/>
  <c r="AA5" i="46"/>
  <c r="Y10" i="39"/>
  <c r="Z4" i="39"/>
  <c r="P15" i="46"/>
  <c r="E7" i="46"/>
  <c r="J14" i="46"/>
  <c r="E4" i="46"/>
  <c r="H13" i="46"/>
  <c r="AA12" i="46"/>
  <c r="X18" i="39"/>
  <c r="X4" i="39"/>
  <c r="R14" i="46"/>
  <c r="P4" i="46"/>
  <c r="L13" i="46"/>
  <c r="K19" i="46"/>
  <c r="F12" i="46"/>
  <c r="X21" i="45"/>
  <c r="Y10" i="45"/>
  <c r="Y6" i="39"/>
  <c r="P9" i="46"/>
  <c r="I21" i="45"/>
  <c r="J20" i="46"/>
  <c r="X12" i="39"/>
  <c r="AB21" i="46"/>
  <c r="Z11" i="39"/>
  <c r="Z15" i="39"/>
  <c r="W19" i="39"/>
  <c r="V18" i="39"/>
  <c r="V13" i="39"/>
  <c r="L6" i="46"/>
  <c r="F14" i="46"/>
  <c r="E20" i="46"/>
  <c r="S16" i="45"/>
  <c r="V15" i="39"/>
  <c r="G8" i="46"/>
  <c r="Q14" i="45"/>
  <c r="F21" i="45"/>
  <c r="C21" i="42"/>
  <c r="H17" i="45"/>
  <c r="H18" i="45"/>
  <c r="C20" i="42"/>
  <c r="I19" i="46"/>
  <c r="T13" i="45"/>
  <c r="E16" i="45"/>
  <c r="Y7" i="46"/>
  <c r="C19" i="46"/>
  <c r="U8" i="46"/>
  <c r="Q4" i="46"/>
  <c r="Q19" i="46"/>
  <c r="Y17" i="46"/>
  <c r="H19" i="46"/>
  <c r="I6" i="46"/>
  <c r="Q7" i="46"/>
  <c r="K11" i="46"/>
  <c r="C20" i="45"/>
  <c r="Z15" i="46"/>
  <c r="U16" i="39"/>
  <c r="U7" i="45"/>
  <c r="L8" i="46"/>
  <c r="L15" i="45"/>
  <c r="O17" i="45"/>
  <c r="F11" i="45"/>
  <c r="R9" i="45"/>
  <c r="D7" i="42"/>
  <c r="F17" i="43"/>
  <c r="E10" i="46"/>
  <c r="F20" i="45"/>
  <c r="F4" i="45"/>
  <c r="I6" i="45"/>
  <c r="I5" i="45"/>
  <c r="C4" i="42"/>
  <c r="C5" i="43"/>
  <c r="C14" i="46"/>
  <c r="D21" i="45"/>
  <c r="D5" i="45"/>
  <c r="AA18" i="46"/>
  <c r="H12" i="46"/>
  <c r="Z21" i="46"/>
  <c r="Q10" i="46"/>
  <c r="G21" i="46"/>
  <c r="Z4" i="46"/>
  <c r="U17" i="45"/>
  <c r="L10" i="46"/>
  <c r="S11" i="46"/>
  <c r="D20" i="46"/>
  <c r="J9" i="46"/>
  <c r="Z3" i="46"/>
  <c r="U18" i="46"/>
  <c r="U13" i="45"/>
  <c r="O15" i="46"/>
  <c r="J18" i="45"/>
  <c r="Q20" i="45"/>
  <c r="Q4" i="45"/>
  <c r="I3" i="45"/>
  <c r="F21" i="42"/>
  <c r="D4" i="40"/>
  <c r="L3" i="46"/>
  <c r="S6" i="45"/>
  <c r="H7" i="45"/>
  <c r="K9" i="45"/>
  <c r="T18" i="45"/>
  <c r="F18" i="43"/>
  <c r="D7" i="43"/>
  <c r="D9" i="46"/>
  <c r="Z20" i="39"/>
  <c r="I11" i="45"/>
  <c r="Z16" i="39"/>
  <c r="K10" i="45"/>
  <c r="Y20" i="39"/>
  <c r="Z17" i="46"/>
  <c r="X6" i="45"/>
  <c r="K5" i="46"/>
  <c r="Z7" i="46"/>
  <c r="C8" i="42"/>
  <c r="E21" i="42"/>
  <c r="U21" i="39"/>
  <c r="E17" i="46"/>
  <c r="O18" i="46"/>
  <c r="V11" i="39"/>
  <c r="O13" i="45"/>
  <c r="C5" i="42"/>
  <c r="R13" i="45"/>
  <c r="C10" i="46"/>
  <c r="O13" i="46"/>
  <c r="Y9" i="46"/>
  <c r="E9" i="46"/>
  <c r="D19" i="46"/>
  <c r="P6" i="45"/>
  <c r="K3" i="46"/>
  <c r="F13" i="45"/>
  <c r="O20" i="45"/>
  <c r="Z5" i="39"/>
  <c r="K20" i="45"/>
  <c r="F9" i="46"/>
  <c r="V21" i="45"/>
  <c r="Q15" i="46"/>
  <c r="F3" i="46"/>
  <c r="V14" i="46"/>
  <c r="O16" i="46"/>
  <c r="L5" i="45"/>
  <c r="R11" i="45"/>
  <c r="D14" i="42"/>
  <c r="J19" i="46"/>
  <c r="Q13" i="45"/>
  <c r="F10" i="45"/>
  <c r="I12" i="45"/>
  <c r="G3" i="45"/>
  <c r="Q3" i="45"/>
  <c r="C7" i="40"/>
  <c r="D21" i="46"/>
  <c r="I3" i="46"/>
  <c r="D15" i="45"/>
  <c r="G17" i="45"/>
  <c r="T20" i="45"/>
  <c r="L20" i="45"/>
  <c r="F13" i="42"/>
  <c r="G11" i="43"/>
  <c r="C6" i="40"/>
  <c r="O4" i="46"/>
  <c r="R16" i="45"/>
  <c r="C19" i="45"/>
  <c r="L16" i="45"/>
  <c r="F15" i="45"/>
  <c r="C12" i="42"/>
  <c r="C13" i="43"/>
  <c r="G16" i="43"/>
  <c r="E21" i="43"/>
  <c r="F3" i="42"/>
  <c r="G7" i="43"/>
  <c r="D19" i="40"/>
  <c r="H3" i="40"/>
  <c r="F15" i="40"/>
  <c r="C15" i="42"/>
  <c r="G13" i="40"/>
  <c r="H16" i="39"/>
  <c r="I18" i="39"/>
  <c r="T5" i="39"/>
  <c r="G18" i="39"/>
  <c r="E4" i="39"/>
  <c r="L3" i="39"/>
  <c r="L8" i="39"/>
  <c r="P12" i="39"/>
  <c r="J18" i="39"/>
  <c r="R9" i="39"/>
  <c r="O14" i="39"/>
  <c r="J17" i="45"/>
  <c r="D16" i="45"/>
  <c r="C16" i="42"/>
  <c r="C17" i="43"/>
  <c r="C4" i="40"/>
  <c r="S10" i="46"/>
  <c r="P15" i="45"/>
  <c r="S17" i="45"/>
  <c r="D12" i="45"/>
  <c r="P10" i="45"/>
  <c r="D13" i="42"/>
  <c r="F21" i="43"/>
  <c r="D16" i="42"/>
  <c r="E5" i="43"/>
  <c r="Y11" i="39"/>
  <c r="O14" i="46"/>
  <c r="Y7" i="39"/>
  <c r="K13" i="46"/>
  <c r="X15" i="39"/>
  <c r="J8" i="46"/>
  <c r="X5" i="45"/>
  <c r="U13" i="46"/>
  <c r="U14" i="45"/>
  <c r="K15" i="46"/>
  <c r="O12" i="45"/>
  <c r="Q9" i="46"/>
  <c r="V7" i="46"/>
  <c r="T18" i="46"/>
  <c r="D7" i="46"/>
  <c r="Q5" i="45"/>
  <c r="G16" i="46"/>
  <c r="J13" i="45"/>
  <c r="D17" i="45"/>
  <c r="V8" i="46"/>
  <c r="F18" i="46"/>
  <c r="S18" i="45"/>
  <c r="J15" i="46"/>
  <c r="H6" i="45"/>
  <c r="H19" i="45"/>
  <c r="E6" i="42"/>
  <c r="Q7" i="45"/>
  <c r="Z14" i="46"/>
  <c r="Z13" i="46"/>
  <c r="D12" i="46"/>
  <c r="U11" i="45"/>
  <c r="K10" i="46"/>
  <c r="D4" i="46"/>
  <c r="U5" i="46"/>
  <c r="K4" i="46"/>
  <c r="O19" i="45"/>
  <c r="R17" i="45"/>
  <c r="G17" i="43"/>
  <c r="Q20" i="46"/>
  <c r="C6" i="45"/>
  <c r="F6" i="45"/>
  <c r="I8" i="45"/>
  <c r="J15" i="45"/>
  <c r="D20" i="43"/>
  <c r="E4" i="43"/>
  <c r="D5" i="46"/>
  <c r="O16" i="45"/>
  <c r="D11" i="45"/>
  <c r="E18" i="45"/>
  <c r="J5" i="45"/>
  <c r="P4" i="45"/>
  <c r="G5" i="40"/>
  <c r="E18" i="43"/>
  <c r="T11" i="46"/>
  <c r="P14" i="46"/>
  <c r="R12" i="45"/>
  <c r="C15" i="45"/>
  <c r="L3" i="45"/>
  <c r="F3" i="45"/>
  <c r="F20" i="40"/>
  <c r="D12" i="43"/>
  <c r="F3" i="40"/>
  <c r="F11" i="42"/>
  <c r="D15" i="40"/>
  <c r="E17" i="43"/>
  <c r="D18" i="42"/>
  <c r="C12" i="43"/>
  <c r="D5" i="40"/>
  <c r="G20" i="43"/>
  <c r="C3" i="40"/>
  <c r="G9" i="39"/>
  <c r="C15" i="39"/>
  <c r="I13" i="39"/>
  <c r="G5" i="39"/>
  <c r="I9" i="39"/>
  <c r="T18" i="39"/>
  <c r="R7" i="39"/>
  <c r="T13" i="39"/>
  <c r="F13" i="39"/>
  <c r="D17" i="39"/>
  <c r="G15" i="45"/>
  <c r="P3" i="45"/>
  <c r="J3" i="45"/>
  <c r="F17" i="40"/>
  <c r="D21" i="43"/>
  <c r="T7" i="46"/>
  <c r="Q19" i="45"/>
  <c r="P11" i="45"/>
  <c r="S13" i="45"/>
  <c r="J7" i="45"/>
  <c r="P16" i="45"/>
  <c r="E13" i="40"/>
  <c r="C9" i="42"/>
  <c r="C5" i="40"/>
  <c r="C14" i="42"/>
  <c r="D12" i="42"/>
  <c r="D19" i="43"/>
  <c r="D9" i="42"/>
  <c r="F20" i="43"/>
  <c r="F19" i="43"/>
  <c r="G13" i="43"/>
  <c r="D8" i="40"/>
  <c r="I3" i="39"/>
  <c r="O19" i="39"/>
  <c r="G20" i="39"/>
  <c r="R11" i="39"/>
  <c r="L12" i="39"/>
  <c r="D5" i="39"/>
  <c r="R20" i="39"/>
  <c r="Q11" i="39"/>
  <c r="K9" i="39"/>
  <c r="I17" i="39"/>
  <c r="H9" i="39"/>
  <c r="T12" i="45"/>
  <c r="L12" i="45"/>
  <c r="F18" i="42"/>
  <c r="D13" i="43"/>
  <c r="T19" i="46"/>
  <c r="I18" i="46"/>
  <c r="R14" i="45"/>
  <c r="C17" i="45"/>
  <c r="L8" i="45"/>
  <c r="F7" i="45"/>
  <c r="H15" i="40"/>
  <c r="F5" i="43"/>
  <c r="E3" i="42"/>
  <c r="E16" i="42"/>
  <c r="G18" i="40"/>
  <c r="AB15" i="46"/>
  <c r="G10" i="45"/>
  <c r="AA8" i="46"/>
  <c r="E9" i="45"/>
  <c r="Z10" i="46"/>
  <c r="X14" i="39"/>
  <c r="Z16" i="45"/>
  <c r="R7" i="46"/>
  <c r="J16" i="45"/>
  <c r="H5" i="45"/>
  <c r="T9" i="45"/>
  <c r="U4" i="39"/>
  <c r="H11" i="46"/>
  <c r="C16" i="45"/>
  <c r="O18" i="45"/>
  <c r="T14" i="45"/>
  <c r="F16" i="45"/>
  <c r="F7" i="40"/>
  <c r="G19" i="45"/>
  <c r="I21" i="46"/>
  <c r="F5" i="46"/>
  <c r="U10" i="46"/>
  <c r="J14" i="45"/>
  <c r="H18" i="40"/>
  <c r="K21" i="45"/>
  <c r="E16" i="40"/>
  <c r="T11" i="45"/>
  <c r="R8" i="46"/>
  <c r="L7" i="46"/>
  <c r="G12" i="45"/>
  <c r="R15" i="46"/>
  <c r="L16" i="46"/>
  <c r="C10" i="45"/>
  <c r="V12" i="45"/>
  <c r="L21" i="45"/>
  <c r="O7" i="45"/>
  <c r="E15" i="43"/>
  <c r="E10" i="43"/>
  <c r="I13" i="46"/>
  <c r="F18" i="45"/>
  <c r="I20" i="45"/>
  <c r="R21" i="45"/>
  <c r="J21" i="45"/>
  <c r="F17" i="42"/>
  <c r="G8" i="43"/>
  <c r="H6" i="46"/>
  <c r="O6" i="45"/>
  <c r="D7" i="45"/>
  <c r="E12" i="45"/>
  <c r="C3" i="45"/>
  <c r="G12" i="43"/>
  <c r="D14" i="40"/>
  <c r="F7" i="42"/>
  <c r="J11" i="46"/>
  <c r="K8" i="45"/>
  <c r="R8" i="45"/>
  <c r="C11" i="45"/>
  <c r="D6" i="45"/>
  <c r="C18" i="43"/>
  <c r="C8" i="40"/>
  <c r="E7" i="42"/>
  <c r="C7" i="42"/>
  <c r="G16" i="40"/>
  <c r="F6" i="40"/>
  <c r="D6" i="42"/>
  <c r="E19" i="42"/>
  <c r="D9" i="43"/>
  <c r="H16" i="40"/>
  <c r="D14" i="43"/>
  <c r="C11" i="42"/>
  <c r="Q4" i="39"/>
  <c r="C5" i="39"/>
  <c r="H11" i="39"/>
  <c r="E12" i="39"/>
  <c r="F9" i="39"/>
  <c r="T11" i="39"/>
  <c r="O5" i="39"/>
  <c r="H18" i="39"/>
  <c r="D21" i="39"/>
  <c r="E7" i="39"/>
  <c r="G11" i="45"/>
  <c r="P8" i="45"/>
  <c r="G5" i="43"/>
  <c r="C20" i="40"/>
  <c r="E11" i="42"/>
  <c r="D6" i="46"/>
  <c r="I7" i="45"/>
  <c r="P7" i="45"/>
  <c r="S9" i="45"/>
  <c r="P20" i="45"/>
  <c r="D16" i="43"/>
  <c r="G9" i="43"/>
  <c r="H21" i="40"/>
  <c r="D19" i="42"/>
  <c r="F9" i="40"/>
  <c r="D10" i="40"/>
  <c r="C10" i="42"/>
  <c r="H5" i="40"/>
  <c r="E8" i="42"/>
  <c r="E17" i="40"/>
  <c r="E9" i="43"/>
  <c r="E17" i="42"/>
  <c r="R3" i="39"/>
  <c r="O15" i="39"/>
  <c r="P13" i="39"/>
  <c r="T4" i="39"/>
  <c r="K7" i="39"/>
  <c r="Q3" i="39"/>
  <c r="J7" i="39"/>
  <c r="L20" i="39"/>
  <c r="L6" i="39"/>
  <c r="G12" i="39"/>
  <c r="E14" i="45"/>
  <c r="H8" i="45"/>
  <c r="J19" i="45"/>
  <c r="F10" i="40"/>
  <c r="C13" i="42"/>
  <c r="T3" i="46"/>
  <c r="Q15" i="45"/>
  <c r="R10" i="45"/>
  <c r="C13" i="45"/>
  <c r="S3" i="45"/>
  <c r="T6" i="45"/>
  <c r="E6" i="40"/>
  <c r="D20" i="42"/>
  <c r="G6" i="43"/>
  <c r="F16" i="42"/>
  <c r="K16" i="46"/>
  <c r="K8" i="46"/>
  <c r="P14" i="45"/>
  <c r="O3" i="46"/>
  <c r="I18" i="45"/>
  <c r="O5" i="46"/>
  <c r="K5" i="45"/>
  <c r="O6" i="46"/>
  <c r="Z11" i="46"/>
  <c r="D15" i="42"/>
  <c r="I16" i="45"/>
  <c r="D5" i="43"/>
  <c r="E8" i="45"/>
  <c r="G4" i="40"/>
  <c r="C7" i="45"/>
  <c r="F19" i="40"/>
  <c r="G19" i="40"/>
  <c r="F15" i="42"/>
  <c r="G19" i="39"/>
  <c r="P20" i="39"/>
  <c r="G7" i="45"/>
  <c r="F16" i="40"/>
  <c r="S5" i="45"/>
  <c r="E14" i="40"/>
  <c r="H13" i="40"/>
  <c r="C3" i="43"/>
  <c r="E3" i="40"/>
  <c r="O17" i="39"/>
  <c r="I11" i="39"/>
  <c r="F11" i="39"/>
  <c r="R19" i="39"/>
  <c r="L21" i="39"/>
  <c r="S16" i="39"/>
  <c r="E3" i="45"/>
  <c r="G19" i="43"/>
  <c r="G3" i="46"/>
  <c r="R6" i="45"/>
  <c r="F17" i="45"/>
  <c r="F3" i="43"/>
  <c r="F21" i="40"/>
  <c r="D17" i="42"/>
  <c r="E12" i="42"/>
  <c r="F8" i="40"/>
  <c r="F4" i="43"/>
  <c r="D6" i="43"/>
  <c r="C8" i="43"/>
  <c r="G3" i="43"/>
  <c r="R16" i="39"/>
  <c r="H19" i="39"/>
  <c r="R18" i="39"/>
  <c r="S20" i="39"/>
  <c r="Q21" i="39"/>
  <c r="E16" i="39"/>
  <c r="J11" i="39"/>
  <c r="L15" i="39"/>
  <c r="O21" i="39"/>
  <c r="C14" i="39"/>
  <c r="G9" i="45"/>
  <c r="D18" i="45"/>
  <c r="F14" i="43"/>
  <c r="F15" i="43"/>
  <c r="H11" i="40"/>
  <c r="E18" i="46"/>
  <c r="P21" i="45"/>
  <c r="P5" i="45"/>
  <c r="S7" i="45"/>
  <c r="P12" i="45"/>
  <c r="E19" i="43"/>
  <c r="C3" i="42"/>
  <c r="G7" i="40"/>
  <c r="D18" i="40"/>
  <c r="E18" i="40"/>
  <c r="E12" i="43"/>
  <c r="H7" i="40"/>
  <c r="E8" i="40"/>
  <c r="F4" i="42"/>
  <c r="H8" i="40"/>
  <c r="E4" i="42"/>
  <c r="E19" i="40"/>
  <c r="K21" i="39"/>
  <c r="D3" i="39"/>
  <c r="F8" i="39"/>
  <c r="F17" i="39"/>
  <c r="P11" i="39"/>
  <c r="C13" i="39"/>
  <c r="D9" i="39"/>
  <c r="D20" i="39"/>
  <c r="T16" i="39"/>
  <c r="Q8" i="39"/>
  <c r="Q13" i="39"/>
  <c r="S4" i="39"/>
  <c r="S21" i="39"/>
  <c r="C17" i="39"/>
  <c r="I10" i="39"/>
  <c r="H20" i="39"/>
  <c r="G4" i="39"/>
  <c r="F21" i="39"/>
  <c r="P8" i="39"/>
  <c r="F6" i="39"/>
  <c r="Q17" i="39"/>
  <c r="E10" i="39"/>
  <c r="F7" i="39"/>
  <c r="K3" i="39"/>
  <c r="H13" i="39"/>
  <c r="O10" i="39"/>
  <c r="E8" i="39"/>
  <c r="T17" i="39"/>
  <c r="F15" i="39"/>
  <c r="G7" i="39"/>
  <c r="D8" i="39"/>
  <c r="O7" i="39"/>
  <c r="S13" i="39"/>
  <c r="D12" i="39"/>
  <c r="K6" i="39"/>
  <c r="C20" i="39"/>
  <c r="P4" i="39"/>
  <c r="H7" i="39"/>
  <c r="C11" i="39"/>
  <c r="P10" i="39"/>
  <c r="R17" i="39"/>
  <c r="K16" i="39"/>
  <c r="J8" i="39"/>
  <c r="F12" i="39"/>
  <c r="T3" i="39"/>
  <c r="P16" i="39"/>
  <c r="P7" i="39"/>
  <c r="Q14" i="39"/>
  <c r="Q9" i="39"/>
  <c r="F10" i="39"/>
  <c r="C4" i="39"/>
  <c r="J15" i="39"/>
  <c r="K4" i="39"/>
  <c r="S15" i="39"/>
  <c r="G12" i="40"/>
  <c r="E9" i="39"/>
  <c r="S3" i="39"/>
  <c r="G6" i="39"/>
  <c r="E11" i="40"/>
  <c r="P9" i="45"/>
  <c r="C10" i="40"/>
  <c r="G20" i="40"/>
  <c r="D10" i="42"/>
  <c r="J3" i="39"/>
  <c r="O12" i="39"/>
  <c r="J17" i="39"/>
  <c r="J5" i="39"/>
  <c r="T20" i="39"/>
  <c r="G8" i="39"/>
  <c r="D18" i="39"/>
  <c r="I19" i="39"/>
  <c r="O11" i="39"/>
  <c r="J12" i="39"/>
  <c r="Q18" i="39"/>
  <c r="D19" i="39"/>
  <c r="F13" i="46"/>
  <c r="AA15" i="46"/>
  <c r="T10" i="45"/>
  <c r="Y8" i="46"/>
  <c r="C17" i="42"/>
  <c r="U6" i="39"/>
  <c r="G7" i="46"/>
  <c r="Z8" i="46"/>
  <c r="U16" i="45"/>
  <c r="T17" i="46"/>
  <c r="R5" i="45"/>
  <c r="R19" i="46"/>
  <c r="L14" i="45"/>
  <c r="Q12" i="46"/>
  <c r="F9" i="45"/>
  <c r="G4" i="43"/>
  <c r="D12" i="40"/>
  <c r="S17" i="39"/>
  <c r="H15" i="39"/>
  <c r="O20" i="39"/>
  <c r="D10" i="45"/>
  <c r="F7" i="46"/>
  <c r="K3" i="45"/>
  <c r="C20" i="43"/>
  <c r="C16" i="43"/>
  <c r="E15" i="40"/>
  <c r="E13" i="42"/>
  <c r="R15" i="39"/>
  <c r="R6" i="39"/>
  <c r="T6" i="39"/>
  <c r="E17" i="39"/>
  <c r="G10" i="39"/>
  <c r="D16" i="39"/>
  <c r="G4" i="45"/>
  <c r="G15" i="40"/>
  <c r="D18" i="46"/>
  <c r="C21" i="45"/>
  <c r="I4" i="45"/>
  <c r="C16" i="40"/>
  <c r="C4" i="43"/>
  <c r="C15" i="43"/>
  <c r="F10" i="42"/>
  <c r="G10" i="40"/>
  <c r="F19" i="42"/>
  <c r="E15" i="42"/>
  <c r="E20" i="42"/>
  <c r="H6" i="40"/>
  <c r="J10" i="39"/>
  <c r="R5" i="39"/>
  <c r="P6" i="39"/>
  <c r="D7" i="39"/>
  <c r="E20" i="39"/>
  <c r="J19" i="39"/>
  <c r="G16" i="39"/>
  <c r="R21" i="39"/>
  <c r="I6" i="39"/>
  <c r="H8" i="39"/>
  <c r="G5" i="45"/>
  <c r="R7" i="45"/>
  <c r="F9" i="42"/>
  <c r="C17" i="40"/>
  <c r="C21" i="40"/>
  <c r="J7" i="46"/>
  <c r="P17" i="45"/>
  <c r="S19" i="45"/>
  <c r="D20" i="45"/>
  <c r="P18" i="45"/>
  <c r="D8" i="42"/>
  <c r="G14" i="43"/>
  <c r="D7" i="40"/>
  <c r="F12" i="43"/>
  <c r="E20" i="43"/>
  <c r="D20" i="40"/>
  <c r="C19" i="40"/>
  <c r="F20" i="42"/>
  <c r="G3" i="40"/>
  <c r="F11" i="43"/>
  <c r="H20" i="40"/>
  <c r="K12" i="39"/>
  <c r="P3" i="39"/>
  <c r="L10" i="39"/>
  <c r="H17" i="39"/>
  <c r="I15" i="39"/>
  <c r="C9" i="39"/>
  <c r="E5" i="39"/>
  <c r="T14" i="39"/>
  <c r="K19" i="39"/>
  <c r="K14" i="39"/>
  <c r="S7" i="39"/>
  <c r="K20" i="39"/>
  <c r="E3" i="39"/>
  <c r="H21" i="39"/>
  <c r="I5" i="39"/>
  <c r="O9" i="39"/>
  <c r="O3" i="39"/>
  <c r="K18" i="39"/>
  <c r="C3" i="39"/>
  <c r="P15" i="39"/>
  <c r="C6" i="39"/>
  <c r="D4" i="39"/>
  <c r="F14" i="39"/>
  <c r="Q7" i="39"/>
  <c r="C19" i="39"/>
  <c r="Q5" i="39"/>
  <c r="L13" i="39"/>
  <c r="G17" i="39"/>
  <c r="L11" i="39"/>
  <c r="C8" i="39"/>
  <c r="S12" i="39"/>
  <c r="J9" i="39"/>
  <c r="S19" i="39"/>
  <c r="L7" i="39"/>
  <c r="S11" i="39"/>
  <c r="C10" i="39"/>
  <c r="E11" i="39"/>
  <c r="C18" i="39"/>
  <c r="C7" i="39"/>
  <c r="G3" i="39"/>
  <c r="O18" i="39"/>
  <c r="O4" i="39"/>
  <c r="D14" i="39"/>
  <c r="T19" i="39"/>
  <c r="R13" i="39"/>
  <c r="K17" i="39"/>
  <c r="G11" i="39"/>
  <c r="H5" i="39"/>
  <c r="Q12" i="39"/>
  <c r="C21" i="39"/>
  <c r="L5" i="39"/>
  <c r="F16" i="39"/>
  <c r="L4" i="39"/>
  <c r="G15" i="39"/>
  <c r="E21" i="39"/>
  <c r="L17" i="39"/>
  <c r="T21" i="39"/>
  <c r="I14" i="39"/>
  <c r="C7" i="43"/>
  <c r="K5" i="39"/>
  <c r="S8" i="39"/>
  <c r="L10" i="45"/>
  <c r="Q11" i="45"/>
  <c r="G15" i="43"/>
  <c r="H4" i="40"/>
  <c r="E13" i="43"/>
  <c r="G21" i="39"/>
  <c r="S9" i="39"/>
  <c r="Q19" i="39"/>
  <c r="G13" i="39"/>
  <c r="K10" i="39"/>
  <c r="O13" i="39"/>
  <c r="Q20" i="39"/>
  <c r="C16" i="39"/>
  <c r="Q6" i="39"/>
  <c r="P17" i="39"/>
  <c r="F20" i="39"/>
  <c r="T14" i="46"/>
  <c r="J5" i="46"/>
  <c r="W13" i="45"/>
  <c r="L11" i="45"/>
  <c r="V13" i="46"/>
  <c r="Q16" i="45"/>
  <c r="T7" i="45"/>
  <c r="C9" i="46"/>
  <c r="L17" i="45"/>
  <c r="K12" i="46"/>
  <c r="F5" i="45"/>
  <c r="D19" i="45"/>
  <c r="D8" i="43"/>
  <c r="R20" i="45"/>
  <c r="E3" i="43"/>
  <c r="D6" i="40"/>
  <c r="C6" i="42"/>
  <c r="Q15" i="39"/>
  <c r="E18" i="39"/>
  <c r="T10" i="39"/>
  <c r="E7" i="43"/>
  <c r="P19" i="45"/>
  <c r="E14" i="42"/>
  <c r="C14" i="40"/>
  <c r="F12" i="40"/>
  <c r="H17" i="40"/>
  <c r="C18" i="42"/>
  <c r="J16" i="39"/>
  <c r="F3" i="39"/>
  <c r="Q16" i="39"/>
  <c r="I8" i="39"/>
  <c r="J4" i="39"/>
  <c r="E10" i="45"/>
  <c r="C6" i="43"/>
  <c r="F12" i="42"/>
  <c r="K6" i="45"/>
  <c r="C9" i="45"/>
  <c r="F10" i="43"/>
  <c r="H14" i="40"/>
  <c r="E21" i="40"/>
  <c r="F11" i="40"/>
  <c r="E5" i="40"/>
  <c r="D17" i="43"/>
  <c r="H10" i="40"/>
  <c r="C18" i="40"/>
  <c r="D21" i="42"/>
  <c r="J14" i="39"/>
  <c r="K11" i="39"/>
  <c r="P21" i="39"/>
  <c r="O16" i="39"/>
  <c r="H4" i="39"/>
  <c r="R12" i="39"/>
  <c r="D11" i="39"/>
  <c r="P18" i="39"/>
  <c r="I7" i="39"/>
  <c r="K15" i="39"/>
  <c r="L19" i="39"/>
  <c r="J9" i="45"/>
  <c r="D8" i="45"/>
  <c r="H12" i="40"/>
  <c r="F9" i="43"/>
  <c r="T15" i="46"/>
  <c r="O7" i="46"/>
  <c r="P13" i="45"/>
  <c r="S15" i="45"/>
  <c r="T4" i="45"/>
  <c r="K4" i="45"/>
  <c r="G8" i="40"/>
  <c r="E14" i="43"/>
  <c r="G17" i="40"/>
  <c r="D4" i="42"/>
  <c r="C9" i="40"/>
  <c r="F8" i="43"/>
  <c r="E8" i="43"/>
  <c r="G10" i="43"/>
  <c r="D3" i="40"/>
  <c r="E10" i="40"/>
  <c r="E4" i="40"/>
  <c r="H12" i="39"/>
  <c r="L14" i="39"/>
  <c r="S10" i="39"/>
  <c r="T9" i="39"/>
  <c r="D13" i="39"/>
  <c r="P5" i="39"/>
  <c r="E13" i="39"/>
  <c r="S18" i="39"/>
  <c r="O8" i="39"/>
  <c r="E19" i="39"/>
  <c r="D6" i="39"/>
  <c r="H14" i="39"/>
  <c r="R14" i="39"/>
  <c r="E6" i="39"/>
  <c r="H6" i="39"/>
  <c r="I16" i="39"/>
  <c r="C12" i="39"/>
  <c r="H3" i="39"/>
  <c r="T7" i="39"/>
  <c r="J20" i="39"/>
  <c r="L9" i="39"/>
  <c r="F5" i="39"/>
  <c r="C11" i="40"/>
  <c r="G14" i="39"/>
  <c r="J6" i="39"/>
  <c r="L4" i="45"/>
  <c r="P16" i="46"/>
  <c r="R15" i="45"/>
  <c r="D11" i="43"/>
  <c r="C12" i="40"/>
  <c r="F7" i="43"/>
  <c r="F4" i="39"/>
  <c r="E15" i="39"/>
  <c r="I12" i="39"/>
  <c r="P9" i="39"/>
  <c r="D10" i="39"/>
  <c r="I4" i="39"/>
  <c r="K13" i="39"/>
  <c r="P19" i="39"/>
  <c r="L18" i="39"/>
  <c r="S6" i="39"/>
  <c r="S14" i="39"/>
  <c r="Y17" i="39"/>
  <c r="R13" i="46"/>
  <c r="J13" i="46"/>
  <c r="E7" i="40"/>
  <c r="F17" i="46"/>
  <c r="D18" i="43"/>
  <c r="T6" i="46"/>
  <c r="Q16" i="46"/>
  <c r="F19" i="45"/>
  <c r="F14" i="45"/>
  <c r="G21" i="40"/>
  <c r="G21" i="45"/>
  <c r="C19" i="42"/>
  <c r="R4" i="45"/>
  <c r="F14" i="42"/>
  <c r="D3" i="42"/>
  <c r="F13" i="40"/>
  <c r="E14" i="39"/>
  <c r="R4" i="39"/>
  <c r="J13" i="39"/>
  <c r="E9" i="42"/>
  <c r="S21" i="45"/>
  <c r="F5" i="40"/>
  <c r="E5" i="42"/>
  <c r="D21" i="40"/>
  <c r="E20" i="40"/>
  <c r="G6" i="40"/>
  <c r="D15" i="39"/>
  <c r="J21" i="39"/>
  <c r="T12" i="39"/>
  <c r="S5" i="39"/>
  <c r="L16" i="39"/>
  <c r="E6" i="45"/>
  <c r="E18" i="42"/>
  <c r="E9" i="40"/>
  <c r="R18" i="45"/>
  <c r="C5" i="45"/>
  <c r="F8" i="42"/>
  <c r="C13" i="40"/>
  <c r="C19" i="43"/>
  <c r="D10" i="43"/>
  <c r="D17" i="40"/>
  <c r="F18" i="40"/>
  <c r="R8" i="39"/>
  <c r="O6" i="39"/>
  <c r="F18" i="39"/>
  <c r="G13" i="45"/>
  <c r="F6" i="42"/>
  <c r="S11" i="45"/>
  <c r="D11" i="42"/>
  <c r="D5" i="42"/>
  <c r="F16" i="43"/>
  <c r="T8" i="39"/>
  <c r="R10" i="39"/>
  <c r="P14" i="39"/>
  <c r="I21" i="39"/>
  <c r="T15" i="39"/>
  <c r="Q10" i="39"/>
  <c r="H10" i="39"/>
  <c r="I20" i="39"/>
  <c r="F19" i="39"/>
  <c r="K8" i="39"/>
  <c r="E39" i="39" l="1"/>
  <c r="F30" i="39"/>
  <c r="M10" i="39"/>
  <c r="N10" i="39"/>
  <c r="E35" i="43"/>
  <c r="D25" i="42"/>
  <c r="D31" i="42"/>
  <c r="F26" i="42"/>
  <c r="E38" i="39"/>
  <c r="N8" i="39"/>
  <c r="F38" i="40"/>
  <c r="D37" i="40"/>
  <c r="C29" i="43"/>
  <c r="F28" i="42"/>
  <c r="N18" i="45"/>
  <c r="E29" i="40"/>
  <c r="E38" i="42"/>
  <c r="H36" i="39"/>
  <c r="G41" i="39"/>
  <c r="D35" i="39"/>
  <c r="G26" i="40"/>
  <c r="E40" i="40"/>
  <c r="D41" i="40"/>
  <c r="E25" i="42"/>
  <c r="F25" i="40"/>
  <c r="E29" i="42"/>
  <c r="G33" i="39"/>
  <c r="N4" i="39"/>
  <c r="F33" i="40"/>
  <c r="F34" i="42"/>
  <c r="N4" i="45"/>
  <c r="G39" i="42"/>
  <c r="H39" i="42"/>
  <c r="G41" i="40"/>
  <c r="E34" i="45"/>
  <c r="E39" i="45"/>
  <c r="M16" i="46"/>
  <c r="C37" i="43"/>
  <c r="E37" i="46"/>
  <c r="E27" i="40"/>
  <c r="G33" i="46"/>
  <c r="N13" i="46"/>
  <c r="H38" i="39"/>
  <c r="D30" i="39"/>
  <c r="E24" i="39"/>
  <c r="E26" i="43"/>
  <c r="C30" i="43"/>
  <c r="N15" i="45"/>
  <c r="H24" i="45"/>
  <c r="G26" i="39"/>
  <c r="E25" i="39"/>
  <c r="H29" i="39"/>
  <c r="G40" i="39"/>
  <c r="F26" i="39"/>
  <c r="N14" i="39"/>
  <c r="F34" i="39"/>
  <c r="D26" i="39"/>
  <c r="D33" i="39"/>
  <c r="H34" i="39"/>
  <c r="F32" i="39"/>
  <c r="E24" i="40"/>
  <c r="E30" i="40"/>
  <c r="F29" i="43"/>
  <c r="D27" i="43"/>
  <c r="E27" i="43"/>
  <c r="D24" i="42"/>
  <c r="G37" i="40"/>
  <c r="D33" i="43"/>
  <c r="G28" i="40"/>
  <c r="E28" i="43"/>
  <c r="H32" i="40"/>
  <c r="D28" i="45"/>
  <c r="G29" i="45"/>
  <c r="H39" i="39"/>
  <c r="D31" i="39"/>
  <c r="N12" i="39"/>
  <c r="F24" i="39"/>
  <c r="G34" i="39"/>
  <c r="D41" i="42"/>
  <c r="H30" i="40"/>
  <c r="C36" i="43"/>
  <c r="E25" i="40"/>
  <c r="F31" i="40"/>
  <c r="E41" i="40"/>
  <c r="H34" i="40"/>
  <c r="E29" i="43"/>
  <c r="F32" i="42"/>
  <c r="G24" i="39"/>
  <c r="M16" i="39"/>
  <c r="G36" i="39"/>
  <c r="G38" i="42"/>
  <c r="H38" i="42"/>
  <c r="H37" i="40"/>
  <c r="F32" i="40"/>
  <c r="E34" i="42"/>
  <c r="D26" i="43"/>
  <c r="M15" i="39"/>
  <c r="G26" i="42"/>
  <c r="H26" i="42"/>
  <c r="D26" i="40"/>
  <c r="N20" i="45"/>
  <c r="C27" i="43"/>
  <c r="D39" i="45"/>
  <c r="E25" i="45"/>
  <c r="H37" i="45"/>
  <c r="M16" i="45"/>
  <c r="H31" i="45"/>
  <c r="AA13" i="45"/>
  <c r="G25" i="46"/>
  <c r="E40" i="39"/>
  <c r="M6" i="39"/>
  <c r="M20" i="39"/>
  <c r="M19" i="39"/>
  <c r="D32" i="43"/>
  <c r="H24" i="40"/>
  <c r="F34" i="43"/>
  <c r="M11" i="45"/>
  <c r="H30" i="45"/>
  <c r="H37" i="39"/>
  <c r="H24" i="39"/>
  <c r="E36" i="39"/>
  <c r="H25" i="39"/>
  <c r="M12" i="39"/>
  <c r="F25" i="39"/>
  <c r="N13" i="39"/>
  <c r="D34" i="39"/>
  <c r="H27" i="39"/>
  <c r="G29" i="39"/>
  <c r="H31" i="39"/>
  <c r="H33" i="39"/>
  <c r="M5" i="39"/>
  <c r="M7" i="39"/>
  <c r="E34" i="39"/>
  <c r="D24" i="39"/>
  <c r="F41" i="39"/>
  <c r="F37" i="39"/>
  <c r="H30" i="39"/>
  <c r="H40" i="40"/>
  <c r="E30" i="43"/>
  <c r="F40" i="42"/>
  <c r="D40" i="40"/>
  <c r="D39" i="43"/>
  <c r="E31" i="43"/>
  <c r="D27" i="40"/>
  <c r="F33" i="43"/>
  <c r="D28" i="42"/>
  <c r="D40" i="45"/>
  <c r="G27" i="46"/>
  <c r="F29" i="42"/>
  <c r="N7" i="45"/>
  <c r="F28" i="39"/>
  <c r="N21" i="39"/>
  <c r="G39" i="39"/>
  <c r="D27" i="39"/>
  <c r="N5" i="39"/>
  <c r="I25" i="39" s="1"/>
  <c r="G30" i="39"/>
  <c r="H26" i="40"/>
  <c r="E40" i="42"/>
  <c r="E35" i="42"/>
  <c r="F39" i="42"/>
  <c r="G30" i="40"/>
  <c r="F30" i="42"/>
  <c r="D38" i="46"/>
  <c r="G35" i="40"/>
  <c r="D36" i="39"/>
  <c r="N6" i="39"/>
  <c r="N15" i="39"/>
  <c r="E33" i="42"/>
  <c r="E35" i="40"/>
  <c r="E27" i="46"/>
  <c r="D30" i="45"/>
  <c r="F35" i="39"/>
  <c r="D32" i="40"/>
  <c r="F23" i="43"/>
  <c r="E29" i="45"/>
  <c r="M12" i="46"/>
  <c r="H34" i="45"/>
  <c r="N19" i="46"/>
  <c r="N5" i="45"/>
  <c r="G37" i="42"/>
  <c r="H37" i="42"/>
  <c r="AE15" i="46"/>
  <c r="E33" i="46"/>
  <c r="D39" i="39"/>
  <c r="M18" i="39"/>
  <c r="G32" i="39"/>
  <c r="D38" i="39"/>
  <c r="G25" i="39"/>
  <c r="G37" i="39"/>
  <c r="D30" i="42"/>
  <c r="G40" i="40"/>
  <c r="E31" i="40"/>
  <c r="G32" i="40"/>
  <c r="G35" i="39"/>
  <c r="E30" i="39"/>
  <c r="M9" i="39"/>
  <c r="M14" i="39"/>
  <c r="E32" i="39"/>
  <c r="G28" i="39"/>
  <c r="N17" i="39"/>
  <c r="F27" i="39"/>
  <c r="D32" i="39"/>
  <c r="D28" i="39"/>
  <c r="E35" i="39"/>
  <c r="F33" i="39"/>
  <c r="E27" i="39"/>
  <c r="M17" i="39"/>
  <c r="E26" i="39"/>
  <c r="E41" i="39"/>
  <c r="F40" i="39"/>
  <c r="M13" i="39"/>
  <c r="M8" i="39"/>
  <c r="D40" i="39"/>
  <c r="D29" i="39"/>
  <c r="E37" i="39"/>
  <c r="E28" i="39"/>
  <c r="E39" i="40"/>
  <c r="E24" i="42"/>
  <c r="H28" i="40"/>
  <c r="F24" i="42"/>
  <c r="E28" i="40"/>
  <c r="H27" i="40"/>
  <c r="D31" i="43"/>
  <c r="E38" i="40"/>
  <c r="D38" i="40"/>
  <c r="G27" i="40"/>
  <c r="D38" i="43"/>
  <c r="H31" i="40"/>
  <c r="E34" i="43"/>
  <c r="E33" i="43"/>
  <c r="D38" i="45"/>
  <c r="H35" i="39"/>
  <c r="G31" i="39"/>
  <c r="M21" i="39"/>
  <c r="N18" i="39"/>
  <c r="F39" i="39"/>
  <c r="N16" i="39"/>
  <c r="I36" i="39" s="1"/>
  <c r="C25" i="43"/>
  <c r="E23" i="43"/>
  <c r="F28" i="40"/>
  <c r="E32" i="42"/>
  <c r="D37" i="42"/>
  <c r="F41" i="40"/>
  <c r="E37" i="45"/>
  <c r="N6" i="45"/>
  <c r="F38" i="43"/>
  <c r="H41" i="39"/>
  <c r="N19" i="39"/>
  <c r="E31" i="39"/>
  <c r="H33" i="40"/>
  <c r="E34" i="40"/>
  <c r="F36" i="40"/>
  <c r="F35" i="42"/>
  <c r="G39" i="40"/>
  <c r="F39" i="40"/>
  <c r="G24" i="40"/>
  <c r="C24" i="43"/>
  <c r="D35" i="42"/>
  <c r="F36" i="42"/>
  <c r="F25" i="43"/>
  <c r="D40" i="42"/>
  <c r="E26" i="40"/>
  <c r="N10" i="45"/>
  <c r="M15" i="45"/>
  <c r="G33" i="42"/>
  <c r="H33" i="42"/>
  <c r="F30" i="40"/>
  <c r="G39" i="45"/>
  <c r="F28" i="45"/>
  <c r="H26" i="39"/>
  <c r="H40" i="39"/>
  <c r="G27" i="39"/>
  <c r="M3" i="39"/>
  <c r="N3" i="39"/>
  <c r="E37" i="42"/>
  <c r="D28" i="43"/>
  <c r="E37" i="40"/>
  <c r="E28" i="42"/>
  <c r="H25" i="40"/>
  <c r="G30" i="42"/>
  <c r="H30" i="42"/>
  <c r="D30" i="40"/>
  <c r="F29" i="40"/>
  <c r="D39" i="42"/>
  <c r="H41" i="40"/>
  <c r="F28" i="43"/>
  <c r="C35" i="43"/>
  <c r="D26" i="46"/>
  <c r="E31" i="42"/>
  <c r="F24" i="43"/>
  <c r="D41" i="39"/>
  <c r="F38" i="39"/>
  <c r="E29" i="39"/>
  <c r="F31" i="39"/>
  <c r="M4" i="39"/>
  <c r="H31" i="42"/>
  <c r="G31" i="42"/>
  <c r="C33" i="43"/>
  <c r="H36" i="40"/>
  <c r="C28" i="43"/>
  <c r="E39" i="42"/>
  <c r="D26" i="42"/>
  <c r="F26" i="40"/>
  <c r="G36" i="40"/>
  <c r="H27" i="42"/>
  <c r="G27" i="42"/>
  <c r="E27" i="42"/>
  <c r="D26" i="45"/>
  <c r="N8" i="45"/>
  <c r="G31" i="46"/>
  <c r="F27" i="42"/>
  <c r="D34" i="40"/>
  <c r="F31" i="43"/>
  <c r="D27" i="45"/>
  <c r="F26" i="46"/>
  <c r="F27" i="43"/>
  <c r="F37" i="42"/>
  <c r="G41" i="45"/>
  <c r="N21" i="45"/>
  <c r="E38" i="45"/>
  <c r="D29" i="43"/>
  <c r="D34" i="43"/>
  <c r="H41" i="45"/>
  <c r="H36" i="46"/>
  <c r="N15" i="46"/>
  <c r="H27" i="46"/>
  <c r="N8" i="46"/>
  <c r="E36" i="40"/>
  <c r="H38" i="40"/>
  <c r="G34" i="45"/>
  <c r="AD10" i="46"/>
  <c r="E25" i="46"/>
  <c r="F27" i="40"/>
  <c r="E36" i="45"/>
  <c r="F31" i="46"/>
  <c r="F25" i="45"/>
  <c r="G36" i="45"/>
  <c r="N7" i="46"/>
  <c r="AB14" i="39"/>
  <c r="AE8" i="46"/>
  <c r="G38" i="40"/>
  <c r="E36" i="42"/>
  <c r="E24" i="43"/>
  <c r="H35" i="40"/>
  <c r="E27" i="45"/>
  <c r="H28" i="45"/>
  <c r="N14" i="45"/>
  <c r="C32" i="43"/>
  <c r="F38" i="42"/>
  <c r="H32" i="45"/>
  <c r="F29" i="39"/>
  <c r="M11" i="39"/>
  <c r="N20" i="39"/>
  <c r="D25" i="39"/>
  <c r="H32" i="39"/>
  <c r="N11" i="39"/>
  <c r="I31" i="39" s="1"/>
  <c r="D28" i="40"/>
  <c r="F32" i="43"/>
  <c r="E38" i="43"/>
  <c r="E39" i="43"/>
  <c r="D29" i="42"/>
  <c r="C38" i="43"/>
  <c r="D32" i="42"/>
  <c r="G34" i="42"/>
  <c r="H34" i="42"/>
  <c r="H29" i="42"/>
  <c r="G29" i="42"/>
  <c r="E33" i="40"/>
  <c r="G27" i="45"/>
  <c r="M19" i="45"/>
  <c r="C40" i="43"/>
  <c r="F37" i="40"/>
  <c r="D37" i="39"/>
  <c r="E33" i="39"/>
  <c r="N7" i="39"/>
  <c r="F39" i="43"/>
  <c r="D25" i="40"/>
  <c r="D38" i="42"/>
  <c r="D36" i="43"/>
  <c r="D35" i="40"/>
  <c r="F31" i="42"/>
  <c r="C31" i="43"/>
  <c r="F40" i="40"/>
  <c r="N12" i="45"/>
  <c r="D37" i="43"/>
  <c r="G25" i="40"/>
  <c r="G25" i="45"/>
  <c r="D31" i="45"/>
  <c r="D25" i="46"/>
  <c r="D23" i="43"/>
  <c r="C39" i="43"/>
  <c r="G35" i="45"/>
  <c r="E26" i="45"/>
  <c r="M20" i="46"/>
  <c r="F36" i="43"/>
  <c r="N17" i="45"/>
  <c r="AD5" i="46"/>
  <c r="D24" i="46"/>
  <c r="D32" i="46"/>
  <c r="M7" i="45"/>
  <c r="E26" i="42"/>
  <c r="F39" i="45"/>
  <c r="F26" i="45"/>
  <c r="G35" i="46"/>
  <c r="E38" i="46"/>
  <c r="D37" i="45"/>
  <c r="G33" i="45"/>
  <c r="M5" i="45"/>
  <c r="D27" i="46"/>
  <c r="M9" i="46"/>
  <c r="AD13" i="46"/>
  <c r="AB5" i="45"/>
  <c r="G28" i="46"/>
  <c r="AB15" i="39"/>
  <c r="D24" i="43"/>
  <c r="D36" i="42"/>
  <c r="E40" i="43"/>
  <c r="D33" i="42"/>
  <c r="D32" i="45"/>
  <c r="G36" i="42"/>
  <c r="H36" i="42"/>
  <c r="D36" i="45"/>
  <c r="G37" i="45"/>
  <c r="N9" i="39"/>
  <c r="I29" i="39" s="1"/>
  <c r="G38" i="39"/>
  <c r="H28" i="39"/>
  <c r="F36" i="39"/>
  <c r="G33" i="40"/>
  <c r="G35" i="42"/>
  <c r="H35" i="42"/>
  <c r="F35" i="40"/>
  <c r="D39" i="40"/>
  <c r="F26" i="43"/>
  <c r="D40" i="43"/>
  <c r="F35" i="43"/>
  <c r="H32" i="42"/>
  <c r="G32" i="42"/>
  <c r="E35" i="45"/>
  <c r="H36" i="45"/>
  <c r="N16" i="45"/>
  <c r="I36" i="45" s="1"/>
  <c r="F30" i="43"/>
  <c r="F33" i="42"/>
  <c r="H40" i="45"/>
  <c r="D35" i="45"/>
  <c r="D41" i="46"/>
  <c r="M3" i="45"/>
  <c r="E30" i="45"/>
  <c r="M13" i="45"/>
  <c r="G39" i="46"/>
  <c r="D34" i="42"/>
  <c r="N11" i="45"/>
  <c r="I31" i="45" s="1"/>
  <c r="H25" i="45"/>
  <c r="M15" i="46"/>
  <c r="V22" i="45"/>
  <c r="E29" i="46"/>
  <c r="E33" i="45"/>
  <c r="D39" i="46"/>
  <c r="N13" i="45"/>
  <c r="H25" i="42"/>
  <c r="G25" i="42"/>
  <c r="E41" i="42"/>
  <c r="H28" i="42"/>
  <c r="G28" i="42"/>
  <c r="AB6" i="45"/>
  <c r="D29" i="46"/>
  <c r="C26" i="43"/>
  <c r="E37" i="43"/>
  <c r="F27" i="45"/>
  <c r="D24" i="40"/>
  <c r="F41" i="42"/>
  <c r="M4" i="45"/>
  <c r="M20" i="45"/>
  <c r="G38" i="45"/>
  <c r="AD18" i="46"/>
  <c r="G29" i="46"/>
  <c r="D40" i="46"/>
  <c r="H30" i="46"/>
  <c r="M10" i="46"/>
  <c r="Z22" i="46"/>
  <c r="F32" i="46"/>
  <c r="AE18" i="46"/>
  <c r="D25" i="45"/>
  <c r="D41" i="45"/>
  <c r="E24" i="45"/>
  <c r="E40" i="45"/>
  <c r="E36" i="43"/>
  <c r="D27" i="42"/>
  <c r="N9" i="45"/>
  <c r="E31" i="45"/>
  <c r="H35" i="45"/>
  <c r="H28" i="46"/>
  <c r="M7" i="46"/>
  <c r="F39" i="46"/>
  <c r="M19" i="46"/>
  <c r="M4" i="46"/>
  <c r="AD8" i="46"/>
  <c r="AF8" i="46" s="1"/>
  <c r="H40" i="42"/>
  <c r="G40" i="42"/>
  <c r="F38" i="45"/>
  <c r="F37" i="45"/>
  <c r="G41" i="42"/>
  <c r="H41" i="42"/>
  <c r="E41" i="45"/>
  <c r="M14" i="45"/>
  <c r="E34" i="46"/>
  <c r="H26" i="46"/>
  <c r="AA19" i="39"/>
  <c r="AB12" i="39"/>
  <c r="G40" i="46"/>
  <c r="AB21" i="45"/>
  <c r="X22" i="45"/>
  <c r="E32" i="46"/>
  <c r="H33" i="46"/>
  <c r="N14" i="46"/>
  <c r="AB4" i="39"/>
  <c r="AB18" i="39"/>
  <c r="AE12" i="46"/>
  <c r="F33" i="46"/>
  <c r="G34" i="46"/>
  <c r="AE5" i="46"/>
  <c r="D31" i="40"/>
  <c r="F37" i="43"/>
  <c r="D34" i="45"/>
  <c r="H29" i="45"/>
  <c r="F27" i="46"/>
  <c r="D28" i="46"/>
  <c r="AE14" i="46"/>
  <c r="F25" i="42"/>
  <c r="E32" i="40"/>
  <c r="F32" i="45"/>
  <c r="F31" i="45"/>
  <c r="M17" i="45"/>
  <c r="D35" i="43"/>
  <c r="E25" i="43"/>
  <c r="F36" i="45"/>
  <c r="M8" i="45"/>
  <c r="G26" i="45"/>
  <c r="H31" i="46"/>
  <c r="N12" i="46"/>
  <c r="D29" i="45"/>
  <c r="G29" i="40"/>
  <c r="D24" i="45"/>
  <c r="E28" i="45"/>
  <c r="F34" i="40"/>
  <c r="E30" i="42"/>
  <c r="H38" i="45"/>
  <c r="H39" i="45"/>
  <c r="N5" i="46"/>
  <c r="AB17" i="45"/>
  <c r="D30" i="43"/>
  <c r="F41" i="45"/>
  <c r="F34" i="45"/>
  <c r="M18" i="45"/>
  <c r="E39" i="46"/>
  <c r="AB11" i="39"/>
  <c r="AA14" i="45"/>
  <c r="AE20" i="46"/>
  <c r="AA12" i="45"/>
  <c r="N3" i="46"/>
  <c r="AA17" i="45"/>
  <c r="M6" i="46"/>
  <c r="AA15" i="45"/>
  <c r="AE11" i="46"/>
  <c r="G31" i="40"/>
  <c r="F24" i="45"/>
  <c r="H33" i="45"/>
  <c r="D35" i="46"/>
  <c r="F35" i="46"/>
  <c r="AD6" i="46"/>
  <c r="E32" i="43"/>
  <c r="H29" i="40"/>
  <c r="F30" i="45"/>
  <c r="F35" i="45"/>
  <c r="M12" i="45"/>
  <c r="G30" i="45"/>
  <c r="F36" i="46"/>
  <c r="E30" i="46"/>
  <c r="M11" i="46"/>
  <c r="M8" i="46"/>
  <c r="AA21" i="45"/>
  <c r="D33" i="45"/>
  <c r="F38" i="46"/>
  <c r="D33" i="46"/>
  <c r="D29" i="40"/>
  <c r="F40" i="45"/>
  <c r="E32" i="45"/>
  <c r="M21" i="45"/>
  <c r="C23" i="43"/>
  <c r="N19" i="45"/>
  <c r="I39" i="45" s="1"/>
  <c r="H27" i="45"/>
  <c r="AD3" i="46"/>
  <c r="F28" i="46"/>
  <c r="E41" i="46"/>
  <c r="H35" i="46"/>
  <c r="N16" i="46"/>
  <c r="I36" i="46" s="1"/>
  <c r="AA10" i="39"/>
  <c r="F24" i="40"/>
  <c r="G32" i="45"/>
  <c r="D31" i="46"/>
  <c r="M3" i="46"/>
  <c r="AA5" i="45"/>
  <c r="AB14" i="45"/>
  <c r="AA12" i="39"/>
  <c r="G24" i="46"/>
  <c r="N9" i="46"/>
  <c r="I29" i="46" s="1"/>
  <c r="AD15" i="46"/>
  <c r="AF15" i="46" s="1"/>
  <c r="AB4" i="45"/>
  <c r="AA5" i="39"/>
  <c r="V22" i="46"/>
  <c r="D36" i="46"/>
  <c r="N17" i="46"/>
  <c r="AD11" i="46"/>
  <c r="AB8" i="39"/>
  <c r="AB5" i="39"/>
  <c r="D30" i="46"/>
  <c r="D37" i="46"/>
  <c r="D36" i="40"/>
  <c r="F40" i="43"/>
  <c r="G31" i="45"/>
  <c r="F29" i="45"/>
  <c r="M9" i="45"/>
  <c r="D34" i="46"/>
  <c r="H39" i="40"/>
  <c r="C34" i="43"/>
  <c r="H26" i="45"/>
  <c r="M6" i="45"/>
  <c r="G24" i="45"/>
  <c r="G40" i="45"/>
  <c r="E31" i="46"/>
  <c r="F34" i="46"/>
  <c r="N4" i="46"/>
  <c r="I24" i="46" s="1"/>
  <c r="AE6" i="46"/>
  <c r="AA6" i="45"/>
  <c r="AA17" i="39"/>
  <c r="G32" i="46"/>
  <c r="E35" i="46"/>
  <c r="M13" i="46"/>
  <c r="AE10" i="46"/>
  <c r="AA19" i="45"/>
  <c r="AE19" i="46"/>
  <c r="AA4" i="45"/>
  <c r="AA21" i="39"/>
  <c r="E36" i="46"/>
  <c r="AD17" i="46"/>
  <c r="M18" i="46"/>
  <c r="H37" i="46"/>
  <c r="M14" i="46"/>
  <c r="F40" i="46"/>
  <c r="N18" i="46"/>
  <c r="I38" i="46" s="1"/>
  <c r="AB7" i="45"/>
  <c r="AA9" i="45"/>
  <c r="AA11" i="39"/>
  <c r="AB18" i="45"/>
  <c r="AA4" i="39"/>
  <c r="AB17" i="39"/>
  <c r="H38" i="46"/>
  <c r="F37" i="46"/>
  <c r="H34" i="46"/>
  <c r="G41" i="46"/>
  <c r="G38" i="46"/>
  <c r="M17" i="46"/>
  <c r="M21" i="46"/>
  <c r="AB3" i="45"/>
  <c r="AE17" i="46"/>
  <c r="AA7" i="45"/>
  <c r="AA15" i="39"/>
  <c r="AE7" i="46"/>
  <c r="AB16" i="45"/>
  <c r="AA8" i="39"/>
  <c r="AE13" i="46"/>
  <c r="AB21" i="39"/>
  <c r="D25" i="43"/>
  <c r="G34" i="40"/>
  <c r="N3" i="45"/>
  <c r="F33" i="45"/>
  <c r="N21" i="46"/>
  <c r="D33" i="40"/>
  <c r="M10" i="45"/>
  <c r="G28" i="45"/>
  <c r="AD14" i="46"/>
  <c r="E26" i="46"/>
  <c r="H39" i="46"/>
  <c r="N20" i="46"/>
  <c r="I40" i="46" s="1"/>
  <c r="AE16" i="46"/>
  <c r="AB9" i="39"/>
  <c r="G36" i="46"/>
  <c r="AD20" i="46"/>
  <c r="N11" i="46"/>
  <c r="I31" i="46" s="1"/>
  <c r="H40" i="46"/>
  <c r="AB13" i="45"/>
  <c r="AA14" i="39"/>
  <c r="AA11" i="45"/>
  <c r="AA7" i="39"/>
  <c r="AB16" i="39"/>
  <c r="AB20" i="45"/>
  <c r="AB13" i="39"/>
  <c r="E24" i="46"/>
  <c r="E40" i="46"/>
  <c r="H25" i="46"/>
  <c r="H41" i="46"/>
  <c r="V22" i="39"/>
  <c r="AD4" i="46"/>
  <c r="H24" i="46"/>
  <c r="F24" i="46"/>
  <c r="N6" i="46"/>
  <c r="I26" i="46" s="1"/>
  <c r="AD19" i="46"/>
  <c r="AB20" i="39"/>
  <c r="AB15" i="45"/>
  <c r="AA18" i="39"/>
  <c r="AB10" i="45"/>
  <c r="AA20" i="39"/>
  <c r="AA18" i="45"/>
  <c r="F25" i="46"/>
  <c r="F41" i="46"/>
  <c r="G26" i="46"/>
  <c r="AD16" i="46"/>
  <c r="AF16" i="46" s="1"/>
  <c r="F30" i="46"/>
  <c r="M5" i="46"/>
  <c r="AB7" i="39"/>
  <c r="AB9" i="45"/>
  <c r="AB8" i="45"/>
  <c r="AA16" i="45"/>
  <c r="AD7" i="46"/>
  <c r="AF7" i="46" s="1"/>
  <c r="AA3" i="45"/>
  <c r="AB6" i="39"/>
  <c r="AB19" i="45"/>
  <c r="AA6" i="39"/>
  <c r="AB12" i="45"/>
  <c r="AA16" i="39"/>
  <c r="AA20" i="45"/>
  <c r="AB3" i="39"/>
  <c r="E28" i="46"/>
  <c r="H29" i="46"/>
  <c r="AD12" i="46"/>
  <c r="AF12" i="46" s="1"/>
  <c r="N10" i="46"/>
  <c r="I30" i="46" s="1"/>
  <c r="AE9" i="46"/>
  <c r="AB19" i="39"/>
  <c r="AE4" i="46"/>
  <c r="AB10" i="39"/>
  <c r="AB11" i="45"/>
  <c r="AA10" i="45"/>
  <c r="AA9" i="39"/>
  <c r="F29" i="46"/>
  <c r="AD9" i="46"/>
  <c r="AF9" i="46" s="1"/>
  <c r="G37" i="46"/>
  <c r="G30" i="46"/>
  <c r="H32" i="46"/>
  <c r="AD21" i="46"/>
  <c r="AE3" i="46"/>
  <c r="AA3" i="39"/>
  <c r="AE21" i="46"/>
  <c r="AA8" i="45"/>
  <c r="AA13" i="39"/>
  <c r="I41" i="46" l="1"/>
  <c r="AB22" i="39"/>
  <c r="AF14" i="46"/>
  <c r="AF11" i="46"/>
  <c r="I25" i="46"/>
  <c r="I29" i="45"/>
  <c r="I32" i="45"/>
  <c r="I39" i="39"/>
  <c r="I37" i="39"/>
  <c r="I41" i="39"/>
  <c r="I32" i="39"/>
  <c r="I24" i="39"/>
  <c r="I30" i="39"/>
  <c r="I26" i="39"/>
  <c r="I33" i="39"/>
  <c r="I35" i="39"/>
  <c r="I35" i="45"/>
  <c r="AF21" i="46"/>
  <c r="AF20" i="46"/>
  <c r="I37" i="46"/>
  <c r="AF3" i="46"/>
  <c r="I32" i="46"/>
  <c r="AF13" i="46"/>
  <c r="I27" i="39"/>
  <c r="I34" i="45"/>
  <c r="AF10" i="46"/>
  <c r="I28" i="46"/>
  <c r="I41" i="45"/>
  <c r="I30" i="45"/>
  <c r="I38" i="39"/>
  <c r="I25" i="45"/>
  <c r="I34" i="39"/>
  <c r="I24" i="45"/>
  <c r="I38" i="45"/>
  <c r="AF17" i="46"/>
  <c r="I37" i="45"/>
  <c r="AF19" i="46"/>
  <c r="AF4" i="46"/>
  <c r="I34" i="46"/>
  <c r="AB22" i="45"/>
  <c r="AF18" i="46"/>
  <c r="I33" i="45"/>
  <c r="I27" i="46"/>
  <c r="I39" i="46"/>
  <c r="I27" i="45"/>
  <c r="I33" i="46"/>
  <c r="I28" i="39"/>
  <c r="AF6" i="46"/>
  <c r="AF5" i="46"/>
  <c r="I40" i="39"/>
  <c r="I35" i="46"/>
  <c r="I28" i="45"/>
  <c r="I26" i="45"/>
  <c r="I40" i="45"/>
</calcChain>
</file>

<file path=xl/sharedStrings.xml><?xml version="1.0" encoding="utf-8"?>
<sst xmlns="http://schemas.openxmlformats.org/spreadsheetml/2006/main" count="234" uniqueCount="52">
  <si>
    <t>Year</t>
  </si>
  <si>
    <t>Baseline</t>
  </si>
  <si>
    <t>SSP585</t>
  </si>
  <si>
    <t>Y</t>
  </si>
  <si>
    <t>ResultsScenarios3Sectorsand1Regions</t>
  </si>
  <si>
    <t>C</t>
  </si>
  <si>
    <t>I</t>
  </si>
  <si>
    <t>NX</t>
  </si>
  <si>
    <t>G</t>
  </si>
  <si>
    <t>P</t>
  </si>
  <si>
    <t>PH</t>
  </si>
  <si>
    <t>IH</t>
  </si>
  <si>
    <t>Housing Expenditures</t>
  </si>
  <si>
    <t>Housing</t>
  </si>
  <si>
    <t>SSP585TFP</t>
  </si>
  <si>
    <t>SSP585Lab</t>
  </si>
  <si>
    <t>SSP585Mort</t>
  </si>
  <si>
    <t>SSP585Crop</t>
  </si>
  <si>
    <t>All</t>
  </si>
  <si>
    <t>TFP</t>
  </si>
  <si>
    <t>Lab</t>
  </si>
  <si>
    <t>Mortality</t>
  </si>
  <si>
    <t>Crop</t>
  </si>
  <si>
    <t>SSP119</t>
  </si>
  <si>
    <t>SSP245</t>
  </si>
  <si>
    <t>SSP585FGOALSg3</t>
  </si>
  <si>
    <t>SSP585CanESM5</t>
  </si>
  <si>
    <t>SSP585MIROCES2L</t>
  </si>
  <si>
    <t>2016-2020</t>
  </si>
  <si>
    <t>2021-2025</t>
  </si>
  <si>
    <t>2026-2030</t>
  </si>
  <si>
    <t>2031-2035</t>
  </si>
  <si>
    <t>2036-2040</t>
  </si>
  <si>
    <t>2041-2045</t>
  </si>
  <si>
    <t>2046-2050</t>
  </si>
  <si>
    <t>2051-2055</t>
  </si>
  <si>
    <t>2056-2060</t>
  </si>
  <si>
    <t>2061-2065</t>
  </si>
  <si>
    <t>2066-2070</t>
  </si>
  <si>
    <t>2071-2075</t>
  </si>
  <si>
    <t>2076-2080</t>
  </si>
  <si>
    <t>2081-2085</t>
  </si>
  <si>
    <t>2086-2090</t>
  </si>
  <si>
    <t>2091-2095</t>
  </si>
  <si>
    <t>2096-2100</t>
  </si>
  <si>
    <t>ResultsScenarios3Sectorsand1Regions_etaXlow</t>
  </si>
  <si>
    <t>ResultsScenarios3Sectorsand1Regions_etaXhigh</t>
  </si>
  <si>
    <t>X</t>
  </si>
  <si>
    <t>M</t>
  </si>
  <si>
    <t>P_M</t>
  </si>
  <si>
    <t>B</t>
  </si>
  <si>
    <t>P_D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</si>
</sst>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name val="Arial Unicode MS"/>
    </font>
    <font>
      <sz val="10"/>
      <color indexed="8"/>
      <name val="Arial Unicode MS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3"/>
    <xf numFmtId="9" fontId="1" fillId="0" borderId="3" applyFont="0" applyFill="0" applyBorder="0" applyAlignment="0" applyProtection="0"/>
  </cellStyleXfs>
  <cellXfs count="13">
    <xf numFmtId="0" fontId="0" fillId="0" borderId="0" xfId="0"/>
    <xf numFmtId="0" fontId="2" fillId="0" borderId="3" xfId="2" applyFont="1"/>
    <xf numFmtId="0" fontId="1" fillId="0" borderId="3" xfId="2"/>
    <xf numFmtId="2" fontId="1" fillId="0" borderId="3" xfId="3" applyNumberFormat="1" applyBorder="1"/>
    <xf numFmtId="0" fontId="0" fillId="0" borderId="3" xfId="2" quotePrefix="1" applyFont="1"/>
    <xf numFmtId="0" fontId="1" fillId="0" borderId="2" xfId="2" applyBorder="1"/>
    <xf numFmtId="0" fontId="2" fillId="0" borderId="3" xfId="2" applyFont="1" applyBorder="1"/>
    <xf numFmtId="0" fontId="1" fillId="0" borderId="3" xfId="2" applyBorder="1"/>
    <xf numFmtId="0" fontId="3" fillId="0" borderId="0" xfId="0" applyFont="1" applyAlignment="1">
      <alignment vertical="center"/>
    </xf>
    <xf numFmtId="0" fontId="4" fillId="0" borderId="3" xfId="0" applyNumberFormat="1" applyFont="1" applyFill="1" applyBorder="1" applyAlignment="1" applyProtection="1">
      <alignment vertical="center"/>
    </xf>
    <xf numFmtId="0" fontId="0" fillId="0" borderId="3" xfId="2" applyFont="1"/>
    <xf numFmtId="0" fontId="1" fillId="0" borderId="3" xfId="2" applyFill="1"/>
    <xf numFmtId="0" fontId="5" fillId="2" borderId="3" xfId="2" applyFont="1" applyFill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GDP!$E$22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GDP!$E$24:$E$41</c:f>
              <c:numCache>
                <c:formatCode>General</c:formatCode>
                <c:ptCount val="18"/>
                <c:pt idx="0">
                  <c:v>-5.4493211603197169</c:v>
                </c:pt>
                <c:pt idx="1">
                  <c:v>-4.6742427207699491</c:v>
                </c:pt>
                <c:pt idx="2">
                  <c:v>-7.4581515491708217</c:v>
                </c:pt>
                <c:pt idx="3">
                  <c:v>-5.418099181119616</c:v>
                </c:pt>
                <c:pt idx="4">
                  <c:v>-9.3999937731505145</c:v>
                </c:pt>
                <c:pt idx="5">
                  <c:v>-9.0445524351551398</c:v>
                </c:pt>
                <c:pt idx="6">
                  <c:v>-11.334820059183484</c:v>
                </c:pt>
                <c:pt idx="7">
                  <c:v>-12.115449291593308</c:v>
                </c:pt>
                <c:pt idx="8">
                  <c:v>-9.0113886978634721</c:v>
                </c:pt>
                <c:pt idx="9">
                  <c:v>-10.603367783126499</c:v>
                </c:pt>
                <c:pt idx="10">
                  <c:v>-15.651508865596947</c:v>
                </c:pt>
                <c:pt idx="11">
                  <c:v>-16.784662868450447</c:v>
                </c:pt>
                <c:pt idx="12">
                  <c:v>-17.21286297195233</c:v>
                </c:pt>
                <c:pt idx="13">
                  <c:v>-16.46758850443371</c:v>
                </c:pt>
                <c:pt idx="14">
                  <c:v>-20.093649791898908</c:v>
                </c:pt>
                <c:pt idx="15">
                  <c:v>-22.89511814404009</c:v>
                </c:pt>
                <c:pt idx="16">
                  <c:v>-21.565648963016525</c:v>
                </c:pt>
                <c:pt idx="17">
                  <c:v>-22.279558601017573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82D-93E0-5687200C44E4}"/>
            </c:ext>
          </c:extLst>
        </c:ser>
        <c:ser>
          <c:idx val="2"/>
          <c:order val="2"/>
          <c:tx>
            <c:strRef>
              <c:f>GDP!$F$22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GDP!$F$24:$F$41</c:f>
              <c:numCache>
                <c:formatCode>General</c:formatCode>
                <c:ptCount val="18"/>
                <c:pt idx="0">
                  <c:v>-4.8791759776482729E-2</c:v>
                </c:pt>
                <c:pt idx="1">
                  <c:v>-0.22807961188793688</c:v>
                </c:pt>
                <c:pt idx="2">
                  <c:v>-0.41005693345189692</c:v>
                </c:pt>
                <c:pt idx="3">
                  <c:v>-0.36349994734255836</c:v>
                </c:pt>
                <c:pt idx="4">
                  <c:v>-1.5316720394806189</c:v>
                </c:pt>
                <c:pt idx="5">
                  <c:v>-1.7507384711488712</c:v>
                </c:pt>
                <c:pt idx="6">
                  <c:v>-2.6028161826106793</c:v>
                </c:pt>
                <c:pt idx="7">
                  <c:v>-3.2459187006834505</c:v>
                </c:pt>
                <c:pt idx="8">
                  <c:v>-2.5960929844135112</c:v>
                </c:pt>
                <c:pt idx="9">
                  <c:v>-2.5044651987060904</c:v>
                </c:pt>
                <c:pt idx="10">
                  <c:v>-2.86929165966726</c:v>
                </c:pt>
                <c:pt idx="11">
                  <c:v>-2.7140686197300963</c:v>
                </c:pt>
                <c:pt idx="12">
                  <c:v>-2.6086845320089371</c:v>
                </c:pt>
                <c:pt idx="13">
                  <c:v>-3.2014648505649301</c:v>
                </c:pt>
                <c:pt idx="14">
                  <c:v>-5.1549727672696095</c:v>
                </c:pt>
                <c:pt idx="15">
                  <c:v>-6.6528290544058244</c:v>
                </c:pt>
                <c:pt idx="16">
                  <c:v>-6.642116748123569</c:v>
                </c:pt>
                <c:pt idx="17">
                  <c:v>-6.3991897161059716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482D-93E0-5687200C44E4}"/>
            </c:ext>
          </c:extLst>
        </c:ser>
        <c:ser>
          <c:idx val="3"/>
          <c:order val="3"/>
          <c:tx>
            <c:strRef>
              <c:f>GDP!$G$22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GDP!$G$24:$G$41</c:f>
              <c:numCache>
                <c:formatCode>General</c:formatCode>
                <c:ptCount val="18"/>
                <c:pt idx="0">
                  <c:v>-1.149664685847811</c:v>
                </c:pt>
                <c:pt idx="1">
                  <c:v>-1.0378314467635796</c:v>
                </c:pt>
                <c:pt idx="2">
                  <c:v>-1.8168689575588839</c:v>
                </c:pt>
                <c:pt idx="3">
                  <c:v>-1.2548996061298141</c:v>
                </c:pt>
                <c:pt idx="4">
                  <c:v>-2.4548546466411811</c:v>
                </c:pt>
                <c:pt idx="5">
                  <c:v>-2.2245691217516854</c:v>
                </c:pt>
                <c:pt idx="6">
                  <c:v>-2.882016648509953</c:v>
                </c:pt>
                <c:pt idx="7">
                  <c:v>-2.6238084014609786</c:v>
                </c:pt>
                <c:pt idx="8">
                  <c:v>-1.4968363384547556</c:v>
                </c:pt>
                <c:pt idx="9">
                  <c:v>-1.6866777728417621</c:v>
                </c:pt>
                <c:pt idx="10">
                  <c:v>-3.4687340721315296</c:v>
                </c:pt>
                <c:pt idx="11">
                  <c:v>-3.7920020617617367</c:v>
                </c:pt>
                <c:pt idx="12">
                  <c:v>-4.0584720736745306</c:v>
                </c:pt>
                <c:pt idx="13">
                  <c:v>-3.3401692832834682</c:v>
                </c:pt>
                <c:pt idx="14">
                  <c:v>-4.2787976750605283</c:v>
                </c:pt>
                <c:pt idx="15">
                  <c:v>-4.882436740974935</c:v>
                </c:pt>
                <c:pt idx="16">
                  <c:v>-4.3113037658107842</c:v>
                </c:pt>
                <c:pt idx="17">
                  <c:v>-4.4755571112912955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482D-93E0-5687200C44E4}"/>
            </c:ext>
          </c:extLst>
        </c:ser>
        <c:ser>
          <c:idx val="4"/>
          <c:order val="4"/>
          <c:tx>
            <c:strRef>
              <c:f>GDP!$H$22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GDP!$H$24:$H$41</c:f>
              <c:numCache>
                <c:formatCode>General</c:formatCode>
                <c:ptCount val="18"/>
                <c:pt idx="0">
                  <c:v>4.4751561975700032</c:v>
                </c:pt>
                <c:pt idx="1">
                  <c:v>4.1932500853797263</c:v>
                </c:pt>
                <c:pt idx="2">
                  <c:v>7.9002595283229597</c:v>
                </c:pt>
                <c:pt idx="3">
                  <c:v>4.8274655990935944</c:v>
                </c:pt>
                <c:pt idx="4">
                  <c:v>10.90979537774699</c:v>
                </c:pt>
                <c:pt idx="5">
                  <c:v>9.0108387816841962</c:v>
                </c:pt>
                <c:pt idx="6">
                  <c:v>11.917928696758004</c:v>
                </c:pt>
                <c:pt idx="7">
                  <c:v>8.8044415986074771</c:v>
                </c:pt>
                <c:pt idx="8">
                  <c:v>2.7894080791722722</c:v>
                </c:pt>
                <c:pt idx="9">
                  <c:v>2.4128285164418415</c:v>
                </c:pt>
                <c:pt idx="10">
                  <c:v>10.99108561733448</c:v>
                </c:pt>
                <c:pt idx="11">
                  <c:v>12.114336893710281</c:v>
                </c:pt>
                <c:pt idx="12">
                  <c:v>13.608158710621598</c:v>
                </c:pt>
                <c:pt idx="13">
                  <c:v>8.9846238968791727</c:v>
                </c:pt>
                <c:pt idx="14">
                  <c:v>12.947477574982939</c:v>
                </c:pt>
                <c:pt idx="15">
                  <c:v>15.040240229538112</c:v>
                </c:pt>
                <c:pt idx="16">
                  <c:v>12.060013068645336</c:v>
                </c:pt>
                <c:pt idx="17">
                  <c:v>12.430355833419425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E-482D-93E0-5687200C44E4}"/>
            </c:ext>
          </c:extLst>
        </c:ser>
        <c:ser>
          <c:idx val="5"/>
          <c:order val="5"/>
          <c:tx>
            <c:strRef>
              <c:f>GDP!$I$22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GDP!$I$24:$I$41</c:f>
              <c:numCache>
                <c:formatCode>General</c:formatCode>
                <c:ptCount val="18"/>
                <c:pt idx="0">
                  <c:v>-1.1960090756773363</c:v>
                </c:pt>
                <c:pt idx="1">
                  <c:v>-2.0596580521917756</c:v>
                </c:pt>
                <c:pt idx="2">
                  <c:v>-6.5047729544944017</c:v>
                </c:pt>
                <c:pt idx="3">
                  <c:v>-3.4255953981177534</c:v>
                </c:pt>
                <c:pt idx="4">
                  <c:v>-11.497117840221538</c:v>
                </c:pt>
                <c:pt idx="5">
                  <c:v>-8.313172694413165</c:v>
                </c:pt>
                <c:pt idx="6">
                  <c:v>-12.301052733465131</c:v>
                </c:pt>
                <c:pt idx="7">
                  <c:v>-4.0143708628463513</c:v>
                </c:pt>
                <c:pt idx="8">
                  <c:v>6.1088280223587743</c:v>
                </c:pt>
                <c:pt idx="9">
                  <c:v>8.6799156756707596</c:v>
                </c:pt>
                <c:pt idx="10">
                  <c:v>-6.7686459802427992</c:v>
                </c:pt>
                <c:pt idx="11">
                  <c:v>-8.7013897614329405</c:v>
                </c:pt>
                <c:pt idx="12">
                  <c:v>-12.317989585681261</c:v>
                </c:pt>
                <c:pt idx="13">
                  <c:v>-0.93303164793456972</c:v>
                </c:pt>
                <c:pt idx="14">
                  <c:v>-5.2013543336149057</c:v>
                </c:pt>
                <c:pt idx="15">
                  <c:v>-6.0682622433383422</c:v>
                </c:pt>
                <c:pt idx="16">
                  <c:v>3.6520535850390168E-2</c:v>
                </c:pt>
                <c:pt idx="17">
                  <c:v>-0.39290782175562361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E-482D-93E0-568720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GDP!$D$22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GDP!$D$24:$D$41</c:f>
              <c:numCache>
                <c:formatCode>General</c:formatCode>
                <c:ptCount val="18"/>
                <c:pt idx="0">
                  <c:v>-3.3686304840513603</c:v>
                </c:pt>
                <c:pt idx="1">
                  <c:v>-3.8065617462335166</c:v>
                </c:pt>
                <c:pt idx="2">
                  <c:v>-8.2895908663518156</c:v>
                </c:pt>
                <c:pt idx="3">
                  <c:v>-5.6346285335812425</c:v>
                </c:pt>
                <c:pt idx="4">
                  <c:v>-13.973842921467583</c:v>
                </c:pt>
                <c:pt idx="5">
                  <c:v>-12.322193939705439</c:v>
                </c:pt>
                <c:pt idx="6">
                  <c:v>-17.202776924286134</c:v>
                </c:pt>
                <c:pt idx="7">
                  <c:v>-13.19510565272396</c:v>
                </c:pt>
                <c:pt idx="8">
                  <c:v>-4.2060819107491039</c:v>
                </c:pt>
                <c:pt idx="9">
                  <c:v>-3.7017665505635344</c:v>
                </c:pt>
                <c:pt idx="10">
                  <c:v>-17.767094944723006</c:v>
                </c:pt>
                <c:pt idx="11">
                  <c:v>-19.87778639869936</c:v>
                </c:pt>
                <c:pt idx="12">
                  <c:v>-22.589850430685633</c:v>
                </c:pt>
                <c:pt idx="13">
                  <c:v>-14.957630364686814</c:v>
                </c:pt>
                <c:pt idx="14">
                  <c:v>-21.781296965981113</c:v>
                </c:pt>
                <c:pt idx="15">
                  <c:v>-25.458405924497441</c:v>
                </c:pt>
                <c:pt idx="16">
                  <c:v>-20.422535842230062</c:v>
                </c:pt>
                <c:pt idx="17">
                  <c:v>-21.116857385317765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E-4C04-AED0-63EE10C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Comparison!$E$22</c:f>
              <c:strCache>
                <c:ptCount val="1"/>
                <c:pt idx="0">
                  <c:v>TFP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Comparison!$B$23:$C$41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Comparison!$E$23:$E$41</c:f>
              <c:numCache>
                <c:formatCode>General</c:formatCode>
                <c:ptCount val="19"/>
                <c:pt idx="1">
                  <c:v>-2.0726467176880981</c:v>
                </c:pt>
                <c:pt idx="2">
                  <c:v>-2.3689173939865804</c:v>
                </c:pt>
                <c:pt idx="3">
                  <c:v>-5.452091921288849</c:v>
                </c:pt>
                <c:pt idx="4">
                  <c:v>-3.5856389151479484</c:v>
                </c:pt>
                <c:pt idx="5">
                  <c:v>-9.1965940599717193</c:v>
                </c:pt>
                <c:pt idx="6">
                  <c:v>-8.1706687655219277</c:v>
                </c:pt>
                <c:pt idx="7">
                  <c:v>-11.450723709432642</c:v>
                </c:pt>
                <c:pt idx="8">
                  <c:v>-8.8774283693327742</c:v>
                </c:pt>
                <c:pt idx="9">
                  <c:v>-2.8146630333551026</c:v>
                </c:pt>
                <c:pt idx="10">
                  <c:v>-2.4103382328094947</c:v>
                </c:pt>
                <c:pt idx="11">
                  <c:v>-12.335105200849373</c:v>
                </c:pt>
                <c:pt idx="12">
                  <c:v>-13.775509265767049</c:v>
                </c:pt>
                <c:pt idx="13">
                  <c:v>-15.550621944697529</c:v>
                </c:pt>
                <c:pt idx="14">
                  <c:v>-10.396513129740958</c:v>
                </c:pt>
                <c:pt idx="15">
                  <c:v>-15.216413776162362</c:v>
                </c:pt>
                <c:pt idx="16">
                  <c:v>-17.858640466667964</c:v>
                </c:pt>
                <c:pt idx="17">
                  <c:v>-14.321393212002043</c:v>
                </c:pt>
                <c:pt idx="18">
                  <c:v>-14.849556934746433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5-4011-885C-BFBD6E801B58}"/>
            </c:ext>
          </c:extLst>
        </c:ser>
        <c:ser>
          <c:idx val="2"/>
          <c:order val="2"/>
          <c:tx>
            <c:strRef>
              <c:f>Comparison!$F$22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Comparison!$B$23:$C$41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Comparison!$F$23:$F$41</c:f>
              <c:numCache>
                <c:formatCode>General</c:formatCode>
                <c:ptCount val="19"/>
                <c:pt idx="1">
                  <c:v>-0.84250922279510698</c:v>
                </c:pt>
                <c:pt idx="2">
                  <c:v>-0.93656102706222155</c:v>
                </c:pt>
                <c:pt idx="3">
                  <c:v>-2.2336308915850145</c:v>
                </c:pt>
                <c:pt idx="4">
                  <c:v>-1.4120521053531343</c:v>
                </c:pt>
                <c:pt idx="5">
                  <c:v>-3.6638882775416381</c:v>
                </c:pt>
                <c:pt idx="6">
                  <c:v>-3.2559335883621143</c:v>
                </c:pt>
                <c:pt idx="7">
                  <c:v>-4.5362592736694189</c:v>
                </c:pt>
                <c:pt idx="8">
                  <c:v>-3.5544531348180697</c:v>
                </c:pt>
                <c:pt idx="9">
                  <c:v>-1.1769477802731076</c:v>
                </c:pt>
                <c:pt idx="10">
                  <c:v>-0.99475002300370985</c:v>
                </c:pt>
                <c:pt idx="11">
                  <c:v>-5.0602463381768654</c:v>
                </c:pt>
                <c:pt idx="12">
                  <c:v>-5.6385852339353555</c:v>
                </c:pt>
                <c:pt idx="13">
                  <c:v>-6.3004842512014552</c:v>
                </c:pt>
                <c:pt idx="14">
                  <c:v>-4.2722732148377744</c:v>
                </c:pt>
                <c:pt idx="15">
                  <c:v>-6.2760820280881475</c:v>
                </c:pt>
                <c:pt idx="16">
                  <c:v>-7.4116276657051339</c:v>
                </c:pt>
                <c:pt idx="17">
                  <c:v>-5.9337285736624885</c:v>
                </c:pt>
                <c:pt idx="18">
                  <c:v>-6.1672012115262849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5-4011-885C-BFBD6E801B58}"/>
            </c:ext>
          </c:extLst>
        </c:ser>
        <c:ser>
          <c:idx val="3"/>
          <c:order val="3"/>
          <c:tx>
            <c:strRef>
              <c:f>Comparison!$G$22</c:f>
              <c:strCache>
                <c:ptCount val="1"/>
                <c:pt idx="0">
                  <c:v>Mortality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Comparison!$B$23:$C$41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Comparison!$G$23:$G$41</c:f>
              <c:numCache>
                <c:formatCode>General</c:formatCode>
                <c:ptCount val="19"/>
                <c:pt idx="1">
                  <c:v>-3.6509059640366104E-3</c:v>
                </c:pt>
                <c:pt idx="2">
                  <c:v>-8.4105668495815245E-3</c:v>
                </c:pt>
                <c:pt idx="3">
                  <c:v>-2.7219206149653452E-2</c:v>
                </c:pt>
                <c:pt idx="4">
                  <c:v>-1.1135537969497733E-5</c:v>
                </c:pt>
                <c:pt idx="5">
                  <c:v>-2.2048294987619954E-2</c:v>
                </c:pt>
                <c:pt idx="6">
                  <c:v>-1.6586536089202575E-2</c:v>
                </c:pt>
                <c:pt idx="7">
                  <c:v>-3.1703939397997871E-2</c:v>
                </c:pt>
                <c:pt idx="8">
                  <c:v>-2.7833999698689826E-2</c:v>
                </c:pt>
                <c:pt idx="9">
                  <c:v>-7.0344619650719586E-3</c:v>
                </c:pt>
                <c:pt idx="10">
                  <c:v>-2.3368652904209863E-2</c:v>
                </c:pt>
                <c:pt idx="11">
                  <c:v>-5.1681549713122887E-2</c:v>
                </c:pt>
                <c:pt idx="12">
                  <c:v>-4.9325638786668069E-2</c:v>
                </c:pt>
                <c:pt idx="13">
                  <c:v>-4.542789654162771E-2</c:v>
                </c:pt>
                <c:pt idx="14">
                  <c:v>-3.0291052694575438E-2</c:v>
                </c:pt>
                <c:pt idx="15">
                  <c:v>-5.6291148412213055E-2</c:v>
                </c:pt>
                <c:pt idx="16">
                  <c:v>-7.1989615102241444E-2</c:v>
                </c:pt>
                <c:pt idx="17">
                  <c:v>-5.018671119161322E-2</c:v>
                </c:pt>
                <c:pt idx="18">
                  <c:v>-5.215344637259367E-2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5-4011-885C-BFBD6E801B58}"/>
            </c:ext>
          </c:extLst>
        </c:ser>
        <c:ser>
          <c:idx val="4"/>
          <c:order val="4"/>
          <c:tx>
            <c:strRef>
              <c:f>Comparison!$H$22</c:f>
              <c:strCache>
                <c:ptCount val="1"/>
                <c:pt idx="0">
                  <c:v>Crop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Comparison!$B$23:$C$41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Comparison!$H$23:$H$41</c:f>
              <c:numCache>
                <c:formatCode>General</c:formatCode>
                <c:ptCount val="19"/>
                <c:pt idx="1">
                  <c:v>-0.57221531312944274</c:v>
                </c:pt>
                <c:pt idx="2">
                  <c:v>-0.5094020602832261</c:v>
                </c:pt>
                <c:pt idx="3">
                  <c:v>-1.0702045391970394</c:v>
                </c:pt>
                <c:pt idx="4">
                  <c:v>-0.67310741108264072</c:v>
                </c:pt>
                <c:pt idx="5">
                  <c:v>-1.503195271903679</c:v>
                </c:pt>
                <c:pt idx="6">
                  <c:v>-1.2645720139136563</c:v>
                </c:pt>
                <c:pt idx="7">
                  <c:v>-1.6605645391444601</c:v>
                </c:pt>
                <c:pt idx="8">
                  <c:v>-1.2789364350463184</c:v>
                </c:pt>
                <c:pt idx="9">
                  <c:v>-0.57451824774351623</c:v>
                </c:pt>
                <c:pt idx="10">
                  <c:v>-0.51693361859656006</c:v>
                </c:pt>
                <c:pt idx="11">
                  <c:v>-1.6665371346274771</c:v>
                </c:pt>
                <c:pt idx="12">
                  <c:v>-1.8446966502429385</c:v>
                </c:pt>
                <c:pt idx="13">
                  <c:v>-2.0511352130877958</c:v>
                </c:pt>
                <c:pt idx="14">
                  <c:v>-1.4180560944060061</c:v>
                </c:pt>
                <c:pt idx="15">
                  <c:v>-2.0708730336626346</c:v>
                </c:pt>
                <c:pt idx="16">
                  <c:v>-2.4779757278660219</c:v>
                </c:pt>
                <c:pt idx="17">
                  <c:v>-1.9627544886784531</c:v>
                </c:pt>
                <c:pt idx="18">
                  <c:v>-2.0339441976377826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5-4011-885C-BFBD6E80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6994616"/>
        <c:axId val="2136994944"/>
      </c:barChart>
      <c:scatterChart>
        <c:scatterStyle val="lineMarker"/>
        <c:varyColors val="0"/>
        <c:ser>
          <c:idx val="0"/>
          <c:order val="0"/>
          <c:tx>
            <c:strRef>
              <c:f>Comparison!$D$22</c:f>
              <c:strCache>
                <c:ptCount val="1"/>
                <c:pt idx="0">
                  <c:v>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Comparison!$B$23:$C$41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xVal>
          <c:yVal>
            <c:numRef>
              <c:f>Comparison!$D$23:$D$41</c:f>
              <c:numCache>
                <c:formatCode>General</c:formatCode>
                <c:ptCount val="19"/>
                <c:pt idx="1">
                  <c:v>-3.3686304840513603</c:v>
                </c:pt>
                <c:pt idx="2">
                  <c:v>-3.8065617462335166</c:v>
                </c:pt>
                <c:pt idx="3">
                  <c:v>-8.2895908663518156</c:v>
                </c:pt>
                <c:pt idx="4">
                  <c:v>-5.6346285335812425</c:v>
                </c:pt>
                <c:pt idx="5">
                  <c:v>-13.973842921467583</c:v>
                </c:pt>
                <c:pt idx="6">
                  <c:v>-12.322193939705439</c:v>
                </c:pt>
                <c:pt idx="7">
                  <c:v>-17.202776924286134</c:v>
                </c:pt>
                <c:pt idx="8">
                  <c:v>-13.19510565272396</c:v>
                </c:pt>
                <c:pt idx="9">
                  <c:v>-4.2060819107491039</c:v>
                </c:pt>
                <c:pt idx="10">
                  <c:v>-3.7017665505635344</c:v>
                </c:pt>
                <c:pt idx="11">
                  <c:v>-17.767094944723006</c:v>
                </c:pt>
                <c:pt idx="12">
                  <c:v>-19.87778639869936</c:v>
                </c:pt>
                <c:pt idx="13">
                  <c:v>-22.589850430685633</c:v>
                </c:pt>
                <c:pt idx="14">
                  <c:v>-14.957630364686814</c:v>
                </c:pt>
                <c:pt idx="15">
                  <c:v>-21.781296965981113</c:v>
                </c:pt>
                <c:pt idx="16">
                  <c:v>-25.458405924497441</c:v>
                </c:pt>
                <c:pt idx="17">
                  <c:v>-20.422535842230062</c:v>
                </c:pt>
                <c:pt idx="18">
                  <c:v>-21.116857385317765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5-4011-885C-BFBD6E80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81984"/>
        <c:axId val="690278704"/>
      </c:scatterChart>
      <c:catAx>
        <c:axId val="213699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94944"/>
        <c:crosses val="autoZero"/>
        <c:auto val="1"/>
        <c:lblAlgn val="ctr"/>
        <c:lblOffset val="100"/>
        <c:noMultiLvlLbl val="0"/>
      </c:catAx>
      <c:valAx>
        <c:axId val="2136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94616"/>
        <c:crosses val="autoZero"/>
        <c:crossBetween val="between"/>
      </c:valAx>
      <c:valAx>
        <c:axId val="69027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1984"/>
        <c:crosses val="max"/>
        <c:crossBetween val="midCat"/>
      </c:valAx>
      <c:valAx>
        <c:axId val="690281984"/>
        <c:scaling>
          <c:orientation val="minMax"/>
        </c:scaling>
        <c:delete val="1"/>
        <c:axPos val="t"/>
        <c:majorTickMark val="out"/>
        <c:minorTickMark val="none"/>
        <c:tickLblPos val="nextTo"/>
        <c:crossAx val="69027870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'Comparison SSP'!$E$22</c:f>
              <c:strCache>
                <c:ptCount val="1"/>
                <c:pt idx="0">
                  <c:v>SSP245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SSP'!$B$23:$C$41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'Comparison SSP'!$E$23:$E$41</c:f>
              <c:numCache>
                <c:formatCode>General</c:formatCode>
                <c:ptCount val="19"/>
                <c:pt idx="1">
                  <c:v>0.59552928809663008</c:v>
                </c:pt>
                <c:pt idx="2">
                  <c:v>-1.8989244816392858</c:v>
                </c:pt>
                <c:pt idx="3">
                  <c:v>-1.466160047632048</c:v>
                </c:pt>
                <c:pt idx="4">
                  <c:v>4.914841351087551</c:v>
                </c:pt>
                <c:pt idx="5">
                  <c:v>-1.0925736379325479</c:v>
                </c:pt>
                <c:pt idx="6">
                  <c:v>-3.7674559910811256</c:v>
                </c:pt>
                <c:pt idx="7">
                  <c:v>-3.0855793549182331</c:v>
                </c:pt>
                <c:pt idx="8">
                  <c:v>-6.2703437548234824</c:v>
                </c:pt>
                <c:pt idx="9">
                  <c:v>-11.430744218316402</c:v>
                </c:pt>
                <c:pt idx="10">
                  <c:v>-12.827317080299528</c:v>
                </c:pt>
                <c:pt idx="11">
                  <c:v>-8.173496523219681</c:v>
                </c:pt>
                <c:pt idx="12">
                  <c:v>-1.4468342280134827</c:v>
                </c:pt>
                <c:pt idx="13">
                  <c:v>-6.9350618229853112</c:v>
                </c:pt>
                <c:pt idx="14">
                  <c:v>-2.226684679961477</c:v>
                </c:pt>
                <c:pt idx="15">
                  <c:v>-13.434591200392177</c:v>
                </c:pt>
                <c:pt idx="16">
                  <c:v>-12.434855699260616</c:v>
                </c:pt>
                <c:pt idx="17">
                  <c:v>-11.630181393011796</c:v>
                </c:pt>
                <c:pt idx="18">
                  <c:v>-11.741997429955365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6-4243-A6AC-D51E4C2A2AE5}"/>
            </c:ext>
          </c:extLst>
        </c:ser>
        <c:ser>
          <c:idx val="2"/>
          <c:order val="2"/>
          <c:tx>
            <c:strRef>
              <c:f>'Comparison SSP'!$F$22</c:f>
              <c:strCache>
                <c:ptCount val="1"/>
                <c:pt idx="0">
                  <c:v>SSP585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SSP'!$B$23:$C$41</c:f>
              <c:strCache>
                <c:ptCount val="19"/>
                <c:pt idx="1">
                  <c:v>2015</c:v>
                </c:pt>
                <c:pt idx="2">
                  <c:v>2016-2020</c:v>
                </c:pt>
                <c:pt idx="3">
                  <c:v>2021-2025</c:v>
                </c:pt>
                <c:pt idx="4">
                  <c:v>2026-2030</c:v>
                </c:pt>
                <c:pt idx="5">
                  <c:v>2031-2035</c:v>
                </c:pt>
                <c:pt idx="6">
                  <c:v>2036-2040</c:v>
                </c:pt>
                <c:pt idx="7">
                  <c:v>2041-2045</c:v>
                </c:pt>
                <c:pt idx="8">
                  <c:v>2046-2050</c:v>
                </c:pt>
                <c:pt idx="9">
                  <c:v>2051-2055</c:v>
                </c:pt>
                <c:pt idx="10">
                  <c:v>2056-2060</c:v>
                </c:pt>
                <c:pt idx="11">
                  <c:v>2061-2065</c:v>
                </c:pt>
                <c:pt idx="12">
                  <c:v>2066-2070</c:v>
                </c:pt>
                <c:pt idx="13">
                  <c:v>2071-2075</c:v>
                </c:pt>
                <c:pt idx="14">
                  <c:v>2076-2080</c:v>
                </c:pt>
                <c:pt idx="15">
                  <c:v>2081-2085</c:v>
                </c:pt>
                <c:pt idx="16">
                  <c:v>2086-2090</c:v>
                </c:pt>
                <c:pt idx="17">
                  <c:v>2091-2095</c:v>
                </c:pt>
                <c:pt idx="18">
                  <c:v>2096-2100</c:v>
                </c:pt>
              </c:strCache>
            </c:strRef>
          </c:cat>
          <c:val>
            <c:numRef>
              <c:f>'Comparison SSP'!$F$23:$F$41</c:f>
              <c:numCache>
                <c:formatCode>General</c:formatCode>
                <c:ptCount val="19"/>
                <c:pt idx="1">
                  <c:v>-3.3686304840513603</c:v>
                </c:pt>
                <c:pt idx="2">
                  <c:v>-3.8065617462335166</c:v>
                </c:pt>
                <c:pt idx="3">
                  <c:v>-8.2895908663518156</c:v>
                </c:pt>
                <c:pt idx="4">
                  <c:v>-5.6346285335812425</c:v>
                </c:pt>
                <c:pt idx="5">
                  <c:v>-13.973842921467583</c:v>
                </c:pt>
                <c:pt idx="6">
                  <c:v>-12.322193939705439</c:v>
                </c:pt>
                <c:pt idx="7">
                  <c:v>-17.202776924286134</c:v>
                </c:pt>
                <c:pt idx="8">
                  <c:v>-13.19510565272396</c:v>
                </c:pt>
                <c:pt idx="9">
                  <c:v>-4.2060819107491039</c:v>
                </c:pt>
                <c:pt idx="10">
                  <c:v>-3.7017665505635344</c:v>
                </c:pt>
                <c:pt idx="11">
                  <c:v>-17.767094944723006</c:v>
                </c:pt>
                <c:pt idx="12">
                  <c:v>-19.87778639869936</c:v>
                </c:pt>
                <c:pt idx="13">
                  <c:v>-22.589850430685633</c:v>
                </c:pt>
                <c:pt idx="14">
                  <c:v>-14.957630364686814</c:v>
                </c:pt>
                <c:pt idx="15">
                  <c:v>-21.781296965981113</c:v>
                </c:pt>
                <c:pt idx="16">
                  <c:v>-25.458405924497441</c:v>
                </c:pt>
                <c:pt idx="17">
                  <c:v>-20.422535842230062</c:v>
                </c:pt>
                <c:pt idx="18">
                  <c:v>-21.116857385317765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6-4243-A6AC-D51E4C2A2AE5}"/>
            </c:ext>
          </c:extLst>
        </c:ser>
        <c:ser>
          <c:idx val="0"/>
          <c:order val="0"/>
          <c:tx>
            <c:strRef>
              <c:f>'Comparison SSP'!$D$22</c:f>
              <c:strCache>
                <c:ptCount val="1"/>
                <c:pt idx="0">
                  <c:v>SSP119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'Comparison SSP'!$D$23:$D$41</c:f>
              <c:numCache>
                <c:formatCode>General</c:formatCode>
                <c:ptCount val="19"/>
                <c:pt idx="1">
                  <c:v>-3.9360454896163577</c:v>
                </c:pt>
                <c:pt idx="2">
                  <c:v>-4.3039156920065214</c:v>
                </c:pt>
                <c:pt idx="3">
                  <c:v>-7.7636688781365422</c:v>
                </c:pt>
                <c:pt idx="4">
                  <c:v>-10.710342001226337</c:v>
                </c:pt>
                <c:pt idx="5">
                  <c:v>-1.667841113427837</c:v>
                </c:pt>
                <c:pt idx="6">
                  <c:v>-0.13066468680211774</c:v>
                </c:pt>
                <c:pt idx="7">
                  <c:v>0.42550077537661934</c:v>
                </c:pt>
                <c:pt idx="8">
                  <c:v>-2.7712945064119698</c:v>
                </c:pt>
                <c:pt idx="9">
                  <c:v>-6.9543777534702205</c:v>
                </c:pt>
                <c:pt idx="10">
                  <c:v>-0.8878781745401354</c:v>
                </c:pt>
                <c:pt idx="11">
                  <c:v>-5.923234109171382</c:v>
                </c:pt>
                <c:pt idx="12">
                  <c:v>-5.2830602848547787</c:v>
                </c:pt>
                <c:pt idx="13">
                  <c:v>-11.81317507430537</c:v>
                </c:pt>
                <c:pt idx="14">
                  <c:v>-3.9741423166241518</c:v>
                </c:pt>
                <c:pt idx="15">
                  <c:v>-14.880145273316492</c:v>
                </c:pt>
                <c:pt idx="16">
                  <c:v>-6.4675623771166091</c:v>
                </c:pt>
                <c:pt idx="17">
                  <c:v>-5.4283760634656453</c:v>
                </c:pt>
                <c:pt idx="18">
                  <c:v>-5.3784066822117111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6-4243-A6AC-D51E4C2A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994616"/>
        <c:axId val="2136994944"/>
      </c:barChart>
      <c:catAx>
        <c:axId val="213699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94944"/>
        <c:crosses val="autoZero"/>
        <c:auto val="1"/>
        <c:lblAlgn val="ctr"/>
        <c:lblOffset val="100"/>
        <c:noMultiLvlLbl val="0"/>
      </c:catAx>
      <c:valAx>
        <c:axId val="2136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9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'SSP 585 different Scenarios'!$C$22:$C$22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'SSP 585 different Scenarios'!$B$23:$B$40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 585 different Scenarios'!$C$23:$C$40</c:f>
              <c:numCache>
                <c:formatCode>General</c:formatCode>
                <c:ptCount val="18"/>
                <c:pt idx="0">
                  <c:v>-3.3686304840513603</c:v>
                </c:pt>
                <c:pt idx="1">
                  <c:v>-3.8065617462335166</c:v>
                </c:pt>
                <c:pt idx="2">
                  <c:v>-8.2895908663518156</c:v>
                </c:pt>
                <c:pt idx="3">
                  <c:v>-5.6346285335812425</c:v>
                </c:pt>
                <c:pt idx="4">
                  <c:v>-13.973842921467583</c:v>
                </c:pt>
                <c:pt idx="5">
                  <c:v>-12.322193939705439</c:v>
                </c:pt>
                <c:pt idx="6">
                  <c:v>-17.202776924286134</c:v>
                </c:pt>
                <c:pt idx="7">
                  <c:v>-13.19510565272396</c:v>
                </c:pt>
                <c:pt idx="8">
                  <c:v>-4.2060819107491039</c:v>
                </c:pt>
                <c:pt idx="9">
                  <c:v>-3.7017665505635344</c:v>
                </c:pt>
                <c:pt idx="10">
                  <c:v>-17.767094944723006</c:v>
                </c:pt>
                <c:pt idx="11">
                  <c:v>-19.87778639869936</c:v>
                </c:pt>
                <c:pt idx="12">
                  <c:v>-22.589850430685633</c:v>
                </c:pt>
                <c:pt idx="13">
                  <c:v>-14.957630364686814</c:v>
                </c:pt>
                <c:pt idx="14">
                  <c:v>-21.781296965981113</c:v>
                </c:pt>
                <c:pt idx="15">
                  <c:v>-25.458405924497441</c:v>
                </c:pt>
                <c:pt idx="16">
                  <c:v>-20.422535842230062</c:v>
                </c:pt>
                <c:pt idx="17">
                  <c:v>-21.116857385317765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0-4FF0-8090-AFE4737B9B2E}"/>
            </c:ext>
          </c:extLst>
        </c:ser>
        <c:ser>
          <c:idx val="1"/>
          <c:order val="1"/>
          <c:tx>
            <c:strRef>
              <c:f>'SSP 585 different Scenarios'!$D$22:$D$22</c:f>
              <c:strCache>
                <c:ptCount val="1"/>
                <c:pt idx="0">
                  <c:v>SSP585CanESM5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'SSP 585 different Scenarios'!$B$23:$B$40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 585 different Scenarios'!$D$23:$D$40</c:f>
              <c:numCache>
                <c:formatCode>General</c:formatCode>
                <c:ptCount val="18"/>
                <c:pt idx="0">
                  <c:v>-1.8814534724216236</c:v>
                </c:pt>
                <c:pt idx="1">
                  <c:v>3.1047500106549553</c:v>
                </c:pt>
                <c:pt idx="2">
                  <c:v>-0.54898964266648642</c:v>
                </c:pt>
                <c:pt idx="3">
                  <c:v>1.7473123784436551</c:v>
                </c:pt>
                <c:pt idx="4">
                  <c:v>-4.6036572107026057</c:v>
                </c:pt>
                <c:pt idx="5">
                  <c:v>-6.4615257269567401</c:v>
                </c:pt>
                <c:pt idx="6">
                  <c:v>-5.6404249289978452</c:v>
                </c:pt>
                <c:pt idx="7">
                  <c:v>-4.113050221927339</c:v>
                </c:pt>
                <c:pt idx="8">
                  <c:v>-10.065924800330006</c:v>
                </c:pt>
                <c:pt idx="9">
                  <c:v>-8.2779680706234657</c:v>
                </c:pt>
                <c:pt idx="10">
                  <c:v>-14.848078156975452</c:v>
                </c:pt>
                <c:pt idx="11">
                  <c:v>-13.171091196664841</c:v>
                </c:pt>
                <c:pt idx="12">
                  <c:v>-21.883410421326801</c:v>
                </c:pt>
                <c:pt idx="13">
                  <c:v>-18.312012839777069</c:v>
                </c:pt>
                <c:pt idx="14">
                  <c:v>-20.173642038463015</c:v>
                </c:pt>
                <c:pt idx="15">
                  <c:v>-25.572797348802865</c:v>
                </c:pt>
                <c:pt idx="16">
                  <c:v>-25.766614678836198</c:v>
                </c:pt>
                <c:pt idx="17">
                  <c:v>-26.698188829162927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0-4FF0-8090-AFE4737B9B2E}"/>
            </c:ext>
          </c:extLst>
        </c:ser>
        <c:ser>
          <c:idx val="2"/>
          <c:order val="2"/>
          <c:tx>
            <c:strRef>
              <c:f>'SSP 585 different Scenarios'!$E$22:$E$22</c:f>
              <c:strCache>
                <c:ptCount val="1"/>
                <c:pt idx="0">
                  <c:v>SSP585MIROCES2L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'SSP 585 different Scenarios'!$B$23:$B$40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 585 different Scenarios'!$E$23:$E$40</c:f>
              <c:numCache>
                <c:formatCode>General</c:formatCode>
                <c:ptCount val="18"/>
                <c:pt idx="0">
                  <c:v>-4.7915591698116877</c:v>
                </c:pt>
                <c:pt idx="1">
                  <c:v>2.0490467116244693</c:v>
                </c:pt>
                <c:pt idx="2">
                  <c:v>-4.1279473119876009</c:v>
                </c:pt>
                <c:pt idx="3">
                  <c:v>-5.3086431223594239</c:v>
                </c:pt>
                <c:pt idx="4">
                  <c:v>-10.16862097033907</c:v>
                </c:pt>
                <c:pt idx="5">
                  <c:v>-4.8302264143259332</c:v>
                </c:pt>
                <c:pt idx="6">
                  <c:v>-4.7937437958276208</c:v>
                </c:pt>
                <c:pt idx="7">
                  <c:v>-2.636365871885249</c:v>
                </c:pt>
                <c:pt idx="8">
                  <c:v>-3.3784027656425963</c:v>
                </c:pt>
                <c:pt idx="9">
                  <c:v>-11.513735085082343</c:v>
                </c:pt>
                <c:pt idx="10">
                  <c:v>-12.305641115075739</c:v>
                </c:pt>
                <c:pt idx="11">
                  <c:v>-12.036376229417145</c:v>
                </c:pt>
                <c:pt idx="12">
                  <c:v>-13.442123453107335</c:v>
                </c:pt>
                <c:pt idx="13">
                  <c:v>-8.8020316357958599</c:v>
                </c:pt>
                <c:pt idx="14">
                  <c:v>-8.5016417253878647</c:v>
                </c:pt>
                <c:pt idx="15">
                  <c:v>-16.171276907472475</c:v>
                </c:pt>
                <c:pt idx="16">
                  <c:v>-17.153762572806453</c:v>
                </c:pt>
                <c:pt idx="17">
                  <c:v>-17.913663429965233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0-4FF0-8090-AFE4737B9B2E}"/>
            </c:ext>
          </c:extLst>
        </c:ser>
        <c:ser>
          <c:idx val="3"/>
          <c:order val="3"/>
          <c:tx>
            <c:strRef>
              <c:f>'SSP 585 different Scenarios'!$F$22:$F$22</c:f>
              <c:strCache>
                <c:ptCount val="1"/>
                <c:pt idx="0">
                  <c:v>SSP585FGOALSg3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'SSP 585 different Scenarios'!$B$23:$B$40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 585 different Scenarios'!$F$23:$F$40</c:f>
              <c:numCache>
                <c:formatCode>General</c:formatCode>
                <c:ptCount val="18"/>
                <c:pt idx="0">
                  <c:v>1.0145918105166851</c:v>
                </c:pt>
                <c:pt idx="1">
                  <c:v>-4.5936853552513979</c:v>
                </c:pt>
                <c:pt idx="2">
                  <c:v>-1.1088782888089344</c:v>
                </c:pt>
                <c:pt idx="3">
                  <c:v>-1.9328071666559254</c:v>
                </c:pt>
                <c:pt idx="4">
                  <c:v>-3.3804665435559378</c:v>
                </c:pt>
                <c:pt idx="5">
                  <c:v>-4.63390647709232</c:v>
                </c:pt>
                <c:pt idx="6">
                  <c:v>-7.434827552406265</c:v>
                </c:pt>
                <c:pt idx="7">
                  <c:v>-7.7583276728736106</c:v>
                </c:pt>
                <c:pt idx="8">
                  <c:v>-5.0453221574383473</c:v>
                </c:pt>
                <c:pt idx="9">
                  <c:v>-10.958590020920777</c:v>
                </c:pt>
                <c:pt idx="10">
                  <c:v>-9.3304146355220432</c:v>
                </c:pt>
                <c:pt idx="11">
                  <c:v>-7.7773258705082</c:v>
                </c:pt>
                <c:pt idx="12">
                  <c:v>-14.51694108225915</c:v>
                </c:pt>
                <c:pt idx="13">
                  <c:v>-10.648894191799751</c:v>
                </c:pt>
                <c:pt idx="14">
                  <c:v>-9.9383632183986048</c:v>
                </c:pt>
                <c:pt idx="15">
                  <c:v>-12.147328617473407</c:v>
                </c:pt>
                <c:pt idx="16">
                  <c:v>-15.613666825470595</c:v>
                </c:pt>
                <c:pt idx="17">
                  <c:v>-16.254608496809443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0-4FF0-8090-AFE4737B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22824"/>
        <c:axId val="1028920528"/>
      </c:lineChart>
      <c:catAx>
        <c:axId val="10289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20528"/>
        <c:crosses val="autoZero"/>
        <c:auto val="1"/>
        <c:lblAlgn val="ctr"/>
        <c:lblOffset val="100"/>
        <c:noMultiLvlLbl val="0"/>
      </c:catAx>
      <c:valAx>
        <c:axId val="10289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'GDP etaX high'!$E$22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'GDP etaX high'!$B$24:$C$41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high'!$E$24:$E$41</c:f>
              <c:numCache>
                <c:formatCode>General</c:formatCode>
                <c:ptCount val="18"/>
                <c:pt idx="0">
                  <c:v>-5.5253556910739094</c:v>
                </c:pt>
                <c:pt idx="1">
                  <c:v>-4.7559673522042347</c:v>
                </c:pt>
                <c:pt idx="2">
                  <c:v>-7.6058172982611261</c:v>
                </c:pt>
                <c:pt idx="3">
                  <c:v>-5.4619138255961746</c:v>
                </c:pt>
                <c:pt idx="4">
                  <c:v>-9.5032274601574649</c:v>
                </c:pt>
                <c:pt idx="5">
                  <c:v>-9.1093173314893257</c:v>
                </c:pt>
                <c:pt idx="6">
                  <c:v>-11.411129448440498</c:v>
                </c:pt>
                <c:pt idx="7">
                  <c:v>-12.166452816108396</c:v>
                </c:pt>
                <c:pt idx="8">
                  <c:v>-8.9346738655066957</c:v>
                </c:pt>
                <c:pt idx="9">
                  <c:v>-10.510775900324443</c:v>
                </c:pt>
                <c:pt idx="10">
                  <c:v>-15.733577478662852</c:v>
                </c:pt>
                <c:pt idx="11">
                  <c:v>-16.853345368533116</c:v>
                </c:pt>
                <c:pt idx="12">
                  <c:v>-17.227978642621565</c:v>
                </c:pt>
                <c:pt idx="13">
                  <c:v>-16.395633545163477</c:v>
                </c:pt>
                <c:pt idx="14">
                  <c:v>-20.062622076981917</c:v>
                </c:pt>
                <c:pt idx="15">
                  <c:v>-22.881470701361739</c:v>
                </c:pt>
                <c:pt idx="16">
                  <c:v>-21.49265834896072</c:v>
                </c:pt>
                <c:pt idx="17">
                  <c:v>-22.211744210626346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9-4B70-B104-7BF107DD57FD}"/>
            </c:ext>
          </c:extLst>
        </c:ser>
        <c:ser>
          <c:idx val="2"/>
          <c:order val="2"/>
          <c:tx>
            <c:strRef>
              <c:f>'GDP etaX high'!$F$22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'GDP etaX high'!$B$24:$C$41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high'!$F$24:$F$41</c:f>
              <c:numCache>
                <c:formatCode>General</c:formatCode>
                <c:ptCount val="18"/>
                <c:pt idx="0">
                  <c:v>-2.7068767907746656E-2</c:v>
                </c:pt>
                <c:pt idx="1">
                  <c:v>-0.11347782259445707</c:v>
                </c:pt>
                <c:pt idx="2">
                  <c:v>-0.21065599685347014</c:v>
                </c:pt>
                <c:pt idx="3">
                  <c:v>-5.719864054746971E-2</c:v>
                </c:pt>
                <c:pt idx="4">
                  <c:v>-1.1780493450643894</c:v>
                </c:pt>
                <c:pt idx="5">
                  <c:v>-1.3317409400375391</c:v>
                </c:pt>
                <c:pt idx="6">
                  <c:v>-2.1589651459903574</c:v>
                </c:pt>
                <c:pt idx="7">
                  <c:v>-2.8055163913893808</c:v>
                </c:pt>
                <c:pt idx="8">
                  <c:v>-2.1165473266830115</c:v>
                </c:pt>
                <c:pt idx="9">
                  <c:v>-1.9861577983134517</c:v>
                </c:pt>
                <c:pt idx="10">
                  <c:v>-2.3222179290889517</c:v>
                </c:pt>
                <c:pt idx="11">
                  <c:v>-2.0902738328202788</c:v>
                </c:pt>
                <c:pt idx="12">
                  <c:v>-1.872216400516568</c:v>
                </c:pt>
                <c:pt idx="13">
                  <c:v>-2.3691971309106967</c:v>
                </c:pt>
                <c:pt idx="14">
                  <c:v>-4.3356389372082687</c:v>
                </c:pt>
                <c:pt idx="15">
                  <c:v>-5.8944710341579976</c:v>
                </c:pt>
                <c:pt idx="16">
                  <c:v>-5.909243260475888</c:v>
                </c:pt>
                <c:pt idx="17">
                  <c:v>-5.6886492268064641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9-4B70-B104-7BF107DD57FD}"/>
            </c:ext>
          </c:extLst>
        </c:ser>
        <c:ser>
          <c:idx val="3"/>
          <c:order val="3"/>
          <c:tx>
            <c:strRef>
              <c:f>'GDP etaX high'!$G$22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etaX high'!$B$24:$C$41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high'!$G$24:$G$41</c:f>
              <c:numCache>
                <c:formatCode>General</c:formatCode>
                <c:ptCount val="18"/>
                <c:pt idx="0">
                  <c:v>-1.1643060562061061</c:v>
                </c:pt>
                <c:pt idx="1">
                  <c:v>-1.0571356516731543</c:v>
                </c:pt>
                <c:pt idx="2">
                  <c:v>-1.85371106290385</c:v>
                </c:pt>
                <c:pt idx="3">
                  <c:v>-1.2710824543746957</c:v>
                </c:pt>
                <c:pt idx="4">
                  <c:v>-2.5022071518531463</c:v>
                </c:pt>
                <c:pt idx="5">
                  <c:v>-2.2577333509592492</c:v>
                </c:pt>
                <c:pt idx="6">
                  <c:v>-2.9299908205071894</c:v>
                </c:pt>
                <c:pt idx="7">
                  <c:v>-2.6440689253662333</c:v>
                </c:pt>
                <c:pt idx="8">
                  <c:v>-1.4677548789341988</c:v>
                </c:pt>
                <c:pt idx="9">
                  <c:v>-1.6472368126959376</c:v>
                </c:pt>
                <c:pt idx="10">
                  <c:v>-3.4966679790769879</c:v>
                </c:pt>
                <c:pt idx="11">
                  <c:v>-3.8233852679848441</c:v>
                </c:pt>
                <c:pt idx="12">
                  <c:v>-4.0945710605301873</c:v>
                </c:pt>
                <c:pt idx="13">
                  <c:v>-3.3285811604855464</c:v>
                </c:pt>
                <c:pt idx="14">
                  <c:v>-4.2832747294469122</c:v>
                </c:pt>
                <c:pt idx="15">
                  <c:v>-4.8893794641051693</c:v>
                </c:pt>
                <c:pt idx="16">
                  <c:v>-4.2961693327762669</c:v>
                </c:pt>
                <c:pt idx="17">
                  <c:v>-4.4619603335973004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9-4B70-B104-7BF107DD57FD}"/>
            </c:ext>
          </c:extLst>
        </c:ser>
        <c:ser>
          <c:idx val="4"/>
          <c:order val="4"/>
          <c:tx>
            <c:strRef>
              <c:f>'GDP etaX high'!$H$22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etaX high'!$B$24:$C$41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high'!$H$24:$H$41</c:f>
              <c:numCache>
                <c:formatCode>General</c:formatCode>
                <c:ptCount val="18"/>
                <c:pt idx="0">
                  <c:v>4.5823685943721033</c:v>
                </c:pt>
                <c:pt idx="1">
                  <c:v>4.3742170703907011</c:v>
                </c:pt>
                <c:pt idx="2">
                  <c:v>8.4312979525938605</c:v>
                </c:pt>
                <c:pt idx="3">
                  <c:v>5.1669482328752689</c:v>
                </c:pt>
                <c:pt idx="4">
                  <c:v>12.083359287117613</c:v>
                </c:pt>
                <c:pt idx="5">
                  <c:v>10.019493426028708</c:v>
                </c:pt>
                <c:pt idx="6">
                  <c:v>13.459388196798175</c:v>
                </c:pt>
                <c:pt idx="7">
                  <c:v>9.8503507206872687</c:v>
                </c:pt>
                <c:pt idx="8">
                  <c:v>2.860886537296305</c:v>
                </c:pt>
                <c:pt idx="9">
                  <c:v>2.3570482353117717</c:v>
                </c:pt>
                <c:pt idx="10">
                  <c:v>12.456268648060682</c:v>
                </c:pt>
                <c:pt idx="11">
                  <c:v>13.78045446926888</c:v>
                </c:pt>
                <c:pt idx="12">
                  <c:v>15.578016686130812</c:v>
                </c:pt>
                <c:pt idx="13">
                  <c:v>10.005941582047546</c:v>
                </c:pt>
                <c:pt idx="14">
                  <c:v>14.618624189481256</c:v>
                </c:pt>
                <c:pt idx="15">
                  <c:v>17.043389600751151</c:v>
                </c:pt>
                <c:pt idx="16">
                  <c:v>13.628104796098256</c:v>
                </c:pt>
                <c:pt idx="17">
                  <c:v>14.100817258008169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9-4B70-B104-7BF107DD57FD}"/>
            </c:ext>
          </c:extLst>
        </c:ser>
        <c:ser>
          <c:idx val="5"/>
          <c:order val="5"/>
          <c:tx>
            <c:strRef>
              <c:f>'GDP etaX high'!$I$22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'GDP etaX high'!$B$24:$C$41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high'!$I$24:$I$41</c:f>
              <c:numCache>
                <c:formatCode>General</c:formatCode>
                <c:ptCount val="18"/>
                <c:pt idx="0">
                  <c:v>-1.1846983598265584</c:v>
                </c:pt>
                <c:pt idx="1">
                  <c:v>-2.1188436246461544</c:v>
                </c:pt>
                <c:pt idx="2">
                  <c:v>-6.6509520650325342</c:v>
                </c:pt>
                <c:pt idx="3">
                  <c:v>-3.573993785109181</c:v>
                </c:pt>
                <c:pt idx="4">
                  <c:v>-12.031233196433066</c:v>
                </c:pt>
                <c:pt idx="5">
                  <c:v>-8.7173976932276318</c:v>
                </c:pt>
                <c:pt idx="6">
                  <c:v>-12.955298616381805</c:v>
                </c:pt>
                <c:pt idx="7">
                  <c:v>-4.215567242891102</c:v>
                </c:pt>
                <c:pt idx="8">
                  <c:v>6.3835978833427971</c:v>
                </c:pt>
                <c:pt idx="9">
                  <c:v>9.0983673473790105</c:v>
                </c:pt>
                <c:pt idx="10">
                  <c:v>-6.9990496668883821</c:v>
                </c:pt>
                <c:pt idx="11">
                  <c:v>-9.0543238855644574</c:v>
                </c:pt>
                <c:pt idx="12">
                  <c:v>-12.97950664011751</c:v>
                </c:pt>
                <c:pt idx="13">
                  <c:v>-0.98908902905697726</c:v>
                </c:pt>
                <c:pt idx="14">
                  <c:v>-5.4150062810105952</c:v>
                </c:pt>
                <c:pt idx="15">
                  <c:v>-6.2617064766564479</c:v>
                </c:pt>
                <c:pt idx="16">
                  <c:v>4.7246740317527451E-2</c:v>
                </c:pt>
                <c:pt idx="17">
                  <c:v>-0.39222982944062246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99-4B70-B104-7BF107DD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'GDP etaX high'!$D$22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'GDP etaX high'!$B$24:$C$41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'GDP etaX high'!$D$24:$D$41</c:f>
              <c:numCache>
                <c:formatCode>General</c:formatCode>
                <c:ptCount val="18"/>
                <c:pt idx="0">
                  <c:v>-3.3190602806422276</c:v>
                </c:pt>
                <c:pt idx="1">
                  <c:v>-3.6712073807272927</c:v>
                </c:pt>
                <c:pt idx="2">
                  <c:v>-7.8898384704571338</c:v>
                </c:pt>
                <c:pt idx="3">
                  <c:v>-5.1972404727522186</c:v>
                </c:pt>
                <c:pt idx="4">
                  <c:v>-13.131357866390413</c:v>
                </c:pt>
                <c:pt idx="5">
                  <c:v>-11.396695889685148</c:v>
                </c:pt>
                <c:pt idx="6">
                  <c:v>-15.99599583452166</c:v>
                </c:pt>
                <c:pt idx="7">
                  <c:v>-11.981254655067952</c:v>
                </c:pt>
                <c:pt idx="8">
                  <c:v>-3.2744916504848121</c:v>
                </c:pt>
                <c:pt idx="9">
                  <c:v>-2.6887549286428447</c:v>
                </c:pt>
                <c:pt idx="10">
                  <c:v>-16.095244405656484</c:v>
                </c:pt>
                <c:pt idx="11">
                  <c:v>-18.0408738856338</c:v>
                </c:pt>
                <c:pt idx="12">
                  <c:v>-20.596256057654994</c:v>
                </c:pt>
                <c:pt idx="13">
                  <c:v>-13.0765592835692</c:v>
                </c:pt>
                <c:pt idx="14">
                  <c:v>-19.477917835166469</c:v>
                </c:pt>
                <c:pt idx="15">
                  <c:v>-22.883638075530101</c:v>
                </c:pt>
                <c:pt idx="16">
                  <c:v>-18.022719405797204</c:v>
                </c:pt>
                <c:pt idx="17">
                  <c:v>-18.653766342462607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9-4B70-B104-7BF107DD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'GDP etaX low'!$E$22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'GDP etaX low'!$B$24:$C$41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low'!$E$24:$E$41</c:f>
              <c:numCache>
                <c:formatCode>General</c:formatCode>
                <c:ptCount val="18"/>
                <c:pt idx="0">
                  <c:v>-5.3267339531894757</c:v>
                </c:pt>
                <c:pt idx="1">
                  <c:v>-4.4682313637095703</c:v>
                </c:pt>
                <c:pt idx="2">
                  <c:v>-7.0471317620148284</c:v>
                </c:pt>
                <c:pt idx="3">
                  <c:v>-5.228165607268636</c:v>
                </c:pt>
                <c:pt idx="4">
                  <c:v>-8.9808731633562306</c:v>
                </c:pt>
                <c:pt idx="5">
                  <c:v>-8.6972773985704848</c:v>
                </c:pt>
                <c:pt idx="6">
                  <c:v>-10.884555700989122</c:v>
                </c:pt>
                <c:pt idx="7">
                  <c:v>-11.669094845348843</c:v>
                </c:pt>
                <c:pt idx="8">
                  <c:v>-8.8913413165663169</c:v>
                </c:pt>
                <c:pt idx="9">
                  <c:v>-10.45464333696386</c:v>
                </c:pt>
                <c:pt idx="10">
                  <c:v>-14.961926100016676</c:v>
                </c:pt>
                <c:pt idx="11">
                  <c:v>-16.076445073921622</c:v>
                </c:pt>
                <c:pt idx="12">
                  <c:v>-16.594575119380654</c:v>
                </c:pt>
                <c:pt idx="13">
                  <c:v>-16.024453986765497</c:v>
                </c:pt>
                <c:pt idx="14">
                  <c:v>-19.382991895051394</c:v>
                </c:pt>
                <c:pt idx="15">
                  <c:v>-21.985145843678517</c:v>
                </c:pt>
                <c:pt idx="16">
                  <c:v>-20.902544188110113</c:v>
                </c:pt>
                <c:pt idx="17">
                  <c:v>-21.587332760880752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0-408B-8EA0-D8BA5D0FD8A2}"/>
            </c:ext>
          </c:extLst>
        </c:ser>
        <c:ser>
          <c:idx val="2"/>
          <c:order val="2"/>
          <c:tx>
            <c:strRef>
              <c:f>'GDP etaX low'!$F$22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'GDP etaX low'!$B$24:$C$41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low'!$F$24:$F$41</c:f>
              <c:numCache>
                <c:formatCode>General</c:formatCode>
                <c:ptCount val="18"/>
                <c:pt idx="0">
                  <c:v>-0.11172789869529462</c:v>
                </c:pt>
                <c:pt idx="1">
                  <c:v>-0.50880632998138708</c:v>
                </c:pt>
                <c:pt idx="2">
                  <c:v>-0.86293209506287405</c:v>
                </c:pt>
                <c:pt idx="3">
                  <c:v>-1.0106439858652672</c:v>
                </c:pt>
                <c:pt idx="4">
                  <c:v>-2.2203531169324084</c:v>
                </c:pt>
                <c:pt idx="5">
                  <c:v>-2.5358184888378519</c:v>
                </c:pt>
                <c:pt idx="6">
                  <c:v>-3.3890495608567517</c:v>
                </c:pt>
                <c:pt idx="7">
                  <c:v>-4.0024766821324596</c:v>
                </c:pt>
                <c:pt idx="8">
                  <c:v>-3.4549840005502235</c:v>
                </c:pt>
                <c:pt idx="9">
                  <c:v>-3.4463965053202683</c:v>
                </c:pt>
                <c:pt idx="10">
                  <c:v>-3.8490088975782664</c:v>
                </c:pt>
                <c:pt idx="11">
                  <c:v>-3.838441153294704</c:v>
                </c:pt>
                <c:pt idx="12">
                  <c:v>-3.9261233367334865</c:v>
                </c:pt>
                <c:pt idx="13">
                  <c:v>-4.6246944472116143</c:v>
                </c:pt>
                <c:pt idx="14">
                  <c:v>-6.3997473481259544</c:v>
                </c:pt>
                <c:pt idx="15">
                  <c:v>-7.6847575805654156</c:v>
                </c:pt>
                <c:pt idx="16">
                  <c:v>-7.6438390063655159</c:v>
                </c:pt>
                <c:pt idx="17">
                  <c:v>-7.3888157676920034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0-408B-8EA0-D8BA5D0FD8A2}"/>
            </c:ext>
          </c:extLst>
        </c:ser>
        <c:ser>
          <c:idx val="3"/>
          <c:order val="3"/>
          <c:tx>
            <c:strRef>
              <c:f>'GDP etaX low'!$G$22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etaX low'!$B$24:$C$41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low'!$G$24:$G$41</c:f>
              <c:numCache>
                <c:formatCode>General</c:formatCode>
                <c:ptCount val="18"/>
                <c:pt idx="0">
                  <c:v>-1.1282361987387104</c:v>
                </c:pt>
                <c:pt idx="1">
                  <c:v>-0.99006438452852941</c:v>
                </c:pt>
                <c:pt idx="2">
                  <c:v>-1.7149647052634487</c:v>
                </c:pt>
                <c:pt idx="3">
                  <c:v>-1.1997919143953992</c:v>
                </c:pt>
                <c:pt idx="4">
                  <c:v>-2.3058596644610745</c:v>
                </c:pt>
                <c:pt idx="5">
                  <c:v>-2.1060791147721614</c:v>
                </c:pt>
                <c:pt idx="6">
                  <c:v>-2.710879102055721</c:v>
                </c:pt>
                <c:pt idx="7">
                  <c:v>-2.5090631148821352</c:v>
                </c:pt>
                <c:pt idx="8">
                  <c:v>-1.5102433860983611</c:v>
                </c:pt>
                <c:pt idx="9">
                  <c:v>-1.710077422766398</c:v>
                </c:pt>
                <c:pt idx="10">
                  <c:v>-3.2968349001211212</c:v>
                </c:pt>
                <c:pt idx="11">
                  <c:v>-3.5979120096584163</c:v>
                </c:pt>
                <c:pt idx="12">
                  <c:v>-3.8437407619249333</c:v>
                </c:pt>
                <c:pt idx="13">
                  <c:v>-3.2453169928132497</c:v>
                </c:pt>
                <c:pt idx="14">
                  <c:v>-4.1034352542038892</c:v>
                </c:pt>
                <c:pt idx="15">
                  <c:v>-4.6642766330521246</c:v>
                </c:pt>
                <c:pt idx="16">
                  <c:v>-4.1801513867560942</c:v>
                </c:pt>
                <c:pt idx="17">
                  <c:v>-4.3364461728196098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0-408B-8EA0-D8BA5D0FD8A2}"/>
            </c:ext>
          </c:extLst>
        </c:ser>
        <c:ser>
          <c:idx val="4"/>
          <c:order val="4"/>
          <c:tx>
            <c:strRef>
              <c:f>'GDP etaX low'!$H$22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etaX low'!$B$24:$C$41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low'!$H$24:$H$41</c:f>
              <c:numCache>
                <c:formatCode>General</c:formatCode>
                <c:ptCount val="18"/>
                <c:pt idx="0">
                  <c:v>4.3628481927418408</c:v>
                </c:pt>
                <c:pt idx="1">
                  <c:v>3.8007164226648267</c:v>
                </c:pt>
                <c:pt idx="2">
                  <c:v>6.6906482661798741</c:v>
                </c:pt>
                <c:pt idx="3">
                  <c:v>4.0448973153271357</c:v>
                </c:pt>
                <c:pt idx="4">
                  <c:v>8.3730454889900354</c:v>
                </c:pt>
                <c:pt idx="5">
                  <c:v>6.8434794515767283</c:v>
                </c:pt>
                <c:pt idx="6">
                  <c:v>8.6817539003994408</c:v>
                </c:pt>
                <c:pt idx="7">
                  <c:v>6.5355890454899299</c:v>
                </c:pt>
                <c:pt idx="8">
                  <c:v>2.4950866608708444</c:v>
                </c:pt>
                <c:pt idx="9">
                  <c:v>2.2880594332287689</c:v>
                </c:pt>
                <c:pt idx="10">
                  <c:v>7.857170369005444</c:v>
                </c:pt>
                <c:pt idx="11">
                  <c:v>8.5470644356598964</c:v>
                </c:pt>
                <c:pt idx="12">
                  <c:v>9.4427559953926785</c:v>
                </c:pt>
                <c:pt idx="13">
                  <c:v>6.64252772836607</c:v>
                </c:pt>
                <c:pt idx="14">
                  <c:v>9.1683666370929551</c:v>
                </c:pt>
                <c:pt idx="15">
                  <c:v>10.497796083633489</c:v>
                </c:pt>
                <c:pt idx="16">
                  <c:v>8.6462350624700708</c:v>
                </c:pt>
                <c:pt idx="17">
                  <c:v>8.8769085334303561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0-408B-8EA0-D8BA5D0FD8A2}"/>
            </c:ext>
          </c:extLst>
        </c:ser>
        <c:ser>
          <c:idx val="5"/>
          <c:order val="5"/>
          <c:tx>
            <c:strRef>
              <c:f>'GDP etaX low'!$I$22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'GDP etaX low'!$B$24:$C$41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'GDP etaX low'!$I$24:$I$41</c:f>
              <c:numCache>
                <c:formatCode>General</c:formatCode>
                <c:ptCount val="18"/>
                <c:pt idx="0">
                  <c:v>-1.2577881620163327</c:v>
                </c:pt>
                <c:pt idx="1">
                  <c:v>-1.9283622357323207</c:v>
                </c:pt>
                <c:pt idx="2">
                  <c:v>-6.1107670572097161</c:v>
                </c:pt>
                <c:pt idx="3">
                  <c:v>-3.0831758588334273</c:v>
                </c:pt>
                <c:pt idx="4">
                  <c:v>-10.193700635796564</c:v>
                </c:pt>
                <c:pt idx="5">
                  <c:v>-7.3324727011612634</c:v>
                </c:pt>
                <c:pt idx="6">
                  <c:v>-10.679359237157977</c:v>
                </c:pt>
                <c:pt idx="7">
                  <c:v>-3.5048829162473325</c:v>
                </c:pt>
                <c:pt idx="8">
                  <c:v>5.3604975442980152</c:v>
                </c:pt>
                <c:pt idx="9">
                  <c:v>7.617024892527489</c:v>
                </c:pt>
                <c:pt idx="10">
                  <c:v>-6.0889936023557345</c:v>
                </c:pt>
                <c:pt idx="11">
                  <c:v>-7.6524598974817781</c:v>
                </c:pt>
                <c:pt idx="12">
                  <c:v>-10.496514760976067</c:v>
                </c:pt>
                <c:pt idx="13">
                  <c:v>-0.80852390920307637</c:v>
                </c:pt>
                <c:pt idx="14">
                  <c:v>-4.5367375038721827</c:v>
                </c:pt>
                <c:pt idx="15">
                  <c:v>-5.3449492863283963</c:v>
                </c:pt>
                <c:pt idx="16">
                  <c:v>7.1490173186005189E-3</c:v>
                </c:pt>
                <c:pt idx="17">
                  <c:v>-0.37959241286917866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0-408B-8EA0-D8BA5D0F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'GDP etaX low'!$D$22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'GDP etaX low'!$B$24:$C$41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'GDP etaX low'!$D$24:$D$41</c:f>
              <c:numCache>
                <c:formatCode>General</c:formatCode>
                <c:ptCount val="18"/>
                <c:pt idx="0">
                  <c:v>-3.4616380198980279</c:v>
                </c:pt>
                <c:pt idx="1">
                  <c:v>-4.0947478912870316</c:v>
                </c:pt>
                <c:pt idx="2">
                  <c:v>-9.0451473533703428</c:v>
                </c:pt>
                <c:pt idx="3">
                  <c:v>-6.4768800510199949</c:v>
                </c:pt>
                <c:pt idx="4">
                  <c:v>-15.327741091450797</c:v>
                </c:pt>
                <c:pt idx="5">
                  <c:v>-13.828168251398044</c:v>
                </c:pt>
                <c:pt idx="6">
                  <c:v>-18.982089699791281</c:v>
                </c:pt>
                <c:pt idx="7">
                  <c:v>-15.149928511514666</c:v>
                </c:pt>
                <c:pt idx="8">
                  <c:v>-6.0009844955316911</c:v>
                </c:pt>
                <c:pt idx="9">
                  <c:v>-5.7060329357910948</c:v>
                </c:pt>
                <c:pt idx="10">
                  <c:v>-20.339593126575817</c:v>
                </c:pt>
                <c:pt idx="11">
                  <c:v>-22.61819369328072</c:v>
                </c:pt>
                <c:pt idx="12">
                  <c:v>-25.41819797737902</c:v>
                </c:pt>
                <c:pt idx="13">
                  <c:v>-18.060461600668411</c:v>
                </c:pt>
                <c:pt idx="14">
                  <c:v>-25.25454535659939</c:v>
                </c:pt>
                <c:pt idx="15">
                  <c:v>-29.181333251932816</c:v>
                </c:pt>
                <c:pt idx="16">
                  <c:v>-24.073150492980666</c:v>
                </c:pt>
                <c:pt idx="17">
                  <c:v>-24.815278572043741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80-408B-8EA0-D8BA5D0F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91440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B62A3-B4AC-458E-A023-BB275092A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</xdr:row>
      <xdr:rowOff>30480</xdr:rowOff>
    </xdr:from>
    <xdr:to>
      <xdr:col>13</xdr:col>
      <xdr:colOff>388620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19C7F-11BC-4976-A3A1-6F2081D61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508635</xdr:colOff>
      <xdr:row>3</xdr:row>
      <xdr:rowOff>70485</xdr:rowOff>
    </xdr:from>
    <xdr:to>
      <xdr:col>14</xdr:col>
      <xdr:colOff>600075</xdr:colOff>
      <xdr:row>18</xdr:row>
      <xdr:rowOff>70485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B9E6C9-284B-C3DC-C80B-B446904A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455323</xdr:colOff>
      <xdr:row>43</xdr:row>
      <xdr:rowOff>142315</xdr:rowOff>
    </xdr:from>
    <xdr:to>
      <xdr:col>5</xdr:col>
      <xdr:colOff>160021</xdr:colOff>
      <xdr:row>60</xdr:row>
      <xdr:rowOff>133351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ECCAA961-60E6-459A-A5E5-7E524EF95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AFEFE607-7439-4A54-AD48-67B58079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WGR\Gemeins.Projekte\2020\GIZ_Klima\Github\master\DGE_CRED_Model_housing\ExcelFiles\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9"/>
  <sheetViews>
    <sheetView topLeftCell="I1" zoomScale="124" zoomScaleNormal="145" workbookViewId="0">
      <selection activeCell="S1" sqref="S1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E1" t="s">
        <v>5</v>
      </c>
      <c r="F1" t="s">
        <v>5</v>
      </c>
      <c r="G1" t="s">
        <v>6</v>
      </c>
      <c r="H1" t="s">
        <v>6</v>
      </c>
      <c r="I1" t="s">
        <v>8</v>
      </c>
      <c r="J1" t="s">
        <v>8</v>
      </c>
      <c r="K1" t="s">
        <v>7</v>
      </c>
      <c r="L1" t="s">
        <v>7</v>
      </c>
      <c r="M1" t="s">
        <v>12</v>
      </c>
      <c r="O1" t="s">
        <v>9</v>
      </c>
      <c r="P1" t="s">
        <v>9</v>
      </c>
      <c r="Q1" t="s">
        <v>10</v>
      </c>
      <c r="R1" t="s">
        <v>10</v>
      </c>
      <c r="S1" t="s">
        <v>11</v>
      </c>
      <c r="T1" t="s">
        <v>11</v>
      </c>
      <c r="U1" t="s">
        <v>47</v>
      </c>
      <c r="V1" t="s">
        <v>47</v>
      </c>
      <c r="W1" t="s">
        <v>48</v>
      </c>
      <c r="X1" t="s">
        <v>48</v>
      </c>
      <c r="Y1" t="s">
        <v>49</v>
      </c>
      <c r="Z1" t="s">
        <v>49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L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0.81406143986195201</v>
      </c>
      <c r="F3" s="2">
        <f t="shared" ca="1" si="0"/>
        <v>0.81406143986195201</v>
      </c>
      <c r="G3" s="2">
        <f t="shared" ca="1" si="0"/>
        <v>0.325830147656471</v>
      </c>
      <c r="H3" s="2">
        <f t="shared" ca="1" si="0"/>
        <v>0.325830147656471</v>
      </c>
      <c r="I3" s="2">
        <f t="shared" ca="1" si="0"/>
        <v>0.16344710260777509</v>
      </c>
      <c r="J3" s="2">
        <f t="shared" ca="1" si="0"/>
        <v>0.16344710260777509</v>
      </c>
      <c r="K3" s="2">
        <f t="shared" ca="1" si="0"/>
        <v>1.7075751473141401E-2</v>
      </c>
      <c r="L3" s="2">
        <f t="shared" ca="1" si="0"/>
        <v>1.7075751473141401E-2</v>
      </c>
      <c r="M3" s="11">
        <f ca="1">Q3*S3/O3</f>
        <v>1.2696292707693296E-2</v>
      </c>
      <c r="N3" s="11">
        <f ca="1">R3*T3/P3</f>
        <v>1.2696292707693296E-2</v>
      </c>
      <c r="O3" s="2">
        <f t="shared" ref="O3:Z18" ca="1" si="1">VLOOKUP($B3,INDIRECT("'["&amp;$A$4&amp;".xlsx]"&amp;O$2&amp;"'!"&amp;"$A$1:$ECW$1002"),MATCH(O$1,INDIRECT("'["&amp;$A$4&amp;".xlsx]"&amp;O$2&amp;"'!"&amp;"$A$1:$ECW$1"),0))</f>
        <v>0.75012523285938504</v>
      </c>
      <c r="P3" s="2">
        <f t="shared" ca="1" si="1"/>
        <v>0.75012523285938504</v>
      </c>
      <c r="Q3" s="2">
        <f t="shared" ca="1" si="1"/>
        <v>8.5078831918683467E-3</v>
      </c>
      <c r="R3" s="2">
        <f t="shared" ca="1" si="1"/>
        <v>8.5078831918683467E-3</v>
      </c>
      <c r="S3" s="2">
        <f t="shared" ca="1" si="1"/>
        <v>1.11941</v>
      </c>
      <c r="T3" s="2">
        <f t="shared" ca="1" si="1"/>
        <v>1.11941</v>
      </c>
      <c r="U3" s="2">
        <f t="shared" ca="1" si="1"/>
        <v>1.6744910165559113</v>
      </c>
      <c r="V3" s="2">
        <f t="shared" ca="1" si="1"/>
        <v>1.6744910165559113</v>
      </c>
      <c r="W3" s="2">
        <f t="shared" ca="1" si="1"/>
        <v>1.0700698666269111</v>
      </c>
      <c r="X3" s="2">
        <f t="shared" ca="1" si="1"/>
        <v>1.0700698666269111</v>
      </c>
      <c r="Y3" s="2">
        <f t="shared" ca="1" si="1"/>
        <v>1</v>
      </c>
      <c r="Z3" s="2">
        <f t="shared" ca="1" si="1"/>
        <v>1</v>
      </c>
      <c r="AA3" s="2">
        <f ca="1">W3*Y3</f>
        <v>1.0700698666269111</v>
      </c>
      <c r="AB3" s="2">
        <f ca="1">X3*Z3</f>
        <v>1.0700698666269111</v>
      </c>
      <c r="AC3" s="2"/>
      <c r="AD3" s="3"/>
      <c r="AE3" s="3"/>
      <c r="AF3" s="3"/>
      <c r="AG3" s="3"/>
      <c r="AH3" s="3"/>
      <c r="AI3" s="3"/>
    </row>
    <row r="4" spans="1:35">
      <c r="A4" s="4" t="s">
        <v>4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1.4264321133527189</v>
      </c>
      <c r="D4" s="2">
        <f t="shared" ca="1" si="0"/>
        <v>1.3783808863480211</v>
      </c>
      <c r="E4" s="2">
        <f t="shared" ca="1" si="0"/>
        <v>0.87116598374374277</v>
      </c>
      <c r="F4" s="2">
        <f t="shared" ca="1" si="0"/>
        <v>0.79343511675321732</v>
      </c>
      <c r="G4" s="2">
        <f t="shared" ca="1" si="0"/>
        <v>0.34849557835326289</v>
      </c>
      <c r="H4" s="2">
        <f t="shared" ca="1" si="0"/>
        <v>0.34779959702314123</v>
      </c>
      <c r="I4" s="2">
        <f t="shared" ca="1" si="0"/>
        <v>0.17491254217557975</v>
      </c>
      <c r="J4" s="2">
        <f t="shared" ca="1" si="0"/>
        <v>0.15851335590077092</v>
      </c>
      <c r="K4" s="2">
        <f t="shared" ca="1" si="0"/>
        <v>1.8271100543510138E-2</v>
      </c>
      <c r="L4" s="2">
        <f t="shared" ca="1" si="0"/>
        <v>8.2106165668343112E-2</v>
      </c>
      <c r="M4" s="11">
        <f t="shared" ref="M4:M21" ca="1" si="3">Q4*S4/O4</f>
        <v>1.3586908536623246E-2</v>
      </c>
      <c r="N4" s="11">
        <f t="shared" ref="N4:N21" ca="1" si="4">R4*T4/P4</f>
        <v>-3.4733489974513015E-3</v>
      </c>
      <c r="O4" s="2">
        <f t="shared" ca="1" si="1"/>
        <v>0.75012523285938504</v>
      </c>
      <c r="P4" s="2">
        <f t="shared" ca="1" si="1"/>
        <v>0.75012523285938504</v>
      </c>
      <c r="Q4" s="2">
        <f t="shared" ca="1" si="1"/>
        <v>9.104691694619171E-3</v>
      </c>
      <c r="R4" s="2">
        <f t="shared" ca="1" si="1"/>
        <v>9.104691694619341E-3</v>
      </c>
      <c r="S4" s="2">
        <f t="shared" ca="1" si="1"/>
        <v>1.1194100000000036</v>
      </c>
      <c r="T4" s="2">
        <f t="shared" ca="1" si="1"/>
        <v>-0.2861652885022814</v>
      </c>
      <c r="U4" s="2">
        <f t="shared" ca="1" si="1"/>
        <v>1.7615787063671624</v>
      </c>
      <c r="V4" s="2">
        <f t="shared" ca="1" si="1"/>
        <v>1.7613058044312178</v>
      </c>
      <c r="W4" s="2">
        <f t="shared" ca="1" si="1"/>
        <v>1.0604544888681313</v>
      </c>
      <c r="X4" s="2">
        <f t="shared" ca="1" si="1"/>
        <v>1.0143633273619566</v>
      </c>
      <c r="Y4" s="2">
        <f t="shared" ca="1" si="1"/>
        <v>1.0426665054502475</v>
      </c>
      <c r="Z4" s="2">
        <f t="shared" ca="1" si="1"/>
        <v>1.0426665054502475</v>
      </c>
      <c r="AA4" s="2">
        <f t="shared" ref="AA4:AB21" ca="1" si="5">W4*Y4</f>
        <v>1.1057003760971629</v>
      </c>
      <c r="AB4" s="2">
        <f t="shared" ca="1" si="5"/>
        <v>1.0576426657973768</v>
      </c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>
        <f t="shared" ca="1" si="2"/>
        <v>1.9170597847882229</v>
      </c>
      <c r="D5" s="2">
        <f t="shared" ca="1" si="0"/>
        <v>1.8440857203680479</v>
      </c>
      <c r="E5" s="2">
        <f t="shared" ca="1" si="0"/>
        <v>1.1252595231031699</v>
      </c>
      <c r="F5" s="2">
        <f t="shared" ca="1" si="0"/>
        <v>1.0356514956598983</v>
      </c>
      <c r="G5" s="2">
        <f t="shared" ca="1" si="0"/>
        <v>0.52376552882626337</v>
      </c>
      <c r="H5" s="2">
        <f t="shared" ca="1" si="0"/>
        <v>0.51939310630945867</v>
      </c>
      <c r="I5" s="2">
        <f t="shared" ca="1" si="0"/>
        <v>0.22592939516237123</v>
      </c>
      <c r="J5" s="2">
        <f t="shared" ca="1" si="0"/>
        <v>0.20603354586258085</v>
      </c>
      <c r="K5" s="2">
        <f t="shared" ca="1" si="0"/>
        <v>2.4555526861672897E-2</v>
      </c>
      <c r="L5" s="2">
        <f t="shared" ca="1" si="0"/>
        <v>0.10494263792408545</v>
      </c>
      <c r="M5" s="11">
        <f t="shared" ca="1" si="3"/>
        <v>1.754981083474481E-2</v>
      </c>
      <c r="N5" s="11">
        <f t="shared" ca="1" si="4"/>
        <v>-2.1935065387976148E-2</v>
      </c>
      <c r="O5" s="2">
        <f t="shared" ca="1" si="1"/>
        <v>0.75012523285938504</v>
      </c>
      <c r="P5" s="2">
        <f t="shared" ca="1" si="1"/>
        <v>0.75012523285938504</v>
      </c>
      <c r="Q5" s="2">
        <f t="shared" ca="1" si="1"/>
        <v>1.1760262941237856E-2</v>
      </c>
      <c r="R5" s="2">
        <f t="shared" ca="1" si="1"/>
        <v>1.1760262941238072E-2</v>
      </c>
      <c r="S5" s="2">
        <f t="shared" ca="1" si="1"/>
        <v>1.1194100000000036</v>
      </c>
      <c r="T5" s="2">
        <f t="shared" ca="1" si="1"/>
        <v>-1.399122291240984</v>
      </c>
      <c r="U5" s="2">
        <f t="shared" ca="1" si="1"/>
        <v>2.1776804127583276</v>
      </c>
      <c r="V5" s="2">
        <f t="shared" ca="1" si="1"/>
        <v>2.1775750428778169</v>
      </c>
      <c r="W5" s="2">
        <f t="shared" ca="1" si="1"/>
        <v>1.0192441982425338</v>
      </c>
      <c r="X5" s="2">
        <f t="shared" ca="1" si="1"/>
        <v>0.97100067355651487</v>
      </c>
      <c r="Y5" s="2">
        <f t="shared" ca="1" si="1"/>
        <v>1.2512145156384951</v>
      </c>
      <c r="Z5" s="2">
        <f t="shared" ca="1" si="1"/>
        <v>1.2512145156384951</v>
      </c>
      <c r="AA5" s="2">
        <f t="shared" ca="1" si="5"/>
        <v>1.2752931358213782</v>
      </c>
      <c r="AB5" s="2">
        <f t="shared" ca="1" si="5"/>
        <v>1.2149301374486672</v>
      </c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>
        <f t="shared" ca="1" si="2"/>
        <v>2.4221430589981678</v>
      </c>
      <c r="D6" s="2">
        <f t="shared" ca="1" si="0"/>
        <v>2.2213573092094814</v>
      </c>
      <c r="E6" s="2">
        <f t="shared" ca="1" si="0"/>
        <v>1.3532433089317937</v>
      </c>
      <c r="F6" s="2">
        <f t="shared" ca="1" si="0"/>
        <v>1.1725962088539883</v>
      </c>
      <c r="G6" s="2">
        <f t="shared" ca="1" si="0"/>
        <v>0.74506519970497409</v>
      </c>
      <c r="H6" s="2">
        <f t="shared" ca="1" si="0"/>
        <v>0.73513303415342823</v>
      </c>
      <c r="I6" s="2">
        <f t="shared" ca="1" si="0"/>
        <v>0.27170393675171262</v>
      </c>
      <c r="J6" s="2">
        <f t="shared" ca="1" si="0"/>
        <v>0.22769677140510775</v>
      </c>
      <c r="K6" s="2">
        <f t="shared" ca="1" si="0"/>
        <v>3.1025114302637401E-2</v>
      </c>
      <c r="L6" s="2">
        <f t="shared" ca="1" si="0"/>
        <v>0.22238070211075339</v>
      </c>
      <c r="M6" s="11">
        <f t="shared" ca="1" si="3"/>
        <v>2.1105499307078213E-2</v>
      </c>
      <c r="N6" s="11">
        <f t="shared" ca="1" si="4"/>
        <v>-0.13644940731379798</v>
      </c>
      <c r="O6" s="2">
        <f t="shared" ca="1" si="1"/>
        <v>0.75012523285938504</v>
      </c>
      <c r="P6" s="2">
        <f t="shared" ca="1" si="1"/>
        <v>0.75012523285938504</v>
      </c>
      <c r="Q6" s="2">
        <f t="shared" ca="1" si="1"/>
        <v>1.4142957077688768E-2</v>
      </c>
      <c r="R6" s="2">
        <f t="shared" ca="1" si="1"/>
        <v>1.414295707768903E-2</v>
      </c>
      <c r="S6" s="2">
        <f t="shared" ca="1" si="1"/>
        <v>1.1194100000000036</v>
      </c>
      <c r="T6" s="2">
        <f t="shared" ca="1" si="1"/>
        <v>-7.2371105188641742</v>
      </c>
      <c r="U6" s="2">
        <f t="shared" ca="1" si="1"/>
        <v>2.5521409396258852</v>
      </c>
      <c r="V6" s="2">
        <f t="shared" ca="1" si="1"/>
        <v>2.5521435098928031</v>
      </c>
      <c r="W6" s="2">
        <f t="shared" ca="1" si="1"/>
        <v>0.98771121330700151</v>
      </c>
      <c r="X6" s="2">
        <f t="shared" ca="1" si="1"/>
        <v>0.88837188155212909</v>
      </c>
      <c r="Y6" s="2">
        <f t="shared" ca="1" si="1"/>
        <v>1.4449381888517177</v>
      </c>
      <c r="Z6" s="2">
        <f t="shared" ca="1" si="1"/>
        <v>1.4449381888517177</v>
      </c>
      <c r="AA6" s="2">
        <f t="shared" ca="1" si="5"/>
        <v>1.4271816516643514</v>
      </c>
      <c r="AB6" s="2">
        <f t="shared" ca="1" si="5"/>
        <v>1.283642457556726</v>
      </c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>
        <f t="shared" ca="1" si="2"/>
        <v>2.9110661746704642</v>
      </c>
      <c r="D7" s="2">
        <f t="shared" ca="1" si="0"/>
        <v>2.7470384093610503</v>
      </c>
      <c r="E7" s="2">
        <f t="shared" ca="1" si="0"/>
        <v>1.5821275394433647</v>
      </c>
      <c r="F7" s="2">
        <f t="shared" ca="1" si="0"/>
        <v>1.4244030868716941</v>
      </c>
      <c r="G7" s="2">
        <f t="shared" ca="1" si="0"/>
        <v>0.94931642740002231</v>
      </c>
      <c r="H7" s="2">
        <f t="shared" ca="1" si="0"/>
        <v>0.93873470338798815</v>
      </c>
      <c r="I7" s="2">
        <f t="shared" ca="1" si="0"/>
        <v>0.31765926945494261</v>
      </c>
      <c r="J7" s="2">
        <f t="shared" ca="1" si="0"/>
        <v>0.2811283114948247</v>
      </c>
      <c r="K7" s="2">
        <f t="shared" ca="1" si="0"/>
        <v>3.7287707047761492E-2</v>
      </c>
      <c r="L7" s="2">
        <f t="shared" ca="1" si="0"/>
        <v>0.177818425196828</v>
      </c>
      <c r="M7" s="11">
        <f t="shared" ca="1" si="3"/>
        <v>2.4675231325392281E-2</v>
      </c>
      <c r="N7" s="11">
        <f t="shared" ca="1" si="4"/>
        <v>-7.5046117590281652E-2</v>
      </c>
      <c r="O7" s="2">
        <f t="shared" ca="1" si="1"/>
        <v>0.75012523285938504</v>
      </c>
      <c r="P7" s="2">
        <f t="shared" ca="1" si="1"/>
        <v>0.75012523285938504</v>
      </c>
      <c r="Q7" s="2">
        <f t="shared" ca="1" si="1"/>
        <v>1.6535061902090403E-2</v>
      </c>
      <c r="R7" s="2">
        <f t="shared" ca="1" si="1"/>
        <v>1.6535061902090711E-2</v>
      </c>
      <c r="S7" s="2">
        <f t="shared" ca="1" si="1"/>
        <v>1.1194100000000036</v>
      </c>
      <c r="T7" s="2">
        <f t="shared" ca="1" si="1"/>
        <v>-3.4045222670430371</v>
      </c>
      <c r="U7" s="2">
        <f t="shared" ca="1" si="1"/>
        <v>2.8781281310322591</v>
      </c>
      <c r="V7" s="2">
        <f t="shared" ca="1" si="1"/>
        <v>2.8779565228221777</v>
      </c>
      <c r="W7" s="2">
        <f t="shared" ca="1" si="1"/>
        <v>0.96361008485443156</v>
      </c>
      <c r="X7" s="2">
        <f t="shared" ca="1" si="1"/>
        <v>0.89839152630606145</v>
      </c>
      <c r="Y7" s="2">
        <f t="shared" ca="1" si="1"/>
        <v>1.6177949724678915</v>
      </c>
      <c r="Z7" s="2">
        <f t="shared" ca="1" si="1"/>
        <v>1.6177949724678915</v>
      </c>
      <c r="AA7" s="2">
        <f t="shared" ca="1" si="5"/>
        <v>1.5589235506968577</v>
      </c>
      <c r="AB7" s="2">
        <f t="shared" ca="1" si="5"/>
        <v>1.4534132945657017</v>
      </c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>
        <f t="shared" ca="1" si="2"/>
        <v>3.3617658110737212</v>
      </c>
      <c r="D8" s="2">
        <f t="shared" ca="1" si="0"/>
        <v>2.8919979372466789</v>
      </c>
      <c r="E8" s="2">
        <f t="shared" ca="1" si="0"/>
        <v>1.8197214819560787</v>
      </c>
      <c r="F8" s="2">
        <f t="shared" ca="1" si="0"/>
        <v>1.5037157050472461</v>
      </c>
      <c r="G8" s="2">
        <f t="shared" ca="1" si="0"/>
        <v>1.1052394935034273</v>
      </c>
      <c r="H8" s="2">
        <f t="shared" ca="1" si="0"/>
        <v>1.0537482665423923</v>
      </c>
      <c r="I8" s="2">
        <f t="shared" ca="1" si="0"/>
        <v>0.36536333649372393</v>
      </c>
      <c r="J8" s="2">
        <f t="shared" ca="1" si="0"/>
        <v>0.2828368722713861</v>
      </c>
      <c r="K8" s="2">
        <f t="shared" ca="1" si="0"/>
        <v>4.3060697079717623E-2</v>
      </c>
      <c r="L8" s="2">
        <f t="shared" ca="1" si="0"/>
        <v>0.40982246814691708</v>
      </c>
      <c r="M8" s="11">
        <f t="shared" ca="1" si="3"/>
        <v>2.8380802050161916E-2</v>
      </c>
      <c r="N8" s="11">
        <f t="shared" ca="1" si="4"/>
        <v>-0.35812537476126316</v>
      </c>
      <c r="O8" s="2">
        <f t="shared" ca="1" si="1"/>
        <v>0.75012523285938504</v>
      </c>
      <c r="P8" s="2">
        <f t="shared" ca="1" si="1"/>
        <v>0.75012523285938504</v>
      </c>
      <c r="Q8" s="2">
        <f t="shared" ca="1" si="1"/>
        <v>1.9018193286297023E-2</v>
      </c>
      <c r="R8" s="2">
        <f t="shared" ca="1" si="1"/>
        <v>1.9018193286297377E-2</v>
      </c>
      <c r="S8" s="2">
        <f t="shared" ca="1" si="1"/>
        <v>1.1194100000000036</v>
      </c>
      <c r="T8" s="2">
        <f t="shared" ca="1" si="1"/>
        <v>-14.125362808737547</v>
      </c>
      <c r="U8" s="2">
        <f t="shared" ca="1" si="1"/>
        <v>3.1546305001277237</v>
      </c>
      <c r="V8" s="2">
        <f t="shared" ca="1" si="1"/>
        <v>3.1551859701498048</v>
      </c>
      <c r="W8" s="2">
        <f t="shared" ca="1" si="1"/>
        <v>0.94515658250345513</v>
      </c>
      <c r="X8" s="2">
        <f t="shared" ca="1" si="1"/>
        <v>0.78965126467467095</v>
      </c>
      <c r="Y8" s="2">
        <f t="shared" ca="1" si="1"/>
        <v>1.7672544044612282</v>
      </c>
      <c r="Z8" s="2">
        <f t="shared" ca="1" si="1"/>
        <v>1.7672544044612282</v>
      </c>
      <c r="AA8" s="2">
        <f t="shared" ca="1" si="5"/>
        <v>1.6703321333347532</v>
      </c>
      <c r="AB8" s="2">
        <f t="shared" ca="1" si="5"/>
        <v>1.3955146754846912</v>
      </c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>
        <f t="shared" ca="1" si="2"/>
        <v>3.7615168817493743</v>
      </c>
      <c r="D9" s="2">
        <f t="shared" ca="1" si="0"/>
        <v>3.2980154765054559</v>
      </c>
      <c r="E9" s="2">
        <f t="shared" ca="1" si="0"/>
        <v>2.0554835058014249</v>
      </c>
      <c r="F9" s="2">
        <f t="shared" ca="1" si="0"/>
        <v>1.7152711390743902</v>
      </c>
      <c r="G9" s="2">
        <f t="shared" ca="1" si="0"/>
        <v>1.2130948936221835</v>
      </c>
      <c r="H9" s="2">
        <f t="shared" ca="1" si="0"/>
        <v>1.1472405704746378</v>
      </c>
      <c r="I9" s="2">
        <f t="shared" ca="1" si="0"/>
        <v>0.41269959124742112</v>
      </c>
      <c r="J9" s="2">
        <f t="shared" ca="1" si="0"/>
        <v>0.32902204818654768</v>
      </c>
      <c r="K9" s="2">
        <f t="shared" ca="1" si="0"/>
        <v>4.8181089376217068E-2</v>
      </c>
      <c r="L9" s="2">
        <f t="shared" ca="1" si="0"/>
        <v>0.3871253113364877</v>
      </c>
      <c r="M9" s="11">
        <f t="shared" ca="1" si="3"/>
        <v>3.2057801742723518E-2</v>
      </c>
      <c r="N9" s="11">
        <f t="shared" ca="1" si="4"/>
        <v>-0.28064359256660704</v>
      </c>
      <c r="O9" s="2">
        <f t="shared" ca="1" si="1"/>
        <v>0.75012523285938504</v>
      </c>
      <c r="P9" s="2">
        <f t="shared" ca="1" si="1"/>
        <v>0.75012523285938504</v>
      </c>
      <c r="Q9" s="2">
        <f t="shared" ca="1" si="1"/>
        <v>2.1482179002528478E-2</v>
      </c>
      <c r="R9" s="2">
        <f t="shared" ca="1" si="1"/>
        <v>2.1482179002528877E-2</v>
      </c>
      <c r="S9" s="2">
        <f t="shared" ca="1" si="1"/>
        <v>1.1194100000000036</v>
      </c>
      <c r="T9" s="2">
        <f t="shared" ca="1" si="1"/>
        <v>-9.7996502216901913</v>
      </c>
      <c r="U9" s="2">
        <f t="shared" ca="1" si="1"/>
        <v>3.3844325977995413</v>
      </c>
      <c r="V9" s="2">
        <f t="shared" ca="1" si="1"/>
        <v>3.3849073421617546</v>
      </c>
      <c r="W9" s="2">
        <f t="shared" ca="1" si="1"/>
        <v>0.93099724093158565</v>
      </c>
      <c r="X9" s="2">
        <f t="shared" ca="1" si="1"/>
        <v>0.7968437337853298</v>
      </c>
      <c r="Y9" s="2">
        <f t="shared" ca="1" si="1"/>
        <v>1.8933406265738479</v>
      </c>
      <c r="Z9" s="2">
        <f t="shared" ca="1" si="1"/>
        <v>1.8933406265738479</v>
      </c>
      <c r="AA9" s="2">
        <f t="shared" ca="1" si="5"/>
        <v>1.762694899483932</v>
      </c>
      <c r="AB9" s="2">
        <f t="shared" ca="1" si="5"/>
        <v>1.5086966142065608</v>
      </c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>
        <f t="shared" ca="1" si="2"/>
        <v>4.1055105661847406</v>
      </c>
      <c r="D10" s="2">
        <f t="shared" ca="1" si="0"/>
        <v>3.3992487418809829</v>
      </c>
      <c r="E10" s="2">
        <f t="shared" ca="1" si="0"/>
        <v>2.2756935008847292</v>
      </c>
      <c r="F10" s="2">
        <f t="shared" ca="1" si="0"/>
        <v>1.8103412656969238</v>
      </c>
      <c r="G10" s="2">
        <f t="shared" ca="1" si="0"/>
        <v>1.2848242164757653</v>
      </c>
      <c r="H10" s="2">
        <f t="shared" ca="1" si="0"/>
        <v>1.1779653230803175</v>
      </c>
      <c r="I10" s="2">
        <f t="shared" ca="1" si="0"/>
        <v>0.45691331259472157</v>
      </c>
      <c r="J10" s="2">
        <f t="shared" ca="1" si="0"/>
        <v>0.33859181457094212</v>
      </c>
      <c r="K10" s="2">
        <f t="shared" ca="1" si="0"/>
        <v>5.2587287985892461E-2</v>
      </c>
      <c r="L10" s="2">
        <f t="shared" ca="1" si="0"/>
        <v>0.54187910990165566</v>
      </c>
      <c r="M10" s="11">
        <f t="shared" ca="1" si="3"/>
        <v>3.5492248355514129E-2</v>
      </c>
      <c r="N10" s="11">
        <f t="shared" ca="1" si="4"/>
        <v>-0.46952877136885374</v>
      </c>
      <c r="O10" s="2">
        <f t="shared" ca="1" si="1"/>
        <v>0.75012523285938504</v>
      </c>
      <c r="P10" s="2">
        <f t="shared" ca="1" si="1"/>
        <v>0.75012523285938504</v>
      </c>
      <c r="Q10" s="2">
        <f t="shared" ca="1" si="1"/>
        <v>2.3783628038326506E-2</v>
      </c>
      <c r="R10" s="2">
        <f t="shared" ca="1" si="1"/>
        <v>2.3783628038326943E-2</v>
      </c>
      <c r="S10" s="2">
        <f t="shared" ca="1" si="1"/>
        <v>1.1194100000000036</v>
      </c>
      <c r="T10" s="2">
        <f t="shared" ca="1" si="1"/>
        <v>-14.808732224943517</v>
      </c>
      <c r="U10" s="2">
        <f t="shared" ca="1" si="1"/>
        <v>3.5724072629413288</v>
      </c>
      <c r="V10" s="2">
        <f t="shared" ca="1" si="1"/>
        <v>3.5736144688892417</v>
      </c>
      <c r="W10" s="2">
        <f t="shared" ca="1" si="1"/>
        <v>0.92011250785088383</v>
      </c>
      <c r="X10" s="2">
        <f t="shared" ca="1" si="1"/>
        <v>0.73670213616741853</v>
      </c>
      <c r="Y10" s="2">
        <f t="shared" ca="1" si="1"/>
        <v>1.9976824145299712</v>
      </c>
      <c r="Z10" s="2">
        <f t="shared" ca="1" si="1"/>
        <v>1.9976824145299712</v>
      </c>
      <c r="AA10" s="2">
        <f t="shared" ca="1" si="5"/>
        <v>1.8380925763227807</v>
      </c>
      <c r="AB10" s="2">
        <f t="shared" ca="1" si="5"/>
        <v>1.4716969021683162</v>
      </c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>
        <f t="shared" ca="1" si="2"/>
        <v>4.3946007008023713</v>
      </c>
      <c r="D11" s="2">
        <f t="shared" ca="1" si="0"/>
        <v>3.8147284953161509</v>
      </c>
      <c r="E11" s="2">
        <f t="shared" ca="1" si="0"/>
        <v>2.4717177913159381</v>
      </c>
      <c r="F11" s="2">
        <f t="shared" ca="1" si="0"/>
        <v>1.9392921718422227</v>
      </c>
      <c r="G11" s="2">
        <f t="shared" ca="1" si="0"/>
        <v>1.3317721582835256</v>
      </c>
      <c r="H11" s="2">
        <f t="shared" ca="1" si="0"/>
        <v>1.1891269923158154</v>
      </c>
      <c r="I11" s="2">
        <f t="shared" ca="1" si="0"/>
        <v>0.49627103271614059</v>
      </c>
      <c r="J11" s="2">
        <f t="shared" ca="1" si="0"/>
        <v>0.38096513031782492</v>
      </c>
      <c r="K11" s="2">
        <f t="shared" ca="1" si="0"/>
        <v>5.6290229658539387E-2</v>
      </c>
      <c r="L11" s="2">
        <f t="shared" ca="1" si="0"/>
        <v>0.44321028185267913</v>
      </c>
      <c r="M11" s="11">
        <f t="shared" ca="1" si="3"/>
        <v>3.8549489059059201E-2</v>
      </c>
      <c r="N11" s="11">
        <f t="shared" ca="1" si="4"/>
        <v>-0.13786608101239275</v>
      </c>
      <c r="O11" s="2">
        <f t="shared" ca="1" si="1"/>
        <v>0.75012523285938504</v>
      </c>
      <c r="P11" s="2">
        <f t="shared" ca="1" si="1"/>
        <v>0.75012523285938504</v>
      </c>
      <c r="Q11" s="2">
        <f t="shared" ca="1" si="1"/>
        <v>2.583230849915313E-2</v>
      </c>
      <c r="R11" s="2">
        <f t="shared" ca="1" si="1"/>
        <v>2.5832308499153609E-2</v>
      </c>
      <c r="S11" s="2">
        <f t="shared" ca="1" si="1"/>
        <v>1.1194100000000036</v>
      </c>
      <c r="T11" s="2">
        <f t="shared" ca="1" si="1"/>
        <v>-4.0033907974666834</v>
      </c>
      <c r="U11" s="2">
        <f t="shared" ca="1" si="1"/>
        <v>3.7242714448258076</v>
      </c>
      <c r="V11" s="2">
        <f t="shared" ca="1" si="1"/>
        <v>3.7248369892176383</v>
      </c>
      <c r="W11" s="2">
        <f t="shared" ca="1" si="1"/>
        <v>0.91173248642578952</v>
      </c>
      <c r="X11" s="2">
        <f t="shared" ca="1" si="1"/>
        <v>0.77252011721670122</v>
      </c>
      <c r="Y11" s="2">
        <f t="shared" ca="1" si="1"/>
        <v>2.0827439983617935</v>
      </c>
      <c r="Z11" s="2">
        <f t="shared" ca="1" si="1"/>
        <v>2.0827439983617935</v>
      </c>
      <c r="AA11" s="2">
        <f t="shared" ca="1" si="5"/>
        <v>1.8989053642147884</v>
      </c>
      <c r="AB11" s="2">
        <f t="shared" ca="1" si="5"/>
        <v>1.6089616377468337</v>
      </c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>
        <f t="shared" ca="1" si="2"/>
        <v>4.6331061593890626</v>
      </c>
      <c r="D12" s="2">
        <f t="shared" ca="1" si="0"/>
        <v>4.4382339193131966</v>
      </c>
      <c r="E12" s="2">
        <f t="shared" ca="1" si="0"/>
        <v>2.6404085078117978</v>
      </c>
      <c r="F12" s="2">
        <f t="shared" ca="1" si="0"/>
        <v>2.2229013030045954</v>
      </c>
      <c r="G12" s="2">
        <f t="shared" ca="1" si="0"/>
        <v>1.3620312653702864</v>
      </c>
      <c r="H12" s="2">
        <f t="shared" ca="1" si="0"/>
        <v>1.2417515214059567</v>
      </c>
      <c r="I12" s="2">
        <f t="shared" ca="1" si="0"/>
        <v>0.53014072300973014</v>
      </c>
      <c r="J12" s="2">
        <f t="shared" ca="1" si="0"/>
        <v>0.46079070641680914</v>
      </c>
      <c r="K12" s="2">
        <f t="shared" ca="1" si="0"/>
        <v>5.9345234641405946E-2</v>
      </c>
      <c r="L12" s="2">
        <f t="shared" ca="1" si="0"/>
        <v>0.18858147216803264</v>
      </c>
      <c r="M12" s="11">
        <f t="shared" ca="1" si="3"/>
        <v>4.1180428947410988E-2</v>
      </c>
      <c r="N12" s="11">
        <f t="shared" ca="1" si="4"/>
        <v>0.32420891631780041</v>
      </c>
      <c r="O12" s="2">
        <f t="shared" ca="1" si="1"/>
        <v>0.75012523285938504</v>
      </c>
      <c r="P12" s="2">
        <f t="shared" ca="1" si="1"/>
        <v>0.75012523285938504</v>
      </c>
      <c r="Q12" s="2">
        <f t="shared" ca="1" si="1"/>
        <v>2.7595321511712359E-2</v>
      </c>
      <c r="R12" s="2">
        <f t="shared" ca="1" si="1"/>
        <v>2.7595321511712869E-2</v>
      </c>
      <c r="S12" s="2">
        <f t="shared" ca="1" si="1"/>
        <v>1.1194100000000036</v>
      </c>
      <c r="T12" s="2">
        <f t="shared" ca="1" si="1"/>
        <v>8.8129898665885626</v>
      </c>
      <c r="U12" s="2">
        <f t="shared" ca="1" si="1"/>
        <v>3.8457821749876819</v>
      </c>
      <c r="V12" s="2">
        <f t="shared" ca="1" si="1"/>
        <v>3.8445868723647036</v>
      </c>
      <c r="W12" s="2">
        <f t="shared" ca="1" si="1"/>
        <v>0.90527324964907652</v>
      </c>
      <c r="X12" s="2">
        <f t="shared" ca="1" si="1"/>
        <v>0.8599223960849236</v>
      </c>
      <c r="Y12" s="2">
        <f t="shared" ca="1" si="1"/>
        <v>2.1512825159240796</v>
      </c>
      <c r="Z12" s="2">
        <f t="shared" ca="1" si="1"/>
        <v>2.1512825159240796</v>
      </c>
      <c r="AA12" s="2">
        <f t="shared" ca="1" si="5"/>
        <v>1.9474985141038328</v>
      </c>
      <c r="AB12" s="2">
        <f t="shared" ca="1" si="5"/>
        <v>1.8499360157490374</v>
      </c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>
        <f t="shared" ca="1" si="2"/>
        <v>4.8270700366954546</v>
      </c>
      <c r="D13" s="2">
        <f t="shared" ca="1" si="0"/>
        <v>4.6483831727047873</v>
      </c>
      <c r="E13" s="2">
        <f t="shared" ca="1" si="0"/>
        <v>2.7821877951748624</v>
      </c>
      <c r="F13" s="2">
        <f t="shared" ca="1" si="0"/>
        <v>2.270355806034944</v>
      </c>
      <c r="G13" s="2">
        <f t="shared" ca="1" si="0"/>
        <v>1.3810537399352141</v>
      </c>
      <c r="H13" s="2">
        <f t="shared" ca="1" si="0"/>
        <v>1.2601614507490071</v>
      </c>
      <c r="I13" s="2">
        <f t="shared" ca="1" si="0"/>
        <v>0.55860714162945713</v>
      </c>
      <c r="J13" s="2">
        <f t="shared" ca="1" si="0"/>
        <v>0.4771900242410102</v>
      </c>
      <c r="K13" s="2">
        <f t="shared" ca="1" si="0"/>
        <v>6.1829708645390904E-2</v>
      </c>
      <c r="L13" s="2">
        <f t="shared" ca="1" si="0"/>
        <v>0.17829863099939849</v>
      </c>
      <c r="M13" s="11">
        <f t="shared" ca="1" si="3"/>
        <v>4.3391651889692677E-2</v>
      </c>
      <c r="N13" s="11">
        <f t="shared" ca="1" si="4"/>
        <v>0.46237726068042773</v>
      </c>
      <c r="O13" s="2">
        <f t="shared" ref="O13:Z21" ca="1" si="6">VLOOKUP($B13,INDIRECT("'["&amp;$A$4&amp;".xlsx]"&amp;O$2&amp;"'!"&amp;"$A$1:$ECW$1002"),MATCH(O$1,INDIRECT("'["&amp;$A$4&amp;".xlsx]"&amp;O$2&amp;"'!"&amp;"$A$1:$ECW$1"),0))</f>
        <v>0.75012523285938504</v>
      </c>
      <c r="P13" s="2">
        <f t="shared" ca="1" si="6"/>
        <v>0.75012523285938504</v>
      </c>
      <c r="Q13" s="2">
        <f t="shared" ca="1" si="6"/>
        <v>2.907707897723711E-2</v>
      </c>
      <c r="R13" s="2">
        <f t="shared" ca="1" si="6"/>
        <v>2.9077078977237651E-2</v>
      </c>
      <c r="S13" s="2">
        <f t="shared" ca="1" si="6"/>
        <v>1.1194100000000036</v>
      </c>
      <c r="T13" s="2">
        <f t="shared" ca="1" si="6"/>
        <v>11.928325077230319</v>
      </c>
      <c r="U13" s="2">
        <f t="shared" ca="1" si="1"/>
        <v>3.9422783457796027</v>
      </c>
      <c r="V13" s="2">
        <f t="shared" ca="1" si="1"/>
        <v>3.94084490585742</v>
      </c>
      <c r="W13" s="2">
        <f t="shared" ca="1" si="1"/>
        <v>0.900290044697176</v>
      </c>
      <c r="X13" s="2">
        <f t="shared" ca="1" si="1"/>
        <v>0.86035125861924155</v>
      </c>
      <c r="Y13" s="2">
        <f t="shared" ca="1" si="1"/>
        <v>2.2060080143916752</v>
      </c>
      <c r="Z13" s="2">
        <f t="shared" ca="1" si="1"/>
        <v>2.2060080143916752</v>
      </c>
      <c r="AA13" s="2">
        <f t="shared" ca="1" si="5"/>
        <v>1.9860470538790096</v>
      </c>
      <c r="AB13" s="2">
        <f t="shared" ca="1" si="5"/>
        <v>1.8979417717060116</v>
      </c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>
        <f t="shared" ca="1" si="2"/>
        <v>4.9830576413484637</v>
      </c>
      <c r="D14" s="2">
        <f t="shared" ca="1" si="0"/>
        <v>4.0977130590598074</v>
      </c>
      <c r="E14" s="2">
        <f t="shared" ca="1" si="0"/>
        <v>2.8993326307506484</v>
      </c>
      <c r="F14" s="2">
        <f t="shared" ca="1" si="0"/>
        <v>2.1194089222371875</v>
      </c>
      <c r="G14" s="2">
        <f t="shared" ca="1" si="0"/>
        <v>1.3925511351649345</v>
      </c>
      <c r="H14" s="2">
        <f t="shared" ca="1" si="0"/>
        <v>1.2495726778653109</v>
      </c>
      <c r="I14" s="2">
        <f t="shared" ca="1" si="0"/>
        <v>0.58212745965799972</v>
      </c>
      <c r="J14" s="2">
        <f t="shared" ca="1" si="0"/>
        <v>0.40927844141859182</v>
      </c>
      <c r="K14" s="2">
        <f t="shared" ca="1" si="0"/>
        <v>6.3827746393894463E-2</v>
      </c>
      <c r="L14" s="2">
        <f t="shared" ca="1" si="0"/>
        <v>0.61151987811563224</v>
      </c>
      <c r="M14" s="11">
        <f t="shared" ca="1" si="3"/>
        <v>4.5218670157401053E-2</v>
      </c>
      <c r="N14" s="11">
        <f t="shared" ca="1" si="4"/>
        <v>-0.29206686057691339</v>
      </c>
      <c r="O14" s="2">
        <f t="shared" ca="1" si="6"/>
        <v>0.75012523285938504</v>
      </c>
      <c r="P14" s="2">
        <f t="shared" ca="1" si="6"/>
        <v>0.75012523285938504</v>
      </c>
      <c r="Q14" s="2">
        <f t="shared" ca="1" si="6"/>
        <v>3.0301377941426361E-2</v>
      </c>
      <c r="R14" s="2">
        <f t="shared" ca="1" si="6"/>
        <v>3.030137794142692E-2</v>
      </c>
      <c r="S14" s="2">
        <f t="shared" ca="1" si="6"/>
        <v>1.1194100000000036</v>
      </c>
      <c r="T14" s="2">
        <f t="shared" ca="1" si="6"/>
        <v>-7.2302560703432395</v>
      </c>
      <c r="U14" s="2">
        <f t="shared" ca="1" si="1"/>
        <v>4.0184634296846218</v>
      </c>
      <c r="V14" s="2">
        <f t="shared" ca="1" si="1"/>
        <v>4.0198554016754136</v>
      </c>
      <c r="W14" s="2">
        <f t="shared" ca="1" si="1"/>
        <v>0.89644292128214198</v>
      </c>
      <c r="X14" s="2">
        <f t="shared" ca="1" si="1"/>
        <v>0.71411733554780732</v>
      </c>
      <c r="Y14" s="2">
        <f t="shared" ca="1" si="1"/>
        <v>2.2493969391311732</v>
      </c>
      <c r="Z14" s="2">
        <f t="shared" ca="1" si="1"/>
        <v>2.2493969391311732</v>
      </c>
      <c r="AA14" s="2">
        <f t="shared" ca="1" si="5"/>
        <v>2.0164559632378576</v>
      </c>
      <c r="AB14" s="2">
        <f t="shared" ca="1" si="5"/>
        <v>1.6063333487617468</v>
      </c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>
        <f t="shared" ca="1" si="2"/>
        <v>5.1074203661573385</v>
      </c>
      <c r="D15" s="2">
        <f t="shared" ca="1" si="0"/>
        <v>4.0921782552889141</v>
      </c>
      <c r="E15" s="2">
        <f t="shared" ca="1" si="0"/>
        <v>2.9948833172850557</v>
      </c>
      <c r="F15" s="2">
        <f t="shared" ca="1" si="0"/>
        <v>2.1376200275509691</v>
      </c>
      <c r="G15" s="2">
        <f t="shared" ca="1" si="0"/>
        <v>1.399095337736282</v>
      </c>
      <c r="H15" s="2">
        <f t="shared" ca="1" si="0"/>
        <v>1.2604764443007017</v>
      </c>
      <c r="I15" s="2">
        <f t="shared" ca="1" si="0"/>
        <v>0.60131210850819106</v>
      </c>
      <c r="J15" s="2">
        <f t="shared" ca="1" si="0"/>
        <v>0.40763862292066594</v>
      </c>
      <c r="K15" s="2">
        <f t="shared" ca="1" si="0"/>
        <v>6.5420702572865433E-2</v>
      </c>
      <c r="L15" s="2">
        <f t="shared" ca="1" si="0"/>
        <v>0.6841508123071367</v>
      </c>
      <c r="M15" s="11">
        <f t="shared" ca="1" si="3"/>
        <v>4.6708901023596559E-2</v>
      </c>
      <c r="N15" s="11">
        <f t="shared" ca="1" si="4"/>
        <v>-0.39770765179055895</v>
      </c>
      <c r="O15" s="2">
        <f t="shared" ca="1" si="6"/>
        <v>0.75012523285938504</v>
      </c>
      <c r="P15" s="2">
        <f t="shared" ca="1" si="6"/>
        <v>0.75012523285938504</v>
      </c>
      <c r="Q15" s="2">
        <f t="shared" ca="1" si="6"/>
        <v>3.1299993082901906E-2</v>
      </c>
      <c r="R15" s="2">
        <f t="shared" ca="1" si="6"/>
        <v>3.1299993082902489E-2</v>
      </c>
      <c r="S15" s="2">
        <f t="shared" ca="1" si="6"/>
        <v>1.1194100000000036</v>
      </c>
      <c r="T15" s="2">
        <f t="shared" ca="1" si="6"/>
        <v>-9.5313294197599756</v>
      </c>
      <c r="U15" s="2">
        <f t="shared" ca="1" si="1"/>
        <v>4.0783406571089929</v>
      </c>
      <c r="V15" s="2">
        <f t="shared" ca="1" si="1"/>
        <v>4.0800755245697307</v>
      </c>
      <c r="W15" s="2">
        <f t="shared" ca="1" si="1"/>
        <v>0.89347130388295182</v>
      </c>
      <c r="X15" s="2">
        <f t="shared" ca="1" si="1"/>
        <v>0.69061866239178127</v>
      </c>
      <c r="Y15" s="2">
        <f t="shared" ca="1" si="1"/>
        <v>2.2836097070238357</v>
      </c>
      <c r="Z15" s="2">
        <f t="shared" ca="1" si="1"/>
        <v>2.2836097070238357</v>
      </c>
      <c r="AA15" s="2">
        <f t="shared" ca="1" si="5"/>
        <v>2.0403397424943521</v>
      </c>
      <c r="AB15" s="2">
        <f t="shared" ca="1" si="5"/>
        <v>1.5771034812896889</v>
      </c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>
        <f t="shared" ca="1" si="2"/>
        <v>5.2059043787820176</v>
      </c>
      <c r="D16" s="2">
        <f t="shared" ca="1" si="0"/>
        <v>4.029898366050646</v>
      </c>
      <c r="E16" s="2">
        <f t="shared" ca="1" si="0"/>
        <v>3.0720323738483626</v>
      </c>
      <c r="F16" s="2">
        <f t="shared" ca="1" si="0"/>
        <v>2.1759471866777478</v>
      </c>
      <c r="G16" s="2">
        <f t="shared" ca="1" si="0"/>
        <v>1.402475609190569</v>
      </c>
      <c r="H16" s="2">
        <f t="shared" ca="1" si="0"/>
        <v>1.2666699869101066</v>
      </c>
      <c r="I16" s="2">
        <f t="shared" ca="1" si="0"/>
        <v>0.61680208155781024</v>
      </c>
      <c r="J16" s="2">
        <f t="shared" ca="1" si="0"/>
        <v>0.40552190616274253</v>
      </c>
      <c r="K16" s="2">
        <f t="shared" ca="1" si="0"/>
        <v>6.6682179568335234E-2</v>
      </c>
      <c r="L16" s="2">
        <f t="shared" ca="1" si="0"/>
        <v>0.77510990975619154</v>
      </c>
      <c r="M16" s="11">
        <f t="shared" ca="1" si="3"/>
        <v>4.7912135762753535E-2</v>
      </c>
      <c r="N16" s="11">
        <f t="shared" ca="1" si="4"/>
        <v>-0.59335062345614009</v>
      </c>
      <c r="O16" s="2">
        <f t="shared" ca="1" si="6"/>
        <v>0.75012523285938504</v>
      </c>
      <c r="P16" s="2">
        <f t="shared" ca="1" si="6"/>
        <v>0.75012523285938504</v>
      </c>
      <c r="Q16" s="2">
        <f t="shared" ca="1" si="6"/>
        <v>3.2106289916854283E-2</v>
      </c>
      <c r="R16" s="2">
        <f t="shared" ca="1" si="6"/>
        <v>3.210628991685488E-2</v>
      </c>
      <c r="S16" s="2">
        <f t="shared" ca="1" si="6"/>
        <v>1.1194100000000036</v>
      </c>
      <c r="T16" s="2">
        <f t="shared" ca="1" si="6"/>
        <v>-13.862930775867701</v>
      </c>
      <c r="U16" s="2">
        <f t="shared" ca="1" si="1"/>
        <v>4.1252356817298894</v>
      </c>
      <c r="V16" s="2">
        <f t="shared" ca="1" si="1"/>
        <v>4.1273874466860034</v>
      </c>
      <c r="W16" s="2">
        <f t="shared" ca="1" si="1"/>
        <v>0.8911750214556986</v>
      </c>
      <c r="X16" s="2">
        <f t="shared" ca="1" si="1"/>
        <v>0.66165079782068958</v>
      </c>
      <c r="Y16" s="2">
        <f t="shared" ca="1" si="1"/>
        <v>2.3104725196305127</v>
      </c>
      <c r="Z16" s="2">
        <f t="shared" ca="1" si="1"/>
        <v>2.3104725196305127</v>
      </c>
      <c r="AA16" s="2">
        <f t="shared" ca="1" si="5"/>
        <v>2.0590353972545241</v>
      </c>
      <c r="AB16" s="2">
        <f t="shared" ca="1" si="5"/>
        <v>1.5287259859563076</v>
      </c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>
        <f t="shared" ca="1" si="2"/>
        <v>5.2834885858342862</v>
      </c>
      <c r="D17" s="2">
        <f t="shared" ca="1" si="0"/>
        <v>4.4932038928047753</v>
      </c>
      <c r="E17" s="2">
        <f t="shared" ca="1" si="0"/>
        <v>3.1338088894696163</v>
      </c>
      <c r="F17" s="2">
        <f t="shared" ca="1" si="0"/>
        <v>2.2637457304757023</v>
      </c>
      <c r="G17" s="2">
        <f t="shared" ca="1" si="0"/>
        <v>1.4039225702228144</v>
      </c>
      <c r="H17" s="2">
        <f t="shared" ca="1" si="0"/>
        <v>1.2347735402637197</v>
      </c>
      <c r="I17" s="2">
        <f t="shared" ca="1" si="0"/>
        <v>0.62920555873173223</v>
      </c>
      <c r="J17" s="2">
        <f t="shared" ca="1" si="0"/>
        <v>0.45272809590190732</v>
      </c>
      <c r="K17" s="2">
        <f t="shared" ca="1" si="0"/>
        <v>6.7675951956359129E-2</v>
      </c>
      <c r="L17" s="2">
        <f t="shared" ca="1" si="0"/>
        <v>0.54237753002810984</v>
      </c>
      <c r="M17" s="11">
        <f t="shared" ca="1" si="3"/>
        <v>4.8875616756180393E-2</v>
      </c>
      <c r="N17" s="11">
        <f t="shared" ca="1" si="4"/>
        <v>-4.2100386466413487E-4</v>
      </c>
      <c r="O17" s="2">
        <f t="shared" ca="1" si="6"/>
        <v>0.75012523285938504</v>
      </c>
      <c r="P17" s="2">
        <f t="shared" ca="1" si="6"/>
        <v>0.75012523285938504</v>
      </c>
      <c r="Q17" s="2">
        <f t="shared" ca="1" si="6"/>
        <v>3.2751925925599876E-2</v>
      </c>
      <c r="R17" s="2">
        <f t="shared" ca="1" si="6"/>
        <v>3.2751925925600486E-2</v>
      </c>
      <c r="S17" s="2">
        <f t="shared" ca="1" si="6"/>
        <v>1.1194100000000036</v>
      </c>
      <c r="T17" s="2">
        <f t="shared" ca="1" si="6"/>
        <v>-9.6423527194483636E-3</v>
      </c>
      <c r="U17" s="2">
        <f t="shared" ca="1" si="1"/>
        <v>4.1618632680682701</v>
      </c>
      <c r="V17" s="2">
        <f t="shared" ca="1" si="1"/>
        <v>4.1619462878309177</v>
      </c>
      <c r="W17" s="2">
        <f t="shared" ca="1" si="1"/>
        <v>0.88940004599123212</v>
      </c>
      <c r="X17" s="2">
        <f t="shared" ca="1" si="1"/>
        <v>0.73668976442177869</v>
      </c>
      <c r="Y17" s="2">
        <f t="shared" ca="1" si="1"/>
        <v>2.331494979970246</v>
      </c>
      <c r="Z17" s="2">
        <f t="shared" ca="1" si="1"/>
        <v>2.331494979970246</v>
      </c>
      <c r="AA17" s="2">
        <f t="shared" ca="1" si="5"/>
        <v>2.0736317424138635</v>
      </c>
      <c r="AB17" s="2">
        <f t="shared" ca="1" si="5"/>
        <v>1.7175884875448402</v>
      </c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>
        <f t="shared" ca="1" si="2"/>
        <v>5.3443613640012284</v>
      </c>
      <c r="D18" s="2">
        <f t="shared" ca="1" si="0"/>
        <v>4.1802901443729619</v>
      </c>
      <c r="E18" s="2">
        <f t="shared" ca="1" si="0"/>
        <v>3.1829314659479104</v>
      </c>
      <c r="F18" s="2">
        <f t="shared" ca="1" si="0"/>
        <v>2.1090542098519518</v>
      </c>
      <c r="G18" s="2">
        <f t="shared" ca="1" si="0"/>
        <v>1.4042641066958266</v>
      </c>
      <c r="H18" s="2">
        <f t="shared" ca="1" si="0"/>
        <v>1.1287637337970846</v>
      </c>
      <c r="I18" s="2">
        <f t="shared" ca="1" si="0"/>
        <v>0.63906838038726677</v>
      </c>
      <c r="J18" s="2">
        <f t="shared" ca="1" si="0"/>
        <v>0.41039397059754906</v>
      </c>
      <c r="K18" s="2">
        <f t="shared" ca="1" si="0"/>
        <v>6.8455668453092242E-2</v>
      </c>
      <c r="L18" s="2">
        <f t="shared" ca="1" si="0"/>
        <v>0.76041565758320351</v>
      </c>
      <c r="M18" s="11">
        <f t="shared" ca="1" si="3"/>
        <v>4.9641743953692676E-2</v>
      </c>
      <c r="N18" s="11">
        <f t="shared" ca="1" si="4"/>
        <v>-0.22833742745682589</v>
      </c>
      <c r="O18" s="2">
        <f t="shared" ca="1" si="6"/>
        <v>0.75012523285938504</v>
      </c>
      <c r="P18" s="2">
        <f t="shared" ca="1" si="6"/>
        <v>0.75012523285938504</v>
      </c>
      <c r="Q18" s="2">
        <f t="shared" ca="1" si="6"/>
        <v>3.3265313640944399E-2</v>
      </c>
      <c r="R18" s="2">
        <f t="shared" ca="1" si="6"/>
        <v>3.3265313640945017E-2</v>
      </c>
      <c r="S18" s="2">
        <f t="shared" ca="1" si="6"/>
        <v>1.1194100000000036</v>
      </c>
      <c r="T18" s="2">
        <f t="shared" ca="1" si="6"/>
        <v>-5.1489568921647066</v>
      </c>
      <c r="U18" s="2">
        <f t="shared" ca="1" si="1"/>
        <v>4.1904110687266796</v>
      </c>
      <c r="V18" s="2">
        <f t="shared" ca="1" si="1"/>
        <v>4.1916892262044918</v>
      </c>
      <c r="W18" s="2">
        <f t="shared" ca="1" si="1"/>
        <v>0.88802770267338538</v>
      </c>
      <c r="X18" s="2">
        <f t="shared" ca="1" si="1"/>
        <v>0.66723297724814234</v>
      </c>
      <c r="Y18" s="2">
        <f t="shared" ca="1" si="1"/>
        <v>2.3479049006700308</v>
      </c>
      <c r="Z18" s="2">
        <f t="shared" ca="1" si="1"/>
        <v>2.3479049006700308</v>
      </c>
      <c r="AA18" s="2">
        <f t="shared" ca="1" si="5"/>
        <v>2.0850045950375904</v>
      </c>
      <c r="AB18" s="2">
        <f t="shared" ca="1" si="5"/>
        <v>1.5665995771695687</v>
      </c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>
        <f t="shared" ca="1" si="2"/>
        <v>5.3919727719217914</v>
      </c>
      <c r="D19" s="2">
        <f t="shared" ca="1" si="2"/>
        <v>4.0192624563075654</v>
      </c>
      <c r="E19" s="2">
        <f t="shared" ca="1" si="2"/>
        <v>3.2217555454819697</v>
      </c>
      <c r="F19" s="2">
        <f t="shared" ca="1" si="2"/>
        <v>1.9872570090560022</v>
      </c>
      <c r="G19" s="2">
        <f t="shared" ca="1" si="2"/>
        <v>1.4040409821458375</v>
      </c>
      <c r="H19" s="2">
        <f t="shared" ca="1" si="2"/>
        <v>1.0453222509697735</v>
      </c>
      <c r="I19" s="2">
        <f t="shared" ca="1" si="2"/>
        <v>0.64686347176554393</v>
      </c>
      <c r="J19" s="2">
        <f t="shared" ca="1" si="2"/>
        <v>0.38360381208586974</v>
      </c>
      <c r="K19" s="2">
        <f t="shared" ca="1" si="2"/>
        <v>6.9065520694212942E-2</v>
      </c>
      <c r="L19" s="2">
        <f t="shared" ca="1" si="2"/>
        <v>0.88003117870253544</v>
      </c>
      <c r="M19" s="11">
        <f t="shared" ca="1" si="3"/>
        <v>5.0247253382998618E-2</v>
      </c>
      <c r="N19" s="11">
        <f t="shared" ca="1" si="4"/>
        <v>-0.27695179450661528</v>
      </c>
      <c r="O19" s="2">
        <f t="shared" ca="1" si="6"/>
        <v>0.75012523285938504</v>
      </c>
      <c r="P19" s="2">
        <f t="shared" ca="1" si="6"/>
        <v>0.75012523285938504</v>
      </c>
      <c r="Q19" s="2">
        <f t="shared" ca="1" si="6"/>
        <v>3.3671070157016855E-2</v>
      </c>
      <c r="R19" s="2">
        <f t="shared" ca="1" si="6"/>
        <v>3.367107015701748E-2</v>
      </c>
      <c r="S19" s="2">
        <f t="shared" ca="1" si="6"/>
        <v>1.1194100000000036</v>
      </c>
      <c r="T19" s="2">
        <f t="shared" ca="1" si="6"/>
        <v>-6.1699413881504421</v>
      </c>
      <c r="U19" s="2">
        <f t="shared" ca="1" si="6"/>
        <v>4.2126250546274537</v>
      </c>
      <c r="V19" s="2">
        <f t="shared" ca="1" si="6"/>
        <v>4.2143838540104195</v>
      </c>
      <c r="W19" s="2">
        <f t="shared" ca="1" si="6"/>
        <v>0.88696646500893028</v>
      </c>
      <c r="X19" s="2">
        <f t="shared" ca="1" si="6"/>
        <v>0.62965600388881238</v>
      </c>
      <c r="Y19" s="2">
        <f t="shared" ca="1" si="6"/>
        <v>2.3606890018381059</v>
      </c>
      <c r="Z19" s="2">
        <f t="shared" ca="1" si="6"/>
        <v>2.3606890018381059</v>
      </c>
      <c r="AA19" s="2">
        <f t="shared" ca="1" si="5"/>
        <v>2.0938519789458048</v>
      </c>
      <c r="AB19" s="2">
        <f t="shared" ca="1" si="5"/>
        <v>1.4864220033216511</v>
      </c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>
        <f t="shared" ref="C20:L21" ca="1" si="7">VLOOKUP($B20,INDIRECT("'["&amp;$A$4&amp;".xlsx]"&amp;C$2&amp;"'!"&amp;"$A$1:$ECW$1002"),MATCH(C$1,INDIRECT("'["&amp;$A$4&amp;".xlsx]"&amp;C$2&amp;"'!"&amp;"$A$1:$ECW$1"),0))</f>
        <v>5.4291215103959827</v>
      </c>
      <c r="D20" s="2">
        <f t="shared" ca="1" si="7"/>
        <v>4.3203572240171413</v>
      </c>
      <c r="E20" s="2">
        <f t="shared" ca="1" si="7"/>
        <v>3.2522754684428752</v>
      </c>
      <c r="F20" s="2">
        <f t="shared" ca="1" si="7"/>
        <v>2.0814501817352569</v>
      </c>
      <c r="G20" s="2">
        <f t="shared" ca="1" si="7"/>
        <v>1.4035901810960496</v>
      </c>
      <c r="H20" s="2">
        <f t="shared" ca="1" si="7"/>
        <v>1.0429815919780587</v>
      </c>
      <c r="I20" s="2">
        <f t="shared" ca="1" si="7"/>
        <v>0.65299125615073528</v>
      </c>
      <c r="J20" s="2">
        <f t="shared" ca="1" si="7"/>
        <v>0.41892533602258991</v>
      </c>
      <c r="K20" s="2">
        <f t="shared" ca="1" si="7"/>
        <v>6.9541357104072762E-2</v>
      </c>
      <c r="L20" s="2">
        <f t="shared" ca="1" si="7"/>
        <v>0.72429412077046329</v>
      </c>
      <c r="M20" s="11">
        <f t="shared" ca="1" si="3"/>
        <v>5.0723249243203976E-2</v>
      </c>
      <c r="N20" s="11">
        <f t="shared" ca="1" si="4"/>
        <v>5.2705993510769385E-2</v>
      </c>
      <c r="O20" s="2">
        <f t="shared" ca="1" si="6"/>
        <v>0.75012523285938504</v>
      </c>
      <c r="P20" s="2">
        <f t="shared" ca="1" si="6"/>
        <v>0.75012523285938504</v>
      </c>
      <c r="Q20" s="2">
        <f t="shared" ca="1" si="6"/>
        <v>3.3990038636373524E-2</v>
      </c>
      <c r="R20" s="2">
        <f t="shared" ca="1" si="6"/>
        <v>3.3990038636374155E-2</v>
      </c>
      <c r="S20" s="2">
        <f t="shared" ca="1" si="6"/>
        <v>1.1194100000000036</v>
      </c>
      <c r="T20" s="2">
        <f t="shared" ca="1" si="6"/>
        <v>1.1631671290023748</v>
      </c>
      <c r="U20" s="2">
        <f t="shared" ca="1" si="6"/>
        <v>4.2298886022380193</v>
      </c>
      <c r="V20" s="2">
        <f t="shared" ca="1" si="6"/>
        <v>4.2302821916167579</v>
      </c>
      <c r="W20" s="2">
        <f t="shared" ca="1" si="6"/>
        <v>0.88614569079344241</v>
      </c>
      <c r="X20" s="2">
        <f t="shared" ca="1" si="6"/>
        <v>0.67905070456143046</v>
      </c>
      <c r="Y20" s="2">
        <f t="shared" ca="1" si="6"/>
        <v>2.3706331699298162</v>
      </c>
      <c r="Z20" s="2">
        <f t="shared" ca="1" si="6"/>
        <v>2.3706331699298162</v>
      </c>
      <c r="AA20" s="2">
        <f t="shared" ca="1" si="5"/>
        <v>2.1007263679853052</v>
      </c>
      <c r="AB20" s="2">
        <f t="shared" ca="1" si="5"/>
        <v>1.6097801242975389</v>
      </c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>
        <f t="shared" ca="1" si="7"/>
        <v>5.4580522984247333</v>
      </c>
      <c r="D21" s="2">
        <f t="shared" ca="1" si="7"/>
        <v>4.3054831785503236</v>
      </c>
      <c r="E21" s="2">
        <f t="shared" ca="1" si="7"/>
        <v>3.2761663573135653</v>
      </c>
      <c r="F21" s="2">
        <f t="shared" ca="1" si="7"/>
        <v>2.0601363970118403</v>
      </c>
      <c r="G21" s="2">
        <f t="shared" ca="1" si="7"/>
        <v>1.4030900911900155</v>
      </c>
      <c r="H21" s="2">
        <f t="shared" ca="1" si="7"/>
        <v>1.0538189698095344</v>
      </c>
      <c r="I21" s="2">
        <f t="shared" ca="1" si="7"/>
        <v>0.65778806431953973</v>
      </c>
      <c r="J21" s="2">
        <f t="shared" ca="1" si="7"/>
        <v>0.41350981653939356</v>
      </c>
      <c r="K21" s="2">
        <f t="shared" ca="1" si="7"/>
        <v>6.9911930180721921E-2</v>
      </c>
      <c r="L21" s="2">
        <f t="shared" ca="1" si="7"/>
        <v>0.74836725244904378</v>
      </c>
      <c r="M21" s="11">
        <f t="shared" ca="1" si="3"/>
        <v>5.1095857136533765E-2</v>
      </c>
      <c r="N21" s="11">
        <f t="shared" ca="1" si="4"/>
        <v>2.9650742740510397E-2</v>
      </c>
      <c r="O21" s="2">
        <f t="shared" ca="1" si="6"/>
        <v>0.75012523285938504</v>
      </c>
      <c r="P21" s="2">
        <f t="shared" ca="1" si="6"/>
        <v>0.75012523285938504</v>
      </c>
      <c r="Q21" s="2">
        <f t="shared" ca="1" si="6"/>
        <v>3.4239726045588427E-2</v>
      </c>
      <c r="R21" s="2">
        <f t="shared" ca="1" si="6"/>
        <v>3.4239726045589058E-2</v>
      </c>
      <c r="S21" s="2">
        <f t="shared" ca="1" si="6"/>
        <v>1.1194100000000036</v>
      </c>
      <c r="T21" s="2">
        <f t="shared" ca="1" si="6"/>
        <v>0.64958961041524987</v>
      </c>
      <c r="U21" s="2">
        <f t="shared" ca="1" si="6"/>
        <v>4.24329177163672</v>
      </c>
      <c r="V21" s="2">
        <f t="shared" ca="1" si="6"/>
        <v>4.2437360228443604</v>
      </c>
      <c r="W21" s="2">
        <f t="shared" ca="1" si="6"/>
        <v>0.88551082506291012</v>
      </c>
      <c r="X21" s="2">
        <f t="shared" ca="1" si="6"/>
        <v>0.67162366669183948</v>
      </c>
      <c r="Y21" s="2">
        <f t="shared" ca="1" si="6"/>
        <v>2.3783591117026908</v>
      </c>
      <c r="Z21" s="2">
        <f t="shared" ca="1" si="6"/>
        <v>2.3783591117026908</v>
      </c>
      <c r="AA21" s="2">
        <f t="shared" ca="1" si="5"/>
        <v>2.1060627392997398</v>
      </c>
      <c r="AB21" s="2">
        <f t="shared" ca="1" si="5"/>
        <v>1.5973622673117074</v>
      </c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 t="s">
        <v>3</v>
      </c>
      <c r="E22" s="2" t="s">
        <v>5</v>
      </c>
      <c r="F22" s="10" t="s">
        <v>6</v>
      </c>
      <c r="G22" s="10" t="s">
        <v>8</v>
      </c>
      <c r="H22" s="10" t="s">
        <v>7</v>
      </c>
      <c r="I22" s="10" t="s">
        <v>13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>
        <f ca="1">V21/U21</f>
        <v>1.0001046949471186</v>
      </c>
      <c r="W22" s="2"/>
      <c r="X22" s="10"/>
      <c r="Y22" s="10"/>
      <c r="Z22" s="10"/>
      <c r="AA22" s="10"/>
      <c r="AB22" s="7">
        <f ca="1">AB21/AA21</f>
        <v>0.75845901335438193</v>
      </c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-3.3686304840513603</v>
      </c>
      <c r="E24" s="2">
        <f ca="1">(F4-$E4)/$C4*100</f>
        <v>-5.4493211603197169</v>
      </c>
      <c r="F24" s="2">
        <f ca="1">(H4-$G4)/$C4*100</f>
        <v>-4.8791759776482729E-2</v>
      </c>
      <c r="G24" s="2">
        <f ca="1">(J4-$I4)/$C4*100</f>
        <v>-1.149664685847811</v>
      </c>
      <c r="H24" s="2">
        <f ca="1">(L4-$K4)/$C4*100</f>
        <v>4.4751561975700032</v>
      </c>
      <c r="I24" s="2">
        <f ca="1">(N4-M4)/C4*100</f>
        <v>-1.1960090756773363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8">B4+1 &amp; "-" &amp; B5</f>
        <v>2016-2020</v>
      </c>
      <c r="C25" s="2"/>
      <c r="D25" s="2">
        <f t="shared" ref="D25:D41" ca="1" si="9">(D5/$C5-1)*100</f>
        <v>-3.8065617462335166</v>
      </c>
      <c r="E25" s="2">
        <f t="shared" ref="E25:E41" ca="1" si="10">(F5-$E5)/$C5*100</f>
        <v>-4.6742427207699491</v>
      </c>
      <c r="F25" s="2">
        <f t="shared" ref="F25:F41" ca="1" si="11">(H5-$G5)/$C5*100</f>
        <v>-0.22807961188793688</v>
      </c>
      <c r="G25" s="2">
        <f t="shared" ref="G25:G41" ca="1" si="12">(J5-$I5)/$C5*100</f>
        <v>-1.0378314467635796</v>
      </c>
      <c r="H25" s="2">
        <f t="shared" ref="H25:H41" ca="1" si="13">(L5-$K5)/$C5*100</f>
        <v>4.1932500853797263</v>
      </c>
      <c r="I25" s="2">
        <f t="shared" ref="I25:I41" ca="1" si="14">(N5-M5)/C5*100</f>
        <v>-2.0596580521917756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8"/>
        <v>2021-2025</v>
      </c>
      <c r="C26" s="2"/>
      <c r="D26" s="2">
        <f t="shared" ca="1" si="9"/>
        <v>-8.2895908663518156</v>
      </c>
      <c r="E26" s="2">
        <f t="shared" ca="1" si="10"/>
        <v>-7.4581515491708217</v>
      </c>
      <c r="F26" s="2">
        <f t="shared" ca="1" si="11"/>
        <v>-0.41005693345189692</v>
      </c>
      <c r="G26" s="2">
        <f t="shared" ca="1" si="12"/>
        <v>-1.8168689575588839</v>
      </c>
      <c r="H26" s="2">
        <f t="shared" ca="1" si="13"/>
        <v>7.9002595283229597</v>
      </c>
      <c r="I26" s="2">
        <f t="shared" ca="1" si="14"/>
        <v>-6.5047729544944017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8"/>
        <v>2026-2030</v>
      </c>
      <c r="C27" s="2"/>
      <c r="D27" s="2">
        <f t="shared" ca="1" si="9"/>
        <v>-5.6346285335812425</v>
      </c>
      <c r="E27" s="2">
        <f t="shared" ca="1" si="10"/>
        <v>-5.418099181119616</v>
      </c>
      <c r="F27" s="2">
        <f t="shared" ca="1" si="11"/>
        <v>-0.36349994734255836</v>
      </c>
      <c r="G27" s="2">
        <f t="shared" ca="1" si="12"/>
        <v>-1.2548996061298141</v>
      </c>
      <c r="H27" s="2">
        <f t="shared" ca="1" si="13"/>
        <v>4.8274655990935944</v>
      </c>
      <c r="I27" s="2">
        <f t="shared" ca="1" si="14"/>
        <v>-3.4255953981177534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8"/>
        <v>2031-2035</v>
      </c>
      <c r="C28" s="2"/>
      <c r="D28" s="2">
        <f t="shared" ca="1" si="9"/>
        <v>-13.973842921467583</v>
      </c>
      <c r="E28" s="2">
        <f t="shared" ca="1" si="10"/>
        <v>-9.3999937731505145</v>
      </c>
      <c r="F28" s="2">
        <f t="shared" ca="1" si="11"/>
        <v>-1.5316720394806189</v>
      </c>
      <c r="G28" s="2">
        <f t="shared" ca="1" si="12"/>
        <v>-2.4548546466411811</v>
      </c>
      <c r="H28" s="2">
        <f t="shared" ca="1" si="13"/>
        <v>10.90979537774699</v>
      </c>
      <c r="I28" s="2">
        <f t="shared" ca="1" si="14"/>
        <v>-11.497117840221538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8"/>
        <v>2036-2040</v>
      </c>
      <c r="C29" s="2"/>
      <c r="D29" s="2">
        <f t="shared" ca="1" si="9"/>
        <v>-12.322193939705439</v>
      </c>
      <c r="E29" s="2">
        <f t="shared" ca="1" si="10"/>
        <v>-9.0445524351551398</v>
      </c>
      <c r="F29" s="2">
        <f t="shared" ca="1" si="11"/>
        <v>-1.7507384711488712</v>
      </c>
      <c r="G29" s="2">
        <f t="shared" ca="1" si="12"/>
        <v>-2.2245691217516854</v>
      </c>
      <c r="H29" s="2">
        <f t="shared" ca="1" si="13"/>
        <v>9.0108387816841962</v>
      </c>
      <c r="I29" s="2">
        <f t="shared" ca="1" si="14"/>
        <v>-8.313172694413165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8"/>
        <v>2041-2045</v>
      </c>
      <c r="C30" s="2"/>
      <c r="D30" s="2">
        <f t="shared" ca="1" si="9"/>
        <v>-17.202776924286134</v>
      </c>
      <c r="E30" s="2">
        <f t="shared" ca="1" si="10"/>
        <v>-11.334820059183484</v>
      </c>
      <c r="F30" s="2">
        <f t="shared" ca="1" si="11"/>
        <v>-2.6028161826106793</v>
      </c>
      <c r="G30" s="2">
        <f t="shared" ca="1" si="12"/>
        <v>-2.882016648509953</v>
      </c>
      <c r="H30" s="2">
        <f t="shared" ca="1" si="13"/>
        <v>11.917928696758004</v>
      </c>
      <c r="I30" s="2">
        <f t="shared" ca="1" si="14"/>
        <v>-12.301052733465131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8"/>
        <v>2046-2050</v>
      </c>
      <c r="C31" s="2"/>
      <c r="D31" s="2">
        <f t="shared" ca="1" si="9"/>
        <v>-13.19510565272396</v>
      </c>
      <c r="E31" s="2">
        <f t="shared" ca="1" si="10"/>
        <v>-12.115449291593308</v>
      </c>
      <c r="F31" s="2">
        <f t="shared" ca="1" si="11"/>
        <v>-3.2459187006834505</v>
      </c>
      <c r="G31" s="2">
        <f t="shared" ca="1" si="12"/>
        <v>-2.6238084014609786</v>
      </c>
      <c r="H31" s="2">
        <f t="shared" ca="1" si="13"/>
        <v>8.8044415986074771</v>
      </c>
      <c r="I31" s="2">
        <f t="shared" ca="1" si="14"/>
        <v>-4.0143708628463513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8"/>
        <v>2051-2055</v>
      </c>
      <c r="C32" s="2"/>
      <c r="D32" s="2">
        <f t="shared" ca="1" si="9"/>
        <v>-4.2060819107491039</v>
      </c>
      <c r="E32" s="2">
        <f t="shared" ca="1" si="10"/>
        <v>-9.0113886978634721</v>
      </c>
      <c r="F32" s="2">
        <f t="shared" ca="1" si="11"/>
        <v>-2.5960929844135112</v>
      </c>
      <c r="G32" s="2">
        <f t="shared" ca="1" si="12"/>
        <v>-1.4968363384547556</v>
      </c>
      <c r="H32" s="2">
        <f t="shared" ca="1" si="13"/>
        <v>2.7894080791722722</v>
      </c>
      <c r="I32" s="2">
        <f t="shared" ca="1" si="14"/>
        <v>6.1088280223587743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8"/>
        <v>2056-2060</v>
      </c>
      <c r="C33" s="2"/>
      <c r="D33" s="2">
        <f t="shared" ca="1" si="9"/>
        <v>-3.7017665505635344</v>
      </c>
      <c r="E33" s="2">
        <f t="shared" ca="1" si="10"/>
        <v>-10.603367783126499</v>
      </c>
      <c r="F33" s="2">
        <f t="shared" ca="1" si="11"/>
        <v>-2.5044651987060904</v>
      </c>
      <c r="G33" s="2">
        <f t="shared" ca="1" si="12"/>
        <v>-1.6866777728417621</v>
      </c>
      <c r="H33" s="2">
        <f t="shared" ca="1" si="13"/>
        <v>2.4128285164418415</v>
      </c>
      <c r="I33" s="2">
        <f t="shared" ca="1" si="14"/>
        <v>8.6799156756707596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8"/>
        <v>2061-2065</v>
      </c>
      <c r="C34" s="2"/>
      <c r="D34" s="2">
        <f t="shared" ca="1" si="9"/>
        <v>-17.767094944723006</v>
      </c>
      <c r="E34" s="2">
        <f t="shared" ca="1" si="10"/>
        <v>-15.651508865596947</v>
      </c>
      <c r="F34" s="2">
        <f t="shared" ca="1" si="11"/>
        <v>-2.86929165966726</v>
      </c>
      <c r="G34" s="2">
        <f t="shared" ca="1" si="12"/>
        <v>-3.4687340721315296</v>
      </c>
      <c r="H34" s="2">
        <f t="shared" ca="1" si="13"/>
        <v>10.99108561733448</v>
      </c>
      <c r="I34" s="2">
        <f t="shared" ca="1" si="14"/>
        <v>-6.7686459802427992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8"/>
        <v>2066-2070</v>
      </c>
      <c r="C35" s="2"/>
      <c r="D35" s="2">
        <f t="shared" ca="1" si="9"/>
        <v>-19.87778639869936</v>
      </c>
      <c r="E35" s="2">
        <f t="shared" ca="1" si="10"/>
        <v>-16.784662868450447</v>
      </c>
      <c r="F35" s="2">
        <f t="shared" ca="1" si="11"/>
        <v>-2.7140686197300963</v>
      </c>
      <c r="G35" s="2">
        <f t="shared" ca="1" si="12"/>
        <v>-3.7920020617617367</v>
      </c>
      <c r="H35" s="2">
        <f t="shared" ca="1" si="13"/>
        <v>12.114336893710281</v>
      </c>
      <c r="I35" s="2">
        <f t="shared" ca="1" si="14"/>
        <v>-8.7013897614329405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8"/>
        <v>2071-2075</v>
      </c>
      <c r="C36" s="2"/>
      <c r="D36" s="2">
        <f t="shared" ca="1" si="9"/>
        <v>-22.589850430685633</v>
      </c>
      <c r="E36" s="2">
        <f t="shared" ca="1" si="10"/>
        <v>-17.21286297195233</v>
      </c>
      <c r="F36" s="2">
        <f t="shared" ca="1" si="11"/>
        <v>-2.6086845320089371</v>
      </c>
      <c r="G36" s="2">
        <f t="shared" ca="1" si="12"/>
        <v>-4.0584720736745306</v>
      </c>
      <c r="H36" s="2">
        <f t="shared" ca="1" si="13"/>
        <v>13.608158710621598</v>
      </c>
      <c r="I36" s="2">
        <f t="shared" ca="1" si="14"/>
        <v>-12.317989585681261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8"/>
        <v>2076-2080</v>
      </c>
      <c r="C37" s="2"/>
      <c r="D37" s="2">
        <f t="shared" ca="1" si="9"/>
        <v>-14.957630364686814</v>
      </c>
      <c r="E37" s="2">
        <f t="shared" ca="1" si="10"/>
        <v>-16.46758850443371</v>
      </c>
      <c r="F37" s="2">
        <f t="shared" ca="1" si="11"/>
        <v>-3.2014648505649301</v>
      </c>
      <c r="G37" s="2">
        <f t="shared" ca="1" si="12"/>
        <v>-3.3401692832834682</v>
      </c>
      <c r="H37" s="2">
        <f t="shared" ca="1" si="13"/>
        <v>8.9846238968791727</v>
      </c>
      <c r="I37" s="2">
        <f t="shared" ca="1" si="14"/>
        <v>-0.93303164793456972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8"/>
        <v>2081-2085</v>
      </c>
      <c r="C38" s="2"/>
      <c r="D38" s="2">
        <f t="shared" ca="1" si="9"/>
        <v>-21.781296965981113</v>
      </c>
      <c r="E38" s="2">
        <f t="shared" ca="1" si="10"/>
        <v>-20.093649791898908</v>
      </c>
      <c r="F38" s="2">
        <f t="shared" ca="1" si="11"/>
        <v>-5.1549727672696095</v>
      </c>
      <c r="G38" s="2">
        <f t="shared" ca="1" si="12"/>
        <v>-4.2787976750605283</v>
      </c>
      <c r="H38" s="2">
        <f t="shared" ca="1" si="13"/>
        <v>12.947477574982939</v>
      </c>
      <c r="I38" s="2">
        <f t="shared" ca="1" si="14"/>
        <v>-5.2013543336149057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8"/>
        <v>2086-2090</v>
      </c>
      <c r="C39" s="2"/>
      <c r="D39" s="2">
        <f t="shared" ca="1" si="9"/>
        <v>-25.458405924497441</v>
      </c>
      <c r="E39" s="2">
        <f t="shared" ca="1" si="10"/>
        <v>-22.89511814404009</v>
      </c>
      <c r="F39" s="2">
        <f t="shared" ca="1" si="11"/>
        <v>-6.6528290544058244</v>
      </c>
      <c r="G39" s="2">
        <f t="shared" ca="1" si="12"/>
        <v>-4.882436740974935</v>
      </c>
      <c r="H39" s="2">
        <f t="shared" ca="1" si="13"/>
        <v>15.040240229538112</v>
      </c>
      <c r="I39" s="2">
        <f t="shared" ca="1" si="14"/>
        <v>-6.0682622433383422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8"/>
        <v>2091-2095</v>
      </c>
      <c r="C40" s="2"/>
      <c r="D40" s="2">
        <f t="shared" ca="1" si="9"/>
        <v>-20.422535842230062</v>
      </c>
      <c r="E40" s="2">
        <f t="shared" ca="1" si="10"/>
        <v>-21.565648963016525</v>
      </c>
      <c r="F40" s="2">
        <f t="shared" ca="1" si="11"/>
        <v>-6.642116748123569</v>
      </c>
      <c r="G40" s="2">
        <f t="shared" ca="1" si="12"/>
        <v>-4.3113037658107842</v>
      </c>
      <c r="H40" s="2">
        <f t="shared" ca="1" si="13"/>
        <v>12.060013068645336</v>
      </c>
      <c r="I40" s="2">
        <f t="shared" ca="1" si="14"/>
        <v>3.6520535850390168E-2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8"/>
        <v>2096-2100</v>
      </c>
      <c r="C41" s="2"/>
      <c r="D41" s="2">
        <f t="shared" ca="1" si="9"/>
        <v>-21.116857385317765</v>
      </c>
      <c r="E41" s="2">
        <f t="shared" ca="1" si="10"/>
        <v>-22.279558601017573</v>
      </c>
      <c r="F41" s="2">
        <f t="shared" ca="1" si="11"/>
        <v>-6.3991897161059716</v>
      </c>
      <c r="G41" s="2">
        <f t="shared" ca="1" si="12"/>
        <v>-4.4755571112912955</v>
      </c>
      <c r="H41" s="2">
        <f t="shared" ca="1" si="13"/>
        <v>12.430355833419425</v>
      </c>
      <c r="I41" s="2">
        <f t="shared" ca="1" si="14"/>
        <v>-0.39290782175562361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E9D2-1EE9-4702-AF35-D6AAF23FF62F}">
  <dimension ref="A1:H41"/>
  <sheetViews>
    <sheetView workbookViewId="0">
      <selection activeCell="D41" sqref="D41"/>
    </sheetView>
  </sheetViews>
  <sheetFormatPr defaultRowHeight="14.4"/>
  <sheetData>
    <row r="1" spans="1:8"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</row>
    <row r="2" spans="1:8">
      <c r="A2" s="9"/>
      <c r="B2" s="2" t="s">
        <v>0</v>
      </c>
      <c r="C2" s="1" t="s">
        <v>1</v>
      </c>
      <c r="D2" s="1" t="s">
        <v>2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1:8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H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1.3331107343081998</v>
      </c>
      <c r="F3" s="2">
        <f t="shared" ca="1" si="0"/>
        <v>1.3331107343081998</v>
      </c>
      <c r="G3" s="2">
        <f t="shared" ca="1" si="0"/>
        <v>1.3331107343081998</v>
      </c>
      <c r="H3" s="2">
        <f t="shared" ca="1" si="0"/>
        <v>1.3331107343081998</v>
      </c>
    </row>
    <row r="4" spans="1:8">
      <c r="A4" s="4" t="s">
        <v>4</v>
      </c>
      <c r="B4" s="4">
        <v>2015</v>
      </c>
      <c r="C4" s="2">
        <f t="shared" ref="C4:H19" ca="1" si="1">VLOOKUP($B4,INDIRECT("'["&amp;$A$4&amp;".xlsx]"&amp;C$2&amp;"'!"&amp;"$A$1:$ECW$1002"),MATCH(C$1,INDIRECT("'["&amp;$A$4&amp;".xlsx]"&amp;C$2&amp;"'!"&amp;"$A$1:$ECW$1"),0))</f>
        <v>1.4264321133527189</v>
      </c>
      <c r="D4" s="2">
        <f t="shared" ca="1" si="0"/>
        <v>1.3783808863480211</v>
      </c>
      <c r="E4" s="2">
        <f t="shared" ca="1" si="0"/>
        <v>1.3968672149752648</v>
      </c>
      <c r="F4" s="2">
        <f t="shared" ca="1" si="0"/>
        <v>1.4144142912408111</v>
      </c>
      <c r="G4" s="2">
        <f t="shared" ca="1" si="0"/>
        <v>1.4263800356576195</v>
      </c>
      <c r="H4" s="2">
        <f t="shared" ca="1" si="0"/>
        <v>1.4182698503687188</v>
      </c>
    </row>
    <row r="5" spans="1:8">
      <c r="A5" s="2"/>
      <c r="B5" s="4">
        <v>2020</v>
      </c>
      <c r="C5" s="2">
        <f t="shared" ca="1" si="1"/>
        <v>1.9170597847882229</v>
      </c>
      <c r="D5" s="2">
        <f t="shared" ca="1" si="0"/>
        <v>1.8440857203680479</v>
      </c>
      <c r="E5" s="2">
        <f t="shared" ca="1" si="0"/>
        <v>1.871646222093253</v>
      </c>
      <c r="F5" s="2">
        <f t="shared" ca="1" si="0"/>
        <v>1.8991053499784136</v>
      </c>
      <c r="G5" s="2">
        <f t="shared" ca="1" si="0"/>
        <v>1.9168985491934769</v>
      </c>
      <c r="H5" s="2">
        <f t="shared" ca="1" si="0"/>
        <v>1.9072942427476505</v>
      </c>
    </row>
    <row r="6" spans="1:8">
      <c r="A6" s="2"/>
      <c r="B6" s="4">
        <v>2025</v>
      </c>
      <c r="C6" s="2">
        <f t="shared" ca="1" si="1"/>
        <v>2.4221430589981678</v>
      </c>
      <c r="D6" s="2">
        <f t="shared" ca="1" si="0"/>
        <v>2.2213573092094814</v>
      </c>
      <c r="E6" s="2">
        <f t="shared" ca="1" si="0"/>
        <v>2.2900855929564701</v>
      </c>
      <c r="F6" s="2">
        <f t="shared" ca="1" si="0"/>
        <v>2.3680413233940025</v>
      </c>
      <c r="G6" s="2">
        <f t="shared" ca="1" si="0"/>
        <v>2.4214837708856995</v>
      </c>
      <c r="H6" s="2">
        <f t="shared" ca="1" si="0"/>
        <v>2.3962211740349235</v>
      </c>
    </row>
    <row r="7" spans="1:8">
      <c r="A7" s="2"/>
      <c r="B7" s="4">
        <v>2030</v>
      </c>
      <c r="C7" s="2">
        <f t="shared" ca="1" si="1"/>
        <v>2.9110661746704642</v>
      </c>
      <c r="D7" s="2">
        <f t="shared" ca="1" si="0"/>
        <v>2.7470384093610503</v>
      </c>
      <c r="E7" s="2">
        <f t="shared" ca="1" si="0"/>
        <v>2.8066858530657712</v>
      </c>
      <c r="F7" s="2">
        <f t="shared" ca="1" si="0"/>
        <v>2.869960403462807</v>
      </c>
      <c r="G7" s="2">
        <f t="shared" ca="1" si="0"/>
        <v>2.911065850507585</v>
      </c>
      <c r="H7" s="2">
        <f t="shared" ca="1" si="0"/>
        <v>2.8914715725072373</v>
      </c>
    </row>
    <row r="8" spans="1:8">
      <c r="A8" s="2"/>
      <c r="B8" s="4">
        <v>2035</v>
      </c>
      <c r="C8" s="2">
        <f t="shared" ca="1" si="1"/>
        <v>3.3617658110737212</v>
      </c>
      <c r="D8" s="2">
        <f t="shared" ca="1" si="0"/>
        <v>2.8919979372466789</v>
      </c>
      <c r="E8" s="2">
        <f t="shared" ca="1" si="0"/>
        <v>3.0525978561823552</v>
      </c>
      <c r="F8" s="2">
        <f t="shared" ca="1" si="0"/>
        <v>3.2385944676033884</v>
      </c>
      <c r="G8" s="2">
        <f t="shared" ca="1" si="0"/>
        <v>3.3610245990309027</v>
      </c>
      <c r="H8" s="2">
        <f t="shared" ca="1" si="0"/>
        <v>3.3112319063491866</v>
      </c>
    </row>
    <row r="9" spans="1:8">
      <c r="A9" s="2"/>
      <c r="B9" s="4">
        <v>2040</v>
      </c>
      <c r="C9" s="2">
        <f t="shared" ca="1" si="1"/>
        <v>3.7615168817493743</v>
      </c>
      <c r="D9" s="2">
        <f t="shared" ca="1" si="0"/>
        <v>3.2980154765054559</v>
      </c>
      <c r="E9" s="2">
        <f t="shared" ca="1" si="0"/>
        <v>3.4541757967824438</v>
      </c>
      <c r="F9" s="2">
        <f t="shared" ca="1" si="0"/>
        <v>3.6390443901645853</v>
      </c>
      <c r="G9" s="2">
        <f t="shared" ca="1" si="0"/>
        <v>3.7608929763942816</v>
      </c>
      <c r="H9" s="2">
        <f t="shared" ca="1" si="0"/>
        <v>3.7139497919641342</v>
      </c>
    </row>
    <row r="10" spans="1:8">
      <c r="A10" s="2"/>
      <c r="B10" s="4">
        <v>2045</v>
      </c>
      <c r="C10" s="2">
        <f t="shared" ca="1" si="1"/>
        <v>4.1055105661847406</v>
      </c>
      <c r="D10" s="2">
        <f t="shared" ca="1" si="0"/>
        <v>3.3992487418809829</v>
      </c>
      <c r="E10" s="2">
        <f t="shared" ca="1" si="0"/>
        <v>3.6353998943893622</v>
      </c>
      <c r="F10" s="2">
        <f t="shared" ca="1" si="0"/>
        <v>3.9192739623947075</v>
      </c>
      <c r="G10" s="2">
        <f t="shared" ca="1" si="0"/>
        <v>4.1042089576028591</v>
      </c>
      <c r="H10" s="2">
        <f t="shared" ca="1" si="0"/>
        <v>4.0373359135718481</v>
      </c>
    </row>
    <row r="11" spans="1:8">
      <c r="A11" s="2"/>
      <c r="B11" s="4">
        <v>2050</v>
      </c>
      <c r="C11" s="2">
        <f t="shared" ca="1" si="1"/>
        <v>4.3946007008023713</v>
      </c>
      <c r="D11" s="2">
        <f t="shared" ca="1" si="0"/>
        <v>3.8147284953161509</v>
      </c>
      <c r="E11" s="2">
        <f t="shared" ca="1" si="0"/>
        <v>4.0044731714704449</v>
      </c>
      <c r="F11" s="2">
        <f t="shared" ca="1" si="0"/>
        <v>4.2383966784299645</v>
      </c>
      <c r="G11" s="2">
        <f t="shared" ca="1" si="0"/>
        <v>4.3933775076565516</v>
      </c>
      <c r="H11" s="2">
        <f t="shared" ca="1" si="0"/>
        <v>4.3383965512650091</v>
      </c>
    </row>
    <row r="12" spans="1:8">
      <c r="A12" s="2"/>
      <c r="B12" s="4">
        <v>2055</v>
      </c>
      <c r="C12" s="2">
        <f t="shared" ca="1" si="1"/>
        <v>4.6331061593890626</v>
      </c>
      <c r="D12" s="2">
        <f t="shared" ca="1" si="0"/>
        <v>4.4382339193131966</v>
      </c>
      <c r="E12" s="2">
        <f t="shared" ca="1" si="0"/>
        <v>4.5026998330246402</v>
      </c>
      <c r="F12" s="2">
        <f t="shared" ca="1" si="0"/>
        <v>4.5785769192884365</v>
      </c>
      <c r="G12" s="2">
        <f t="shared" ca="1" si="0"/>
        <v>4.6327802452984788</v>
      </c>
      <c r="H12" s="2">
        <f t="shared" ca="1" si="0"/>
        <v>4.6064881190660438</v>
      </c>
    </row>
    <row r="13" spans="1:8">
      <c r="A13" s="2"/>
      <c r="B13" s="4">
        <v>2060</v>
      </c>
      <c r="C13" s="2">
        <f t="shared" ca="1" si="1"/>
        <v>4.8270700366954546</v>
      </c>
      <c r="D13" s="2">
        <f t="shared" ca="1" si="0"/>
        <v>4.6483831727047873</v>
      </c>
      <c r="E13" s="2">
        <f t="shared" ca="1" si="0"/>
        <v>4.710721322076493</v>
      </c>
      <c r="F13" s="2">
        <f t="shared" ca="1" si="0"/>
        <v>4.7790527563950214</v>
      </c>
      <c r="G13" s="2">
        <f t="shared" ca="1" si="0"/>
        <v>4.8259420154531361</v>
      </c>
      <c r="H13" s="2">
        <f t="shared" ca="1" si="0"/>
        <v>4.8021172888825747</v>
      </c>
    </row>
    <row r="14" spans="1:8">
      <c r="A14" s="2"/>
      <c r="B14" s="4">
        <v>2065</v>
      </c>
      <c r="C14" s="2">
        <f t="shared" ca="1" si="1"/>
        <v>4.9830576413484637</v>
      </c>
      <c r="D14" s="2">
        <f t="shared" ca="1" si="0"/>
        <v>4.0977130590598074</v>
      </c>
      <c r="E14" s="2">
        <f t="shared" ca="1" si="0"/>
        <v>4.3683922390691672</v>
      </c>
      <c r="F14" s="2">
        <f t="shared" ca="1" si="0"/>
        <v>4.7309026495228856</v>
      </c>
      <c r="G14" s="2">
        <f t="shared" ca="1" si="0"/>
        <v>4.9804823199363168</v>
      </c>
      <c r="H14" s="2">
        <f t="shared" ca="1" si="0"/>
        <v>4.9000131353154996</v>
      </c>
    </row>
    <row r="15" spans="1:8">
      <c r="A15" s="2"/>
      <c r="B15" s="4">
        <v>2070</v>
      </c>
      <c r="C15" s="2">
        <f t="shared" ca="1" si="1"/>
        <v>5.1074203661573385</v>
      </c>
      <c r="D15" s="2">
        <f t="shared" ca="1" si="0"/>
        <v>4.0921782552889141</v>
      </c>
      <c r="E15" s="2">
        <f t="shared" ca="1" si="0"/>
        <v>4.4038472003756608</v>
      </c>
      <c r="F15" s="2">
        <f t="shared" ca="1" si="0"/>
        <v>4.8194341155561835</v>
      </c>
      <c r="G15" s="2">
        <f t="shared" ca="1" si="0"/>
        <v>5.1049010984362111</v>
      </c>
      <c r="H15" s="2">
        <f t="shared" ca="1" si="0"/>
        <v>5.0132039537490085</v>
      </c>
    </row>
    <row r="16" spans="1:8">
      <c r="A16" s="2"/>
      <c r="B16" s="4">
        <v>2075</v>
      </c>
      <c r="C16" s="2">
        <f t="shared" ca="1" si="1"/>
        <v>5.2059043787820176</v>
      </c>
      <c r="D16" s="2">
        <f t="shared" ca="1" si="0"/>
        <v>4.029898366050646</v>
      </c>
      <c r="E16" s="2">
        <f t="shared" ca="1" si="0"/>
        <v>4.3963538700351714</v>
      </c>
      <c r="F16" s="2">
        <f t="shared" ca="1" si="0"/>
        <v>4.8779071932642495</v>
      </c>
      <c r="G16" s="2">
        <f t="shared" ca="1" si="0"/>
        <v>5.2035394459267685</v>
      </c>
      <c r="H16" s="2">
        <f t="shared" ca="1" si="0"/>
        <v>5.0991242409091404</v>
      </c>
    </row>
    <row r="17" spans="1:8">
      <c r="A17" s="2"/>
      <c r="B17" s="4">
        <v>2080</v>
      </c>
      <c r="C17" s="2">
        <f t="shared" ca="1" si="1"/>
        <v>5.2834885858342862</v>
      </c>
      <c r="D17" s="2">
        <f t="shared" ca="1" si="0"/>
        <v>4.4932038928047753</v>
      </c>
      <c r="E17" s="2">
        <f t="shared" ca="1" si="0"/>
        <v>4.7341900012996598</v>
      </c>
      <c r="F17" s="2">
        <f t="shared" ca="1" si="0"/>
        <v>5.0577635181726768</v>
      </c>
      <c r="G17" s="2">
        <f t="shared" ca="1" si="0"/>
        <v>5.2818881615226392</v>
      </c>
      <c r="H17" s="2">
        <f t="shared" ca="1" si="0"/>
        <v>5.2085657539456172</v>
      </c>
    </row>
    <row r="18" spans="1:8">
      <c r="A18" s="2"/>
      <c r="B18" s="4">
        <v>2085</v>
      </c>
      <c r="C18" s="2">
        <f t="shared" ca="1" si="1"/>
        <v>5.3443613640012284</v>
      </c>
      <c r="D18" s="2">
        <f t="shared" ca="1" si="0"/>
        <v>4.1802901443729619</v>
      </c>
      <c r="E18" s="2">
        <f t="shared" ca="1" si="0"/>
        <v>4.5311412251614467</v>
      </c>
      <c r="F18" s="2">
        <f t="shared" ca="1" si="0"/>
        <v>5.008944860919061</v>
      </c>
      <c r="G18" s="2">
        <f t="shared" ca="1" si="0"/>
        <v>5.3413529616141338</v>
      </c>
      <c r="H18" s="2">
        <f t="shared" ca="1" si="0"/>
        <v>5.2336864256926425</v>
      </c>
    </row>
    <row r="19" spans="1:8">
      <c r="A19" s="2"/>
      <c r="B19" s="4">
        <v>2090</v>
      </c>
      <c r="C19" s="2">
        <f t="shared" ca="1" si="1"/>
        <v>5.3919727719217914</v>
      </c>
      <c r="D19" s="2">
        <f t="shared" ca="1" si="1"/>
        <v>4.0192624563075654</v>
      </c>
      <c r="E19" s="2">
        <f t="shared" ca="1" si="1"/>
        <v>4.4290397405236481</v>
      </c>
      <c r="F19" s="2">
        <f t="shared" ca="1" si="1"/>
        <v>4.9923398262307481</v>
      </c>
      <c r="G19" s="2">
        <f t="shared" ca="1" si="1"/>
        <v>5.388091111476867</v>
      </c>
      <c r="H19" s="2">
        <f t="shared" ca="1" si="1"/>
        <v>5.2583609953804249</v>
      </c>
    </row>
    <row r="20" spans="1:8">
      <c r="A20" s="2"/>
      <c r="B20" s="4">
        <v>2095</v>
      </c>
      <c r="C20" s="2">
        <f t="shared" ref="C20:H21" ca="1" si="2">VLOOKUP($B20,INDIRECT("'["&amp;$A$4&amp;".xlsx]"&amp;C$2&amp;"'!"&amp;"$A$1:$ECW$1002"),MATCH(C$1,INDIRECT("'["&amp;$A$4&amp;".xlsx]"&amp;C$2&amp;"'!"&amp;"$A$1:$ECW$1"),0))</f>
        <v>5.4291215103959827</v>
      </c>
      <c r="D20" s="2">
        <f t="shared" ca="1" si="2"/>
        <v>4.3203572240171413</v>
      </c>
      <c r="E20" s="2">
        <f t="shared" ca="1" si="2"/>
        <v>4.6515956709347899</v>
      </c>
      <c r="F20" s="2">
        <f t="shared" ca="1" si="2"/>
        <v>5.1069721760347599</v>
      </c>
      <c r="G20" s="2">
        <f t="shared" ca="1" si="2"/>
        <v>5.4263968128633184</v>
      </c>
      <c r="H20" s="2">
        <f t="shared" ca="1" si="2"/>
        <v>5.3225611842548783</v>
      </c>
    </row>
    <row r="21" spans="1:8">
      <c r="A21" s="2"/>
      <c r="B21" s="4">
        <v>2100</v>
      </c>
      <c r="C21" s="2">
        <f t="shared" ca="1" si="2"/>
        <v>5.4580522984247333</v>
      </c>
      <c r="D21" s="2">
        <f t="shared" ca="1" si="2"/>
        <v>4.3054831785503236</v>
      </c>
      <c r="E21" s="2">
        <f t="shared" ca="1" si="2"/>
        <v>4.647555714841916</v>
      </c>
      <c r="F21" s="2">
        <f t="shared" ca="1" si="2"/>
        <v>5.1214432309505451</v>
      </c>
      <c r="G21" s="2">
        <f t="shared" ca="1" si="2"/>
        <v>5.4552057360462864</v>
      </c>
      <c r="H21" s="2">
        <f t="shared" ca="1" si="2"/>
        <v>5.3470385603968875</v>
      </c>
    </row>
    <row r="22" spans="1:8">
      <c r="A22" s="2"/>
      <c r="B22" s="2"/>
      <c r="C22" s="2"/>
      <c r="D22" s="2" t="s">
        <v>18</v>
      </c>
      <c r="E22" s="2" t="s">
        <v>19</v>
      </c>
      <c r="F22" s="2" t="s">
        <v>20</v>
      </c>
      <c r="G22" s="2" t="s">
        <v>21</v>
      </c>
      <c r="H22" s="2" t="s">
        <v>22</v>
      </c>
    </row>
    <row r="23" spans="1:8">
      <c r="A23" s="2"/>
      <c r="B23" s="2"/>
      <c r="C23" s="2"/>
    </row>
    <row r="24" spans="1:8">
      <c r="A24" s="2"/>
      <c r="B24" s="4">
        <v>2015</v>
      </c>
      <c r="C24" s="2"/>
      <c r="D24" s="2">
        <f ca="1">(D4/$C4-1)*100</f>
        <v>-3.3686304840513603</v>
      </c>
      <c r="E24" s="2">
        <f ca="1">(E4/$C4-1)*100</f>
        <v>-2.0726467176880981</v>
      </c>
      <c r="F24" s="2">
        <f ca="1">(F4/$C4-1)*100</f>
        <v>-0.84250922279510698</v>
      </c>
      <c r="G24" s="2">
        <f ca="1">(G4/$C4-1)*100</f>
        <v>-3.6509059640366104E-3</v>
      </c>
      <c r="H24" s="2">
        <f ca="1">(H4/$C4-1)*100</f>
        <v>-0.57221531312944274</v>
      </c>
    </row>
    <row r="25" spans="1:8">
      <c r="A25" s="2"/>
      <c r="B25" s="4" t="str">
        <f t="shared" ref="B25:B41" si="3">B4+1 &amp; "-" &amp; B5</f>
        <v>2016-2020</v>
      </c>
      <c r="C25" s="2"/>
      <c r="D25" s="2">
        <f t="shared" ref="D25:E41" ca="1" si="4">(D5/$C5-1)*100</f>
        <v>-3.8065617462335166</v>
      </c>
      <c r="E25" s="2">
        <f t="shared" ca="1" si="4"/>
        <v>-2.3689173939865804</v>
      </c>
      <c r="F25" s="2">
        <f t="shared" ref="F25:H25" ca="1" si="5">(F5/$C5-1)*100</f>
        <v>-0.93656102706222155</v>
      </c>
      <c r="G25" s="2">
        <f t="shared" ca="1" si="5"/>
        <v>-8.4105668495815245E-3</v>
      </c>
      <c r="H25" s="2">
        <f t="shared" ca="1" si="5"/>
        <v>-0.5094020602832261</v>
      </c>
    </row>
    <row r="26" spans="1:8">
      <c r="A26" s="2"/>
      <c r="B26" s="4" t="str">
        <f t="shared" si="3"/>
        <v>2021-2025</v>
      </c>
      <c r="C26" s="2"/>
      <c r="D26" s="2">
        <f t="shared" ca="1" si="4"/>
        <v>-8.2895908663518156</v>
      </c>
      <c r="E26" s="2">
        <f t="shared" ca="1" si="4"/>
        <v>-5.452091921288849</v>
      </c>
      <c r="F26" s="2">
        <f t="shared" ref="F26:H26" ca="1" si="6">(F6/$C6-1)*100</f>
        <v>-2.2336308915850145</v>
      </c>
      <c r="G26" s="2">
        <f t="shared" ca="1" si="6"/>
        <v>-2.7219206149653452E-2</v>
      </c>
      <c r="H26" s="2">
        <f t="shared" ca="1" si="6"/>
        <v>-1.0702045391970394</v>
      </c>
    </row>
    <row r="27" spans="1:8">
      <c r="A27" s="2"/>
      <c r="B27" s="4" t="str">
        <f t="shared" si="3"/>
        <v>2026-2030</v>
      </c>
      <c r="C27" s="2"/>
      <c r="D27" s="2">
        <f t="shared" ca="1" si="4"/>
        <v>-5.6346285335812425</v>
      </c>
      <c r="E27" s="2">
        <f t="shared" ca="1" si="4"/>
        <v>-3.5856389151479484</v>
      </c>
      <c r="F27" s="2">
        <f t="shared" ref="F27:H27" ca="1" si="7">(F7/$C7-1)*100</f>
        <v>-1.4120521053531343</v>
      </c>
      <c r="G27" s="2">
        <f t="shared" ca="1" si="7"/>
        <v>-1.1135537969497733E-5</v>
      </c>
      <c r="H27" s="2">
        <f t="shared" ca="1" si="7"/>
        <v>-0.67310741108264072</v>
      </c>
    </row>
    <row r="28" spans="1:8">
      <c r="A28" s="2"/>
      <c r="B28" s="4" t="str">
        <f t="shared" si="3"/>
        <v>2031-2035</v>
      </c>
      <c r="C28" s="2"/>
      <c r="D28" s="2">
        <f t="shared" ca="1" si="4"/>
        <v>-13.973842921467583</v>
      </c>
      <c r="E28" s="2">
        <f t="shared" ca="1" si="4"/>
        <v>-9.1965940599717193</v>
      </c>
      <c r="F28" s="2">
        <f t="shared" ref="F28:H28" ca="1" si="8">(F8/$C8-1)*100</f>
        <v>-3.6638882775416381</v>
      </c>
      <c r="G28" s="2">
        <f t="shared" ca="1" si="8"/>
        <v>-2.2048294987619954E-2</v>
      </c>
      <c r="H28" s="2">
        <f t="shared" ca="1" si="8"/>
        <v>-1.503195271903679</v>
      </c>
    </row>
    <row r="29" spans="1:8">
      <c r="A29" s="2"/>
      <c r="B29" s="4" t="str">
        <f t="shared" si="3"/>
        <v>2036-2040</v>
      </c>
      <c r="C29" s="2"/>
      <c r="D29" s="2">
        <f t="shared" ca="1" si="4"/>
        <v>-12.322193939705439</v>
      </c>
      <c r="E29" s="2">
        <f t="shared" ca="1" si="4"/>
        <v>-8.1706687655219277</v>
      </c>
      <c r="F29" s="2">
        <f t="shared" ref="F29:H29" ca="1" si="9">(F9/$C9-1)*100</f>
        <v>-3.2559335883621143</v>
      </c>
      <c r="G29" s="2">
        <f t="shared" ca="1" si="9"/>
        <v>-1.6586536089202575E-2</v>
      </c>
      <c r="H29" s="2">
        <f t="shared" ca="1" si="9"/>
        <v>-1.2645720139136563</v>
      </c>
    </row>
    <row r="30" spans="1:8">
      <c r="A30" s="2"/>
      <c r="B30" s="4" t="str">
        <f t="shared" si="3"/>
        <v>2041-2045</v>
      </c>
      <c r="C30" s="2"/>
      <c r="D30" s="2">
        <f t="shared" ca="1" si="4"/>
        <v>-17.202776924286134</v>
      </c>
      <c r="E30" s="2">
        <f t="shared" ca="1" si="4"/>
        <v>-11.450723709432642</v>
      </c>
      <c r="F30" s="2">
        <f t="shared" ref="F30:H30" ca="1" si="10">(F10/$C10-1)*100</f>
        <v>-4.5362592736694189</v>
      </c>
      <c r="G30" s="2">
        <f t="shared" ca="1" si="10"/>
        <v>-3.1703939397997871E-2</v>
      </c>
      <c r="H30" s="2">
        <f t="shared" ca="1" si="10"/>
        <v>-1.6605645391444601</v>
      </c>
    </row>
    <row r="31" spans="1:8">
      <c r="A31" s="2"/>
      <c r="B31" s="4" t="str">
        <f t="shared" si="3"/>
        <v>2046-2050</v>
      </c>
      <c r="C31" s="2"/>
      <c r="D31" s="2">
        <f t="shared" ca="1" si="4"/>
        <v>-13.19510565272396</v>
      </c>
      <c r="E31" s="2">
        <f t="shared" ca="1" si="4"/>
        <v>-8.8774283693327742</v>
      </c>
      <c r="F31" s="2">
        <f t="shared" ref="F31:H31" ca="1" si="11">(F11/$C11-1)*100</f>
        <v>-3.5544531348180697</v>
      </c>
      <c r="G31" s="2">
        <f t="shared" ca="1" si="11"/>
        <v>-2.7833999698689826E-2</v>
      </c>
      <c r="H31" s="2">
        <f t="shared" ca="1" si="11"/>
        <v>-1.2789364350463184</v>
      </c>
    </row>
    <row r="32" spans="1:8">
      <c r="A32" s="2"/>
      <c r="B32" s="4" t="str">
        <f t="shared" si="3"/>
        <v>2051-2055</v>
      </c>
      <c r="C32" s="2"/>
      <c r="D32" s="2">
        <f t="shared" ca="1" si="4"/>
        <v>-4.2060819107491039</v>
      </c>
      <c r="E32" s="2">
        <f t="shared" ca="1" si="4"/>
        <v>-2.8146630333551026</v>
      </c>
      <c r="F32" s="2">
        <f t="shared" ref="F32:H32" ca="1" si="12">(F12/$C12-1)*100</f>
        <v>-1.1769477802731076</v>
      </c>
      <c r="G32" s="2">
        <f t="shared" ca="1" si="12"/>
        <v>-7.0344619650719586E-3</v>
      </c>
      <c r="H32" s="2">
        <f t="shared" ca="1" si="12"/>
        <v>-0.57451824774351623</v>
      </c>
    </row>
    <row r="33" spans="1:8">
      <c r="A33" s="2"/>
      <c r="B33" s="4" t="str">
        <f t="shared" si="3"/>
        <v>2056-2060</v>
      </c>
      <c r="C33" s="2"/>
      <c r="D33" s="2">
        <f t="shared" ca="1" si="4"/>
        <v>-3.7017665505635344</v>
      </c>
      <c r="E33" s="2">
        <f t="shared" ca="1" si="4"/>
        <v>-2.4103382328094947</v>
      </c>
      <c r="F33" s="2">
        <f t="shared" ref="F33:H33" ca="1" si="13">(F13/$C13-1)*100</f>
        <v>-0.99475002300370985</v>
      </c>
      <c r="G33" s="2">
        <f t="shared" ca="1" si="13"/>
        <v>-2.3368652904209863E-2</v>
      </c>
      <c r="H33" s="2">
        <f t="shared" ca="1" si="13"/>
        <v>-0.51693361859656006</v>
      </c>
    </row>
    <row r="34" spans="1:8">
      <c r="A34" s="2"/>
      <c r="B34" s="4" t="str">
        <f t="shared" si="3"/>
        <v>2061-2065</v>
      </c>
      <c r="C34" s="2"/>
      <c r="D34" s="2">
        <f t="shared" ca="1" si="4"/>
        <v>-17.767094944723006</v>
      </c>
      <c r="E34" s="2">
        <f t="shared" ca="1" si="4"/>
        <v>-12.335105200849373</v>
      </c>
      <c r="F34" s="2">
        <f t="shared" ref="F34:H34" ca="1" si="14">(F14/$C14-1)*100</f>
        <v>-5.0602463381768654</v>
      </c>
      <c r="G34" s="2">
        <f t="shared" ca="1" si="14"/>
        <v>-5.1681549713122887E-2</v>
      </c>
      <c r="H34" s="2">
        <f t="shared" ca="1" si="14"/>
        <v>-1.6665371346274771</v>
      </c>
    </row>
    <row r="35" spans="1:8">
      <c r="A35" s="2"/>
      <c r="B35" s="4" t="str">
        <f t="shared" si="3"/>
        <v>2066-2070</v>
      </c>
      <c r="C35" s="2"/>
      <c r="D35" s="2">
        <f t="shared" ca="1" si="4"/>
        <v>-19.87778639869936</v>
      </c>
      <c r="E35" s="2">
        <f t="shared" ca="1" si="4"/>
        <v>-13.775509265767049</v>
      </c>
      <c r="F35" s="2">
        <f t="shared" ref="F35:H35" ca="1" si="15">(F15/$C15-1)*100</f>
        <v>-5.6385852339353555</v>
      </c>
      <c r="G35" s="2">
        <f t="shared" ca="1" si="15"/>
        <v>-4.9325638786668069E-2</v>
      </c>
      <c r="H35" s="2">
        <f t="shared" ca="1" si="15"/>
        <v>-1.8446966502429385</v>
      </c>
    </row>
    <row r="36" spans="1:8">
      <c r="A36" s="2"/>
      <c r="B36" s="4" t="str">
        <f t="shared" si="3"/>
        <v>2071-2075</v>
      </c>
      <c r="C36" s="2"/>
      <c r="D36" s="2">
        <f t="shared" ca="1" si="4"/>
        <v>-22.589850430685633</v>
      </c>
      <c r="E36" s="2">
        <f t="shared" ca="1" si="4"/>
        <v>-15.550621944697529</v>
      </c>
      <c r="F36" s="2">
        <f t="shared" ref="F36:H36" ca="1" si="16">(F16/$C16-1)*100</f>
        <v>-6.3004842512014552</v>
      </c>
      <c r="G36" s="2">
        <f t="shared" ca="1" si="16"/>
        <v>-4.542789654162771E-2</v>
      </c>
      <c r="H36" s="2">
        <f t="shared" ca="1" si="16"/>
        <v>-2.0511352130877958</v>
      </c>
    </row>
    <row r="37" spans="1:8">
      <c r="A37" s="2"/>
      <c r="B37" s="4" t="str">
        <f t="shared" si="3"/>
        <v>2076-2080</v>
      </c>
      <c r="C37" s="2"/>
      <c r="D37" s="2">
        <f t="shared" ca="1" si="4"/>
        <v>-14.957630364686814</v>
      </c>
      <c r="E37" s="2">
        <f t="shared" ca="1" si="4"/>
        <v>-10.396513129740958</v>
      </c>
      <c r="F37" s="2">
        <f t="shared" ref="F37:H37" ca="1" si="17">(F17/$C17-1)*100</f>
        <v>-4.2722732148377744</v>
      </c>
      <c r="G37" s="2">
        <f t="shared" ca="1" si="17"/>
        <v>-3.0291052694575438E-2</v>
      </c>
      <c r="H37" s="2">
        <f t="shared" ca="1" si="17"/>
        <v>-1.4180560944060061</v>
      </c>
    </row>
    <row r="38" spans="1:8">
      <c r="A38" s="2"/>
      <c r="B38" s="4" t="str">
        <f t="shared" si="3"/>
        <v>2081-2085</v>
      </c>
      <c r="C38" s="2"/>
      <c r="D38" s="2">
        <f t="shared" ca="1" si="4"/>
        <v>-21.781296965981113</v>
      </c>
      <c r="E38" s="2">
        <f t="shared" ca="1" si="4"/>
        <v>-15.216413776162362</v>
      </c>
      <c r="F38" s="2">
        <f t="shared" ref="F38:H38" ca="1" si="18">(F18/$C18-1)*100</f>
        <v>-6.2760820280881475</v>
      </c>
      <c r="G38" s="2">
        <f t="shared" ca="1" si="18"/>
        <v>-5.6291148412213055E-2</v>
      </c>
      <c r="H38" s="2">
        <f t="shared" ca="1" si="18"/>
        <v>-2.0708730336626346</v>
      </c>
    </row>
    <row r="39" spans="1:8">
      <c r="A39" s="2"/>
      <c r="B39" s="4" t="str">
        <f t="shared" si="3"/>
        <v>2086-2090</v>
      </c>
      <c r="C39" s="2"/>
      <c r="D39" s="2">
        <f t="shared" ca="1" si="4"/>
        <v>-25.458405924497441</v>
      </c>
      <c r="E39" s="2">
        <f t="shared" ca="1" si="4"/>
        <v>-17.858640466667964</v>
      </c>
      <c r="F39" s="2">
        <f t="shared" ref="F39:H39" ca="1" si="19">(F19/$C19-1)*100</f>
        <v>-7.4116276657051339</v>
      </c>
      <c r="G39" s="2">
        <f t="shared" ca="1" si="19"/>
        <v>-7.1989615102241444E-2</v>
      </c>
      <c r="H39" s="2">
        <f t="shared" ca="1" si="19"/>
        <v>-2.4779757278660219</v>
      </c>
    </row>
    <row r="40" spans="1:8">
      <c r="A40" s="2"/>
      <c r="B40" s="4" t="str">
        <f t="shared" si="3"/>
        <v>2091-2095</v>
      </c>
      <c r="C40" s="2"/>
      <c r="D40" s="2">
        <f t="shared" ca="1" si="4"/>
        <v>-20.422535842230062</v>
      </c>
      <c r="E40" s="2">
        <f t="shared" ca="1" si="4"/>
        <v>-14.321393212002043</v>
      </c>
      <c r="F40" s="2">
        <f t="shared" ref="F40:H40" ca="1" si="20">(F20/$C20-1)*100</f>
        <v>-5.9337285736624885</v>
      </c>
      <c r="G40" s="2">
        <f t="shared" ca="1" si="20"/>
        <v>-5.018671119161322E-2</v>
      </c>
      <c r="H40" s="2">
        <f t="shared" ca="1" si="20"/>
        <v>-1.9627544886784531</v>
      </c>
    </row>
    <row r="41" spans="1:8">
      <c r="A41" s="2"/>
      <c r="B41" s="4" t="str">
        <f t="shared" si="3"/>
        <v>2096-2100</v>
      </c>
      <c r="C41" s="2"/>
      <c r="D41" s="2">
        <f t="shared" ca="1" si="4"/>
        <v>-21.116857385317765</v>
      </c>
      <c r="E41" s="2">
        <f t="shared" ca="1" si="4"/>
        <v>-14.849556934746433</v>
      </c>
      <c r="F41" s="2">
        <f t="shared" ref="F41:H41" ca="1" si="21">(F21/$C21-1)*100</f>
        <v>-6.1672012115262849</v>
      </c>
      <c r="G41" s="2">
        <f t="shared" ca="1" si="21"/>
        <v>-5.215344637259367E-2</v>
      </c>
      <c r="H41" s="2">
        <f t="shared" ca="1" si="21"/>
        <v>-2.0339441976377826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10AD-1439-4507-91C3-D552878F6D7A}">
  <dimension ref="A1:H41"/>
  <sheetViews>
    <sheetView workbookViewId="0">
      <selection activeCell="F16" sqref="F16"/>
    </sheetView>
  </sheetViews>
  <sheetFormatPr defaultRowHeight="14.4"/>
  <sheetData>
    <row r="1" spans="1:8">
      <c r="C1" t="s">
        <v>3</v>
      </c>
      <c r="D1" t="s">
        <v>3</v>
      </c>
      <c r="E1" t="s">
        <v>3</v>
      </c>
      <c r="F1" t="s">
        <v>3</v>
      </c>
    </row>
    <row r="2" spans="1:8">
      <c r="A2" s="9"/>
      <c r="B2" s="2" t="s">
        <v>0</v>
      </c>
      <c r="C2" s="1" t="s">
        <v>1</v>
      </c>
      <c r="D2" s="1" t="s">
        <v>23</v>
      </c>
      <c r="E2" s="1" t="s">
        <v>24</v>
      </c>
      <c r="F2" s="1" t="s">
        <v>2</v>
      </c>
      <c r="G2" s="1"/>
      <c r="H2" s="1"/>
    </row>
    <row r="3" spans="1:8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F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1.3331107343081998</v>
      </c>
      <c r="F3" s="2">
        <f t="shared" ca="1" si="0"/>
        <v>1.3331107343081998</v>
      </c>
      <c r="G3" s="2"/>
      <c r="H3" s="2"/>
    </row>
    <row r="4" spans="1:8">
      <c r="A4" s="4" t="s">
        <v>4</v>
      </c>
      <c r="B4" s="4">
        <v>2015</v>
      </c>
      <c r="C4" s="2">
        <f t="shared" ref="C4:F19" ca="1" si="1">VLOOKUP($B4,INDIRECT("'["&amp;$A$4&amp;".xlsx]"&amp;C$2&amp;"'!"&amp;"$A$1:$ECW$1002"),MATCH(C$1,INDIRECT("'["&amp;$A$4&amp;".xlsx]"&amp;C$2&amp;"'!"&amp;"$A$1:$ECW$1"),0))</f>
        <v>1.4264321133527189</v>
      </c>
      <c r="D4" s="2">
        <f t="shared" ca="1" si="0"/>
        <v>1.3702870964926599</v>
      </c>
      <c r="E4" s="2">
        <f t="shared" ca="1" si="0"/>
        <v>1.4349269343625499</v>
      </c>
      <c r="F4" s="2">
        <f t="shared" ca="1" si="0"/>
        <v>1.3783808863480211</v>
      </c>
      <c r="G4" s="2"/>
      <c r="H4" s="2"/>
    </row>
    <row r="5" spans="1:8">
      <c r="A5" s="2"/>
      <c r="B5" s="4">
        <v>2020</v>
      </c>
      <c r="C5" s="2">
        <f t="shared" ca="1" si="1"/>
        <v>1.9170597847882229</v>
      </c>
      <c r="D5" s="2">
        <f t="shared" ca="1" si="0"/>
        <v>1.8345511478855761</v>
      </c>
      <c r="E5" s="2">
        <f t="shared" ca="1" si="0"/>
        <v>1.880656267207218</v>
      </c>
      <c r="F5" s="2">
        <f t="shared" ca="1" si="0"/>
        <v>1.8440857203680479</v>
      </c>
      <c r="G5" s="2"/>
      <c r="H5" s="2"/>
    </row>
    <row r="6" spans="1:8">
      <c r="A6" s="2"/>
      <c r="B6" s="4">
        <v>2025</v>
      </c>
      <c r="C6" s="2">
        <f t="shared" ca="1" si="1"/>
        <v>2.4221430589981678</v>
      </c>
      <c r="D6" s="2">
        <f t="shared" ca="1" si="0"/>
        <v>2.2340958921427827</v>
      </c>
      <c r="E6" s="2">
        <f t="shared" ca="1" si="0"/>
        <v>2.3866305651706439</v>
      </c>
      <c r="F6" s="2">
        <f t="shared" ca="1" si="0"/>
        <v>2.2213573092094814</v>
      </c>
      <c r="G6" s="2"/>
      <c r="H6" s="2"/>
    </row>
    <row r="7" spans="1:8">
      <c r="A7" s="2"/>
      <c r="B7" s="4">
        <v>2030</v>
      </c>
      <c r="C7" s="2">
        <f t="shared" ca="1" si="1"/>
        <v>2.9110661746704642</v>
      </c>
      <c r="D7" s="2">
        <f t="shared" ca="1" si="0"/>
        <v>2.5992810314812407</v>
      </c>
      <c r="E7" s="2">
        <f t="shared" ca="1" si="0"/>
        <v>3.0541404587806911</v>
      </c>
      <c r="F7" s="2">
        <f t="shared" ca="1" si="0"/>
        <v>2.7470384093610503</v>
      </c>
      <c r="G7" s="2"/>
      <c r="H7" s="2"/>
    </row>
    <row r="8" spans="1:8">
      <c r="A8" s="2"/>
      <c r="B8" s="4">
        <v>2035</v>
      </c>
      <c r="C8" s="2">
        <f t="shared" ca="1" si="1"/>
        <v>3.3617658110737212</v>
      </c>
      <c r="D8" s="2">
        <f t="shared" ca="1" si="0"/>
        <v>3.3056968987394728</v>
      </c>
      <c r="E8" s="2">
        <f t="shared" ca="1" si="0"/>
        <v>3.3250360440529003</v>
      </c>
      <c r="F8" s="2">
        <f t="shared" ca="1" si="0"/>
        <v>2.8919979372466789</v>
      </c>
      <c r="G8" s="2"/>
      <c r="H8" s="2"/>
    </row>
    <row r="9" spans="1:8">
      <c r="A9" s="2"/>
      <c r="B9" s="4">
        <v>2040</v>
      </c>
      <c r="C9" s="2">
        <f t="shared" ca="1" si="1"/>
        <v>3.7615168817493743</v>
      </c>
      <c r="D9" s="2">
        <f t="shared" ca="1" si="0"/>
        <v>3.7566019074968278</v>
      </c>
      <c r="E9" s="2">
        <f t="shared" ca="1" si="0"/>
        <v>3.6198033886323797</v>
      </c>
      <c r="F9" s="2">
        <f t="shared" ca="1" si="0"/>
        <v>3.2980154765054559</v>
      </c>
      <c r="G9" s="2"/>
      <c r="H9" s="2"/>
    </row>
    <row r="10" spans="1:8">
      <c r="A10" s="2"/>
      <c r="B10" s="4">
        <v>2045</v>
      </c>
      <c r="C10" s="2">
        <f t="shared" ca="1" si="1"/>
        <v>4.1055105661847406</v>
      </c>
      <c r="D10" s="2">
        <f t="shared" ca="1" si="0"/>
        <v>4.1229795454770262</v>
      </c>
      <c r="E10" s="2">
        <f t="shared" ca="1" si="0"/>
        <v>3.9788317797405575</v>
      </c>
      <c r="F10" s="2">
        <f t="shared" ca="1" si="0"/>
        <v>3.3992487418809829</v>
      </c>
      <c r="G10" s="2"/>
      <c r="H10" s="2"/>
    </row>
    <row r="11" spans="1:8">
      <c r="A11" s="2"/>
      <c r="B11" s="4">
        <v>2050</v>
      </c>
      <c r="C11" s="2">
        <f t="shared" ca="1" si="1"/>
        <v>4.3946007008023713</v>
      </c>
      <c r="D11" s="2">
        <f t="shared" ca="1" si="0"/>
        <v>4.2728133730022932</v>
      </c>
      <c r="E11" s="2">
        <f t="shared" ca="1" si="0"/>
        <v>4.119044130210181</v>
      </c>
      <c r="F11" s="2">
        <f t="shared" ca="1" si="0"/>
        <v>3.8147284953161509</v>
      </c>
      <c r="G11" s="2"/>
      <c r="H11" s="2"/>
    </row>
    <row r="12" spans="1:8">
      <c r="A12" s="2"/>
      <c r="B12" s="4">
        <v>2055</v>
      </c>
      <c r="C12" s="2">
        <f t="shared" ca="1" si="1"/>
        <v>4.6331061593890626</v>
      </c>
      <c r="D12" s="2">
        <f t="shared" ca="1" si="0"/>
        <v>4.3109024553458513</v>
      </c>
      <c r="E12" s="2">
        <f t="shared" ca="1" si="0"/>
        <v>4.1035076449462364</v>
      </c>
      <c r="F12" s="2">
        <f t="shared" ca="1" si="0"/>
        <v>4.4382339193131966</v>
      </c>
      <c r="G12" s="2"/>
      <c r="H12" s="2"/>
    </row>
    <row r="13" spans="1:8">
      <c r="A13" s="2"/>
      <c r="B13" s="4">
        <v>2060</v>
      </c>
      <c r="C13" s="2">
        <f t="shared" ca="1" si="1"/>
        <v>4.8270700366954546</v>
      </c>
      <c r="D13" s="2">
        <f t="shared" ca="1" si="0"/>
        <v>4.7842115353698693</v>
      </c>
      <c r="E13" s="2">
        <f t="shared" ca="1" si="0"/>
        <v>4.2078864574003978</v>
      </c>
      <c r="F13" s="2">
        <f t="shared" ca="1" si="0"/>
        <v>4.6483831727047873</v>
      </c>
      <c r="G13" s="2"/>
      <c r="H13" s="2"/>
    </row>
    <row r="14" spans="1:8">
      <c r="A14" s="2"/>
      <c r="B14" s="4">
        <v>2065</v>
      </c>
      <c r="C14" s="2">
        <f t="shared" ca="1" si="1"/>
        <v>4.9830576413484637</v>
      </c>
      <c r="D14" s="2">
        <f t="shared" ca="1" si="0"/>
        <v>4.6878994714564408</v>
      </c>
      <c r="E14" s="2">
        <f t="shared" ca="1" si="0"/>
        <v>4.5757675982828143</v>
      </c>
      <c r="F14" s="2">
        <f t="shared" ca="1" si="0"/>
        <v>4.0977130590598074</v>
      </c>
      <c r="G14" s="2"/>
      <c r="H14" s="2"/>
    </row>
    <row r="15" spans="1:8">
      <c r="A15" s="2"/>
      <c r="B15" s="4">
        <v>2070</v>
      </c>
      <c r="C15" s="2">
        <f t="shared" ca="1" si="1"/>
        <v>5.1074203661573385</v>
      </c>
      <c r="D15" s="2">
        <f t="shared" ca="1" si="0"/>
        <v>4.8375922692122959</v>
      </c>
      <c r="E15" s="2">
        <f t="shared" ca="1" si="0"/>
        <v>5.0335244601312423</v>
      </c>
      <c r="F15" s="2">
        <f t="shared" ca="1" si="0"/>
        <v>4.0921782552889141</v>
      </c>
      <c r="G15" s="2"/>
      <c r="H15" s="2"/>
    </row>
    <row r="16" spans="1:8">
      <c r="A16" s="2"/>
      <c r="B16" s="4">
        <v>2075</v>
      </c>
      <c r="C16" s="2">
        <f t="shared" ca="1" si="1"/>
        <v>5.2059043787820176</v>
      </c>
      <c r="D16" s="2">
        <f t="shared" ca="1" si="0"/>
        <v>4.5909217803155684</v>
      </c>
      <c r="E16" s="2">
        <f t="shared" ca="1" si="0"/>
        <v>4.8448716916679855</v>
      </c>
      <c r="F16" s="2">
        <f t="shared" ca="1" si="0"/>
        <v>4.029898366050646</v>
      </c>
      <c r="G16" s="2"/>
      <c r="H16" s="2"/>
    </row>
    <row r="17" spans="1:8">
      <c r="A17" s="2"/>
      <c r="B17" s="4">
        <v>2080</v>
      </c>
      <c r="C17" s="2">
        <f t="shared" ca="1" si="1"/>
        <v>5.2834885858342862</v>
      </c>
      <c r="D17" s="2">
        <f t="shared" ca="1" si="0"/>
        <v>5.0735152301506385</v>
      </c>
      <c r="E17" s="2">
        <f t="shared" ca="1" si="0"/>
        <v>5.1658419549260008</v>
      </c>
      <c r="F17" s="2">
        <f t="shared" ca="1" si="0"/>
        <v>4.4932038928047753</v>
      </c>
      <c r="G17" s="2"/>
      <c r="H17" s="2"/>
    </row>
    <row r="18" spans="1:8">
      <c r="A18" s="2"/>
      <c r="B18" s="4">
        <v>2085</v>
      </c>
      <c r="C18" s="2">
        <f t="shared" ca="1" si="1"/>
        <v>5.3443613640012284</v>
      </c>
      <c r="D18" s="2">
        <f t="shared" ca="1" si="0"/>
        <v>4.5491126291068467</v>
      </c>
      <c r="E18" s="2">
        <f t="shared" ca="1" si="0"/>
        <v>4.6263682624759603</v>
      </c>
      <c r="F18" s="2">
        <f t="shared" ca="1" si="0"/>
        <v>4.1802901443729619</v>
      </c>
      <c r="G18" s="2"/>
      <c r="H18" s="2"/>
    </row>
    <row r="19" spans="1:8">
      <c r="A19" s="2"/>
      <c r="B19" s="4">
        <v>2090</v>
      </c>
      <c r="C19" s="2">
        <f t="shared" ca="1" si="1"/>
        <v>5.3919727719217914</v>
      </c>
      <c r="D19" s="2">
        <f t="shared" ca="1" si="1"/>
        <v>5.0432435695406062</v>
      </c>
      <c r="E19" s="2">
        <f t="shared" ca="1" si="1"/>
        <v>4.721488738389894</v>
      </c>
      <c r="F19" s="2">
        <f t="shared" ca="1" si="1"/>
        <v>4.0192624563075654</v>
      </c>
      <c r="G19" s="2"/>
      <c r="H19" s="2"/>
    </row>
    <row r="20" spans="1:8">
      <c r="A20" s="2"/>
      <c r="B20" s="4">
        <v>2095</v>
      </c>
      <c r="C20" s="2">
        <f t="shared" ref="C20:F21" ca="1" si="2">VLOOKUP($B20,INDIRECT("'["&amp;$A$4&amp;".xlsx]"&amp;C$2&amp;"'!"&amp;"$A$1:$ECW$1002"),MATCH(C$1,INDIRECT("'["&amp;$A$4&amp;".xlsx]"&amp;C$2&amp;"'!"&amp;"$A$1:$ECW$1"),0))</f>
        <v>5.4291215103959827</v>
      </c>
      <c r="D20" s="2">
        <f t="shared" ca="1" si="2"/>
        <v>5.1344083778691827</v>
      </c>
      <c r="E20" s="2">
        <f t="shared" ca="1" si="2"/>
        <v>4.7977048306899084</v>
      </c>
      <c r="F20" s="2">
        <f t="shared" ca="1" si="2"/>
        <v>4.3203572240171413</v>
      </c>
      <c r="G20" s="2"/>
      <c r="H20" s="2"/>
    </row>
    <row r="21" spans="1:8">
      <c r="A21" s="2"/>
      <c r="B21" s="4">
        <v>2100</v>
      </c>
      <c r="C21" s="2">
        <f t="shared" ca="1" si="2"/>
        <v>5.4580522984247333</v>
      </c>
      <c r="D21" s="2">
        <f t="shared" ca="1" si="2"/>
        <v>5.1644960488876475</v>
      </c>
      <c r="E21" s="2">
        <f t="shared" ca="1" si="2"/>
        <v>4.8171679378180814</v>
      </c>
      <c r="F21" s="2">
        <f t="shared" ca="1" si="2"/>
        <v>4.3054831785503236</v>
      </c>
      <c r="G21" s="2"/>
      <c r="H21" s="2"/>
    </row>
    <row r="22" spans="1:8">
      <c r="A22" s="2"/>
      <c r="B22" s="2"/>
      <c r="C22" s="2"/>
      <c r="D22" s="1" t="s">
        <v>23</v>
      </c>
      <c r="E22" s="1" t="s">
        <v>24</v>
      </c>
      <c r="F22" s="1" t="s">
        <v>2</v>
      </c>
      <c r="G22" s="2"/>
      <c r="H22" s="2"/>
    </row>
    <row r="23" spans="1:8">
      <c r="A23" s="2"/>
      <c r="B23" s="2"/>
      <c r="C23" s="2"/>
    </row>
    <row r="24" spans="1:8">
      <c r="A24" s="2"/>
      <c r="B24" s="4">
        <v>2015</v>
      </c>
      <c r="C24" s="2"/>
      <c r="D24" s="2">
        <f ca="1">(D4/$C4-1)*100</f>
        <v>-3.9360454896163577</v>
      </c>
      <c r="E24" s="2">
        <f ca="1">(E4/$C4-1)*100</f>
        <v>0.59552928809663008</v>
      </c>
      <c r="F24" s="2">
        <f ca="1">(F4/$C4-1)*100</f>
        <v>-3.3686304840513603</v>
      </c>
      <c r="G24" s="2"/>
      <c r="H24" s="2"/>
    </row>
    <row r="25" spans="1:8">
      <c r="A25" s="2"/>
      <c r="B25" s="4" t="str">
        <f t="shared" ref="B25:B41" si="3">B4+1 &amp; "-" &amp; B5</f>
        <v>2016-2020</v>
      </c>
      <c r="C25" s="2"/>
      <c r="D25" s="2">
        <f t="shared" ref="D25:H40" ca="1" si="4">(D5/$C5-1)*100</f>
        <v>-4.3039156920065214</v>
      </c>
      <c r="E25" s="2">
        <f t="shared" ca="1" si="4"/>
        <v>-1.8989244816392858</v>
      </c>
      <c r="F25" s="2">
        <f t="shared" ca="1" si="4"/>
        <v>-3.8065617462335166</v>
      </c>
      <c r="G25" s="2">
        <f t="shared" ca="1" si="4"/>
        <v>-100</v>
      </c>
      <c r="H25" s="2">
        <f t="shared" ca="1" si="4"/>
        <v>-100</v>
      </c>
    </row>
    <row r="26" spans="1:8">
      <c r="A26" s="2"/>
      <c r="B26" s="4" t="str">
        <f t="shared" si="3"/>
        <v>2021-2025</v>
      </c>
      <c r="C26" s="2"/>
      <c r="D26" s="2">
        <f t="shared" ca="1" si="4"/>
        <v>-7.7636688781365422</v>
      </c>
      <c r="E26" s="2">
        <f t="shared" ca="1" si="4"/>
        <v>-1.466160047632048</v>
      </c>
      <c r="F26" s="2">
        <f t="shared" ca="1" si="4"/>
        <v>-8.2895908663518156</v>
      </c>
      <c r="G26" s="2">
        <f t="shared" ca="1" si="4"/>
        <v>-100</v>
      </c>
      <c r="H26" s="2">
        <f t="shared" ca="1" si="4"/>
        <v>-100</v>
      </c>
    </row>
    <row r="27" spans="1:8">
      <c r="A27" s="2"/>
      <c r="B27" s="4" t="str">
        <f t="shared" si="3"/>
        <v>2026-2030</v>
      </c>
      <c r="C27" s="2"/>
      <c r="D27" s="2">
        <f t="shared" ca="1" si="4"/>
        <v>-10.710342001226337</v>
      </c>
      <c r="E27" s="2">
        <f t="shared" ca="1" si="4"/>
        <v>4.914841351087551</v>
      </c>
      <c r="F27" s="2">
        <f t="shared" ca="1" si="4"/>
        <v>-5.6346285335812425</v>
      </c>
      <c r="G27" s="2">
        <f t="shared" ca="1" si="4"/>
        <v>-100</v>
      </c>
      <c r="H27" s="2">
        <f t="shared" ca="1" si="4"/>
        <v>-100</v>
      </c>
    </row>
    <row r="28" spans="1:8">
      <c r="A28" s="2"/>
      <c r="B28" s="4" t="str">
        <f t="shared" si="3"/>
        <v>2031-2035</v>
      </c>
      <c r="C28" s="2"/>
      <c r="D28" s="2">
        <f t="shared" ca="1" si="4"/>
        <v>-1.667841113427837</v>
      </c>
      <c r="E28" s="2">
        <f t="shared" ca="1" si="4"/>
        <v>-1.0925736379325479</v>
      </c>
      <c r="F28" s="2">
        <f t="shared" ca="1" si="4"/>
        <v>-13.973842921467583</v>
      </c>
      <c r="G28" s="2">
        <f t="shared" ca="1" si="4"/>
        <v>-100</v>
      </c>
      <c r="H28" s="2">
        <f t="shared" ca="1" si="4"/>
        <v>-100</v>
      </c>
    </row>
    <row r="29" spans="1:8">
      <c r="A29" s="2"/>
      <c r="B29" s="4" t="str">
        <f t="shared" si="3"/>
        <v>2036-2040</v>
      </c>
      <c r="C29" s="2"/>
      <c r="D29" s="2">
        <f t="shared" ca="1" si="4"/>
        <v>-0.13066468680211774</v>
      </c>
      <c r="E29" s="2">
        <f t="shared" ca="1" si="4"/>
        <v>-3.7674559910811256</v>
      </c>
      <c r="F29" s="2">
        <f t="shared" ca="1" si="4"/>
        <v>-12.322193939705439</v>
      </c>
      <c r="G29" s="2">
        <f t="shared" ca="1" si="4"/>
        <v>-100</v>
      </c>
      <c r="H29" s="2">
        <f t="shared" ca="1" si="4"/>
        <v>-100</v>
      </c>
    </row>
    <row r="30" spans="1:8">
      <c r="A30" s="2"/>
      <c r="B30" s="4" t="str">
        <f t="shared" si="3"/>
        <v>2041-2045</v>
      </c>
      <c r="C30" s="2"/>
      <c r="D30" s="2">
        <f t="shared" ca="1" si="4"/>
        <v>0.42550077537661934</v>
      </c>
      <c r="E30" s="2">
        <f t="shared" ca="1" si="4"/>
        <v>-3.0855793549182331</v>
      </c>
      <c r="F30" s="2">
        <f t="shared" ca="1" si="4"/>
        <v>-17.202776924286134</v>
      </c>
      <c r="G30" s="2">
        <f t="shared" ca="1" si="4"/>
        <v>-100</v>
      </c>
      <c r="H30" s="2">
        <f t="shared" ca="1" si="4"/>
        <v>-100</v>
      </c>
    </row>
    <row r="31" spans="1:8">
      <c r="A31" s="2"/>
      <c r="B31" s="4" t="str">
        <f t="shared" si="3"/>
        <v>2046-2050</v>
      </c>
      <c r="C31" s="2"/>
      <c r="D31" s="2">
        <f t="shared" ca="1" si="4"/>
        <v>-2.7712945064119698</v>
      </c>
      <c r="E31" s="2">
        <f t="shared" ca="1" si="4"/>
        <v>-6.2703437548234824</v>
      </c>
      <c r="F31" s="2">
        <f t="shared" ca="1" si="4"/>
        <v>-13.19510565272396</v>
      </c>
      <c r="G31" s="2">
        <f t="shared" ca="1" si="4"/>
        <v>-100</v>
      </c>
      <c r="H31" s="2">
        <f t="shared" ca="1" si="4"/>
        <v>-100</v>
      </c>
    </row>
    <row r="32" spans="1:8">
      <c r="A32" s="2"/>
      <c r="B32" s="4" t="str">
        <f t="shared" si="3"/>
        <v>2051-2055</v>
      </c>
      <c r="C32" s="2"/>
      <c r="D32" s="2">
        <f t="shared" ca="1" si="4"/>
        <v>-6.9543777534702205</v>
      </c>
      <c r="E32" s="2">
        <f t="shared" ca="1" si="4"/>
        <v>-11.430744218316402</v>
      </c>
      <c r="F32" s="2">
        <f t="shared" ca="1" si="4"/>
        <v>-4.2060819107491039</v>
      </c>
      <c r="G32" s="2">
        <f t="shared" ca="1" si="4"/>
        <v>-100</v>
      </c>
      <c r="H32" s="2">
        <f t="shared" ca="1" si="4"/>
        <v>-100</v>
      </c>
    </row>
    <row r="33" spans="1:8">
      <c r="A33" s="2"/>
      <c r="B33" s="4" t="str">
        <f t="shared" si="3"/>
        <v>2056-2060</v>
      </c>
      <c r="C33" s="2"/>
      <c r="D33" s="2">
        <f t="shared" ca="1" si="4"/>
        <v>-0.8878781745401354</v>
      </c>
      <c r="E33" s="2">
        <f t="shared" ca="1" si="4"/>
        <v>-12.827317080299528</v>
      </c>
      <c r="F33" s="2">
        <f t="shared" ca="1" si="4"/>
        <v>-3.7017665505635344</v>
      </c>
      <c r="G33" s="2">
        <f t="shared" ca="1" si="4"/>
        <v>-100</v>
      </c>
      <c r="H33" s="2">
        <f t="shared" ca="1" si="4"/>
        <v>-100</v>
      </c>
    </row>
    <row r="34" spans="1:8">
      <c r="A34" s="2"/>
      <c r="B34" s="4" t="str">
        <f t="shared" si="3"/>
        <v>2061-2065</v>
      </c>
      <c r="C34" s="2"/>
      <c r="D34" s="2">
        <f t="shared" ca="1" si="4"/>
        <v>-5.923234109171382</v>
      </c>
      <c r="E34" s="2">
        <f t="shared" ca="1" si="4"/>
        <v>-8.173496523219681</v>
      </c>
      <c r="F34" s="2">
        <f t="shared" ca="1" si="4"/>
        <v>-17.767094944723006</v>
      </c>
      <c r="G34" s="2">
        <f t="shared" ca="1" si="4"/>
        <v>-100</v>
      </c>
      <c r="H34" s="2">
        <f t="shared" ca="1" si="4"/>
        <v>-100</v>
      </c>
    </row>
    <row r="35" spans="1:8">
      <c r="A35" s="2"/>
      <c r="B35" s="4" t="str">
        <f t="shared" si="3"/>
        <v>2066-2070</v>
      </c>
      <c r="C35" s="2"/>
      <c r="D35" s="2">
        <f t="shared" ca="1" si="4"/>
        <v>-5.2830602848547787</v>
      </c>
      <c r="E35" s="2">
        <f t="shared" ca="1" si="4"/>
        <v>-1.4468342280134827</v>
      </c>
      <c r="F35" s="2">
        <f t="shared" ca="1" si="4"/>
        <v>-19.87778639869936</v>
      </c>
      <c r="G35" s="2">
        <f t="shared" ca="1" si="4"/>
        <v>-100</v>
      </c>
      <c r="H35" s="2">
        <f t="shared" ca="1" si="4"/>
        <v>-100</v>
      </c>
    </row>
    <row r="36" spans="1:8">
      <c r="A36" s="2"/>
      <c r="B36" s="4" t="str">
        <f t="shared" si="3"/>
        <v>2071-2075</v>
      </c>
      <c r="C36" s="2"/>
      <c r="D36" s="2">
        <f t="shared" ca="1" si="4"/>
        <v>-11.81317507430537</v>
      </c>
      <c r="E36" s="2">
        <f t="shared" ca="1" si="4"/>
        <v>-6.9350618229853112</v>
      </c>
      <c r="F36" s="2">
        <f t="shared" ca="1" si="4"/>
        <v>-22.589850430685633</v>
      </c>
      <c r="G36" s="2">
        <f t="shared" ca="1" si="4"/>
        <v>-100</v>
      </c>
      <c r="H36" s="2">
        <f t="shared" ca="1" si="4"/>
        <v>-100</v>
      </c>
    </row>
    <row r="37" spans="1:8">
      <c r="A37" s="2"/>
      <c r="B37" s="4" t="str">
        <f t="shared" si="3"/>
        <v>2076-2080</v>
      </c>
      <c r="C37" s="2"/>
      <c r="D37" s="2">
        <f t="shared" ca="1" si="4"/>
        <v>-3.9741423166241518</v>
      </c>
      <c r="E37" s="2">
        <f t="shared" ca="1" si="4"/>
        <v>-2.226684679961477</v>
      </c>
      <c r="F37" s="2">
        <f t="shared" ca="1" si="4"/>
        <v>-14.957630364686814</v>
      </c>
      <c r="G37" s="2">
        <f t="shared" ca="1" si="4"/>
        <v>-100</v>
      </c>
      <c r="H37" s="2">
        <f t="shared" ca="1" si="4"/>
        <v>-100</v>
      </c>
    </row>
    <row r="38" spans="1:8">
      <c r="A38" s="2"/>
      <c r="B38" s="4" t="str">
        <f t="shared" si="3"/>
        <v>2081-2085</v>
      </c>
      <c r="C38" s="2"/>
      <c r="D38" s="2">
        <f t="shared" ca="1" si="4"/>
        <v>-14.880145273316492</v>
      </c>
      <c r="E38" s="2">
        <f t="shared" ca="1" si="4"/>
        <v>-13.434591200392177</v>
      </c>
      <c r="F38" s="2">
        <f t="shared" ca="1" si="4"/>
        <v>-21.781296965981113</v>
      </c>
      <c r="G38" s="2">
        <f t="shared" ca="1" si="4"/>
        <v>-100</v>
      </c>
      <c r="H38" s="2">
        <f t="shared" ca="1" si="4"/>
        <v>-100</v>
      </c>
    </row>
    <row r="39" spans="1:8">
      <c r="A39" s="2"/>
      <c r="B39" s="4" t="str">
        <f t="shared" si="3"/>
        <v>2086-2090</v>
      </c>
      <c r="C39" s="2"/>
      <c r="D39" s="2">
        <f t="shared" ca="1" si="4"/>
        <v>-6.4675623771166091</v>
      </c>
      <c r="E39" s="2">
        <f t="shared" ca="1" si="4"/>
        <v>-12.434855699260616</v>
      </c>
      <c r="F39" s="2">
        <f t="shared" ca="1" si="4"/>
        <v>-25.458405924497441</v>
      </c>
      <c r="G39" s="2">
        <f t="shared" ca="1" si="4"/>
        <v>-100</v>
      </c>
      <c r="H39" s="2">
        <f t="shared" ca="1" si="4"/>
        <v>-100</v>
      </c>
    </row>
    <row r="40" spans="1:8">
      <c r="A40" s="2"/>
      <c r="B40" s="4" t="str">
        <f t="shared" si="3"/>
        <v>2091-2095</v>
      </c>
      <c r="C40" s="2"/>
      <c r="D40" s="2">
        <f t="shared" ca="1" si="4"/>
        <v>-5.4283760634656453</v>
      </c>
      <c r="E40" s="2">
        <f t="shared" ca="1" si="4"/>
        <v>-11.630181393011796</v>
      </c>
      <c r="F40" s="2">
        <f t="shared" ca="1" si="4"/>
        <v>-20.422535842230062</v>
      </c>
      <c r="G40" s="2">
        <f t="shared" ca="1" si="4"/>
        <v>-100</v>
      </c>
      <c r="H40" s="2">
        <f t="shared" ca="1" si="4"/>
        <v>-100</v>
      </c>
    </row>
    <row r="41" spans="1:8">
      <c r="A41" s="2"/>
      <c r="B41" s="4" t="str">
        <f t="shared" si="3"/>
        <v>2096-2100</v>
      </c>
      <c r="C41" s="2"/>
      <c r="D41" s="2">
        <f t="shared" ref="D41:H41" ca="1" si="5">(D21/$C21-1)*100</f>
        <v>-5.3784066822117111</v>
      </c>
      <c r="E41" s="2">
        <f t="shared" ca="1" si="5"/>
        <v>-11.741997429955365</v>
      </c>
      <c r="F41" s="2">
        <f t="shared" ca="1" si="5"/>
        <v>-21.116857385317765</v>
      </c>
      <c r="G41" s="2">
        <f t="shared" ca="1" si="5"/>
        <v>-100</v>
      </c>
      <c r="H41" s="2">
        <f t="shared" ca="1" si="5"/>
        <v>-100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E318-E2A3-4D25-84D8-A97DA6BFDE8B}">
  <dimension ref="A1:H41"/>
  <sheetViews>
    <sheetView workbookViewId="0">
      <selection activeCell="E12" sqref="E12"/>
    </sheetView>
  </sheetViews>
  <sheetFormatPr defaultRowHeight="14.4"/>
  <cols>
    <col min="1" max="1" width="30.83984375" bestFit="1" customWidth="1"/>
    <col min="2" max="2" width="9.26171875" bestFit="1" customWidth="1"/>
    <col min="3" max="3" width="12.26171875" bestFit="1" customWidth="1"/>
    <col min="4" max="4" width="14.05078125" bestFit="1" customWidth="1"/>
    <col min="5" max="5" width="17.83984375" bestFit="1" customWidth="1"/>
    <col min="6" max="6" width="20" bestFit="1" customWidth="1"/>
    <col min="7" max="7" width="18.68359375" bestFit="1" customWidth="1"/>
  </cols>
  <sheetData>
    <row r="1" spans="1:8">
      <c r="C1" t="s">
        <v>3</v>
      </c>
      <c r="D1" t="s">
        <v>3</v>
      </c>
      <c r="E1" t="s">
        <v>3</v>
      </c>
      <c r="F1" t="s">
        <v>3</v>
      </c>
      <c r="G1" t="s">
        <v>3</v>
      </c>
    </row>
    <row r="2" spans="1:8" ht="18.3">
      <c r="A2" s="9"/>
      <c r="B2" s="12" t="s">
        <v>0</v>
      </c>
      <c r="C2" s="12" t="s">
        <v>1</v>
      </c>
      <c r="D2" s="12" t="s">
        <v>2</v>
      </c>
      <c r="E2" s="12" t="s">
        <v>26</v>
      </c>
      <c r="F2" s="12" t="s">
        <v>27</v>
      </c>
      <c r="G2" s="12" t="s">
        <v>25</v>
      </c>
      <c r="H2" s="1"/>
    </row>
    <row r="3" spans="1:8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ca="1">VLOOKUP($B3,INDIRECT("'["&amp;$A$4&amp;".xlsx]"&amp;D$2&amp;"'!"&amp;"$A$1:$ECW$1002"),
MATCH(D$1,INDIRECT("'["&amp;$A$4&amp;".xlsx]"&amp;D$2&amp;"'!"&amp;"$A$1:$ECW$1"),0))</f>
        <v>1.3331107343081998</v>
      </c>
      <c r="E3" s="2">
        <f t="shared" ref="D3:G18" ca="1" si="0">VLOOKUP($B3,INDIRECT("'["&amp;$A$4&amp;".xlsx]"&amp;E$2&amp;"'!"&amp;"$A$1:$ECW$1002"),MATCH(E$1,INDIRECT("'["&amp;$A$4&amp;".xlsx]"&amp;E$2&amp;"'!"&amp;"$A$1:$ECW$1"),0))</f>
        <v>1.3331107343081998</v>
      </c>
      <c r="F3" s="2">
        <f t="shared" ca="1" si="0"/>
        <v>1.3331107343081998</v>
      </c>
      <c r="G3" s="2">
        <f t="shared" ca="1" si="0"/>
        <v>1.3331107343081998</v>
      </c>
      <c r="H3" s="2"/>
    </row>
    <row r="4" spans="1:8">
      <c r="A4" s="4" t="s">
        <v>4</v>
      </c>
      <c r="B4" s="4">
        <v>2015</v>
      </c>
      <c r="C4" s="2">
        <f t="shared" ref="C4:G19" ca="1" si="1">VLOOKUP($B4,INDIRECT("'["&amp;$A$4&amp;".xlsx]"&amp;C$2&amp;"'!"&amp;"$A$1:$ECW$1002"),MATCH(C$1,INDIRECT("'["&amp;$A$4&amp;".xlsx]"&amp;C$2&amp;"'!"&amp;"$A$1:$ECW$1"),0))</f>
        <v>1.4264321133527189</v>
      </c>
      <c r="D4" s="2">
        <f t="shared" ca="1" si="0"/>
        <v>1.3783808863480211</v>
      </c>
      <c r="E4" s="2">
        <f t="shared" ca="1" si="0"/>
        <v>1.3995944568243071</v>
      </c>
      <c r="F4" s="2">
        <f t="shared" ca="1" si="0"/>
        <v>1.358083774624228</v>
      </c>
      <c r="G4" s="2">
        <f t="shared" ca="1" si="0"/>
        <v>1.4409045767573756</v>
      </c>
      <c r="H4" s="2"/>
    </row>
    <row r="5" spans="1:8">
      <c r="A5" s="2"/>
      <c r="B5" s="4">
        <v>2020</v>
      </c>
      <c r="C5" s="2">
        <f t="shared" ca="1" si="1"/>
        <v>1.9170597847882229</v>
      </c>
      <c r="D5" s="2">
        <f t="shared" ca="1" si="0"/>
        <v>1.8440857203680479</v>
      </c>
      <c r="E5" s="2">
        <f t="shared" ca="1" si="0"/>
        <v>1.9765796986606969</v>
      </c>
      <c r="F5" s="2">
        <f t="shared" ca="1" si="0"/>
        <v>1.9563412352683012</v>
      </c>
      <c r="G5" s="2">
        <f t="shared" ca="1" si="0"/>
        <v>1.8289960902029923</v>
      </c>
      <c r="H5" s="2"/>
    </row>
    <row r="6" spans="1:8">
      <c r="A6" s="2"/>
      <c r="B6" s="4">
        <v>2025</v>
      </c>
      <c r="C6" s="2">
        <f t="shared" ca="1" si="1"/>
        <v>2.4221430589981678</v>
      </c>
      <c r="D6" s="2">
        <f t="shared" ca="1" si="0"/>
        <v>2.2213573092094814</v>
      </c>
      <c r="E6" s="2">
        <f t="shared" ca="1" si="0"/>
        <v>2.4088457444737026</v>
      </c>
      <c r="F6" s="2">
        <f t="shared" ca="1" si="0"/>
        <v>2.3221582697017586</v>
      </c>
      <c r="G6" s="2">
        <f t="shared" ca="1" si="0"/>
        <v>2.3952844404930445</v>
      </c>
      <c r="H6" s="2"/>
    </row>
    <row r="7" spans="1:8">
      <c r="A7" s="2"/>
      <c r="B7" s="4">
        <v>2030</v>
      </c>
      <c r="C7" s="2">
        <f t="shared" ca="1" si="1"/>
        <v>2.9110661746704642</v>
      </c>
      <c r="D7" s="2">
        <f t="shared" ca="1" si="0"/>
        <v>2.7470384093610503</v>
      </c>
      <c r="E7" s="2">
        <f t="shared" ca="1" si="0"/>
        <v>2.9619315942851676</v>
      </c>
      <c r="F7" s="2">
        <f t="shared" ca="1" si="0"/>
        <v>2.756528060401489</v>
      </c>
      <c r="G7" s="2">
        <f t="shared" ca="1" si="0"/>
        <v>2.854800879020337</v>
      </c>
      <c r="H7" s="2"/>
    </row>
    <row r="8" spans="1:8">
      <c r="A8" s="2"/>
      <c r="B8" s="4">
        <v>2035</v>
      </c>
      <c r="C8" s="2">
        <f t="shared" ca="1" si="1"/>
        <v>3.3617658110737212</v>
      </c>
      <c r="D8" s="2">
        <f t="shared" ca="1" si="0"/>
        <v>2.8919979372466789</v>
      </c>
      <c r="E8" s="2">
        <f t="shared" ca="1" si="0"/>
        <v>3.2070016369052907</v>
      </c>
      <c r="F8" s="2">
        <f t="shared" ca="1" si="0"/>
        <v>3.0199205878351894</v>
      </c>
      <c r="G8" s="2">
        <f t="shared" ca="1" si="0"/>
        <v>3.2481224425576722</v>
      </c>
      <c r="H8" s="2"/>
    </row>
    <row r="9" spans="1:8">
      <c r="A9" s="2"/>
      <c r="B9" s="4">
        <v>2040</v>
      </c>
      <c r="C9" s="2">
        <f t="shared" ca="1" si="1"/>
        <v>3.7615168817493743</v>
      </c>
      <c r="D9" s="2">
        <f t="shared" ca="1" si="0"/>
        <v>3.2980154765054559</v>
      </c>
      <c r="E9" s="2">
        <f t="shared" ca="1" si="0"/>
        <v>3.5184655007113177</v>
      </c>
      <c r="F9" s="2">
        <f t="shared" ca="1" si="0"/>
        <v>3.5798270997477868</v>
      </c>
      <c r="G9" s="2">
        <f t="shared" ca="1" si="0"/>
        <v>3.587211707329069</v>
      </c>
      <c r="H9" s="2"/>
    </row>
    <row r="10" spans="1:8">
      <c r="A10" s="2"/>
      <c r="B10" s="4">
        <v>2045</v>
      </c>
      <c r="C10" s="2">
        <f t="shared" ca="1" si="1"/>
        <v>4.1055105661847406</v>
      </c>
      <c r="D10" s="2">
        <f t="shared" ca="1" si="0"/>
        <v>3.3992487418809829</v>
      </c>
      <c r="E10" s="2">
        <f t="shared" ca="1" si="0"/>
        <v>3.8739423247470159</v>
      </c>
      <c r="F10" s="2">
        <f t="shared" ca="1" si="0"/>
        <v>3.9087029081312124</v>
      </c>
      <c r="G10" s="2">
        <f t="shared" ca="1" si="0"/>
        <v>3.8002729354430871</v>
      </c>
      <c r="H10" s="2"/>
    </row>
    <row r="11" spans="1:8">
      <c r="A11" s="2"/>
      <c r="B11" s="4">
        <v>2050</v>
      </c>
      <c r="C11" s="2">
        <f t="shared" ca="1" si="1"/>
        <v>4.3946007008023713</v>
      </c>
      <c r="D11" s="2">
        <f t="shared" ca="1" si="0"/>
        <v>3.8147284953161509</v>
      </c>
      <c r="E11" s="2">
        <f t="shared" ca="1" si="0"/>
        <v>4.2138485669251988</v>
      </c>
      <c r="F11" s="2">
        <f t="shared" ca="1" si="0"/>
        <v>4.2787429477207874</v>
      </c>
      <c r="G11" s="2">
        <f t="shared" ca="1" si="0"/>
        <v>4.0536531785197232</v>
      </c>
      <c r="H11" s="2"/>
    </row>
    <row r="12" spans="1:8">
      <c r="A12" s="2"/>
      <c r="B12" s="4">
        <v>2055</v>
      </c>
      <c r="C12" s="2">
        <f t="shared" ca="1" si="1"/>
        <v>4.6331061593890626</v>
      </c>
      <c r="D12" s="2">
        <f t="shared" ca="1" si="0"/>
        <v>4.4382339193131966</v>
      </c>
      <c r="E12" s="2">
        <f t="shared" ca="1" si="0"/>
        <v>4.1667411774655019</v>
      </c>
      <c r="F12" s="2">
        <f t="shared" ca="1" si="0"/>
        <v>4.4765811727651048</v>
      </c>
      <c r="G12" s="2">
        <f t="shared" ca="1" si="0"/>
        <v>4.3993510277517656</v>
      </c>
      <c r="H12" s="2"/>
    </row>
    <row r="13" spans="1:8">
      <c r="A13" s="2"/>
      <c r="B13" s="4">
        <v>2060</v>
      </c>
      <c r="C13" s="2">
        <f t="shared" ca="1" si="1"/>
        <v>4.8270700366954546</v>
      </c>
      <c r="D13" s="2">
        <f t="shared" ca="1" si="0"/>
        <v>4.6483831727047873</v>
      </c>
      <c r="E13" s="2">
        <f t="shared" ca="1" si="0"/>
        <v>4.4274867203111725</v>
      </c>
      <c r="F13" s="2">
        <f t="shared" ca="1" si="0"/>
        <v>4.2712939802989531</v>
      </c>
      <c r="G13" s="2">
        <f t="shared" ca="1" si="0"/>
        <v>4.2980912213512896</v>
      </c>
      <c r="H13" s="2"/>
    </row>
    <row r="14" spans="1:8">
      <c r="A14" s="2"/>
      <c r="B14" s="4">
        <v>2065</v>
      </c>
      <c r="C14" s="2">
        <f t="shared" ca="1" si="1"/>
        <v>4.9830576413484637</v>
      </c>
      <c r="D14" s="2">
        <f t="shared" ca="1" si="0"/>
        <v>4.0977130590598074</v>
      </c>
      <c r="E14" s="2">
        <f t="shared" ca="1" si="0"/>
        <v>4.2431693481539066</v>
      </c>
      <c r="F14" s="2">
        <f t="shared" ca="1" si="0"/>
        <v>4.3698604514467636</v>
      </c>
      <c r="G14" s="2">
        <f t="shared" ca="1" si="0"/>
        <v>4.518117701883587</v>
      </c>
      <c r="H14" s="2"/>
    </row>
    <row r="15" spans="1:8">
      <c r="A15" s="2"/>
      <c r="B15" s="4">
        <v>2070</v>
      </c>
      <c r="C15" s="2">
        <f t="shared" ca="1" si="1"/>
        <v>5.1074203661573385</v>
      </c>
      <c r="D15" s="2">
        <f t="shared" ca="1" si="0"/>
        <v>4.0921782552889141</v>
      </c>
      <c r="E15" s="2">
        <f t="shared" ca="1" si="0"/>
        <v>4.4347173719337221</v>
      </c>
      <c r="F15" s="2">
        <f t="shared" ca="1" si="0"/>
        <v>4.4926720352687664</v>
      </c>
      <c r="G15" s="2">
        <f t="shared" ca="1" si="0"/>
        <v>4.7101996407045794</v>
      </c>
      <c r="H15" s="2"/>
    </row>
    <row r="16" spans="1:8">
      <c r="A16" s="2"/>
      <c r="B16" s="4">
        <v>2075</v>
      </c>
      <c r="C16" s="2">
        <f t="shared" ca="1" si="1"/>
        <v>5.2059043787820176</v>
      </c>
      <c r="D16" s="2">
        <f t="shared" ca="1" si="0"/>
        <v>4.029898366050646</v>
      </c>
      <c r="E16" s="2">
        <f t="shared" ca="1" si="0"/>
        <v>4.0666749574313252</v>
      </c>
      <c r="F16" s="2">
        <f t="shared" ca="1" si="0"/>
        <v>4.5061202853354185</v>
      </c>
      <c r="G16" s="2">
        <f t="shared" ca="1" si="0"/>
        <v>4.4501663073154827</v>
      </c>
      <c r="H16" s="2"/>
    </row>
    <row r="17" spans="1:8">
      <c r="A17" s="2"/>
      <c r="B17" s="4">
        <v>2080</v>
      </c>
      <c r="C17" s="2">
        <f t="shared" ca="1" si="1"/>
        <v>5.2834885858342862</v>
      </c>
      <c r="D17" s="2">
        <f t="shared" ca="1" si="0"/>
        <v>4.4932038928047753</v>
      </c>
      <c r="E17" s="2">
        <f t="shared" ca="1" si="0"/>
        <v>4.3159754776081556</v>
      </c>
      <c r="F17" s="2">
        <f t="shared" ca="1" si="0"/>
        <v>4.818434249035489</v>
      </c>
      <c r="G17" s="2">
        <f t="shared" ca="1" si="0"/>
        <v>4.720855476692976</v>
      </c>
      <c r="H17" s="2"/>
    </row>
    <row r="18" spans="1:8">
      <c r="A18" s="2"/>
      <c r="B18" s="4">
        <v>2085</v>
      </c>
      <c r="C18" s="2">
        <f t="shared" ca="1" si="1"/>
        <v>5.3443613640012284</v>
      </c>
      <c r="D18" s="2">
        <f t="shared" ca="1" si="0"/>
        <v>4.1802901443729619</v>
      </c>
      <c r="E18" s="2">
        <f t="shared" ca="1" si="0"/>
        <v>4.2662090331857012</v>
      </c>
      <c r="F18" s="2">
        <f t="shared" ca="1" si="0"/>
        <v>4.8900029083237921</v>
      </c>
      <c r="G18" s="2">
        <f t="shared" ca="1" si="0"/>
        <v>4.8132193199430242</v>
      </c>
      <c r="H18" s="2"/>
    </row>
    <row r="19" spans="1:8">
      <c r="A19" s="2"/>
      <c r="B19" s="4">
        <v>2090</v>
      </c>
      <c r="C19" s="2">
        <f t="shared" ca="1" si="1"/>
        <v>5.3919727719217914</v>
      </c>
      <c r="D19" s="2">
        <f t="shared" ca="1" si="1"/>
        <v>4.0192624563075654</v>
      </c>
      <c r="E19" s="2">
        <f t="shared" ca="1" si="1"/>
        <v>4.013094501855603</v>
      </c>
      <c r="F19" s="2">
        <f t="shared" ca="1" si="1"/>
        <v>4.5200219241987991</v>
      </c>
      <c r="G19" s="2">
        <f t="shared" ca="1" si="1"/>
        <v>4.7369921203517613</v>
      </c>
      <c r="H19" s="2"/>
    </row>
    <row r="20" spans="1:8">
      <c r="A20" s="2"/>
      <c r="B20" s="4">
        <v>2095</v>
      </c>
      <c r="C20" s="2">
        <f t="shared" ref="C20:G21" ca="1" si="2">VLOOKUP($B20,INDIRECT("'["&amp;$A$4&amp;".xlsx]"&amp;C$2&amp;"'!"&amp;"$A$1:$ECW$1002"),MATCH(C$1,INDIRECT("'["&amp;$A$4&amp;".xlsx]"&amp;C$2&amp;"'!"&amp;"$A$1:$ECW$1"),0))</f>
        <v>5.4291215103959827</v>
      </c>
      <c r="D20" s="2">
        <f t="shared" ca="1" si="2"/>
        <v>4.3203572240171413</v>
      </c>
      <c r="E20" s="2">
        <f t="shared" ca="1" si="2"/>
        <v>4.0302206903664377</v>
      </c>
      <c r="F20" s="2">
        <f t="shared" ca="1" si="2"/>
        <v>4.4978228967134921</v>
      </c>
      <c r="G20" s="2">
        <f t="shared" ca="1" si="2"/>
        <v>4.5814365662127967</v>
      </c>
      <c r="H20" s="2"/>
    </row>
    <row r="21" spans="1:8">
      <c r="A21" s="2"/>
      <c r="B21" s="4">
        <v>2100</v>
      </c>
      <c r="C21" s="2">
        <f t="shared" ca="1" si="2"/>
        <v>5.4580522984247333</v>
      </c>
      <c r="D21" s="2">
        <f t="shared" ca="1" si="2"/>
        <v>4.3054831785503236</v>
      </c>
      <c r="E21" s="2">
        <f t="shared" ca="1" si="2"/>
        <v>4.0008511893968306</v>
      </c>
      <c r="F21" s="2">
        <f t="shared" ca="1" si="2"/>
        <v>4.4803151798534451</v>
      </c>
      <c r="G21" s="2">
        <f t="shared" ca="1" si="2"/>
        <v>4.5708672657646838</v>
      </c>
      <c r="H21" s="2"/>
    </row>
    <row r="22" spans="1:8">
      <c r="A22" s="2"/>
      <c r="B22" s="2"/>
      <c r="C22" s="1" t="s">
        <v>2</v>
      </c>
      <c r="D22" s="1" t="s">
        <v>26</v>
      </c>
      <c r="E22" s="1" t="s">
        <v>27</v>
      </c>
      <c r="F22" s="1" t="s">
        <v>25</v>
      </c>
      <c r="H22" s="2"/>
    </row>
    <row r="23" spans="1:8">
      <c r="A23" s="2"/>
      <c r="B23" s="4">
        <v>2015</v>
      </c>
      <c r="C23" s="2">
        <f t="shared" ref="C23:F40" ca="1" si="3">(D4/$C4-1)*100</f>
        <v>-3.3686304840513603</v>
      </c>
      <c r="D23" s="2">
        <f t="shared" ca="1" si="3"/>
        <v>-1.8814534724216236</v>
      </c>
      <c r="E23" s="2">
        <f t="shared" ca="1" si="3"/>
        <v>-4.7915591698116877</v>
      </c>
      <c r="F23" s="2">
        <f t="shared" ca="1" si="3"/>
        <v>1.0145918105166851</v>
      </c>
    </row>
    <row r="24" spans="1:8">
      <c r="A24" s="2"/>
      <c r="B24" s="4" t="s">
        <v>28</v>
      </c>
      <c r="C24" s="2">
        <f t="shared" ca="1" si="3"/>
        <v>-3.8065617462335166</v>
      </c>
      <c r="D24" s="2">
        <f t="shared" ca="1" si="3"/>
        <v>3.1047500106549553</v>
      </c>
      <c r="E24" s="2">
        <f t="shared" ca="1" si="3"/>
        <v>2.0490467116244693</v>
      </c>
      <c r="F24" s="2">
        <f t="shared" ca="1" si="3"/>
        <v>-4.5936853552513979</v>
      </c>
      <c r="H24" s="2"/>
    </row>
    <row r="25" spans="1:8">
      <c r="A25" s="2"/>
      <c r="B25" s="4" t="s">
        <v>29</v>
      </c>
      <c r="C25" s="2">
        <f t="shared" ca="1" si="3"/>
        <v>-8.2895908663518156</v>
      </c>
      <c r="D25" s="2">
        <f t="shared" ca="1" si="3"/>
        <v>-0.54898964266648642</v>
      </c>
      <c r="E25" s="2">
        <f t="shared" ca="1" si="3"/>
        <v>-4.1279473119876009</v>
      </c>
      <c r="F25" s="2">
        <f t="shared" ca="1" si="3"/>
        <v>-1.1088782888089344</v>
      </c>
      <c r="H25" s="2"/>
    </row>
    <row r="26" spans="1:8">
      <c r="A26" s="2"/>
      <c r="B26" s="4" t="s">
        <v>30</v>
      </c>
      <c r="C26" s="2">
        <f t="shared" ca="1" si="3"/>
        <v>-5.6346285335812425</v>
      </c>
      <c r="D26" s="2">
        <f t="shared" ca="1" si="3"/>
        <v>1.7473123784436551</v>
      </c>
      <c r="E26" s="2">
        <f t="shared" ca="1" si="3"/>
        <v>-5.3086431223594239</v>
      </c>
      <c r="F26" s="2">
        <f t="shared" ca="1" si="3"/>
        <v>-1.9328071666559254</v>
      </c>
      <c r="H26" s="2"/>
    </row>
    <row r="27" spans="1:8">
      <c r="A27" s="2"/>
      <c r="B27" s="4" t="s">
        <v>31</v>
      </c>
      <c r="C27" s="2">
        <f t="shared" ca="1" si="3"/>
        <v>-13.973842921467583</v>
      </c>
      <c r="D27" s="2">
        <f t="shared" ca="1" si="3"/>
        <v>-4.6036572107026057</v>
      </c>
      <c r="E27" s="2">
        <f t="shared" ca="1" si="3"/>
        <v>-10.16862097033907</v>
      </c>
      <c r="F27" s="2">
        <f t="shared" ca="1" si="3"/>
        <v>-3.3804665435559378</v>
      </c>
      <c r="H27" s="2"/>
    </row>
    <row r="28" spans="1:8">
      <c r="A28" s="2"/>
      <c r="B28" s="4" t="s">
        <v>32</v>
      </c>
      <c r="C28" s="2">
        <f t="shared" ca="1" si="3"/>
        <v>-12.322193939705439</v>
      </c>
      <c r="D28" s="2">
        <f t="shared" ca="1" si="3"/>
        <v>-6.4615257269567401</v>
      </c>
      <c r="E28" s="2">
        <f t="shared" ca="1" si="3"/>
        <v>-4.8302264143259332</v>
      </c>
      <c r="F28" s="2">
        <f t="shared" ca="1" si="3"/>
        <v>-4.63390647709232</v>
      </c>
      <c r="H28" s="2"/>
    </row>
    <row r="29" spans="1:8">
      <c r="A29" s="2"/>
      <c r="B29" s="4" t="s">
        <v>33</v>
      </c>
      <c r="C29" s="2">
        <f t="shared" ca="1" si="3"/>
        <v>-17.202776924286134</v>
      </c>
      <c r="D29" s="2">
        <f t="shared" ca="1" si="3"/>
        <v>-5.6404249289978452</v>
      </c>
      <c r="E29" s="2">
        <f t="shared" ca="1" si="3"/>
        <v>-4.7937437958276208</v>
      </c>
      <c r="F29" s="2">
        <f t="shared" ca="1" si="3"/>
        <v>-7.434827552406265</v>
      </c>
      <c r="H29" s="2"/>
    </row>
    <row r="30" spans="1:8">
      <c r="A30" s="2"/>
      <c r="B30" s="4" t="s">
        <v>34</v>
      </c>
      <c r="C30" s="2">
        <f t="shared" ca="1" si="3"/>
        <v>-13.19510565272396</v>
      </c>
      <c r="D30" s="2">
        <f t="shared" ca="1" si="3"/>
        <v>-4.113050221927339</v>
      </c>
      <c r="E30" s="2">
        <f t="shared" ca="1" si="3"/>
        <v>-2.636365871885249</v>
      </c>
      <c r="F30" s="2">
        <f t="shared" ca="1" si="3"/>
        <v>-7.7583276728736106</v>
      </c>
      <c r="H30" s="2"/>
    </row>
    <row r="31" spans="1:8">
      <c r="A31" s="2"/>
      <c r="B31" s="4" t="s">
        <v>35</v>
      </c>
      <c r="C31" s="2">
        <f t="shared" ca="1" si="3"/>
        <v>-4.2060819107491039</v>
      </c>
      <c r="D31" s="2">
        <f t="shared" ca="1" si="3"/>
        <v>-10.065924800330006</v>
      </c>
      <c r="E31" s="2">
        <f t="shared" ca="1" si="3"/>
        <v>-3.3784027656425963</v>
      </c>
      <c r="F31" s="2">
        <f t="shared" ca="1" si="3"/>
        <v>-5.0453221574383473</v>
      </c>
      <c r="H31" s="2"/>
    </row>
    <row r="32" spans="1:8">
      <c r="A32" s="2"/>
      <c r="B32" s="4" t="s">
        <v>36</v>
      </c>
      <c r="C32" s="2">
        <f t="shared" ca="1" si="3"/>
        <v>-3.7017665505635344</v>
      </c>
      <c r="D32" s="2">
        <f t="shared" ca="1" si="3"/>
        <v>-8.2779680706234657</v>
      </c>
      <c r="E32" s="2">
        <f t="shared" ca="1" si="3"/>
        <v>-11.513735085082343</v>
      </c>
      <c r="F32" s="2">
        <f t="shared" ca="1" si="3"/>
        <v>-10.958590020920777</v>
      </c>
      <c r="H32" s="2"/>
    </row>
    <row r="33" spans="1:8">
      <c r="A33" s="2"/>
      <c r="B33" s="4" t="s">
        <v>37</v>
      </c>
      <c r="C33" s="2">
        <f t="shared" ca="1" si="3"/>
        <v>-17.767094944723006</v>
      </c>
      <c r="D33" s="2">
        <f t="shared" ca="1" si="3"/>
        <v>-14.848078156975452</v>
      </c>
      <c r="E33" s="2">
        <f t="shared" ca="1" si="3"/>
        <v>-12.305641115075739</v>
      </c>
      <c r="F33" s="2">
        <f t="shared" ca="1" si="3"/>
        <v>-9.3304146355220432</v>
      </c>
      <c r="H33" s="2"/>
    </row>
    <row r="34" spans="1:8">
      <c r="A34" s="2"/>
      <c r="B34" s="4" t="s">
        <v>38</v>
      </c>
      <c r="C34" s="2">
        <f t="shared" ca="1" si="3"/>
        <v>-19.87778639869936</v>
      </c>
      <c r="D34" s="2">
        <f t="shared" ca="1" si="3"/>
        <v>-13.171091196664841</v>
      </c>
      <c r="E34" s="2">
        <f t="shared" ca="1" si="3"/>
        <v>-12.036376229417145</v>
      </c>
      <c r="F34" s="2">
        <f t="shared" ca="1" si="3"/>
        <v>-7.7773258705082</v>
      </c>
      <c r="H34" s="2"/>
    </row>
    <row r="35" spans="1:8">
      <c r="A35" s="2"/>
      <c r="B35" s="4" t="s">
        <v>39</v>
      </c>
      <c r="C35" s="2">
        <f t="shared" ca="1" si="3"/>
        <v>-22.589850430685633</v>
      </c>
      <c r="D35" s="2">
        <f t="shared" ca="1" si="3"/>
        <v>-21.883410421326801</v>
      </c>
      <c r="E35" s="2">
        <f t="shared" ca="1" si="3"/>
        <v>-13.442123453107335</v>
      </c>
      <c r="F35" s="2">
        <f t="shared" ca="1" si="3"/>
        <v>-14.51694108225915</v>
      </c>
      <c r="H35" s="2"/>
    </row>
    <row r="36" spans="1:8">
      <c r="A36" s="2"/>
      <c r="B36" s="4" t="s">
        <v>40</v>
      </c>
      <c r="C36" s="2">
        <f t="shared" ca="1" si="3"/>
        <v>-14.957630364686814</v>
      </c>
      <c r="D36" s="2">
        <f t="shared" ca="1" si="3"/>
        <v>-18.312012839777069</v>
      </c>
      <c r="E36" s="2">
        <f t="shared" ca="1" si="3"/>
        <v>-8.8020316357958599</v>
      </c>
      <c r="F36" s="2">
        <f t="shared" ca="1" si="3"/>
        <v>-10.648894191799751</v>
      </c>
      <c r="H36" s="2"/>
    </row>
    <row r="37" spans="1:8">
      <c r="A37" s="2"/>
      <c r="B37" s="4" t="s">
        <v>41</v>
      </c>
      <c r="C37" s="2">
        <f t="shared" ca="1" si="3"/>
        <v>-21.781296965981113</v>
      </c>
      <c r="D37" s="2">
        <f t="shared" ca="1" si="3"/>
        <v>-20.173642038463015</v>
      </c>
      <c r="E37" s="2">
        <f t="shared" ca="1" si="3"/>
        <v>-8.5016417253878647</v>
      </c>
      <c r="F37" s="2">
        <f t="shared" ca="1" si="3"/>
        <v>-9.9383632183986048</v>
      </c>
      <c r="H37" s="2"/>
    </row>
    <row r="38" spans="1:8">
      <c r="A38" s="2"/>
      <c r="B38" s="4" t="s">
        <v>42</v>
      </c>
      <c r="C38" s="2">
        <f t="shared" ca="1" si="3"/>
        <v>-25.458405924497441</v>
      </c>
      <c r="D38" s="2">
        <f t="shared" ca="1" si="3"/>
        <v>-25.572797348802865</v>
      </c>
      <c r="E38" s="2">
        <f t="shared" ca="1" si="3"/>
        <v>-16.171276907472475</v>
      </c>
      <c r="F38" s="2">
        <f t="shared" ca="1" si="3"/>
        <v>-12.147328617473407</v>
      </c>
      <c r="H38" s="2"/>
    </row>
    <row r="39" spans="1:8">
      <c r="A39" s="2"/>
      <c r="B39" s="4" t="s">
        <v>43</v>
      </c>
      <c r="C39" s="2">
        <f t="shared" ca="1" si="3"/>
        <v>-20.422535842230062</v>
      </c>
      <c r="D39" s="2">
        <f t="shared" ca="1" si="3"/>
        <v>-25.766614678836198</v>
      </c>
      <c r="E39" s="2">
        <f t="shared" ca="1" si="3"/>
        <v>-17.153762572806453</v>
      </c>
      <c r="F39" s="2">
        <f t="shared" ca="1" si="3"/>
        <v>-15.613666825470595</v>
      </c>
      <c r="H39" s="2"/>
    </row>
    <row r="40" spans="1:8">
      <c r="A40" s="2"/>
      <c r="B40" s="4" t="s">
        <v>44</v>
      </c>
      <c r="C40" s="2">
        <f t="shared" ca="1" si="3"/>
        <v>-21.116857385317765</v>
      </c>
      <c r="D40" s="2">
        <f t="shared" ca="1" si="3"/>
        <v>-26.698188829162927</v>
      </c>
      <c r="E40" s="2">
        <f t="shared" ca="1" si="3"/>
        <v>-17.913663429965233</v>
      </c>
      <c r="F40" s="2">
        <f t="shared" ca="1" si="3"/>
        <v>-16.254608496809443</v>
      </c>
      <c r="H40" s="2"/>
    </row>
    <row r="41" spans="1:8">
      <c r="A41" s="2"/>
      <c r="B41" s="4"/>
      <c r="H4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D14-4438-496B-A9E5-3BCC3E112EFC}">
  <dimension ref="A1:AI59"/>
  <sheetViews>
    <sheetView topLeftCell="A43" zoomScaleNormal="100" workbookViewId="0">
      <selection activeCell="F52" sqref="F52"/>
    </sheetView>
  </sheetViews>
  <sheetFormatPr defaultRowHeight="14.4"/>
  <cols>
    <col min="1" max="1" width="38.734375" bestFit="1" customWidth="1"/>
    <col min="4" max="4" width="7" customWidth="1"/>
  </cols>
  <sheetData>
    <row r="1" spans="1:35">
      <c r="C1" t="s">
        <v>3</v>
      </c>
      <c r="D1" t="s">
        <v>3</v>
      </c>
      <c r="E1" t="s">
        <v>5</v>
      </c>
      <c r="F1" t="s">
        <v>5</v>
      </c>
      <c r="G1" t="s">
        <v>6</v>
      </c>
      <c r="H1" t="s">
        <v>6</v>
      </c>
      <c r="I1" t="s">
        <v>8</v>
      </c>
      <c r="J1" t="s">
        <v>8</v>
      </c>
      <c r="K1" t="s">
        <v>7</v>
      </c>
      <c r="L1" t="s">
        <v>7</v>
      </c>
      <c r="M1" t="s">
        <v>12</v>
      </c>
      <c r="O1" t="s">
        <v>9</v>
      </c>
      <c r="P1" t="s">
        <v>9</v>
      </c>
      <c r="Q1" t="s">
        <v>10</v>
      </c>
      <c r="R1" t="s">
        <v>10</v>
      </c>
      <c r="S1" t="s">
        <v>11</v>
      </c>
      <c r="T1" t="s">
        <v>11</v>
      </c>
      <c r="U1" t="s">
        <v>50</v>
      </c>
      <c r="V1" t="s">
        <v>50</v>
      </c>
      <c r="W1" t="s">
        <v>48</v>
      </c>
      <c r="X1" t="s">
        <v>48</v>
      </c>
      <c r="Y1" t="s">
        <v>49</v>
      </c>
      <c r="Z1" t="s">
        <v>49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L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0.81406143986195201</v>
      </c>
      <c r="F3" s="2">
        <f t="shared" ca="1" si="0"/>
        <v>0.81406143986195201</v>
      </c>
      <c r="G3" s="2">
        <f t="shared" ca="1" si="0"/>
        <v>0.325830147656471</v>
      </c>
      <c r="H3" s="2">
        <f t="shared" ca="1" si="0"/>
        <v>0.325830147656471</v>
      </c>
      <c r="I3" s="2">
        <f t="shared" ca="1" si="0"/>
        <v>0.16344710260777509</v>
      </c>
      <c r="J3" s="2">
        <f t="shared" ca="1" si="0"/>
        <v>0.16344710260777509</v>
      </c>
      <c r="K3" s="2">
        <f t="shared" ca="1" si="0"/>
        <v>1.7075751473141401E-2</v>
      </c>
      <c r="L3" s="2">
        <f t="shared" ca="1" si="0"/>
        <v>1.7075751473141401E-2</v>
      </c>
      <c r="M3" s="11">
        <f ca="1">Q3*S3/O3</f>
        <v>1.2696292707693296E-2</v>
      </c>
      <c r="N3" s="11">
        <f ca="1">R3*T3/P3</f>
        <v>1.2696292707693296E-2</v>
      </c>
      <c r="O3" s="2">
        <f t="shared" ref="O3:Z18" ca="1" si="1">VLOOKUP($B3,INDIRECT("'["&amp;$A$4&amp;".xlsx]"&amp;O$2&amp;"'!"&amp;"$A$1:$ECW$1002"),MATCH(O$1,INDIRECT("'["&amp;$A$4&amp;".xlsx]"&amp;O$2&amp;"'!"&amp;"$A$1:$ECW$1"),0))</f>
        <v>0.75012523285938504</v>
      </c>
      <c r="P3" s="2">
        <f t="shared" ca="1" si="1"/>
        <v>0.75012523285938504</v>
      </c>
      <c r="Q3" s="2">
        <f t="shared" ca="1" si="1"/>
        <v>8.5078831918683467E-3</v>
      </c>
      <c r="R3" s="2">
        <f t="shared" ca="1" si="1"/>
        <v>8.5078831918683467E-3</v>
      </c>
      <c r="S3" s="2">
        <f t="shared" ca="1" si="1"/>
        <v>1.11941</v>
      </c>
      <c r="T3" s="2">
        <f t="shared" ca="1" si="1"/>
        <v>1.11941</v>
      </c>
      <c r="U3" s="2">
        <f t="shared" ca="1" si="1"/>
        <v>-0.41631895596699658</v>
      </c>
      <c r="V3" s="2">
        <f t="shared" ca="1" si="1"/>
        <v>-0.41631895596699658</v>
      </c>
      <c r="W3" s="2">
        <f t="shared" ca="1" si="1"/>
        <v>1.0700698666269111</v>
      </c>
      <c r="X3" s="2">
        <f t="shared" ca="1" si="1"/>
        <v>1.0700698666269111</v>
      </c>
      <c r="Y3" s="2">
        <f t="shared" ca="1" si="1"/>
        <v>1</v>
      </c>
      <c r="Z3" s="2">
        <f t="shared" ca="1" si="1"/>
        <v>1</v>
      </c>
      <c r="AA3" s="2">
        <f ca="1">W3*Y3</f>
        <v>1.0700698666269111</v>
      </c>
      <c r="AB3" s="2">
        <f ca="1">X3*Z3</f>
        <v>1.0700698666269111</v>
      </c>
      <c r="AC3" s="2"/>
      <c r="AD3" s="3"/>
      <c r="AE3" s="3"/>
      <c r="AF3" s="3"/>
      <c r="AG3" s="3"/>
      <c r="AH3" s="3"/>
      <c r="AI3" s="3"/>
    </row>
    <row r="4" spans="1:35">
      <c r="A4" s="4" t="s">
        <v>46</v>
      </c>
      <c r="B4" s="4">
        <v>2015</v>
      </c>
      <c r="C4" s="2">
        <f t="shared" ref="C4:L19" ca="1" si="2">VLOOKUP($B4,INDIRECT("'["&amp;$A$4&amp;".xlsx]"&amp;C$2&amp;"'!"&amp;"$A$1:$ECW$1002"),MATCH(C$1,INDIRECT("'["&amp;$A$4&amp;".xlsx]"&amp;C$2&amp;"'!"&amp;"$A$1:$ECW$1"),0))</f>
        <v>1.4264321133527187</v>
      </c>
      <c r="D4" s="2">
        <f t="shared" ca="1" si="0"/>
        <v>1.379087971648103</v>
      </c>
      <c r="E4" s="2">
        <f t="shared" ca="1" si="0"/>
        <v>0.87116598374206933</v>
      </c>
      <c r="F4" s="2">
        <f t="shared" ca="1" si="0"/>
        <v>0.79235053578762904</v>
      </c>
      <c r="G4" s="2">
        <f t="shared" ca="1" si="0"/>
        <v>0.3484955783552986</v>
      </c>
      <c r="H4" s="2">
        <f t="shared" ca="1" si="0"/>
        <v>0.34810946075717358</v>
      </c>
      <c r="I4" s="2">
        <f t="shared" ca="1" si="0"/>
        <v>0.17491254217524371</v>
      </c>
      <c r="J4" s="2">
        <f t="shared" ca="1" si="0"/>
        <v>0.15830450669180926</v>
      </c>
      <c r="K4" s="2">
        <f t="shared" ca="1" si="0"/>
        <v>1.8271100543510138E-2</v>
      </c>
      <c r="L4" s="2">
        <f t="shared" ca="1" si="0"/>
        <v>8.3635477725823401E-2</v>
      </c>
      <c r="M4" s="11">
        <f t="shared" ref="M4:N21" ca="1" si="3">Q4*S4/O4</f>
        <v>1.3586908536597152E-2</v>
      </c>
      <c r="N4" s="11">
        <f t="shared" ca="1" si="3"/>
        <v>-3.3120093143318196E-3</v>
      </c>
      <c r="O4" s="2">
        <f t="shared" ca="1" si="1"/>
        <v>0.75012523285938504</v>
      </c>
      <c r="P4" s="2">
        <f t="shared" ca="1" si="1"/>
        <v>0.75012523285938504</v>
      </c>
      <c r="Q4" s="2">
        <f t="shared" ca="1" si="1"/>
        <v>9.104691694601685E-3</v>
      </c>
      <c r="R4" s="2">
        <f t="shared" ca="1" si="1"/>
        <v>9.1046916946018533E-3</v>
      </c>
      <c r="S4" s="2">
        <f t="shared" ca="1" si="1"/>
        <v>1.1194100000000036</v>
      </c>
      <c r="T4" s="2">
        <f t="shared" ca="1" si="1"/>
        <v>-0.27287269481278703</v>
      </c>
      <c r="U4" s="2">
        <f t="shared" ca="1" si="1"/>
        <v>-0.7003019274514547</v>
      </c>
      <c r="V4" s="2">
        <f t="shared" ca="1" si="1"/>
        <v>-3.5000817240950171</v>
      </c>
      <c r="W4" s="2">
        <f t="shared" ca="1" si="1"/>
        <v>1.0869907887918295</v>
      </c>
      <c r="X4" s="2">
        <f t="shared" ca="1" si="1"/>
        <v>1.0398062939388908</v>
      </c>
      <c r="Y4" s="2">
        <f t="shared" ca="1" si="1"/>
        <v>1.0287671436818264</v>
      </c>
      <c r="Z4" s="2">
        <f t="shared" ca="1" si="1"/>
        <v>1.0287671436818264</v>
      </c>
      <c r="AA4" s="2">
        <f t="shared" ref="AA4:AB21" ca="1" si="4">W4*Y4</f>
        <v>1.1182604089938259</v>
      </c>
      <c r="AB4" s="2">
        <f t="shared" ca="1" si="4"/>
        <v>1.0697185509978984</v>
      </c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>
        <f t="shared" ca="1" si="2"/>
        <v>1.9170597847882229</v>
      </c>
      <c r="D5" s="2">
        <f t="shared" ca="1" si="0"/>
        <v>1.846680544476123</v>
      </c>
      <c r="E5" s="2">
        <f t="shared" ca="1" si="0"/>
        <v>1.1252595230928113</v>
      </c>
      <c r="F5" s="2">
        <f t="shared" ca="1" si="0"/>
        <v>1.0340847856060467</v>
      </c>
      <c r="G5" s="2">
        <f t="shared" ca="1" si="0"/>
        <v>0.52376552883886562</v>
      </c>
      <c r="H5" s="2">
        <f t="shared" ca="1" si="0"/>
        <v>0.52159009113725396</v>
      </c>
      <c r="I5" s="2">
        <f t="shared" ca="1" si="0"/>
        <v>0.22592939516029145</v>
      </c>
      <c r="J5" s="2">
        <f t="shared" ca="1" si="0"/>
        <v>0.2056634727114065</v>
      </c>
      <c r="K5" s="2">
        <f t="shared" ca="1" si="0"/>
        <v>2.4555526861672897E-2</v>
      </c>
      <c r="L5" s="2">
        <f t="shared" ca="1" si="0"/>
        <v>0.10841188321747458</v>
      </c>
      <c r="M5" s="11">
        <f t="shared" ca="1" si="3"/>
        <v>1.7549810834583266E-2</v>
      </c>
      <c r="N5" s="11">
        <f t="shared" ca="1" si="3"/>
        <v>-2.3069688196057283E-2</v>
      </c>
      <c r="O5" s="2">
        <f t="shared" ca="1" si="1"/>
        <v>0.75012523285938504</v>
      </c>
      <c r="P5" s="2">
        <f t="shared" ca="1" si="1"/>
        <v>0.75012523285938504</v>
      </c>
      <c r="Q5" s="2">
        <f t="shared" ca="1" si="1"/>
        <v>1.1760262941129602E-2</v>
      </c>
      <c r="R5" s="2">
        <f t="shared" ca="1" si="1"/>
        <v>1.176026294112982E-2</v>
      </c>
      <c r="S5" s="2">
        <f t="shared" ca="1" si="1"/>
        <v>1.1194100000000036</v>
      </c>
      <c r="T5" s="2">
        <f t="shared" ca="1" si="1"/>
        <v>-1.4714939042339432</v>
      </c>
      <c r="U5" s="2">
        <f t="shared" ca="1" si="1"/>
        <v>-0.83017691568796415</v>
      </c>
      <c r="V5" s="2">
        <f t="shared" ca="1" si="1"/>
        <v>-3.7532400374633794</v>
      </c>
      <c r="W5" s="2">
        <f t="shared" ca="1" si="1"/>
        <v>1.1668216935354279</v>
      </c>
      <c r="X5" s="2">
        <f t="shared" ca="1" si="1"/>
        <v>1.1124980259716746</v>
      </c>
      <c r="Y5" s="2">
        <f t="shared" ca="1" si="1"/>
        <v>1.162556036356857</v>
      </c>
      <c r="Z5" s="2">
        <f t="shared" ca="1" si="1"/>
        <v>1.162556036356857</v>
      </c>
      <c r="AA5" s="2">
        <f t="shared" ca="1" si="4"/>
        <v>1.3564956031717423</v>
      </c>
      <c r="AB5" s="2">
        <f t="shared" ca="1" si="4"/>
        <v>1.2933412955284578</v>
      </c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>
        <f t="shared" ca="1" si="2"/>
        <v>2.4221430589981683</v>
      </c>
      <c r="D6" s="2">
        <f t="shared" ca="1" si="0"/>
        <v>2.2310398841198236</v>
      </c>
      <c r="E6" s="2">
        <f t="shared" ca="1" si="0"/>
        <v>1.3532433089096934</v>
      </c>
      <c r="F6" s="2">
        <f t="shared" ca="1" si="0"/>
        <v>1.1690195331397795</v>
      </c>
      <c r="G6" s="2">
        <f t="shared" ca="1" si="0"/>
        <v>0.74506519973182816</v>
      </c>
      <c r="H6" s="2">
        <f t="shared" ca="1" si="0"/>
        <v>0.73996281012567844</v>
      </c>
      <c r="I6" s="2">
        <f t="shared" ca="1" si="0"/>
        <v>0.27170393674727533</v>
      </c>
      <c r="J6" s="2">
        <f t="shared" ca="1" si="0"/>
        <v>0.22680440290326856</v>
      </c>
      <c r="K6" s="2">
        <f t="shared" ca="1" si="0"/>
        <v>3.1025114302637401E-2</v>
      </c>
      <c r="L6" s="2">
        <f t="shared" ca="1" si="0"/>
        <v>0.23524321244484428</v>
      </c>
      <c r="M6" s="11">
        <f t="shared" ca="1" si="3"/>
        <v>2.1105499306733541E-2</v>
      </c>
      <c r="N6" s="11">
        <f t="shared" ca="1" si="3"/>
        <v>-0.13999007449374729</v>
      </c>
      <c r="O6" s="2">
        <f t="shared" ca="1" si="1"/>
        <v>0.75012523285938504</v>
      </c>
      <c r="P6" s="2">
        <f t="shared" ca="1" si="1"/>
        <v>0.75012523285938504</v>
      </c>
      <c r="Q6" s="2">
        <f t="shared" ca="1" si="1"/>
        <v>1.41429570774578E-2</v>
      </c>
      <c r="R6" s="2">
        <f t="shared" ca="1" si="1"/>
        <v>1.4142957077458064E-2</v>
      </c>
      <c r="S6" s="2">
        <f t="shared" ca="1" si="1"/>
        <v>1.1194100000000036</v>
      </c>
      <c r="T6" s="2">
        <f t="shared" ca="1" si="1"/>
        <v>-7.4249031975778621</v>
      </c>
      <c r="U6" s="2">
        <f t="shared" ca="1" si="1"/>
        <v>-0.98919723643025381</v>
      </c>
      <c r="V6" s="2">
        <f t="shared" ca="1" si="1"/>
        <v>-1.1683219711409207</v>
      </c>
      <c r="W6" s="2">
        <f t="shared" ca="1" si="1"/>
        <v>1.2367392439272411</v>
      </c>
      <c r="X6" s="2">
        <f t="shared" ca="1" si="1"/>
        <v>1.115437351075947</v>
      </c>
      <c r="Y6" s="2">
        <f t="shared" ca="1" si="1"/>
        <v>1.2786261775661647</v>
      </c>
      <c r="Z6" s="2">
        <f t="shared" ca="1" si="1"/>
        <v>1.2786261775661647</v>
      </c>
      <c r="AA6" s="2">
        <f t="shared" ca="1" si="4"/>
        <v>1.581327172108757</v>
      </c>
      <c r="AB6" s="2">
        <f t="shared" ca="1" si="4"/>
        <v>1.4262273965207661</v>
      </c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>
        <f t="shared" ca="1" si="2"/>
        <v>2.9110661746704634</v>
      </c>
      <c r="D7" s="2">
        <f t="shared" ca="1" si="0"/>
        <v>2.7597710652518903</v>
      </c>
      <c r="E7" s="2">
        <f t="shared" ca="1" si="0"/>
        <v>1.5821275394036172</v>
      </c>
      <c r="F7" s="2">
        <f t="shared" ca="1" si="0"/>
        <v>1.4231276135370374</v>
      </c>
      <c r="G7" s="2">
        <f t="shared" ca="1" si="0"/>
        <v>0.94931642744735267</v>
      </c>
      <c r="H7" s="2">
        <f t="shared" ca="1" si="0"/>
        <v>0.94765133717000394</v>
      </c>
      <c r="I7" s="2">
        <f t="shared" ca="1" si="0"/>
        <v>0.3176592694469621</v>
      </c>
      <c r="J7" s="2">
        <f t="shared" ca="1" si="0"/>
        <v>0.28065721806548921</v>
      </c>
      <c r="K7" s="2">
        <f t="shared" ca="1" si="0"/>
        <v>3.7287707047761486E-2</v>
      </c>
      <c r="L7" s="2">
        <f t="shared" ca="1" si="0"/>
        <v>0.18770098931772669</v>
      </c>
      <c r="M7" s="11">
        <f t="shared" ca="1" si="3"/>
        <v>2.4675231324772378E-2</v>
      </c>
      <c r="N7" s="11">
        <f t="shared" ca="1" si="3"/>
        <v>-7.9366092838365543E-2</v>
      </c>
      <c r="O7" s="2">
        <f t="shared" ca="1" si="1"/>
        <v>0.75012523285938504</v>
      </c>
      <c r="P7" s="2">
        <f t="shared" ca="1" si="1"/>
        <v>0.75012523285938504</v>
      </c>
      <c r="Q7" s="2">
        <f t="shared" ca="1" si="1"/>
        <v>1.6535061901675002E-2</v>
      </c>
      <c r="R7" s="2">
        <f t="shared" ca="1" si="1"/>
        <v>1.6535061901675311E-2</v>
      </c>
      <c r="S7" s="2">
        <f t="shared" ca="1" si="1"/>
        <v>1.1194100000000036</v>
      </c>
      <c r="T7" s="2">
        <f t="shared" ca="1" si="1"/>
        <v>-3.6005011185042233</v>
      </c>
      <c r="U7" s="2">
        <f t="shared" ca="1" si="1"/>
        <v>-1.1527855448482602</v>
      </c>
      <c r="V7" s="2">
        <f t="shared" ca="1" si="1"/>
        <v>-7.3713768947682707</v>
      </c>
      <c r="W7" s="2">
        <f t="shared" ca="1" si="1"/>
        <v>1.2960923789886365</v>
      </c>
      <c r="X7" s="2">
        <f t="shared" ca="1" si="1"/>
        <v>1.2129451791097394</v>
      </c>
      <c r="Y7" s="2">
        <f t="shared" ca="1" si="1"/>
        <v>1.3768316213458789</v>
      </c>
      <c r="Z7" s="2">
        <f t="shared" ca="1" si="1"/>
        <v>1.3768316213458789</v>
      </c>
      <c r="AA7" s="2">
        <f t="shared" ca="1" si="4"/>
        <v>1.7845009715769617</v>
      </c>
      <c r="AB7" s="2">
        <f t="shared" ca="1" si="4"/>
        <v>1.67002127755733</v>
      </c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>
        <f t="shared" ca="1" si="2"/>
        <v>3.3617658110737207</v>
      </c>
      <c r="D8" s="2">
        <f t="shared" ca="1" si="0"/>
        <v>2.9203203117916683</v>
      </c>
      <c r="E8" s="2">
        <f t="shared" ca="1" si="0"/>
        <v>1.8197214818866223</v>
      </c>
      <c r="F8" s="2">
        <f t="shared" ca="1" si="0"/>
        <v>1.5002452301824791</v>
      </c>
      <c r="G8" s="2">
        <f t="shared" ca="1" si="0"/>
        <v>1.105239493578523</v>
      </c>
      <c r="H8" s="2">
        <f t="shared" ca="1" si="0"/>
        <v>1.0656362334585705</v>
      </c>
      <c r="I8" s="2">
        <f t="shared" ca="1" si="0"/>
        <v>0.36536333647977842</v>
      </c>
      <c r="J8" s="2">
        <f t="shared" ca="1" si="0"/>
        <v>0.28124499192653785</v>
      </c>
      <c r="K8" s="2">
        <f t="shared" ca="1" si="0"/>
        <v>4.3060697079717616E-2</v>
      </c>
      <c r="L8" s="2">
        <f t="shared" ca="1" si="0"/>
        <v>0.44927493842323879</v>
      </c>
      <c r="M8" s="11">
        <f t="shared" ca="1" si="3"/>
        <v>2.8380802049078682E-2</v>
      </c>
      <c r="N8" s="11">
        <f t="shared" ca="1" si="3"/>
        <v>-0.37608108219916009</v>
      </c>
      <c r="O8" s="2">
        <f t="shared" ca="1" si="1"/>
        <v>0.75012523285938504</v>
      </c>
      <c r="P8" s="2">
        <f t="shared" ca="1" si="1"/>
        <v>0.75012523285938504</v>
      </c>
      <c r="Q8" s="2">
        <f t="shared" ca="1" si="1"/>
        <v>1.9018193285571139E-2</v>
      </c>
      <c r="R8" s="2">
        <f t="shared" ca="1" si="1"/>
        <v>1.9018193285571493E-2</v>
      </c>
      <c r="S8" s="2">
        <f t="shared" ca="1" si="1"/>
        <v>1.1194100000000036</v>
      </c>
      <c r="T8" s="2">
        <f t="shared" ca="1" si="1"/>
        <v>-14.833580936033545</v>
      </c>
      <c r="U8" s="2">
        <f t="shared" ca="1" si="1"/>
        <v>-1.2939157497720817</v>
      </c>
      <c r="V8" s="2">
        <f t="shared" ca="1" si="1"/>
        <v>-6.8868950838460581</v>
      </c>
      <c r="W8" s="2">
        <f t="shared" ca="1" si="1"/>
        <v>1.3454644963463027</v>
      </c>
      <c r="X8" s="2">
        <f t="shared" ca="1" si="1"/>
        <v>1.1313151256651006</v>
      </c>
      <c r="Y8" s="2">
        <f t="shared" ca="1" si="1"/>
        <v>1.4582350316771644</v>
      </c>
      <c r="Z8" s="2">
        <f t="shared" ca="1" si="1"/>
        <v>1.4582350316771644</v>
      </c>
      <c r="AA8" s="2">
        <f t="shared" ca="1" si="4"/>
        <v>1.9620034624500509</v>
      </c>
      <c r="AB8" s="2">
        <f t="shared" ca="1" si="4"/>
        <v>1.6497233481111033</v>
      </c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>
        <f t="shared" ca="1" si="2"/>
        <v>3.7615168817493752</v>
      </c>
      <c r="D9" s="2">
        <f t="shared" ca="1" si="0"/>
        <v>3.3328282418972313</v>
      </c>
      <c r="E9" s="2">
        <f t="shared" ca="1" si="0"/>
        <v>2.0554835056810963</v>
      </c>
      <c r="F9" s="2">
        <f t="shared" ca="1" si="0"/>
        <v>1.7128349964450036</v>
      </c>
      <c r="G9" s="2">
        <f t="shared" ca="1" si="0"/>
        <v>1.2130948937279511</v>
      </c>
      <c r="H9" s="2">
        <f t="shared" ca="1" si="0"/>
        <v>1.1630012334472712</v>
      </c>
      <c r="I9" s="2">
        <f t="shared" ca="1" si="0"/>
        <v>0.41269959122326172</v>
      </c>
      <c r="J9" s="2">
        <f t="shared" ca="1" si="0"/>
        <v>0.32777457008204369</v>
      </c>
      <c r="K9" s="2">
        <f t="shared" ca="1" si="0"/>
        <v>4.8181089376217082E-2</v>
      </c>
      <c r="L9" s="2">
        <f t="shared" ca="1" si="0"/>
        <v>0.42506602606205579</v>
      </c>
      <c r="M9" s="11">
        <f t="shared" ca="1" si="3"/>
        <v>3.2057801740846922E-2</v>
      </c>
      <c r="N9" s="11">
        <f t="shared" ca="1" si="3"/>
        <v>-0.295848584139141</v>
      </c>
      <c r="O9" s="2">
        <f t="shared" ca="1" si="1"/>
        <v>0.75012523285938504</v>
      </c>
      <c r="P9" s="2">
        <f t="shared" ca="1" si="1"/>
        <v>0.75012523285938504</v>
      </c>
      <c r="Q9" s="2">
        <f t="shared" ca="1" si="1"/>
        <v>2.1482179001270956E-2</v>
      </c>
      <c r="R9" s="2">
        <f t="shared" ca="1" si="1"/>
        <v>2.1482179001271355E-2</v>
      </c>
      <c r="S9" s="2">
        <f t="shared" ca="1" si="1"/>
        <v>1.1194100000000036</v>
      </c>
      <c r="T9" s="2">
        <f t="shared" ca="1" si="1"/>
        <v>-10.330585554442996</v>
      </c>
      <c r="U9" s="2">
        <f t="shared" ca="1" si="1"/>
        <v>-1.4029620934195488</v>
      </c>
      <c r="V9" s="2">
        <f t="shared" ca="1" si="1"/>
        <v>-9.4306434702659985</v>
      </c>
      <c r="W9" s="2">
        <f t="shared" ca="1" si="1"/>
        <v>1.3859399097328515</v>
      </c>
      <c r="X9" s="2">
        <f t="shared" ca="1" si="1"/>
        <v>1.1954959298315679</v>
      </c>
      <c r="Y9" s="2">
        <f t="shared" ca="1" si="1"/>
        <v>1.5246230314344902</v>
      </c>
      <c r="Z9" s="2">
        <f t="shared" ca="1" si="1"/>
        <v>1.5246230314344902</v>
      </c>
      <c r="AA9" s="2">
        <f t="shared" ca="1" si="4"/>
        <v>2.1130359065629438</v>
      </c>
      <c r="AB9" s="2">
        <f t="shared" ca="1" si="4"/>
        <v>1.8226806286073998</v>
      </c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>
        <f t="shared" ca="1" si="2"/>
        <v>4.1055105661847415</v>
      </c>
      <c r="D10" s="2">
        <f t="shared" ca="1" si="0"/>
        <v>3.4487932670319839</v>
      </c>
      <c r="E10" s="2">
        <f t="shared" ca="1" si="0"/>
        <v>2.2756935006854406</v>
      </c>
      <c r="F10" s="2">
        <f t="shared" ca="1" si="0"/>
        <v>1.8072083754586974</v>
      </c>
      <c r="G10" s="2">
        <f t="shared" ca="1" si="0"/>
        <v>1.2848242166062971</v>
      </c>
      <c r="H10" s="2">
        <f t="shared" ca="1" si="0"/>
        <v>1.1961876744174171</v>
      </c>
      <c r="I10" s="2">
        <f t="shared" ca="1" si="0"/>
        <v>0.45691331255470846</v>
      </c>
      <c r="J10" s="2">
        <f t="shared" ca="1" si="0"/>
        <v>0.3366222298305428</v>
      </c>
      <c r="K10" s="2">
        <f t="shared" ca="1" si="0"/>
        <v>5.2587287985892468E-2</v>
      </c>
      <c r="L10" s="2">
        <f t="shared" ca="1" si="0"/>
        <v>0.6051638925492635</v>
      </c>
      <c r="M10" s="11">
        <f t="shared" ca="1" si="3"/>
        <v>3.549224835240606E-2</v>
      </c>
      <c r="N10" s="11">
        <f t="shared" ca="1" si="3"/>
        <v>-0.49638890522393447</v>
      </c>
      <c r="O10" s="2">
        <f t="shared" ca="1" si="1"/>
        <v>0.75012523285938504</v>
      </c>
      <c r="P10" s="2">
        <f t="shared" ca="1" si="1"/>
        <v>0.75012523285938504</v>
      </c>
      <c r="Q10" s="2">
        <f t="shared" ca="1" si="1"/>
        <v>2.378362803624377E-2</v>
      </c>
      <c r="R10" s="2">
        <f t="shared" ca="1" si="1"/>
        <v>2.3783628036244207E-2</v>
      </c>
      <c r="S10" s="2">
        <f t="shared" ca="1" si="1"/>
        <v>1.1194100000000036</v>
      </c>
      <c r="T10" s="2">
        <f t="shared" ca="1" si="1"/>
        <v>-15.655889107939451</v>
      </c>
      <c r="U10" s="2">
        <f t="shared" ca="1" si="1"/>
        <v>-1.484300335616364</v>
      </c>
      <c r="V10" s="2">
        <f t="shared" ca="1" si="1"/>
        <v>-11.492887866466846</v>
      </c>
      <c r="W10" s="2">
        <f t="shared" ca="1" si="1"/>
        <v>1.4187567503837311</v>
      </c>
      <c r="X10" s="2">
        <f t="shared" ca="1" si="1"/>
        <v>1.1474535287538197</v>
      </c>
      <c r="Y10" s="2">
        <f t="shared" ca="1" si="1"/>
        <v>1.5780835418269898</v>
      </c>
      <c r="Z10" s="2">
        <f t="shared" ca="1" si="1"/>
        <v>1.5780835418269898</v>
      </c>
      <c r="AA10" s="2">
        <f t="shared" ca="1" si="4"/>
        <v>2.2389166776365088</v>
      </c>
      <c r="AB10" s="2">
        <f t="shared" ca="1" si="4"/>
        <v>1.8107775287377055</v>
      </c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>
        <f t="shared" ca="1" si="2"/>
        <v>4.3946007008023713</v>
      </c>
      <c r="D11" s="2">
        <f t="shared" ca="1" si="0"/>
        <v>3.8680723997658384</v>
      </c>
      <c r="E11" s="2">
        <f t="shared" ca="1" si="0"/>
        <v>2.4717177910094281</v>
      </c>
      <c r="F11" s="2">
        <f t="shared" ca="1" si="0"/>
        <v>1.9370507702899387</v>
      </c>
      <c r="G11" s="2">
        <f t="shared" ca="1" si="0"/>
        <v>1.3317721584255235</v>
      </c>
      <c r="H11" s="2">
        <f t="shared" ca="1" si="0"/>
        <v>1.2084809154284004</v>
      </c>
      <c r="I11" s="2">
        <f t="shared" ca="1" si="0"/>
        <v>0.49627103265459954</v>
      </c>
      <c r="J11" s="2">
        <f t="shared" ca="1" si="0"/>
        <v>0.38007476113075733</v>
      </c>
      <c r="K11" s="2">
        <f t="shared" ca="1" si="0"/>
        <v>5.6290229658539387E-2</v>
      </c>
      <c r="L11" s="2">
        <f t="shared" ca="1" si="0"/>
        <v>0.48917381146135352</v>
      </c>
      <c r="M11" s="11">
        <f t="shared" ca="1" si="3"/>
        <v>3.8549489054278949E-2</v>
      </c>
      <c r="N11" s="11">
        <f t="shared" ca="1" si="3"/>
        <v>-0.1467078585446086</v>
      </c>
      <c r="O11" s="2">
        <f t="shared" ca="1" si="1"/>
        <v>0.75012523285938504</v>
      </c>
      <c r="P11" s="2">
        <f t="shared" ca="1" si="1"/>
        <v>0.75012523285938504</v>
      </c>
      <c r="Q11" s="2">
        <f t="shared" ca="1" si="1"/>
        <v>2.5832308495949849E-2</v>
      </c>
      <c r="R11" s="2">
        <f t="shared" ca="1" si="1"/>
        <v>2.5832308495950335E-2</v>
      </c>
      <c r="S11" s="2">
        <f t="shared" ca="1" si="1"/>
        <v>1.1194100000000036</v>
      </c>
      <c r="T11" s="2">
        <f t="shared" ca="1" si="1"/>
        <v>-4.2601406130748396</v>
      </c>
      <c r="U11" s="2">
        <f t="shared" ca="1" si="1"/>
        <v>-1.5450291177076931</v>
      </c>
      <c r="V11" s="2">
        <f t="shared" ca="1" si="1"/>
        <v>-12.061731692671552</v>
      </c>
      <c r="W11" s="2">
        <f t="shared" ca="1" si="1"/>
        <v>1.4451334097702044</v>
      </c>
      <c r="X11" s="2">
        <f t="shared" ca="1" si="1"/>
        <v>1.2382233049348192</v>
      </c>
      <c r="Y11" s="2">
        <f t="shared" ca="1" si="1"/>
        <v>1.6207154987994712</v>
      </c>
      <c r="Z11" s="2">
        <f t="shared" ca="1" si="1"/>
        <v>1.6207154987994712</v>
      </c>
      <c r="AA11" s="2">
        <f t="shared" ca="1" si="4"/>
        <v>2.3421501150474975</v>
      </c>
      <c r="AB11" s="2">
        <f t="shared" ca="1" si="4"/>
        <v>2.0068077012825651</v>
      </c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>
        <f t="shared" ca="1" si="2"/>
        <v>4.6331061593890634</v>
      </c>
      <c r="D12" s="2">
        <f t="shared" ca="1" si="0"/>
        <v>4.4813954850417712</v>
      </c>
      <c r="E12" s="2">
        <f t="shared" ca="1" si="0"/>
        <v>2.6404085073764678</v>
      </c>
      <c r="F12" s="2">
        <f t="shared" ca="1" si="0"/>
        <v>2.2264555821923522</v>
      </c>
      <c r="G12" s="2">
        <f t="shared" ca="1" si="0"/>
        <v>1.3620312655082438</v>
      </c>
      <c r="H12" s="2">
        <f t="shared" ca="1" si="0"/>
        <v>1.2639693809493087</v>
      </c>
      <c r="I12" s="2">
        <f t="shared" ca="1" si="0"/>
        <v>0.53014072292232461</v>
      </c>
      <c r="J12" s="2">
        <f t="shared" ca="1" si="0"/>
        <v>0.46213808122169076</v>
      </c>
      <c r="K12" s="2">
        <f t="shared" ca="1" si="0"/>
        <v>5.9345234641405946E-2</v>
      </c>
      <c r="L12" s="2">
        <f t="shared" ca="1" si="0"/>
        <v>0.19189314501401356</v>
      </c>
      <c r="M12" s="11">
        <f t="shared" ca="1" si="3"/>
        <v>4.1180428940621676E-2</v>
      </c>
      <c r="N12" s="11">
        <f t="shared" ca="1" si="3"/>
        <v>0.33693929566440667</v>
      </c>
      <c r="O12" s="2">
        <f t="shared" ca="1" si="1"/>
        <v>0.75012523285938504</v>
      </c>
      <c r="P12" s="2">
        <f t="shared" ca="1" si="1"/>
        <v>0.75012523285938504</v>
      </c>
      <c r="Q12" s="2">
        <f t="shared" ca="1" si="1"/>
        <v>2.7595321507162787E-2</v>
      </c>
      <c r="R12" s="2">
        <f t="shared" ca="1" si="1"/>
        <v>2.7595321507163297E-2</v>
      </c>
      <c r="S12" s="2">
        <f t="shared" ca="1" si="1"/>
        <v>1.1194100000000036</v>
      </c>
      <c r="T12" s="2">
        <f t="shared" ca="1" si="1"/>
        <v>9.1590405117813649</v>
      </c>
      <c r="U12" s="2">
        <f t="shared" ca="1" si="1"/>
        <v>-1.5907581488324389</v>
      </c>
      <c r="V12" s="2">
        <f t="shared" ca="1" si="1"/>
        <v>-4.6729291248219464</v>
      </c>
      <c r="W12" s="2">
        <f t="shared" ca="1" si="1"/>
        <v>1.4661852651153171</v>
      </c>
      <c r="X12" s="2">
        <f t="shared" ca="1" si="1"/>
        <v>1.406283688706391</v>
      </c>
      <c r="Y12" s="2">
        <f t="shared" ca="1" si="1"/>
        <v>1.6544596778283249</v>
      </c>
      <c r="Z12" s="2">
        <f t="shared" ca="1" si="1"/>
        <v>1.6544596778283249</v>
      </c>
      <c r="AA12" s="2">
        <f t="shared" ca="1" si="4"/>
        <v>2.4257444013593248</v>
      </c>
      <c r="AB12" s="2">
        <f t="shared" ca="1" si="4"/>
        <v>2.3266396585524038</v>
      </c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>
        <f t="shared" ca="1" si="2"/>
        <v>4.8270700366954546</v>
      </c>
      <c r="D13" s="2">
        <f t="shared" ca="1" si="0"/>
        <v>4.6972819531747634</v>
      </c>
      <c r="E13" s="2">
        <f t="shared" ca="1" si="0"/>
        <v>2.7821877945993645</v>
      </c>
      <c r="F13" s="2">
        <f t="shared" ca="1" si="0"/>
        <v>2.2748252804905964</v>
      </c>
      <c r="G13" s="2">
        <f t="shared" ca="1" si="0"/>
        <v>1.3810537400560787</v>
      </c>
      <c r="H13" s="2">
        <f t="shared" ca="1" si="0"/>
        <v>1.2851805120922</v>
      </c>
      <c r="I13" s="2">
        <f t="shared" ca="1" si="0"/>
        <v>0.55860714151390878</v>
      </c>
      <c r="J13" s="2">
        <f t="shared" ca="1" si="0"/>
        <v>0.47909386689484595</v>
      </c>
      <c r="K13" s="2">
        <f t="shared" ca="1" si="0"/>
        <v>6.1829708645390904E-2</v>
      </c>
      <c r="L13" s="2">
        <f t="shared" ca="1" si="0"/>
        <v>0.17560607776258441</v>
      </c>
      <c r="M13" s="11">
        <f t="shared" ca="1" si="3"/>
        <v>4.3391651880717315E-2</v>
      </c>
      <c r="N13" s="11">
        <f t="shared" ca="1" si="3"/>
        <v>0.48257621593453259</v>
      </c>
      <c r="O13" s="2">
        <f t="shared" ca="1" si="1"/>
        <v>0.75012523285938504</v>
      </c>
      <c r="P13" s="2">
        <f t="shared" ca="1" si="1"/>
        <v>0.75012523285938504</v>
      </c>
      <c r="Q13" s="2">
        <f t="shared" ca="1" si="1"/>
        <v>2.9077078971222643E-2</v>
      </c>
      <c r="R13" s="2">
        <f t="shared" ca="1" si="1"/>
        <v>2.9077078971223184E-2</v>
      </c>
      <c r="S13" s="2">
        <f t="shared" ca="1" si="1"/>
        <v>1.1194100000000036</v>
      </c>
      <c r="T13" s="2">
        <f t="shared" ca="1" si="1"/>
        <v>12.449414080023191</v>
      </c>
      <c r="U13" s="2">
        <f t="shared" ca="1" si="1"/>
        <v>-1.6254008545915353</v>
      </c>
      <c r="V13" s="2">
        <f t="shared" ca="1" si="1"/>
        <v>-8.2734470340891484</v>
      </c>
      <c r="W13" s="2">
        <f t="shared" ca="1" si="1"/>
        <v>1.4828907416165813</v>
      </c>
      <c r="X13" s="2">
        <f t="shared" ca="1" si="1"/>
        <v>1.4325232541325581</v>
      </c>
      <c r="Y13" s="2">
        <f t="shared" ca="1" si="1"/>
        <v>1.6810185085586256</v>
      </c>
      <c r="Z13" s="2">
        <f t="shared" ca="1" si="1"/>
        <v>1.6810185085586256</v>
      </c>
      <c r="AA13" s="2">
        <f t="shared" ca="1" si="4"/>
        <v>2.4927667828276996</v>
      </c>
      <c r="AB13" s="2">
        <f t="shared" ca="1" si="4"/>
        <v>2.4080981041374616</v>
      </c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>
        <f t="shared" ca="1" si="2"/>
        <v>4.9830576413484637</v>
      </c>
      <c r="D14" s="2">
        <f t="shared" ca="1" si="0"/>
        <v>4.181022335098687</v>
      </c>
      <c r="E14" s="2">
        <f t="shared" ca="1" si="0"/>
        <v>2.8993326300340692</v>
      </c>
      <c r="F14" s="2">
        <f t="shared" ca="1" si="0"/>
        <v>2.1153193952260789</v>
      </c>
      <c r="G14" s="2">
        <f t="shared" ca="1" si="0"/>
        <v>1.3925511352601516</v>
      </c>
      <c r="H14" s="2">
        <f t="shared" ca="1" si="0"/>
        <v>1.2768336772959206</v>
      </c>
      <c r="I14" s="2">
        <f t="shared" ca="1" si="0"/>
        <v>0.58212745951412515</v>
      </c>
      <c r="J14" s="2">
        <f t="shared" ca="1" si="0"/>
        <v>0.40788647859014437</v>
      </c>
      <c r="K14" s="2">
        <f t="shared" ca="1" si="0"/>
        <v>6.3827746393894463E-2</v>
      </c>
      <c r="L14" s="2">
        <f t="shared" ca="1" si="0"/>
        <v>0.68453079308797526</v>
      </c>
      <c r="M14" s="11">
        <f t="shared" ca="1" si="3"/>
        <v>4.5218670146225368E-2</v>
      </c>
      <c r="N14" s="11">
        <f t="shared" ca="1" si="3"/>
        <v>-0.30354800910143032</v>
      </c>
      <c r="O14" s="2">
        <f t="shared" ca="1" si="1"/>
        <v>0.75012523285938504</v>
      </c>
      <c r="P14" s="2">
        <f t="shared" ca="1" si="1"/>
        <v>0.75012523285938504</v>
      </c>
      <c r="Q14" s="2">
        <f t="shared" ca="1" si="1"/>
        <v>3.0301377933937446E-2</v>
      </c>
      <c r="R14" s="2">
        <f t="shared" ca="1" si="1"/>
        <v>3.0301377933938011E-2</v>
      </c>
      <c r="S14" s="2">
        <f t="shared" ca="1" si="1"/>
        <v>1.1194100000000036</v>
      </c>
      <c r="T14" s="2">
        <f t="shared" ca="1" si="1"/>
        <v>-7.5144774441490574</v>
      </c>
      <c r="U14" s="2">
        <f t="shared" ca="1" si="1"/>
        <v>-1.6517121225007285</v>
      </c>
      <c r="V14" s="2">
        <f t="shared" ca="1" si="1"/>
        <v>-5.7390186670370813</v>
      </c>
      <c r="W14" s="2">
        <f t="shared" ca="1" si="1"/>
        <v>1.4960842373495176</v>
      </c>
      <c r="X14" s="2">
        <f t="shared" ca="1" si="1"/>
        <v>1.2112638768694814</v>
      </c>
      <c r="Y14" s="2">
        <f t="shared" ca="1" si="1"/>
        <v>1.7018333080286552</v>
      </c>
      <c r="Z14" s="2">
        <f t="shared" ca="1" si="1"/>
        <v>1.7018333080286552</v>
      </c>
      <c r="AA14" s="2">
        <f t="shared" ca="1" si="4"/>
        <v>2.5460859867380572</v>
      </c>
      <c r="AB14" s="2">
        <f t="shared" ca="1" si="4"/>
        <v>2.0613692104684032</v>
      </c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>
        <f t="shared" ca="1" si="2"/>
        <v>5.1074203661573403</v>
      </c>
      <c r="D15" s="2">
        <f t="shared" ca="1" si="0"/>
        <v>4.1859970990897182</v>
      </c>
      <c r="E15" s="2">
        <f t="shared" ca="1" si="0"/>
        <v>2.9948833164351476</v>
      </c>
      <c r="F15" s="2">
        <f t="shared" ca="1" si="0"/>
        <v>2.1341121227038524</v>
      </c>
      <c r="G15" s="2">
        <f t="shared" ca="1" si="0"/>
        <v>1.3990953378014381</v>
      </c>
      <c r="H15" s="2">
        <f t="shared" ca="1" si="0"/>
        <v>1.2923362663555176</v>
      </c>
      <c r="I15" s="2">
        <f t="shared" ca="1" si="0"/>
        <v>0.60131210833754656</v>
      </c>
      <c r="J15" s="2">
        <f t="shared" ca="1" si="0"/>
        <v>0.40603575048382923</v>
      </c>
      <c r="K15" s="2">
        <f t="shared" ca="1" si="0"/>
        <v>6.5420702572865447E-2</v>
      </c>
      <c r="L15" s="2">
        <f t="shared" ca="1" si="0"/>
        <v>0.76924644068534365</v>
      </c>
      <c r="M15" s="11">
        <f t="shared" ca="1" si="3"/>
        <v>4.6708901010341468E-2</v>
      </c>
      <c r="N15" s="11">
        <f t="shared" ca="1" si="3"/>
        <v>-0.41573348113882624</v>
      </c>
      <c r="O15" s="2">
        <f t="shared" ca="1" si="1"/>
        <v>0.75012523285938504</v>
      </c>
      <c r="P15" s="2">
        <f t="shared" ca="1" si="1"/>
        <v>0.75012523285938504</v>
      </c>
      <c r="Q15" s="2">
        <f t="shared" ca="1" si="1"/>
        <v>3.1299993074019573E-2</v>
      </c>
      <c r="R15" s="2">
        <f t="shared" ca="1" si="1"/>
        <v>3.1299993074020156E-2</v>
      </c>
      <c r="S15" s="2">
        <f t="shared" ca="1" si="1"/>
        <v>1.1194100000000036</v>
      </c>
      <c r="T15" s="2">
        <f t="shared" ca="1" si="1"/>
        <v>-9.9633304585473077</v>
      </c>
      <c r="U15" s="2">
        <f t="shared" ca="1" si="1"/>
        <v>-1.671704281472526</v>
      </c>
      <c r="V15" s="2">
        <f t="shared" ca="1" si="1"/>
        <v>-12.365012755598878</v>
      </c>
      <c r="W15" s="2">
        <f t="shared" ca="1" si="1"/>
        <v>1.5064630922600493</v>
      </c>
      <c r="X15" s="2">
        <f t="shared" ca="1" si="1"/>
        <v>1.1857641794342324</v>
      </c>
      <c r="Y15" s="2">
        <f t="shared" ca="1" si="1"/>
        <v>1.7180944867676959</v>
      </c>
      <c r="Z15" s="2">
        <f t="shared" ca="1" si="1"/>
        <v>1.7180944867676959</v>
      </c>
      <c r="AA15" s="2">
        <f t="shared" ca="1" si="4"/>
        <v>2.5882459333310055</v>
      </c>
      <c r="AB15" s="2">
        <f t="shared" ca="1" si="4"/>
        <v>2.0372548992925754</v>
      </c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>
        <f t="shared" ca="1" si="2"/>
        <v>5.2059043787820176</v>
      </c>
      <c r="D16" s="2">
        <f t="shared" ca="1" si="0"/>
        <v>4.1336829828113997</v>
      </c>
      <c r="E16" s="2">
        <f t="shared" ca="1" si="0"/>
        <v>3.0720323728790939</v>
      </c>
      <c r="F16" s="2">
        <f t="shared" ca="1" si="0"/>
        <v>2.175160278347227</v>
      </c>
      <c r="G16" s="2">
        <f t="shared" ca="1" si="0"/>
        <v>1.4024756092237483</v>
      </c>
      <c r="H16" s="2">
        <f t="shared" ca="1" si="0"/>
        <v>1.3050098136489812</v>
      </c>
      <c r="I16" s="2">
        <f t="shared" ca="1" si="0"/>
        <v>0.61680208136320058</v>
      </c>
      <c r="J16" s="2">
        <f t="shared" ca="1" si="0"/>
        <v>0.40364262723071825</v>
      </c>
      <c r="K16" s="2">
        <f t="shared" ca="1" si="0"/>
        <v>6.6682179568335234E-2</v>
      </c>
      <c r="L16" s="2">
        <f t="shared" ca="1" si="0"/>
        <v>0.87765883235901265</v>
      </c>
      <c r="M16" s="11">
        <f t="shared" ca="1" si="3"/>
        <v>4.7912135747636996E-2</v>
      </c>
      <c r="N16" s="11">
        <f t="shared" ca="1" si="3"/>
        <v>-0.62778856877454325</v>
      </c>
      <c r="O16" s="2">
        <f t="shared" ca="1" si="1"/>
        <v>0.75012523285938504</v>
      </c>
      <c r="P16" s="2">
        <f t="shared" ca="1" si="1"/>
        <v>0.75012523285938504</v>
      </c>
      <c r="Q16" s="2">
        <f t="shared" ca="1" si="1"/>
        <v>3.2106289906724574E-2</v>
      </c>
      <c r="R16" s="2">
        <f t="shared" ca="1" si="1"/>
        <v>3.210628990672517E-2</v>
      </c>
      <c r="S16" s="2">
        <f t="shared" ca="1" si="1"/>
        <v>1.1194100000000036</v>
      </c>
      <c r="T16" s="2">
        <f t="shared" ca="1" si="1"/>
        <v>-14.667532365358186</v>
      </c>
      <c r="U16" s="2">
        <f t="shared" ca="1" si="1"/>
        <v>-1.6868894250817685</v>
      </c>
      <c r="V16" s="2">
        <f t="shared" ca="1" si="1"/>
        <v>-15.586535041973253</v>
      </c>
      <c r="W16" s="2">
        <f t="shared" ca="1" si="1"/>
        <v>1.514601251090312</v>
      </c>
      <c r="X16" s="2">
        <f t="shared" ca="1" si="1"/>
        <v>1.1471654401352764</v>
      </c>
      <c r="Y16" s="2">
        <f t="shared" ca="1" si="1"/>
        <v>1.7307680405232015</v>
      </c>
      <c r="Z16" s="2">
        <f t="shared" ca="1" si="1"/>
        <v>1.7307680405232015</v>
      </c>
      <c r="AA16" s="2">
        <f t="shared" ca="1" si="4"/>
        <v>2.6214234395235687</v>
      </c>
      <c r="AB16" s="2">
        <f t="shared" ca="1" si="4"/>
        <v>1.9854772809788686</v>
      </c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>
        <f t="shared" ca="1" si="2"/>
        <v>5.283488585834287</v>
      </c>
      <c r="D17" s="2">
        <f t="shared" ca="1" si="0"/>
        <v>4.5925900686670547</v>
      </c>
      <c r="E17" s="2">
        <f t="shared" ca="1" si="0"/>
        <v>3.133808888398955</v>
      </c>
      <c r="F17" s="2">
        <f t="shared" ca="1" si="0"/>
        <v>2.2675474614650253</v>
      </c>
      <c r="G17" s="2">
        <f t="shared" ca="1" si="0"/>
        <v>1.4039225702227274</v>
      </c>
      <c r="H17" s="2">
        <f t="shared" ca="1" si="0"/>
        <v>1.2787463102351473</v>
      </c>
      <c r="I17" s="2">
        <f t="shared" ca="1" si="0"/>
        <v>0.62920555851676518</v>
      </c>
      <c r="J17" s="2">
        <f t="shared" ca="1" si="0"/>
        <v>0.45334035283228091</v>
      </c>
      <c r="K17" s="2">
        <f t="shared" ca="1" si="0"/>
        <v>6.7675951956359143E-2</v>
      </c>
      <c r="L17" s="2">
        <f t="shared" ca="1" si="0"/>
        <v>0.59633873334908793</v>
      </c>
      <c r="M17" s="11">
        <f t="shared" ca="1" si="3"/>
        <v>4.887561673948268E-2</v>
      </c>
      <c r="N17" s="11">
        <f t="shared" ca="1" si="3"/>
        <v>-3.3827892144818895E-3</v>
      </c>
      <c r="O17" s="2">
        <f t="shared" ca="1" si="1"/>
        <v>0.75012523285938504</v>
      </c>
      <c r="P17" s="2">
        <f t="shared" ca="1" si="1"/>
        <v>0.75012523285938504</v>
      </c>
      <c r="Q17" s="2">
        <f t="shared" ca="1" si="1"/>
        <v>3.2751925914410611E-2</v>
      </c>
      <c r="R17" s="2">
        <f t="shared" ca="1" si="1"/>
        <v>3.2751925914411222E-2</v>
      </c>
      <c r="S17" s="2">
        <f t="shared" ca="1" si="1"/>
        <v>1.1194100000000036</v>
      </c>
      <c r="T17" s="2">
        <f t="shared" ca="1" si="1"/>
        <v>-7.7476834609927714E-2</v>
      </c>
      <c r="U17" s="2">
        <f t="shared" ca="1" si="1"/>
        <v>-1.6984188361932508</v>
      </c>
      <c r="V17" s="2">
        <f t="shared" ca="1" si="1"/>
        <v>-17.103838319625687</v>
      </c>
      <c r="W17" s="2">
        <f t="shared" ca="1" si="1"/>
        <v>1.5209654413187466</v>
      </c>
      <c r="X17" s="2">
        <f t="shared" ca="1" si="1"/>
        <v>1.2846694077905818</v>
      </c>
      <c r="Y17" s="2">
        <f t="shared" ca="1" si="1"/>
        <v>1.7406279663954736</v>
      </c>
      <c r="Z17" s="2">
        <f t="shared" ca="1" si="1"/>
        <v>1.7406279663954736</v>
      </c>
      <c r="AA17" s="2">
        <f t="shared" ca="1" si="4"/>
        <v>2.6474349830804438</v>
      </c>
      <c r="AB17" s="2">
        <f t="shared" ca="1" si="4"/>
        <v>2.2361314987729979</v>
      </c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>
        <f t="shared" ca="1" si="2"/>
        <v>5.3443613640012284</v>
      </c>
      <c r="D18" s="2">
        <f t="shared" ca="1" si="0"/>
        <v>4.3033910487066871</v>
      </c>
      <c r="E18" s="2">
        <f t="shared" ca="1" si="0"/>
        <v>3.1829314647959883</v>
      </c>
      <c r="F18" s="2">
        <f t="shared" ca="1" si="0"/>
        <v>2.110712441908186</v>
      </c>
      <c r="G18" s="2">
        <f t="shared" ca="1" si="0"/>
        <v>1.4042641066604351</v>
      </c>
      <c r="H18" s="2">
        <f t="shared" ca="1" si="0"/>
        <v>1.1725518944176829</v>
      </c>
      <c r="I18" s="2">
        <f t="shared" ca="1" si="0"/>
        <v>0.63906838015598411</v>
      </c>
      <c r="J18" s="2">
        <f t="shared" ca="1" si="0"/>
        <v>0.41015470040139518</v>
      </c>
      <c r="K18" s="2">
        <f t="shared" ca="1" si="0"/>
        <v>6.8455668453092242E-2</v>
      </c>
      <c r="L18" s="2">
        <f t="shared" ca="1" si="0"/>
        <v>0.84972777158426616</v>
      </c>
      <c r="M18" s="11">
        <f t="shared" ca="1" si="3"/>
        <v>4.9641743935727865E-2</v>
      </c>
      <c r="N18" s="11">
        <f t="shared" ca="1" si="3"/>
        <v>-0.23975575960484216</v>
      </c>
      <c r="O18" s="2">
        <f t="shared" ca="1" si="1"/>
        <v>0.75012523285938504</v>
      </c>
      <c r="P18" s="2">
        <f t="shared" ca="1" si="1"/>
        <v>0.75012523285938504</v>
      </c>
      <c r="Q18" s="2">
        <f t="shared" ca="1" si="1"/>
        <v>3.3265313628906043E-2</v>
      </c>
      <c r="R18" s="2">
        <f t="shared" ca="1" si="1"/>
        <v>3.3265313628906661E-2</v>
      </c>
      <c r="S18" s="2">
        <f t="shared" ca="1" si="1"/>
        <v>1.1194100000000036</v>
      </c>
      <c r="T18" s="2">
        <f t="shared" ca="1" si="1"/>
        <v>-5.4064376788763813</v>
      </c>
      <c r="U18" s="2">
        <f t="shared" ca="1" si="1"/>
        <v>-1.7071714445115298</v>
      </c>
      <c r="V18" s="2">
        <f t="shared" ca="1" si="1"/>
        <v>-13.984992067064999</v>
      </c>
      <c r="W18" s="2">
        <f t="shared" ca="1" si="1"/>
        <v>1.5259315357627885</v>
      </c>
      <c r="X18" s="2">
        <f t="shared" ca="1" si="1"/>
        <v>1.175388573950783</v>
      </c>
      <c r="Y18" s="2">
        <f t="shared" ca="1" si="1"/>
        <v>1.7482887466894175</v>
      </c>
      <c r="Z18" s="2">
        <f t="shared" ca="1" si="1"/>
        <v>1.7482887466894175</v>
      </c>
      <c r="AA18" s="2">
        <f t="shared" ca="1" si="4"/>
        <v>2.6677689321925837</v>
      </c>
      <c r="AB18" s="2">
        <f t="shared" ca="1" si="4"/>
        <v>2.0549186168254763</v>
      </c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>
        <f t="shared" ca="1" si="2"/>
        <v>5.3919727719217923</v>
      </c>
      <c r="D19" s="2">
        <f t="shared" ca="1" si="2"/>
        <v>4.1580932376640813</v>
      </c>
      <c r="E19" s="2">
        <f t="shared" ca="1" si="2"/>
        <v>3.2217555442689219</v>
      </c>
      <c r="F19" s="2">
        <f t="shared" ca="1" si="2"/>
        <v>1.9879928742362345</v>
      </c>
      <c r="G19" s="2">
        <f t="shared" ca="1" si="2"/>
        <v>1.4040409820725916</v>
      </c>
      <c r="H19" s="2">
        <f t="shared" ca="1" si="2"/>
        <v>1.0862127088619755</v>
      </c>
      <c r="I19" s="2">
        <f t="shared" ca="1" si="2"/>
        <v>0.64686347152198842</v>
      </c>
      <c r="J19" s="2">
        <f t="shared" ca="1" si="2"/>
        <v>0.38322946210150205</v>
      </c>
      <c r="K19" s="2">
        <f t="shared" ca="1" si="2"/>
        <v>6.9065520694212942E-2</v>
      </c>
      <c r="L19" s="2">
        <f t="shared" ca="1" si="2"/>
        <v>0.98804044737926533</v>
      </c>
      <c r="M19" s="11">
        <f t="shared" ca="1" si="3"/>
        <v>5.0247253364080986E-2</v>
      </c>
      <c r="N19" s="11">
        <f t="shared" ca="1" si="3"/>
        <v>-0.28738225491489805</v>
      </c>
      <c r="O19" s="2">
        <f t="shared" ref="O19:Z21" ca="1" si="5">VLOOKUP($B19,INDIRECT("'["&amp;$A$4&amp;".xlsx]"&amp;O$2&amp;"'!"&amp;"$A$1:$ECW$1002"),MATCH(O$1,INDIRECT("'["&amp;$A$4&amp;".xlsx]"&amp;O$2&amp;"'!"&amp;"$A$1:$ECW$1"),0))</f>
        <v>0.75012523285938504</v>
      </c>
      <c r="P19" s="2">
        <f t="shared" ca="1" si="5"/>
        <v>0.75012523285938504</v>
      </c>
      <c r="Q19" s="2">
        <f t="shared" ca="1" si="5"/>
        <v>3.367107014434001E-2</v>
      </c>
      <c r="R19" s="2">
        <f t="shared" ca="1" si="5"/>
        <v>3.3671070144340634E-2</v>
      </c>
      <c r="S19" s="2">
        <f t="shared" ca="1" si="5"/>
        <v>1.1194100000000036</v>
      </c>
      <c r="T19" s="2">
        <f t="shared" ca="1" si="5"/>
        <v>-6.4023115381714728</v>
      </c>
      <c r="U19" s="2">
        <f t="shared" ca="1" si="5"/>
        <v>-1.7138179622744303</v>
      </c>
      <c r="V19" s="2">
        <f t="shared" ca="1" si="5"/>
        <v>-16.149781962856608</v>
      </c>
      <c r="W19" s="2">
        <f t="shared" ca="1" si="5"/>
        <v>1.5297998550849963</v>
      </c>
      <c r="X19" s="2">
        <f t="shared" ca="1" si="5"/>
        <v>1.1177875815689262</v>
      </c>
      <c r="Y19" s="2">
        <f t="shared" ca="1" si="5"/>
        <v>1.7542349723392783</v>
      </c>
      <c r="Z19" s="2">
        <f t="shared" ca="1" si="5"/>
        <v>1.7542349723392783</v>
      </c>
      <c r="AA19" s="2">
        <f t="shared" ca="1" si="4"/>
        <v>2.6836284064696603</v>
      </c>
      <c r="AB19" s="2">
        <f t="shared" ca="1" si="4"/>
        <v>1.9608620672347541</v>
      </c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>
        <f t="shared" ref="C20:L21" ca="1" si="6">VLOOKUP($B20,INDIRECT("'["&amp;$A$4&amp;".xlsx]"&amp;C$2&amp;"'!"&amp;"$A$1:$ECW$1002"),MATCH(C$1,INDIRECT("'["&amp;$A$4&amp;".xlsx]"&amp;C$2&amp;"'!"&amp;"$A$1:$ECW$1"),0))</f>
        <v>5.4291215103959836</v>
      </c>
      <c r="D20" s="2">
        <f t="shared" ca="1" si="6"/>
        <v>4.4506461743775363</v>
      </c>
      <c r="E20" s="2">
        <f t="shared" ca="1" si="6"/>
        <v>3.2522754671826384</v>
      </c>
      <c r="F20" s="2">
        <f t="shared" ca="1" si="6"/>
        <v>2.0854129296032937</v>
      </c>
      <c r="G20" s="2">
        <f t="shared" ca="1" si="6"/>
        <v>1.4035901809880098</v>
      </c>
      <c r="H20" s="2">
        <f t="shared" ca="1" si="6"/>
        <v>1.0827701840318884</v>
      </c>
      <c r="I20" s="2">
        <f t="shared" ca="1" si="6"/>
        <v>0.65299125589770524</v>
      </c>
      <c r="J20" s="2">
        <f t="shared" ca="1" si="6"/>
        <v>0.41974700252891334</v>
      </c>
      <c r="K20" s="2">
        <f t="shared" ca="1" si="6"/>
        <v>6.9541357104072762E-2</v>
      </c>
      <c r="L20" s="2">
        <f t="shared" ca="1" si="6"/>
        <v>0.80942772604834978</v>
      </c>
      <c r="M20" s="11">
        <f t="shared" ca="1" si="3"/>
        <v>5.0723249223551391E-2</v>
      </c>
      <c r="N20" s="11">
        <f t="shared" ca="1" si="3"/>
        <v>5.3288332165091205E-2</v>
      </c>
      <c r="O20" s="2">
        <f t="shared" ca="1" si="5"/>
        <v>0.75012523285938504</v>
      </c>
      <c r="P20" s="2">
        <f t="shared" ca="1" si="5"/>
        <v>0.75012523285938504</v>
      </c>
      <c r="Q20" s="2">
        <f t="shared" ca="1" si="5"/>
        <v>3.3990038623204176E-2</v>
      </c>
      <c r="R20" s="2">
        <f t="shared" ca="1" si="5"/>
        <v>3.39900386232048E-2</v>
      </c>
      <c r="S20" s="2">
        <f t="shared" ca="1" si="5"/>
        <v>1.1194100000000036</v>
      </c>
      <c r="T20" s="2">
        <f t="shared" ca="1" si="5"/>
        <v>1.1760187452902162</v>
      </c>
      <c r="U20" s="2">
        <f t="shared" ca="1" si="5"/>
        <v>-1.7188747894172676</v>
      </c>
      <c r="V20" s="2">
        <f t="shared" ca="1" si="5"/>
        <v>-19.949773593843847</v>
      </c>
      <c r="W20" s="2">
        <f t="shared" ca="1" si="5"/>
        <v>1.5328088110222009</v>
      </c>
      <c r="X20" s="2">
        <f t="shared" ca="1" si="5"/>
        <v>1.2054202363216064</v>
      </c>
      <c r="Y20" s="2">
        <f t="shared" ca="1" si="5"/>
        <v>1.7588469397631821</v>
      </c>
      <c r="Z20" s="2">
        <f t="shared" ca="1" si="5"/>
        <v>1.7588469397631821</v>
      </c>
      <c r="AA20" s="2">
        <f t="shared" ca="1" si="4"/>
        <v>2.6959760865084399</v>
      </c>
      <c r="AB20" s="2">
        <f t="shared" ca="1" si="4"/>
        <v>2.1201496937828694</v>
      </c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>
        <f t="shared" ca="1" si="6"/>
        <v>5.4580522984247333</v>
      </c>
      <c r="D21" s="2">
        <f t="shared" ca="1" si="6"/>
        <v>4.4399199758271735</v>
      </c>
      <c r="E21" s="2">
        <f t="shared" ca="1" si="6"/>
        <v>3.2761663559894219</v>
      </c>
      <c r="F21" s="2">
        <f t="shared" ca="1" si="6"/>
        <v>2.0638377405811079</v>
      </c>
      <c r="G21" s="2">
        <f t="shared" ca="1" si="6"/>
        <v>1.403090091085025</v>
      </c>
      <c r="H21" s="2">
        <f t="shared" ca="1" si="6"/>
        <v>1.092600641211994</v>
      </c>
      <c r="I21" s="2">
        <f t="shared" ca="1" si="6"/>
        <v>0.65778806405367873</v>
      </c>
      <c r="J21" s="2">
        <f t="shared" ca="1" si="6"/>
        <v>0.41425193551097139</v>
      </c>
      <c r="K21" s="2">
        <f t="shared" ca="1" si="6"/>
        <v>6.9911930180721935E-2</v>
      </c>
      <c r="L21" s="2">
        <f t="shared" ca="1" si="6"/>
        <v>0.83954191062810823</v>
      </c>
      <c r="M21" s="11">
        <f t="shared" ca="1" si="3"/>
        <v>5.1095857115886031E-2</v>
      </c>
      <c r="N21" s="11">
        <f t="shared" ca="1" si="3"/>
        <v>2.9687747894994725E-2</v>
      </c>
      <c r="O21" s="2">
        <f t="shared" ca="1" si="5"/>
        <v>0.75012523285938504</v>
      </c>
      <c r="P21" s="2">
        <f t="shared" ca="1" si="5"/>
        <v>0.75012523285938504</v>
      </c>
      <c r="Q21" s="2">
        <f t="shared" ca="1" si="5"/>
        <v>3.4239726031752217E-2</v>
      </c>
      <c r="R21" s="2">
        <f t="shared" ca="1" si="5"/>
        <v>3.4239726031752855E-2</v>
      </c>
      <c r="S21" s="2">
        <f t="shared" ca="1" si="5"/>
        <v>1.1194100000000036</v>
      </c>
      <c r="T21" s="2">
        <f t="shared" ca="1" si="5"/>
        <v>0.65040032102335077</v>
      </c>
      <c r="U21" s="2">
        <f t="shared" ca="1" si="5"/>
        <v>-1.7227621628204328</v>
      </c>
      <c r="V21" s="2">
        <f t="shared" ca="1" si="5"/>
        <v>-20.537746345601466</v>
      </c>
      <c r="W21" s="2">
        <f t="shared" ca="1" si="5"/>
        <v>1.535146677613106</v>
      </c>
      <c r="X21" s="2">
        <f t="shared" ca="1" si="5"/>
        <v>1.195738226623291</v>
      </c>
      <c r="Y21" s="2">
        <f t="shared" ca="1" si="5"/>
        <v>1.7624220325955195</v>
      </c>
      <c r="Z21" s="2">
        <f t="shared" ca="1" si="5"/>
        <v>1.7624220325955195</v>
      </c>
      <c r="AA21" s="2">
        <f t="shared" ca="1" si="4"/>
        <v>2.7055763278911491</v>
      </c>
      <c r="AB21" s="2">
        <f t="shared" ca="1" si="4"/>
        <v>2.1073953958175826</v>
      </c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 t="s">
        <v>3</v>
      </c>
      <c r="E22" s="2" t="s">
        <v>5</v>
      </c>
      <c r="F22" s="10" t="s">
        <v>6</v>
      </c>
      <c r="G22" s="10" t="s">
        <v>8</v>
      </c>
      <c r="H22" s="10" t="s">
        <v>7</v>
      </c>
      <c r="I22" s="10" t="s">
        <v>13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>
        <f ca="1">V21/U21</f>
        <v>11.921405513096447</v>
      </c>
      <c r="W22" s="2"/>
      <c r="X22" s="10">
        <f ca="1">X21/W21</f>
        <v>0.77890812914532837</v>
      </c>
      <c r="Y22" s="10"/>
      <c r="Z22" s="10"/>
      <c r="AA22" s="10"/>
      <c r="AB22" s="7">
        <f ca="1">AB21/AA21</f>
        <v>0.77890812914532848</v>
      </c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-3.3190602806422276</v>
      </c>
      <c r="E24" s="2">
        <f ca="1">(F4-$E4)/$C4*100</f>
        <v>-5.5253556910739094</v>
      </c>
      <c r="F24" s="2">
        <f ca="1">(H4-$G4)/$C4*100</f>
        <v>-2.7068767907746656E-2</v>
      </c>
      <c r="G24" s="2">
        <f ca="1">(J4-$I4)/$C4*100</f>
        <v>-1.1643060562061061</v>
      </c>
      <c r="H24" s="2">
        <f ca="1">(L4-$K4)/$C4*100</f>
        <v>4.5823685943721033</v>
      </c>
      <c r="I24" s="2">
        <f ca="1">(N4-M4)/C4*100</f>
        <v>-1.1846983598265584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7">B4+1 &amp; "-" &amp; B5</f>
        <v>2016-2020</v>
      </c>
      <c r="C25" s="2"/>
      <c r="D25" s="2">
        <f t="shared" ref="D25:D41" ca="1" si="8">(D5/$C5-1)*100</f>
        <v>-3.6712073807272927</v>
      </c>
      <c r="E25" s="2">
        <f t="shared" ref="E25:E41" ca="1" si="9">(F5-$E5)/$C5*100</f>
        <v>-4.7559673522042347</v>
      </c>
      <c r="F25" s="2">
        <f t="shared" ref="F25:F41" ca="1" si="10">(H5-$G5)/$C5*100</f>
        <v>-0.11347782259445707</v>
      </c>
      <c r="G25" s="2">
        <f t="shared" ref="G25:G41" ca="1" si="11">(J5-$I5)/$C5*100</f>
        <v>-1.0571356516731543</v>
      </c>
      <c r="H25" s="2">
        <f t="shared" ref="H25:H41" ca="1" si="12">(L5-$K5)/$C5*100</f>
        <v>4.3742170703907011</v>
      </c>
      <c r="I25" s="2">
        <f t="shared" ref="I25:I41" ca="1" si="13">(N5-M5)/C5*100</f>
        <v>-2.1188436246461544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7"/>
        <v>2021-2025</v>
      </c>
      <c r="C26" s="2"/>
      <c r="D26" s="2">
        <f t="shared" ca="1" si="8"/>
        <v>-7.8898384704571338</v>
      </c>
      <c r="E26" s="2">
        <f t="shared" ca="1" si="9"/>
        <v>-7.6058172982611261</v>
      </c>
      <c r="F26" s="2">
        <f t="shared" ca="1" si="10"/>
        <v>-0.21065599685347014</v>
      </c>
      <c r="G26" s="2">
        <f t="shared" ca="1" si="11"/>
        <v>-1.85371106290385</v>
      </c>
      <c r="H26" s="2">
        <f t="shared" ca="1" si="12"/>
        <v>8.4312979525938605</v>
      </c>
      <c r="I26" s="2">
        <f t="shared" ca="1" si="13"/>
        <v>-6.6509520650325342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7"/>
        <v>2026-2030</v>
      </c>
      <c r="C27" s="2"/>
      <c r="D27" s="2">
        <f t="shared" ca="1" si="8"/>
        <v>-5.1972404727522186</v>
      </c>
      <c r="E27" s="2">
        <f t="shared" ca="1" si="9"/>
        <v>-5.4619138255961746</v>
      </c>
      <c r="F27" s="2">
        <f t="shared" ca="1" si="10"/>
        <v>-5.719864054746971E-2</v>
      </c>
      <c r="G27" s="2">
        <f t="shared" ca="1" si="11"/>
        <v>-1.2710824543746957</v>
      </c>
      <c r="H27" s="2">
        <f t="shared" ca="1" si="12"/>
        <v>5.1669482328752689</v>
      </c>
      <c r="I27" s="2">
        <f t="shared" ca="1" si="13"/>
        <v>-3.573993785109181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7"/>
        <v>2031-2035</v>
      </c>
      <c r="C28" s="2"/>
      <c r="D28" s="2">
        <f t="shared" ca="1" si="8"/>
        <v>-13.131357866390413</v>
      </c>
      <c r="E28" s="2">
        <f t="shared" ca="1" si="9"/>
        <v>-9.5032274601574649</v>
      </c>
      <c r="F28" s="2">
        <f t="shared" ca="1" si="10"/>
        <v>-1.1780493450643894</v>
      </c>
      <c r="G28" s="2">
        <f t="shared" ca="1" si="11"/>
        <v>-2.5022071518531463</v>
      </c>
      <c r="H28" s="2">
        <f t="shared" ca="1" si="12"/>
        <v>12.083359287117613</v>
      </c>
      <c r="I28" s="2">
        <f t="shared" ca="1" si="13"/>
        <v>-12.031233196433066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7"/>
        <v>2036-2040</v>
      </c>
      <c r="C29" s="2"/>
      <c r="D29" s="2">
        <f t="shared" ca="1" si="8"/>
        <v>-11.396695889685148</v>
      </c>
      <c r="E29" s="2">
        <f t="shared" ca="1" si="9"/>
        <v>-9.1093173314893257</v>
      </c>
      <c r="F29" s="2">
        <f t="shared" ca="1" si="10"/>
        <v>-1.3317409400375391</v>
      </c>
      <c r="G29" s="2">
        <f t="shared" ca="1" si="11"/>
        <v>-2.2577333509592492</v>
      </c>
      <c r="H29" s="2">
        <f t="shared" ca="1" si="12"/>
        <v>10.019493426028708</v>
      </c>
      <c r="I29" s="2">
        <f t="shared" ca="1" si="13"/>
        <v>-8.7173976932276318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7"/>
        <v>2041-2045</v>
      </c>
      <c r="C30" s="2"/>
      <c r="D30" s="2">
        <f t="shared" ca="1" si="8"/>
        <v>-15.99599583452166</v>
      </c>
      <c r="E30" s="2">
        <f t="shared" ca="1" si="9"/>
        <v>-11.411129448440498</v>
      </c>
      <c r="F30" s="2">
        <f t="shared" ca="1" si="10"/>
        <v>-2.1589651459903574</v>
      </c>
      <c r="G30" s="2">
        <f t="shared" ca="1" si="11"/>
        <v>-2.9299908205071894</v>
      </c>
      <c r="H30" s="2">
        <f t="shared" ca="1" si="12"/>
        <v>13.459388196798175</v>
      </c>
      <c r="I30" s="2">
        <f t="shared" ca="1" si="13"/>
        <v>-12.955298616381805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7"/>
        <v>2046-2050</v>
      </c>
      <c r="C31" s="2"/>
      <c r="D31" s="2">
        <f t="shared" ca="1" si="8"/>
        <v>-11.981254655067952</v>
      </c>
      <c r="E31" s="2">
        <f t="shared" ca="1" si="9"/>
        <v>-12.166452816108396</v>
      </c>
      <c r="F31" s="2">
        <f t="shared" ca="1" si="10"/>
        <v>-2.8055163913893808</v>
      </c>
      <c r="G31" s="2">
        <f t="shared" ca="1" si="11"/>
        <v>-2.6440689253662333</v>
      </c>
      <c r="H31" s="2">
        <f t="shared" ca="1" si="12"/>
        <v>9.8503507206872687</v>
      </c>
      <c r="I31" s="2">
        <f t="shared" ca="1" si="13"/>
        <v>-4.215567242891102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7"/>
        <v>2051-2055</v>
      </c>
      <c r="C32" s="2"/>
      <c r="D32" s="2">
        <f t="shared" ca="1" si="8"/>
        <v>-3.2744916504848121</v>
      </c>
      <c r="E32" s="2">
        <f t="shared" ca="1" si="9"/>
        <v>-8.9346738655066957</v>
      </c>
      <c r="F32" s="2">
        <f t="shared" ca="1" si="10"/>
        <v>-2.1165473266830115</v>
      </c>
      <c r="G32" s="2">
        <f t="shared" ca="1" si="11"/>
        <v>-1.4677548789341988</v>
      </c>
      <c r="H32" s="2">
        <f t="shared" ca="1" si="12"/>
        <v>2.860886537296305</v>
      </c>
      <c r="I32" s="2">
        <f t="shared" ca="1" si="13"/>
        <v>6.3835978833427971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7"/>
        <v>2056-2060</v>
      </c>
      <c r="C33" s="2"/>
      <c r="D33" s="2">
        <f t="shared" ca="1" si="8"/>
        <v>-2.6887549286428447</v>
      </c>
      <c r="E33" s="2">
        <f t="shared" ca="1" si="9"/>
        <v>-10.510775900324443</v>
      </c>
      <c r="F33" s="2">
        <f t="shared" ca="1" si="10"/>
        <v>-1.9861577983134517</v>
      </c>
      <c r="G33" s="2">
        <f t="shared" ca="1" si="11"/>
        <v>-1.6472368126959376</v>
      </c>
      <c r="H33" s="2">
        <f t="shared" ca="1" si="12"/>
        <v>2.3570482353117717</v>
      </c>
      <c r="I33" s="2">
        <f t="shared" ca="1" si="13"/>
        <v>9.0983673473790105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7"/>
        <v>2061-2065</v>
      </c>
      <c r="C34" s="2"/>
      <c r="D34" s="2">
        <f t="shared" ca="1" si="8"/>
        <v>-16.095244405656484</v>
      </c>
      <c r="E34" s="2">
        <f t="shared" ca="1" si="9"/>
        <v>-15.733577478662852</v>
      </c>
      <c r="F34" s="2">
        <f t="shared" ca="1" si="10"/>
        <v>-2.3222179290889517</v>
      </c>
      <c r="G34" s="2">
        <f t="shared" ca="1" si="11"/>
        <v>-3.4966679790769879</v>
      </c>
      <c r="H34" s="2">
        <f t="shared" ca="1" si="12"/>
        <v>12.456268648060682</v>
      </c>
      <c r="I34" s="2">
        <f t="shared" ca="1" si="13"/>
        <v>-6.9990496668883821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7"/>
        <v>2066-2070</v>
      </c>
      <c r="C35" s="2"/>
      <c r="D35" s="2">
        <f t="shared" ca="1" si="8"/>
        <v>-18.0408738856338</v>
      </c>
      <c r="E35" s="2">
        <f t="shared" ca="1" si="9"/>
        <v>-16.853345368533116</v>
      </c>
      <c r="F35" s="2">
        <f t="shared" ca="1" si="10"/>
        <v>-2.0902738328202788</v>
      </c>
      <c r="G35" s="2">
        <f t="shared" ca="1" si="11"/>
        <v>-3.8233852679848441</v>
      </c>
      <c r="H35" s="2">
        <f t="shared" ca="1" si="12"/>
        <v>13.78045446926888</v>
      </c>
      <c r="I35" s="2">
        <f t="shared" ca="1" si="13"/>
        <v>-9.0543238855644574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7"/>
        <v>2071-2075</v>
      </c>
      <c r="C36" s="2"/>
      <c r="D36" s="2">
        <f t="shared" ca="1" si="8"/>
        <v>-20.596256057654994</v>
      </c>
      <c r="E36" s="2">
        <f t="shared" ca="1" si="9"/>
        <v>-17.227978642621565</v>
      </c>
      <c r="F36" s="2">
        <f t="shared" ca="1" si="10"/>
        <v>-1.872216400516568</v>
      </c>
      <c r="G36" s="2">
        <f t="shared" ca="1" si="11"/>
        <v>-4.0945710605301873</v>
      </c>
      <c r="H36" s="2">
        <f t="shared" ca="1" si="12"/>
        <v>15.578016686130812</v>
      </c>
      <c r="I36" s="2">
        <f t="shared" ca="1" si="13"/>
        <v>-12.97950664011751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7"/>
        <v>2076-2080</v>
      </c>
      <c r="C37" s="2"/>
      <c r="D37" s="2">
        <f t="shared" ca="1" si="8"/>
        <v>-13.0765592835692</v>
      </c>
      <c r="E37" s="2">
        <f t="shared" ca="1" si="9"/>
        <v>-16.395633545163477</v>
      </c>
      <c r="F37" s="2">
        <f t="shared" ca="1" si="10"/>
        <v>-2.3691971309106967</v>
      </c>
      <c r="G37" s="2">
        <f t="shared" ca="1" si="11"/>
        <v>-3.3285811604855464</v>
      </c>
      <c r="H37" s="2">
        <f t="shared" ca="1" si="12"/>
        <v>10.005941582047546</v>
      </c>
      <c r="I37" s="2">
        <f t="shared" ca="1" si="13"/>
        <v>-0.98908902905697726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7"/>
        <v>2081-2085</v>
      </c>
      <c r="C38" s="2"/>
      <c r="D38" s="2">
        <f t="shared" ca="1" si="8"/>
        <v>-19.477917835166469</v>
      </c>
      <c r="E38" s="2">
        <f t="shared" ca="1" si="9"/>
        <v>-20.062622076981917</v>
      </c>
      <c r="F38" s="2">
        <f t="shared" ca="1" si="10"/>
        <v>-4.3356389372082687</v>
      </c>
      <c r="G38" s="2">
        <f t="shared" ca="1" si="11"/>
        <v>-4.2832747294469122</v>
      </c>
      <c r="H38" s="2">
        <f t="shared" ca="1" si="12"/>
        <v>14.618624189481256</v>
      </c>
      <c r="I38" s="2">
        <f t="shared" ca="1" si="13"/>
        <v>-5.4150062810105952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7"/>
        <v>2086-2090</v>
      </c>
      <c r="C39" s="2"/>
      <c r="D39" s="2">
        <f t="shared" ca="1" si="8"/>
        <v>-22.883638075530101</v>
      </c>
      <c r="E39" s="2">
        <f t="shared" ca="1" si="9"/>
        <v>-22.881470701361739</v>
      </c>
      <c r="F39" s="2">
        <f t="shared" ca="1" si="10"/>
        <v>-5.8944710341579976</v>
      </c>
      <c r="G39" s="2">
        <f t="shared" ca="1" si="11"/>
        <v>-4.8893794641051693</v>
      </c>
      <c r="H39" s="2">
        <f t="shared" ca="1" si="12"/>
        <v>17.043389600751151</v>
      </c>
      <c r="I39" s="2">
        <f t="shared" ca="1" si="13"/>
        <v>-6.2617064766564479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7"/>
        <v>2091-2095</v>
      </c>
      <c r="C40" s="2"/>
      <c r="D40" s="2">
        <f t="shared" ca="1" si="8"/>
        <v>-18.022719405797204</v>
      </c>
      <c r="E40" s="2">
        <f t="shared" ca="1" si="9"/>
        <v>-21.49265834896072</v>
      </c>
      <c r="F40" s="2">
        <f t="shared" ca="1" si="10"/>
        <v>-5.909243260475888</v>
      </c>
      <c r="G40" s="2">
        <f t="shared" ca="1" si="11"/>
        <v>-4.2961693327762669</v>
      </c>
      <c r="H40" s="2">
        <f t="shared" ca="1" si="12"/>
        <v>13.628104796098256</v>
      </c>
      <c r="I40" s="2">
        <f t="shared" ca="1" si="13"/>
        <v>4.7246740317527451E-2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7"/>
        <v>2096-2100</v>
      </c>
      <c r="C41" s="2"/>
      <c r="D41" s="2">
        <f t="shared" ca="1" si="8"/>
        <v>-18.653766342462607</v>
      </c>
      <c r="E41" s="2">
        <f t="shared" ca="1" si="9"/>
        <v>-22.211744210626346</v>
      </c>
      <c r="F41" s="2">
        <f t="shared" ca="1" si="10"/>
        <v>-5.6886492268064641</v>
      </c>
      <c r="G41" s="2">
        <f t="shared" ca="1" si="11"/>
        <v>-4.4619603335973004</v>
      </c>
      <c r="H41" s="2">
        <f t="shared" ca="1" si="12"/>
        <v>14.100817258008169</v>
      </c>
      <c r="I41" s="2">
        <f t="shared" ca="1" si="13"/>
        <v>-0.39222982944062246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3F87-8BDE-4932-9DAF-8A6CEB6C8FE2}">
  <dimension ref="A1:AI59"/>
  <sheetViews>
    <sheetView tabSelected="1" topLeftCell="A43" zoomScale="124" zoomScaleNormal="145" workbookViewId="0">
      <selection activeCell="J54" sqref="J54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E1" t="s">
        <v>5</v>
      </c>
      <c r="F1" t="s">
        <v>5</v>
      </c>
      <c r="G1" t="s">
        <v>6</v>
      </c>
      <c r="H1" t="s">
        <v>6</v>
      </c>
      <c r="I1" t="s">
        <v>8</v>
      </c>
      <c r="J1" t="s">
        <v>8</v>
      </c>
      <c r="K1" t="s">
        <v>7</v>
      </c>
      <c r="L1" t="s">
        <v>7</v>
      </c>
      <c r="M1" t="s">
        <v>12</v>
      </c>
      <c r="O1" t="s">
        <v>9</v>
      </c>
      <c r="P1" t="s">
        <v>9</v>
      </c>
      <c r="Q1" t="s">
        <v>10</v>
      </c>
      <c r="R1" t="s">
        <v>10</v>
      </c>
      <c r="S1" t="s">
        <v>11</v>
      </c>
      <c r="T1" t="s">
        <v>11</v>
      </c>
      <c r="U1" t="s">
        <v>47</v>
      </c>
      <c r="V1" t="s">
        <v>47</v>
      </c>
      <c r="W1" t="s">
        <v>51</v>
      </c>
      <c r="X1" t="s">
        <v>51</v>
      </c>
      <c r="Y1" t="s">
        <v>48</v>
      </c>
      <c r="Z1" t="s">
        <v>48</v>
      </c>
      <c r="AA1" t="s">
        <v>49</v>
      </c>
      <c r="AB1" t="s">
        <v>49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 t="s">
        <v>1</v>
      </c>
      <c r="AB2" s="1" t="s">
        <v>2</v>
      </c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>
        <f ca="1">VLOOKUP($B3,INDIRECT("'["&amp;$A$4&amp;".xlsx]"&amp;C$2&amp;"'!"&amp;"$A$1:$ECW$1002"),MATCH(C$1,INDIRECT("'["&amp;$A$4&amp;".xlsx]"&amp;C$2&amp;"'!"&amp;"$A$1:$ECW$1"),0))</f>
        <v>1.3331107343081998</v>
      </c>
      <c r="D3" s="2">
        <f t="shared" ref="D3:L18" ca="1" si="0">VLOOKUP($B3,INDIRECT("'["&amp;$A$4&amp;".xlsx]"&amp;D$2&amp;"'!"&amp;"$A$1:$ECW$1002"),MATCH(D$1,INDIRECT("'["&amp;$A$4&amp;".xlsx]"&amp;D$2&amp;"'!"&amp;"$A$1:$ECW$1"),0))</f>
        <v>1.3331107343081998</v>
      </c>
      <c r="E3" s="2">
        <f t="shared" ca="1" si="0"/>
        <v>0.81406143986195201</v>
      </c>
      <c r="F3" s="2">
        <f t="shared" ca="1" si="0"/>
        <v>0.81406143986195201</v>
      </c>
      <c r="G3" s="2">
        <f t="shared" ca="1" si="0"/>
        <v>0.325830147656471</v>
      </c>
      <c r="H3" s="2">
        <f t="shared" ca="1" si="0"/>
        <v>0.325830147656471</v>
      </c>
      <c r="I3" s="2">
        <f t="shared" ca="1" si="0"/>
        <v>0.16344710260777509</v>
      </c>
      <c r="J3" s="2">
        <f t="shared" ca="1" si="0"/>
        <v>0.16344710260777509</v>
      </c>
      <c r="K3" s="2">
        <f t="shared" ca="1" si="0"/>
        <v>1.7075751473141401E-2</v>
      </c>
      <c r="L3" s="2">
        <f t="shared" ca="1" si="0"/>
        <v>1.7075751473141401E-2</v>
      </c>
      <c r="M3" s="11">
        <f ca="1">Q3*S3/O3</f>
        <v>1.2696292707693296E-2</v>
      </c>
      <c r="N3" s="11">
        <f ca="1">R3*T3/P3</f>
        <v>1.2696292707693296E-2</v>
      </c>
      <c r="O3" s="2">
        <f t="shared" ref="O3:X18" ca="1" si="1">VLOOKUP($B3,INDIRECT("'["&amp;$A$4&amp;".xlsx]"&amp;O$2&amp;"'!"&amp;"$A$1:$ECW$1002"),MATCH(O$1,INDIRECT("'["&amp;$A$4&amp;".xlsx]"&amp;O$2&amp;"'!"&amp;"$A$1:$ECW$1"),0))</f>
        <v>0.75012523285938504</v>
      </c>
      <c r="P3" s="2">
        <f t="shared" ca="1" si="1"/>
        <v>0.75012523285938504</v>
      </c>
      <c r="Q3" s="2">
        <f t="shared" ca="1" si="1"/>
        <v>8.5078831918683467E-3</v>
      </c>
      <c r="R3" s="2">
        <f t="shared" ca="1" si="1"/>
        <v>8.5078831918683467E-3</v>
      </c>
      <c r="S3" s="2">
        <f t="shared" ca="1" si="1"/>
        <v>1.11941</v>
      </c>
      <c r="T3" s="2">
        <f t="shared" ca="1" si="1"/>
        <v>1.11941</v>
      </c>
      <c r="U3" s="2">
        <f t="shared" ca="1" si="1"/>
        <v>1.6744910165559113</v>
      </c>
      <c r="V3" s="2">
        <f t="shared" ca="1" si="1"/>
        <v>1.6744910165559113</v>
      </c>
      <c r="W3" s="2">
        <f t="shared" ca="1" si="1"/>
        <v>0.646691327675327</v>
      </c>
      <c r="X3" s="2">
        <f t="shared" ca="1" si="1"/>
        <v>0.646691327675327</v>
      </c>
      <c r="Y3" s="2">
        <f t="shared" ref="Y3:AB21" ca="1" si="2">VLOOKUP($B3,INDIRECT("'["&amp;$A$4&amp;".xlsx]"&amp;Y$2&amp;"'!"&amp;"$A$1:$ECW$1002"),MATCH(Y$1,INDIRECT("'["&amp;$A$4&amp;".xlsx]"&amp;Y$2&amp;"'!"&amp;"$A$1:$ECW$1"),0))</f>
        <v>1.0700698666269111</v>
      </c>
      <c r="Z3" s="2">
        <f t="shared" ca="1" si="2"/>
        <v>1.0700698666269111</v>
      </c>
      <c r="AA3" s="2">
        <f t="shared" ca="1" si="2"/>
        <v>1</v>
      </c>
      <c r="AB3" s="2">
        <f t="shared" ca="1" si="2"/>
        <v>1</v>
      </c>
      <c r="AC3" s="2"/>
      <c r="AD3" s="3">
        <f ca="1">W3*U3</f>
        <v>1.0828788186769502</v>
      </c>
      <c r="AE3" s="3">
        <f ca="1">AA3*Y3</f>
        <v>1.0700698666269111</v>
      </c>
      <c r="AF3" s="3">
        <f ca="1">AD3-AE3</f>
        <v>1.280895205003918E-2</v>
      </c>
      <c r="AG3" s="3"/>
      <c r="AH3" s="3"/>
      <c r="AI3" s="3"/>
    </row>
    <row r="4" spans="1:35">
      <c r="A4" s="4" t="s">
        <v>45</v>
      </c>
      <c r="B4" s="4">
        <v>2015</v>
      </c>
      <c r="C4" s="2">
        <f t="shared" ref="C4:L19" ca="1" si="3">VLOOKUP($B4,INDIRECT("'["&amp;$A$4&amp;".xlsx]"&amp;C$2&amp;"'!"&amp;"$A$1:$ECW$1002"),MATCH(C$1,INDIRECT("'["&amp;$A$4&amp;".xlsx]"&amp;C$2&amp;"'!"&amp;"$A$1:$ECW$1"),0))</f>
        <v>1.4264321133527189</v>
      </c>
      <c r="D4" s="2">
        <f t="shared" ca="1" si="0"/>
        <v>1.3770541969888663</v>
      </c>
      <c r="E4" s="2">
        <f t="shared" ca="1" si="0"/>
        <v>0.87116598374257681</v>
      </c>
      <c r="F4" s="2">
        <f t="shared" ca="1" si="0"/>
        <v>0.79518374004141934</v>
      </c>
      <c r="G4" s="2">
        <f t="shared" ca="1" si="0"/>
        <v>0.34849557835467981</v>
      </c>
      <c r="H4" s="2">
        <f t="shared" ca="1" si="0"/>
        <v>0.34690185572811594</v>
      </c>
      <c r="I4" s="2">
        <f t="shared" ca="1" si="0"/>
        <v>0.1749125421753456</v>
      </c>
      <c r="J4" s="2">
        <f t="shared" ca="1" si="0"/>
        <v>0.15881901872206663</v>
      </c>
      <c r="K4" s="2">
        <f t="shared" ca="1" si="0"/>
        <v>1.8271100543510135E-2</v>
      </c>
      <c r="L4" s="2">
        <f t="shared" ca="1" si="0"/>
        <v>8.0504168221608483E-2</v>
      </c>
      <c r="M4" s="11">
        <f t="shared" ref="M4:N21" ca="1" si="4">Q4*S4/O4</f>
        <v>1.3586908536605062E-2</v>
      </c>
      <c r="N4" s="11">
        <f t="shared" ca="1" si="4"/>
        <v>-4.3545857243448326E-3</v>
      </c>
      <c r="O4" s="2">
        <f t="shared" ca="1" si="1"/>
        <v>0.75012523285938504</v>
      </c>
      <c r="P4" s="2">
        <f t="shared" ca="1" si="1"/>
        <v>0.75012523285938504</v>
      </c>
      <c r="Q4" s="2">
        <f t="shared" ca="1" si="1"/>
        <v>9.1046916946069863E-3</v>
      </c>
      <c r="R4" s="2">
        <f t="shared" ca="1" si="1"/>
        <v>9.1046916946071563E-3</v>
      </c>
      <c r="S4" s="2">
        <f t="shared" ca="1" si="1"/>
        <v>1.1194100000000036</v>
      </c>
      <c r="T4" s="2">
        <f t="shared" ca="1" si="1"/>
        <v>-0.35876938396663216</v>
      </c>
      <c r="U4" s="2">
        <f t="shared" ca="1" si="1"/>
        <v>1.7391872312137131</v>
      </c>
      <c r="V4" s="2">
        <f t="shared" ca="1" si="1"/>
        <v>1.7380663892983932</v>
      </c>
      <c r="W4" s="2">
        <f t="shared" ca="1" si="1"/>
        <v>0.627853630616511</v>
      </c>
      <c r="X4" s="2">
        <f t="shared" ca="1" si="1"/>
        <v>0.62785363061651123</v>
      </c>
      <c r="Y4" s="2">
        <f t="shared" ca="1" si="2"/>
        <v>1.0036385348115888</v>
      </c>
      <c r="Z4" s="2">
        <f t="shared" ca="1" si="2"/>
        <v>0.95953117370444407</v>
      </c>
      <c r="AA4" s="2">
        <f t="shared" ca="1" si="2"/>
        <v>1.0743403790210457</v>
      </c>
      <c r="AB4" s="2">
        <f t="shared" ca="1" si="2"/>
        <v>1.0743403790210457</v>
      </c>
      <c r="AC4" s="2"/>
      <c r="AD4" s="3">
        <f t="shared" ref="AD4:AD21" ca="1" si="5">W4*U4</f>
        <v>1.091955017439407</v>
      </c>
      <c r="AE4" s="3">
        <f t="shared" ref="AE4:AE21" ca="1" si="6">AA4*Y4</f>
        <v>1.0782494038896093</v>
      </c>
      <c r="AF4" s="3">
        <f t="shared" ref="AF4:AF21" ca="1" si="7">AD4-AE4</f>
        <v>1.3705613549797713E-2</v>
      </c>
      <c r="AG4" s="3"/>
      <c r="AH4" s="3"/>
      <c r="AI4" s="3"/>
    </row>
    <row r="5" spans="1:35">
      <c r="A5" s="2"/>
      <c r="B5" s="4">
        <v>2020</v>
      </c>
      <c r="C5" s="2">
        <f t="shared" ca="1" si="3"/>
        <v>1.9170597847882229</v>
      </c>
      <c r="D5" s="2">
        <f t="shared" ca="1" si="0"/>
        <v>1.8385610196758955</v>
      </c>
      <c r="E5" s="2">
        <f t="shared" ca="1" si="0"/>
        <v>1.1252595230959528</v>
      </c>
      <c r="F5" s="2">
        <f t="shared" ca="1" si="0"/>
        <v>1.0396008565309822</v>
      </c>
      <c r="G5" s="2">
        <f t="shared" ca="1" si="0"/>
        <v>0.52376552883504257</v>
      </c>
      <c r="H5" s="2">
        <f t="shared" ca="1" si="0"/>
        <v>0.51401140730051254</v>
      </c>
      <c r="I5" s="2">
        <f t="shared" ca="1" si="0"/>
        <v>0.22592939516092217</v>
      </c>
      <c r="J5" s="2">
        <f t="shared" ca="1" si="0"/>
        <v>0.2069492690016147</v>
      </c>
      <c r="K5" s="2">
        <f t="shared" ca="1" si="0"/>
        <v>2.4555526861672897E-2</v>
      </c>
      <c r="L5" s="2">
        <f t="shared" ca="1" si="0"/>
        <v>9.741753293442186E-2</v>
      </c>
      <c r="M5" s="11">
        <f t="shared" ca="1" si="4"/>
        <v>1.7549810834632262E-2</v>
      </c>
      <c r="N5" s="11">
        <f t="shared" ca="1" si="4"/>
        <v>-1.9418046091635124E-2</v>
      </c>
      <c r="O5" s="2">
        <f t="shared" ca="1" si="1"/>
        <v>0.75012523285938504</v>
      </c>
      <c r="P5" s="2">
        <f t="shared" ca="1" si="1"/>
        <v>0.75012523285938504</v>
      </c>
      <c r="Q5" s="2">
        <f t="shared" ca="1" si="1"/>
        <v>1.1760262941162435E-2</v>
      </c>
      <c r="R5" s="2">
        <f t="shared" ca="1" si="1"/>
        <v>1.1760262941162654E-2</v>
      </c>
      <c r="S5" s="2">
        <f t="shared" ca="1" si="1"/>
        <v>1.1194100000000036</v>
      </c>
      <c r="T5" s="2">
        <f t="shared" ca="1" si="1"/>
        <v>-1.2385748872313935</v>
      </c>
      <c r="U5" s="2">
        <f t="shared" ca="1" si="1"/>
        <v>2.0131772574745614</v>
      </c>
      <c r="V5" s="2">
        <f t="shared" ca="1" si="1"/>
        <v>2.012212454503199</v>
      </c>
      <c r="W5" s="2">
        <f t="shared" ca="1" si="1"/>
        <v>0.56711549722994758</v>
      </c>
      <c r="X5" s="2">
        <f t="shared" ca="1" si="1"/>
        <v>0.56711549722994758</v>
      </c>
      <c r="Y5" s="2">
        <f t="shared" ca="1" si="2"/>
        <v>0.77155375613878507</v>
      </c>
      <c r="Z5" s="2">
        <f t="shared" ca="1" si="2"/>
        <v>0.73363644945613427</v>
      </c>
      <c r="AA5" s="2">
        <f t="shared" ca="1" si="2"/>
        <v>1.4558730252329399</v>
      </c>
      <c r="AB5" s="2">
        <f t="shared" ca="1" si="2"/>
        <v>1.4558730252329399</v>
      </c>
      <c r="AC5" s="2"/>
      <c r="AD5" s="3">
        <f t="shared" ca="1" si="5"/>
        <v>1.1417040213847081</v>
      </c>
      <c r="AE5" s="3">
        <f t="shared" ca="1" si="6"/>
        <v>1.123284301079611</v>
      </c>
      <c r="AF5" s="3">
        <f t="shared" ca="1" si="7"/>
        <v>1.8419720305097087E-2</v>
      </c>
      <c r="AG5" s="3"/>
      <c r="AH5" s="3"/>
      <c r="AI5" s="3"/>
    </row>
    <row r="6" spans="1:35">
      <c r="A6" s="2"/>
      <c r="B6" s="4">
        <v>2025</v>
      </c>
      <c r="C6" s="2">
        <f t="shared" ca="1" si="3"/>
        <v>2.4221430589981678</v>
      </c>
      <c r="D6" s="2">
        <f t="shared" ca="1" si="0"/>
        <v>2.2030566502023516</v>
      </c>
      <c r="E6" s="2">
        <f t="shared" ca="1" si="0"/>
        <v>1.3532433089163745</v>
      </c>
      <c r="F6" s="2">
        <f t="shared" ca="1" si="0"/>
        <v>1.182551696084277</v>
      </c>
      <c r="G6" s="2">
        <f t="shared" ca="1" si="0"/>
        <v>0.74506519972371621</v>
      </c>
      <c r="H6" s="2">
        <f t="shared" ca="1" si="0"/>
        <v>0.72416374987928334</v>
      </c>
      <c r="I6" s="2">
        <f t="shared" ca="1" si="0"/>
        <v>0.27170393674861676</v>
      </c>
      <c r="J6" s="2">
        <f t="shared" ca="1" si="0"/>
        <v>0.23016503817580974</v>
      </c>
      <c r="K6" s="2">
        <f t="shared" ca="1" si="0"/>
        <v>3.1025114302637404E-2</v>
      </c>
      <c r="L6" s="2">
        <f t="shared" ca="1" si="0"/>
        <v>0.1930821868838945</v>
      </c>
      <c r="M6" s="11">
        <f t="shared" ca="1" si="4"/>
        <v>2.1105499306837746E-2</v>
      </c>
      <c r="N6" s="11">
        <f t="shared" ca="1" si="4"/>
        <v>-0.12690602082091398</v>
      </c>
      <c r="O6" s="2">
        <f t="shared" ca="1" si="1"/>
        <v>0.75012523285938504</v>
      </c>
      <c r="P6" s="2">
        <f t="shared" ca="1" si="1"/>
        <v>0.75012523285938504</v>
      </c>
      <c r="Q6" s="2">
        <f t="shared" ca="1" si="1"/>
        <v>1.414295707752763E-2</v>
      </c>
      <c r="R6" s="2">
        <f t="shared" ca="1" si="1"/>
        <v>1.4142957077527893E-2</v>
      </c>
      <c r="S6" s="2">
        <f t="shared" ca="1" si="1"/>
        <v>1.1194100000000036</v>
      </c>
      <c r="T6" s="2">
        <f t="shared" ca="1" si="1"/>
        <v>-6.7309409126896451</v>
      </c>
      <c r="U6" s="2">
        <f t="shared" ca="1" si="1"/>
        <v>2.2253033913511624</v>
      </c>
      <c r="V6" s="2">
        <f t="shared" ca="1" si="1"/>
        <v>2.2232122417312361</v>
      </c>
      <c r="W6" s="2">
        <f t="shared" ca="1" si="1"/>
        <v>0.5349825958529506</v>
      </c>
      <c r="X6" s="2">
        <f t="shared" ca="1" si="1"/>
        <v>0.53498259585295083</v>
      </c>
      <c r="Y6" s="2">
        <f t="shared" ca="1" si="2"/>
        <v>0.63519162695136666</v>
      </c>
      <c r="Z6" s="2">
        <f t="shared" ca="1" si="2"/>
        <v>0.56842950976666917</v>
      </c>
      <c r="AA6" s="2">
        <f t="shared" ca="1" si="2"/>
        <v>1.8375964264151625</v>
      </c>
      <c r="AB6" s="2">
        <f t="shared" ca="1" si="2"/>
        <v>1.8375964264151625</v>
      </c>
      <c r="AC6" s="2"/>
      <c r="AD6" s="3">
        <f t="shared" ca="1" si="5"/>
        <v>1.1904985848654193</v>
      </c>
      <c r="AE6" s="3">
        <f t="shared" ca="1" si="6"/>
        <v>1.1672258637746644</v>
      </c>
      <c r="AF6" s="3">
        <f t="shared" ca="1" si="7"/>
        <v>2.3272721090754844E-2</v>
      </c>
      <c r="AG6" s="3"/>
      <c r="AH6" s="3"/>
      <c r="AI6" s="3"/>
    </row>
    <row r="7" spans="1:35">
      <c r="A7" s="2"/>
      <c r="B7" s="4">
        <v>2030</v>
      </c>
      <c r="C7" s="2">
        <f t="shared" ca="1" si="3"/>
        <v>2.9110661746704634</v>
      </c>
      <c r="D7" s="2">
        <f t="shared" ca="1" si="0"/>
        <v>2.7225199103312412</v>
      </c>
      <c r="E7" s="2">
        <f t="shared" ca="1" si="0"/>
        <v>1.5821275394156276</v>
      </c>
      <c r="F7" s="2">
        <f t="shared" ca="1" si="0"/>
        <v>1.4299321788666757</v>
      </c>
      <c r="G7" s="2">
        <f t="shared" ca="1" si="0"/>
        <v>0.94931642743319777</v>
      </c>
      <c r="H7" s="2">
        <f t="shared" ca="1" si="0"/>
        <v>0.91989591221433265</v>
      </c>
      <c r="I7" s="2">
        <f t="shared" ca="1" si="0"/>
        <v>0.3176592694493735</v>
      </c>
      <c r="J7" s="2">
        <f t="shared" ca="1" si="0"/>
        <v>0.28273253286297784</v>
      </c>
      <c r="K7" s="2">
        <f t="shared" ca="1" si="0"/>
        <v>3.7287707047761479E-2</v>
      </c>
      <c r="L7" s="2">
        <f t="shared" ca="1" si="0"/>
        <v>0.15503734459440341</v>
      </c>
      <c r="M7" s="11">
        <f t="shared" ca="1" si="4"/>
        <v>2.4675231324959683E-2</v>
      </c>
      <c r="N7" s="11">
        <f t="shared" ca="1" si="4"/>
        <v>-6.5078058207145781E-2</v>
      </c>
      <c r="O7" s="2">
        <f t="shared" ca="1" si="1"/>
        <v>0.75012523285938504</v>
      </c>
      <c r="P7" s="2">
        <f t="shared" ca="1" si="1"/>
        <v>0.75012523285938504</v>
      </c>
      <c r="Q7" s="2">
        <f t="shared" ca="1" si="1"/>
        <v>1.6535061901800516E-2</v>
      </c>
      <c r="R7" s="2">
        <f t="shared" ca="1" si="1"/>
        <v>1.6535061901800822E-2</v>
      </c>
      <c r="S7" s="2">
        <f t="shared" ca="1" si="1"/>
        <v>1.1194100000000036</v>
      </c>
      <c r="T7" s="2">
        <f t="shared" ca="1" si="1"/>
        <v>-2.9523139288251019</v>
      </c>
      <c r="U7" s="2">
        <f t="shared" ca="1" si="1"/>
        <v>2.3920065511866215</v>
      </c>
      <c r="V7" s="2">
        <f t="shared" ca="1" si="1"/>
        <v>2.3897281404488613</v>
      </c>
      <c r="W7" s="2">
        <f t="shared" ca="1" si="1"/>
        <v>0.5158103882099957</v>
      </c>
      <c r="X7" s="2">
        <f t="shared" ca="1" si="1"/>
        <v>0.51581038820999559</v>
      </c>
      <c r="Y7" s="2">
        <f t="shared" ca="1" si="2"/>
        <v>0.54813699345790434</v>
      </c>
      <c r="Z7" s="2">
        <f t="shared" ca="1" si="2"/>
        <v>0.50745248711701207</v>
      </c>
      <c r="AA7" s="2">
        <f t="shared" ca="1" si="2"/>
        <v>2.1999087677504767</v>
      </c>
      <c r="AB7" s="2">
        <f t="shared" ca="1" si="2"/>
        <v>2.1999087677504767</v>
      </c>
      <c r="AC7" s="2"/>
      <c r="AD7" s="3">
        <f t="shared" ca="1" si="5"/>
        <v>1.2338218277684241</v>
      </c>
      <c r="AE7" s="3">
        <f t="shared" ca="1" si="6"/>
        <v>1.2058513778364295</v>
      </c>
      <c r="AF7" s="3">
        <f t="shared" ca="1" si="7"/>
        <v>2.7970449931994601E-2</v>
      </c>
      <c r="AG7" s="3"/>
      <c r="AH7" s="3"/>
      <c r="AI7" s="3"/>
    </row>
    <row r="8" spans="1:35">
      <c r="A8" s="2"/>
      <c r="B8" s="4">
        <v>2035</v>
      </c>
      <c r="C8" s="2">
        <f t="shared" ca="1" si="3"/>
        <v>3.3617658110737207</v>
      </c>
      <c r="D8" s="2">
        <f t="shared" ca="1" si="0"/>
        <v>2.8464830514514299</v>
      </c>
      <c r="E8" s="2">
        <f t="shared" ca="1" si="0"/>
        <v>1.8197214819076937</v>
      </c>
      <c r="F8" s="2">
        <f t="shared" ca="1" si="0"/>
        <v>1.517805558366089</v>
      </c>
      <c r="G8" s="2">
        <f t="shared" ca="1" si="0"/>
        <v>1.1052394935564405</v>
      </c>
      <c r="H8" s="2">
        <f t="shared" ca="1" si="0"/>
        <v>1.0305964215862971</v>
      </c>
      <c r="I8" s="2">
        <f t="shared" ca="1" si="0"/>
        <v>0.36536333648400915</v>
      </c>
      <c r="J8" s="2">
        <f t="shared" ca="1" si="0"/>
        <v>0.28784573463281754</v>
      </c>
      <c r="K8" s="2">
        <f t="shared" ca="1" si="0"/>
        <v>4.3060697079717616E-2</v>
      </c>
      <c r="L8" s="2">
        <f t="shared" ca="1" si="0"/>
        <v>0.32454287767423506</v>
      </c>
      <c r="M8" s="11">
        <f t="shared" ca="1" si="4"/>
        <v>2.8380802049407298E-2</v>
      </c>
      <c r="N8" s="11">
        <f t="shared" ca="1" si="4"/>
        <v>-0.3143075408080061</v>
      </c>
      <c r="O8" s="2">
        <f t="shared" ca="1" si="1"/>
        <v>0.75012523285938504</v>
      </c>
      <c r="P8" s="2">
        <f t="shared" ca="1" si="1"/>
        <v>0.75012523285938504</v>
      </c>
      <c r="Q8" s="2">
        <f t="shared" ca="1" si="1"/>
        <v>1.9018193285791348E-2</v>
      </c>
      <c r="R8" s="2">
        <f t="shared" ca="1" si="1"/>
        <v>1.9018193285791699E-2</v>
      </c>
      <c r="S8" s="2">
        <f t="shared" ca="1" si="1"/>
        <v>1.1194100000000036</v>
      </c>
      <c r="T8" s="2">
        <f t="shared" ca="1" si="1"/>
        <v>-12.397077561211225</v>
      </c>
      <c r="U8" s="2">
        <f t="shared" ca="1" si="1"/>
        <v>2.5234605936939465</v>
      </c>
      <c r="V8" s="2">
        <f t="shared" ca="1" si="1"/>
        <v>2.5197412902406238</v>
      </c>
      <c r="W8" s="2">
        <f t="shared" ca="1" si="1"/>
        <v>0.5035027567538225</v>
      </c>
      <c r="X8" s="2">
        <f t="shared" ca="1" si="1"/>
        <v>0.50350275675382228</v>
      </c>
      <c r="Y8" s="2">
        <f t="shared" ca="1" si="2"/>
        <v>0.48959287773961341</v>
      </c>
      <c r="Z8" s="2">
        <f t="shared" ca="1" si="2"/>
        <v>0.40536811837277836</v>
      </c>
      <c r="AA8" s="2">
        <f t="shared" ca="1" si="2"/>
        <v>2.5291798683376552</v>
      </c>
      <c r="AB8" s="2">
        <f t="shared" ca="1" si="2"/>
        <v>2.5291798683376552</v>
      </c>
      <c r="AC8" s="2"/>
      <c r="AD8" s="3">
        <f t="shared" ca="1" si="5"/>
        <v>1.2705693654845396</v>
      </c>
      <c r="AE8" s="3">
        <f t="shared" ca="1" si="6"/>
        <v>1.2382684500605292</v>
      </c>
      <c r="AF8" s="3">
        <f t="shared" ca="1" si="7"/>
        <v>3.2300915424010368E-2</v>
      </c>
      <c r="AG8" s="3"/>
      <c r="AH8" s="3"/>
      <c r="AI8" s="3"/>
    </row>
    <row r="9" spans="1:35">
      <c r="A9" s="2"/>
      <c r="B9" s="4">
        <v>2040</v>
      </c>
      <c r="C9" s="2">
        <f t="shared" ca="1" si="3"/>
        <v>3.7615168817493743</v>
      </c>
      <c r="D9" s="2">
        <f t="shared" ca="1" si="0"/>
        <v>3.2413679985363295</v>
      </c>
      <c r="E9" s="2">
        <f t="shared" ca="1" si="0"/>
        <v>2.0554835057175445</v>
      </c>
      <c r="F9" s="2">
        <f t="shared" ca="1" si="0"/>
        <v>1.7283339481177429</v>
      </c>
      <c r="G9" s="2">
        <f t="shared" ca="1" si="0"/>
        <v>1.2130948936974228</v>
      </c>
      <c r="H9" s="2">
        <f t="shared" ca="1" si="0"/>
        <v>1.1177096531492652</v>
      </c>
      <c r="I9" s="2">
        <f t="shared" ca="1" si="0"/>
        <v>0.4126995912305797</v>
      </c>
      <c r="J9" s="2">
        <f t="shared" ca="1" si="0"/>
        <v>0.33347906978542707</v>
      </c>
      <c r="K9" s="2">
        <f t="shared" ca="1" si="0"/>
        <v>4.8181089376217068E-2</v>
      </c>
      <c r="L9" s="2">
        <f t="shared" ca="1" si="0"/>
        <v>0.3055997242463252</v>
      </c>
      <c r="M9" s="11">
        <f t="shared" ca="1" si="4"/>
        <v>3.2057801741415329E-2</v>
      </c>
      <c r="N9" s="11">
        <f t="shared" ca="1" si="4"/>
        <v>-0.24375439676242994</v>
      </c>
      <c r="O9" s="2">
        <f t="shared" ca="1" si="1"/>
        <v>0.75012523285938504</v>
      </c>
      <c r="P9" s="2">
        <f t="shared" ca="1" si="1"/>
        <v>0.75012523285938504</v>
      </c>
      <c r="Q9" s="2">
        <f t="shared" ca="1" si="1"/>
        <v>2.1482179001651849E-2</v>
      </c>
      <c r="R9" s="2">
        <f t="shared" ca="1" si="1"/>
        <v>2.1482179001652248E-2</v>
      </c>
      <c r="S9" s="2">
        <f t="shared" ca="1" si="1"/>
        <v>1.1194100000000036</v>
      </c>
      <c r="T9" s="2">
        <f t="shared" ca="1" si="1"/>
        <v>-8.5115352412738723</v>
      </c>
      <c r="U9" s="2">
        <f t="shared" ca="1" si="1"/>
        <v>2.6270380692331918</v>
      </c>
      <c r="V9" s="2">
        <f t="shared" ca="1" si="1"/>
        <v>2.6235674788432837</v>
      </c>
      <c r="W9" s="2">
        <f t="shared" ca="1" si="1"/>
        <v>0.49520524077099304</v>
      </c>
      <c r="X9" s="2">
        <f t="shared" ca="1" si="1"/>
        <v>0.49520524077099309</v>
      </c>
      <c r="Y9" s="2">
        <f t="shared" ca="1" si="2"/>
        <v>0.44879262807960379</v>
      </c>
      <c r="Z9" s="2">
        <f t="shared" ca="1" si="2"/>
        <v>0.37966487795918485</v>
      </c>
      <c r="AA9" s="2">
        <f t="shared" ca="1" si="2"/>
        <v>2.8181861500565812</v>
      </c>
      <c r="AB9" s="2">
        <f t="shared" ca="1" si="2"/>
        <v>2.8181861500565812</v>
      </c>
      <c r="AC9" s="2"/>
      <c r="AD9" s="3">
        <f t="shared" ca="1" si="5"/>
        <v>1.3009230195891874</v>
      </c>
      <c r="AE9" s="3">
        <f t="shared" ca="1" si="6"/>
        <v>1.2647811687014339</v>
      </c>
      <c r="AF9" s="3">
        <f t="shared" ca="1" si="7"/>
        <v>3.6141850887753568E-2</v>
      </c>
      <c r="AG9" s="3"/>
      <c r="AH9" s="3"/>
      <c r="AI9" s="3"/>
    </row>
    <row r="10" spans="1:35">
      <c r="A10" s="2"/>
      <c r="B10" s="4">
        <v>2045</v>
      </c>
      <c r="C10" s="2">
        <f t="shared" ca="1" si="3"/>
        <v>4.1055105661847406</v>
      </c>
      <c r="D10" s="2">
        <f t="shared" ca="1" si="0"/>
        <v>3.3261988678771441</v>
      </c>
      <c r="E10" s="2">
        <f t="shared" ca="1" si="0"/>
        <v>2.2756935007452945</v>
      </c>
      <c r="F10" s="2">
        <f t="shared" ca="1" si="0"/>
        <v>1.8288269163589226</v>
      </c>
      <c r="G10" s="2">
        <f t="shared" ca="1" si="0"/>
        <v>1.284824216569157</v>
      </c>
      <c r="H10" s="2">
        <f t="shared" ca="1" si="0"/>
        <v>1.1456864287549455</v>
      </c>
      <c r="I10" s="2">
        <f t="shared" ca="1" si="0"/>
        <v>0.45691331256672585</v>
      </c>
      <c r="J10" s="2">
        <f t="shared" ca="1" si="0"/>
        <v>0.34561788459533421</v>
      </c>
      <c r="K10" s="2">
        <f t="shared" ca="1" si="0"/>
        <v>5.2587287985892461E-2</v>
      </c>
      <c r="L10" s="2">
        <f t="shared" ca="1" si="0"/>
        <v>0.40901761169694739</v>
      </c>
      <c r="M10" s="11">
        <f t="shared" ca="1" si="4"/>
        <v>3.5492248353339494E-2</v>
      </c>
      <c r="N10" s="11">
        <f t="shared" ca="1" si="4"/>
        <v>-0.40294997352900735</v>
      </c>
      <c r="O10" s="2">
        <f t="shared" ca="1" si="1"/>
        <v>0.75012523285938504</v>
      </c>
      <c r="P10" s="2">
        <f t="shared" ca="1" si="1"/>
        <v>0.75012523285938504</v>
      </c>
      <c r="Q10" s="2">
        <f t="shared" ca="1" si="1"/>
        <v>2.3783628036869269E-2</v>
      </c>
      <c r="R10" s="2">
        <f t="shared" ca="1" si="1"/>
        <v>2.378362803686971E-2</v>
      </c>
      <c r="S10" s="2">
        <f t="shared" ca="1" si="1"/>
        <v>1.1194100000000036</v>
      </c>
      <c r="T10" s="2">
        <f t="shared" ca="1" si="1"/>
        <v>-12.708866042453971</v>
      </c>
      <c r="U10" s="2">
        <f t="shared" ca="1" si="1"/>
        <v>2.7084688490101936</v>
      </c>
      <c r="V10" s="2">
        <f t="shared" ca="1" si="1"/>
        <v>2.7042088994717721</v>
      </c>
      <c r="W10" s="2">
        <f t="shared" ca="1" si="1"/>
        <v>0.48941465464200407</v>
      </c>
      <c r="X10" s="2">
        <f t="shared" ca="1" si="1"/>
        <v>0.48941465464200434</v>
      </c>
      <c r="Y10" s="2">
        <f t="shared" ca="1" si="2"/>
        <v>0.41962072327284866</v>
      </c>
      <c r="Z10" s="2">
        <f t="shared" ca="1" si="2"/>
        <v>0.3317066945588627</v>
      </c>
      <c r="AA10" s="2">
        <f t="shared" ca="1" si="2"/>
        <v>3.0649518085521743</v>
      </c>
      <c r="AB10" s="2">
        <f t="shared" ca="1" si="2"/>
        <v>3.0649518085521743</v>
      </c>
      <c r="AC10" s="2"/>
      <c r="AD10" s="3">
        <f t="shared" ca="1" si="5"/>
        <v>1.3255643463469502</v>
      </c>
      <c r="AE10" s="3">
        <f t="shared" ca="1" si="6"/>
        <v>1.286117294701089</v>
      </c>
      <c r="AF10" s="3">
        <f t="shared" ca="1" si="7"/>
        <v>3.9447051645861153E-2</v>
      </c>
      <c r="AG10" s="3"/>
      <c r="AH10" s="3"/>
      <c r="AI10" s="3"/>
    </row>
    <row r="11" spans="1:35">
      <c r="A11" s="2"/>
      <c r="B11" s="4">
        <v>2050</v>
      </c>
      <c r="C11" s="2">
        <f t="shared" ca="1" si="3"/>
        <v>4.3946007008023713</v>
      </c>
      <c r="D11" s="2">
        <f t="shared" ca="1" si="0"/>
        <v>3.7288218362642898</v>
      </c>
      <c r="E11" s="2">
        <f t="shared" ca="1" si="0"/>
        <v>2.4717177911004935</v>
      </c>
      <c r="F11" s="2">
        <f t="shared" ca="1" si="0"/>
        <v>1.9589076672494998</v>
      </c>
      <c r="G11" s="2">
        <f t="shared" ca="1" si="0"/>
        <v>1.3317721583853395</v>
      </c>
      <c r="H11" s="2">
        <f t="shared" ca="1" si="0"/>
        <v>1.1558792900628949</v>
      </c>
      <c r="I11" s="2">
        <f t="shared" ca="1" si="0"/>
        <v>0.49627103267288369</v>
      </c>
      <c r="J11" s="2">
        <f t="shared" ca="1" si="0"/>
        <v>0.38600772744269957</v>
      </c>
      <c r="K11" s="2">
        <f t="shared" ca="1" si="0"/>
        <v>5.6290229658539394E-2</v>
      </c>
      <c r="L11" s="2">
        <f t="shared" ca="1" si="0"/>
        <v>0.34350327165320288</v>
      </c>
      <c r="M11" s="11">
        <f t="shared" ca="1" si="4"/>
        <v>3.8549489055699132E-2</v>
      </c>
      <c r="N11" s="11">
        <f t="shared" ca="1" si="4"/>
        <v>-0.11547612014400872</v>
      </c>
      <c r="O11" s="2">
        <f t="shared" ca="1" si="1"/>
        <v>0.75012523285938504</v>
      </c>
      <c r="P11" s="2">
        <f t="shared" ca="1" si="1"/>
        <v>0.75012523285938504</v>
      </c>
      <c r="Q11" s="2">
        <f t="shared" ca="1" si="1"/>
        <v>2.5832308496901522E-2</v>
      </c>
      <c r="R11" s="2">
        <f t="shared" ca="1" si="1"/>
        <v>2.5832308496902E-2</v>
      </c>
      <c r="S11" s="2">
        <f t="shared" ca="1" si="1"/>
        <v>1.1194100000000036</v>
      </c>
      <c r="T11" s="2">
        <f t="shared" ca="1" si="1"/>
        <v>-3.3532253427180603</v>
      </c>
      <c r="U11" s="2">
        <f t="shared" ca="1" si="1"/>
        <v>2.7723246878828793</v>
      </c>
      <c r="V11" s="2">
        <f t="shared" ca="1" si="1"/>
        <v>2.7681878450330446</v>
      </c>
      <c r="W11" s="2">
        <f t="shared" ca="1" si="1"/>
        <v>0.48527076474651226</v>
      </c>
      <c r="X11" s="2">
        <f t="shared" ca="1" si="1"/>
        <v>0.48527076474651215</v>
      </c>
      <c r="Y11" s="2">
        <f t="shared" ca="1" si="2"/>
        <v>0.39836542933752189</v>
      </c>
      <c r="Z11" s="2">
        <f t="shared" ca="1" si="2"/>
        <v>0.33188885281295266</v>
      </c>
      <c r="AA11" s="2">
        <f t="shared" ca="1" si="2"/>
        <v>3.271125714777233</v>
      </c>
      <c r="AB11" s="2">
        <f t="shared" ca="1" si="2"/>
        <v>3.271125714777233</v>
      </c>
      <c r="AC11" s="2"/>
      <c r="AD11" s="3">
        <f t="shared" ca="1" si="5"/>
        <v>1.3453281214145607</v>
      </c>
      <c r="AE11" s="3">
        <f t="shared" ca="1" si="6"/>
        <v>1.3031033997842405</v>
      </c>
      <c r="AF11" s="3">
        <f t="shared" ca="1" si="7"/>
        <v>4.2224721630320206E-2</v>
      </c>
      <c r="AG11" s="3"/>
      <c r="AH11" s="3"/>
      <c r="AI11" s="3"/>
    </row>
    <row r="12" spans="1:35">
      <c r="A12" s="2"/>
      <c r="B12" s="4">
        <v>2055</v>
      </c>
      <c r="C12" s="2">
        <f t="shared" ca="1" si="3"/>
        <v>4.6331061593890626</v>
      </c>
      <c r="D12" s="2">
        <f t="shared" ca="1" si="0"/>
        <v>4.3550741771026011</v>
      </c>
      <c r="E12" s="2">
        <f t="shared" ca="1" si="0"/>
        <v>2.6404085075046129</v>
      </c>
      <c r="F12" s="2">
        <f t="shared" ca="1" si="0"/>
        <v>2.2284632253144743</v>
      </c>
      <c r="G12" s="2">
        <f t="shared" ca="1" si="0"/>
        <v>1.3620312654688616</v>
      </c>
      <c r="H12" s="2">
        <f t="shared" ca="1" si="0"/>
        <v>1.2019581889334625</v>
      </c>
      <c r="I12" s="2">
        <f t="shared" ca="1" si="0"/>
        <v>0.53014072294805359</v>
      </c>
      <c r="J12" s="2">
        <f t="shared" ca="1" si="0"/>
        <v>0.46016954360496448</v>
      </c>
      <c r="K12" s="2">
        <f t="shared" ca="1" si="0"/>
        <v>5.9345234641405946E-2</v>
      </c>
      <c r="L12" s="2">
        <f t="shared" ca="1" si="0"/>
        <v>0.17494524840830794</v>
      </c>
      <c r="M12" s="11">
        <f t="shared" ca="1" si="4"/>
        <v>4.1180428942620154E-2</v>
      </c>
      <c r="N12" s="11">
        <f t="shared" ca="1" si="4"/>
        <v>0.28953797084139093</v>
      </c>
      <c r="O12" s="2">
        <f t="shared" ca="1" si="1"/>
        <v>0.75012523285938504</v>
      </c>
      <c r="P12" s="2">
        <f t="shared" ca="1" si="1"/>
        <v>0.75012523285938504</v>
      </c>
      <c r="Q12" s="2">
        <f t="shared" ca="1" si="1"/>
        <v>2.7595321508501983E-2</v>
      </c>
      <c r="R12" s="2">
        <f t="shared" ca="1" si="1"/>
        <v>2.7595321508502493E-2</v>
      </c>
      <c r="S12" s="2">
        <f t="shared" ca="1" si="1"/>
        <v>1.1194100000000036</v>
      </c>
      <c r="T12" s="2">
        <f t="shared" ca="1" si="1"/>
        <v>7.8705275360576294</v>
      </c>
      <c r="U12" s="2">
        <f t="shared" ca="1" si="1"/>
        <v>2.8222772531691498</v>
      </c>
      <c r="V12" s="2">
        <f t="shared" ca="1" si="1"/>
        <v>2.8185927187524644</v>
      </c>
      <c r="W12" s="2">
        <f t="shared" ca="1" si="1"/>
        <v>0.48224952449178315</v>
      </c>
      <c r="X12" s="2">
        <f t="shared" ca="1" si="1"/>
        <v>0.4822495244917831</v>
      </c>
      <c r="Y12" s="2">
        <f t="shared" ca="1" si="2"/>
        <v>0.38265774764519522</v>
      </c>
      <c r="Z12" s="2">
        <f t="shared" ca="1" si="2"/>
        <v>0.35693709021252662</v>
      </c>
      <c r="AA12" s="2">
        <f t="shared" ca="1" si="2"/>
        <v>3.4404778512181515</v>
      </c>
      <c r="AB12" s="2">
        <f t="shared" ca="1" si="2"/>
        <v>3.4404778512181515</v>
      </c>
      <c r="AC12" s="2"/>
      <c r="AD12" s="3">
        <f t="shared" ca="1" si="5"/>
        <v>1.3610418633247985</v>
      </c>
      <c r="AE12" s="3">
        <f t="shared" ca="1" si="6"/>
        <v>1.3165255053703189</v>
      </c>
      <c r="AF12" s="3">
        <f t="shared" ca="1" si="7"/>
        <v>4.4516357954479613E-2</v>
      </c>
      <c r="AG12" s="3"/>
      <c r="AH12" s="3"/>
      <c r="AI12" s="3"/>
    </row>
    <row r="13" spans="1:35">
      <c r="A13" s="2"/>
      <c r="B13" s="4">
        <v>2060</v>
      </c>
      <c r="C13" s="2">
        <f t="shared" ca="1" si="3"/>
        <v>4.8270700366954546</v>
      </c>
      <c r="D13" s="2">
        <f t="shared" ca="1" si="0"/>
        <v>4.5516358305679088</v>
      </c>
      <c r="E13" s="2">
        <f t="shared" ca="1" si="0"/>
        <v>2.7821877947677054</v>
      </c>
      <c r="F13" s="2">
        <f t="shared" ca="1" si="0"/>
        <v>2.277534838805745</v>
      </c>
      <c r="G13" s="2">
        <f t="shared" ca="1" si="0"/>
        <v>1.3810537400204093</v>
      </c>
      <c r="H13" s="2">
        <f t="shared" ca="1" si="0"/>
        <v>1.2146937669663753</v>
      </c>
      <c r="I13" s="2">
        <f t="shared" ca="1" si="0"/>
        <v>0.55860714154770819</v>
      </c>
      <c r="J13" s="2">
        <f t="shared" ca="1" si="0"/>
        <v>0.47606050666905753</v>
      </c>
      <c r="K13" s="2">
        <f t="shared" ca="1" si="0"/>
        <v>6.1829708645390904E-2</v>
      </c>
      <c r="L13" s="2">
        <f t="shared" ca="1" si="0"/>
        <v>0.17227593996856064</v>
      </c>
      <c r="M13" s="11">
        <f t="shared" ca="1" si="4"/>
        <v>4.3391651883342652E-2</v>
      </c>
      <c r="N13" s="11">
        <f t="shared" ca="1" si="4"/>
        <v>0.41107077815817122</v>
      </c>
      <c r="O13" s="2">
        <f t="shared" ca="1" si="1"/>
        <v>0.75012523285938504</v>
      </c>
      <c r="P13" s="2">
        <f t="shared" ca="1" si="1"/>
        <v>0.75012523285938504</v>
      </c>
      <c r="Q13" s="2">
        <f t="shared" ca="1" si="1"/>
        <v>2.907707897298191E-2</v>
      </c>
      <c r="R13" s="2">
        <f t="shared" ca="1" si="1"/>
        <v>2.9077078972982451E-2</v>
      </c>
      <c r="S13" s="2">
        <f t="shared" ca="1" si="1"/>
        <v>1.1194100000000036</v>
      </c>
      <c r="T13" s="2">
        <f t="shared" ca="1" si="1"/>
        <v>10.60472970734442</v>
      </c>
      <c r="U13" s="2">
        <f t="shared" ca="1" si="1"/>
        <v>2.8612705879261782</v>
      </c>
      <c r="V13" s="2">
        <f t="shared" ca="1" si="1"/>
        <v>2.8571105723394359</v>
      </c>
      <c r="W13" s="2">
        <f t="shared" ca="1" si="1"/>
        <v>0.48001575503528571</v>
      </c>
      <c r="X13" s="2">
        <f t="shared" ca="1" si="1"/>
        <v>0.48001575503528537</v>
      </c>
      <c r="Y13" s="2">
        <f t="shared" ca="1" si="2"/>
        <v>0.3709248679561169</v>
      </c>
      <c r="Z13" s="2">
        <f t="shared" ca="1" si="2"/>
        <v>0.34721011021495413</v>
      </c>
      <c r="AA13" s="2">
        <f t="shared" ca="1" si="2"/>
        <v>3.5777459309775668</v>
      </c>
      <c r="AB13" s="2">
        <f t="shared" ca="1" si="2"/>
        <v>3.5777459309775668</v>
      </c>
      <c r="AC13" s="2"/>
      <c r="AD13" s="3">
        <f t="shared" ca="1" si="5"/>
        <v>1.3734549616236402</v>
      </c>
      <c r="AE13" s="3">
        <f t="shared" ca="1" si="6"/>
        <v>1.3270749370283885</v>
      </c>
      <c r="AF13" s="3">
        <f t="shared" ca="1" si="7"/>
        <v>4.6380024595251701E-2</v>
      </c>
      <c r="AG13" s="3"/>
      <c r="AH13" s="3"/>
      <c r="AI13" s="3"/>
    </row>
    <row r="14" spans="1:35">
      <c r="A14" s="2"/>
      <c r="B14" s="4">
        <v>2065</v>
      </c>
      <c r="C14" s="2">
        <f t="shared" ca="1" si="3"/>
        <v>4.9830576413484637</v>
      </c>
      <c r="D14" s="2">
        <f t="shared" ca="1" si="0"/>
        <v>3.9695239918354406</v>
      </c>
      <c r="E14" s="2">
        <f t="shared" ca="1" si="0"/>
        <v>2.8993326302431086</v>
      </c>
      <c r="F14" s="2">
        <f t="shared" ca="1" si="0"/>
        <v>2.1537712284233175</v>
      </c>
      <c r="G14" s="2">
        <f t="shared" ca="1" si="0"/>
        <v>1.392551135229644</v>
      </c>
      <c r="H14" s="2">
        <f t="shared" ca="1" si="0"/>
        <v>1.200752803242688</v>
      </c>
      <c r="I14" s="2">
        <f t="shared" ca="1" si="0"/>
        <v>0.58212745955609602</v>
      </c>
      <c r="J14" s="2">
        <f t="shared" ca="1" si="0"/>
        <v>0.41784427614296749</v>
      </c>
      <c r="K14" s="2">
        <f t="shared" ca="1" si="0"/>
        <v>6.3827746393894463E-2</v>
      </c>
      <c r="L14" s="2">
        <f t="shared" ca="1" si="0"/>
        <v>0.45535507486038757</v>
      </c>
      <c r="M14" s="11">
        <f t="shared" ca="1" si="4"/>
        <v>4.5218670149485427E-2</v>
      </c>
      <c r="N14" s="11">
        <f t="shared" ca="1" si="4"/>
        <v>-0.25819939083392107</v>
      </c>
      <c r="O14" s="2">
        <f t="shared" ca="1" si="1"/>
        <v>0.75012523285938504</v>
      </c>
      <c r="P14" s="2">
        <f t="shared" ca="1" si="1"/>
        <v>0.75012523285938504</v>
      </c>
      <c r="Q14" s="2">
        <f t="shared" ca="1" si="1"/>
        <v>3.0301377936122042E-2</v>
      </c>
      <c r="R14" s="2">
        <f t="shared" ca="1" si="1"/>
        <v>3.0301377936122607E-2</v>
      </c>
      <c r="S14" s="2">
        <f t="shared" ca="1" si="1"/>
        <v>1.1194100000000036</v>
      </c>
      <c r="T14" s="2">
        <f t="shared" ca="1" si="1"/>
        <v>-6.3918505152386524</v>
      </c>
      <c r="U14" s="2">
        <f t="shared" ca="1" si="1"/>
        <v>2.8916546585073943</v>
      </c>
      <c r="V14" s="2">
        <f t="shared" ca="1" si="1"/>
        <v>2.8866488204391212</v>
      </c>
      <c r="W14" s="2">
        <f t="shared" ca="1" si="1"/>
        <v>0.47834661530272232</v>
      </c>
      <c r="X14" s="2">
        <f t="shared" ca="1" si="1"/>
        <v>0.47834661530272232</v>
      </c>
      <c r="Y14" s="2">
        <f t="shared" ca="1" si="2"/>
        <v>0.36208925640484035</v>
      </c>
      <c r="Z14" s="2">
        <f t="shared" ca="1" si="2"/>
        <v>0.28180175373525573</v>
      </c>
      <c r="AA14" s="2">
        <f t="shared" ca="1" si="2"/>
        <v>3.6878598074220585</v>
      </c>
      <c r="AB14" s="2">
        <f t="shared" ca="1" si="2"/>
        <v>3.6878598074220585</v>
      </c>
      <c r="AC14" s="2"/>
      <c r="AD14" s="3">
        <f t="shared" ca="1" si="5"/>
        <v>1.3832132185213615</v>
      </c>
      <c r="AE14" s="3">
        <f t="shared" ca="1" si="6"/>
        <v>1.3353344153947508</v>
      </c>
      <c r="AF14" s="3">
        <f t="shared" ca="1" si="7"/>
        <v>4.7878803126610636E-2</v>
      </c>
      <c r="AG14" s="3"/>
      <c r="AH14" s="3"/>
      <c r="AI14" s="3"/>
    </row>
    <row r="15" spans="1:35">
      <c r="A15" s="2"/>
      <c r="B15" s="4">
        <v>2070</v>
      </c>
      <c r="C15" s="2">
        <f t="shared" ca="1" si="3"/>
        <v>5.1074203661573385</v>
      </c>
      <c r="D15" s="2">
        <f t="shared" ca="1" si="0"/>
        <v>3.9522141350098043</v>
      </c>
      <c r="E15" s="2">
        <f t="shared" ca="1" si="0"/>
        <v>2.9948833166833801</v>
      </c>
      <c r="F15" s="2">
        <f t="shared" ca="1" si="0"/>
        <v>2.173791686823809</v>
      </c>
      <c r="G15" s="2">
        <f t="shared" ca="1" si="0"/>
        <v>1.3990953377761044</v>
      </c>
      <c r="H15" s="2">
        <f t="shared" ca="1" si="0"/>
        <v>1.2030500125697661</v>
      </c>
      <c r="I15" s="2">
        <f t="shared" ca="1" si="0"/>
        <v>0.6013121083873868</v>
      </c>
      <c r="J15" s="2">
        <f t="shared" ca="1" si="0"/>
        <v>0.41755161764967208</v>
      </c>
      <c r="K15" s="2">
        <f t="shared" ca="1" si="0"/>
        <v>6.5420702572865433E-2</v>
      </c>
      <c r="L15" s="2">
        <f t="shared" ca="1" si="0"/>
        <v>0.50195521226834972</v>
      </c>
      <c r="M15" s="11">
        <f t="shared" ca="1" si="4"/>
        <v>4.6708901014212774E-2</v>
      </c>
      <c r="N15" s="11">
        <f t="shared" ca="1" si="4"/>
        <v>-0.34413439430179454</v>
      </c>
      <c r="O15" s="2">
        <f t="shared" ca="1" si="1"/>
        <v>0.75012523285938504</v>
      </c>
      <c r="P15" s="2">
        <f t="shared" ca="1" si="1"/>
        <v>0.75012523285938504</v>
      </c>
      <c r="Q15" s="2">
        <f t="shared" ca="1" si="1"/>
        <v>3.1299993076613762E-2</v>
      </c>
      <c r="R15" s="2">
        <f t="shared" ca="1" si="1"/>
        <v>3.1299993076614338E-2</v>
      </c>
      <c r="S15" s="2">
        <f t="shared" ca="1" si="1"/>
        <v>1.1194100000000036</v>
      </c>
      <c r="T15" s="2">
        <f t="shared" ca="1" si="1"/>
        <v>-8.247410535481178</v>
      </c>
      <c r="U15" s="2">
        <f t="shared" ca="1" si="1"/>
        <v>2.9152956022063274</v>
      </c>
      <c r="V15" s="2">
        <f t="shared" ca="1" si="1"/>
        <v>2.9096157036067938</v>
      </c>
      <c r="W15" s="2">
        <f t="shared" ca="1" si="1"/>
        <v>0.47708927799934864</v>
      </c>
      <c r="X15" s="2">
        <f t="shared" ca="1" si="1"/>
        <v>0.47708927799934853</v>
      </c>
      <c r="Y15" s="2">
        <f t="shared" ca="1" si="2"/>
        <v>0.35539386209695828</v>
      </c>
      <c r="Z15" s="2">
        <f t="shared" ca="1" si="2"/>
        <v>0.2679439653830914</v>
      </c>
      <c r="AA15" s="2">
        <f t="shared" ca="1" si="2"/>
        <v>3.7754803820836189</v>
      </c>
      <c r="AB15" s="2">
        <f t="shared" ca="1" si="2"/>
        <v>3.7754803820836189</v>
      </c>
      <c r="AC15" s="2"/>
      <c r="AD15" s="3">
        <f t="shared" ca="1" si="5"/>
        <v>1.3908562740112931</v>
      </c>
      <c r="AE15" s="3">
        <f t="shared" ca="1" si="6"/>
        <v>1.341782554259997</v>
      </c>
      <c r="AF15" s="3">
        <f t="shared" ca="1" si="7"/>
        <v>4.9073719751296041E-2</v>
      </c>
      <c r="AG15" s="3"/>
      <c r="AH15" s="3"/>
      <c r="AI15" s="3"/>
    </row>
    <row r="16" spans="1:35">
      <c r="A16" s="2"/>
      <c r="B16" s="4">
        <v>2075</v>
      </c>
      <c r="C16" s="2">
        <f t="shared" ca="1" si="3"/>
        <v>5.2059043787820185</v>
      </c>
      <c r="D16" s="2">
        <f t="shared" ca="1" si="0"/>
        <v>3.8826572972701618</v>
      </c>
      <c r="E16" s="2">
        <f t="shared" ca="1" si="0"/>
        <v>3.0720323731638719</v>
      </c>
      <c r="F16" s="2">
        <f t="shared" ca="1" si="0"/>
        <v>2.208134660383763</v>
      </c>
      <c r="G16" s="2">
        <f t="shared" ca="1" si="0"/>
        <v>1.4024756092023867</v>
      </c>
      <c r="H16" s="2">
        <f t="shared" ca="1" si="0"/>
        <v>1.1980853824989954</v>
      </c>
      <c r="I16" s="2">
        <f t="shared" ca="1" si="0"/>
        <v>0.61680208142037829</v>
      </c>
      <c r="J16" s="2">
        <f t="shared" ca="1" si="0"/>
        <v>0.41670061278629889</v>
      </c>
      <c r="K16" s="2">
        <f t="shared" ca="1" si="0"/>
        <v>6.6682179568335248E-2</v>
      </c>
      <c r="L16" s="2">
        <f t="shared" ca="1" si="0"/>
        <v>0.55826302741018419</v>
      </c>
      <c r="M16" s="11">
        <f t="shared" ca="1" si="4"/>
        <v>4.7912135752078186E-2</v>
      </c>
      <c r="N16" s="11">
        <f t="shared" ca="1" si="4"/>
        <v>-0.49852638580907588</v>
      </c>
      <c r="O16" s="2">
        <f t="shared" ca="1" si="1"/>
        <v>0.75012523285938504</v>
      </c>
      <c r="P16" s="2">
        <f t="shared" ca="1" si="1"/>
        <v>0.75012523285938504</v>
      </c>
      <c r="Q16" s="2">
        <f t="shared" ca="1" si="1"/>
        <v>3.2106289909700644E-2</v>
      </c>
      <c r="R16" s="2">
        <f t="shared" ca="1" si="1"/>
        <v>3.2106289909701241E-2</v>
      </c>
      <c r="S16" s="2">
        <f t="shared" ca="1" si="1"/>
        <v>1.1194100000000036</v>
      </c>
      <c r="T16" s="2">
        <f t="shared" ca="1" si="1"/>
        <v>-11.647475379227348</v>
      </c>
      <c r="U16" s="2">
        <f t="shared" ca="1" si="1"/>
        <v>2.9336681886315983</v>
      </c>
      <c r="V16" s="2">
        <f t="shared" ca="1" si="1"/>
        <v>2.9272016100584173</v>
      </c>
      <c r="W16" s="2">
        <f t="shared" ca="1" si="1"/>
        <v>0.47613628122053619</v>
      </c>
      <c r="X16" s="2">
        <f t="shared" ca="1" si="1"/>
        <v>0.47613628122053642</v>
      </c>
      <c r="Y16" s="2">
        <f t="shared" ca="1" si="2"/>
        <v>0.35029593955165883</v>
      </c>
      <c r="Z16" s="2">
        <f t="shared" ca="1" si="2"/>
        <v>0.25358623543375503</v>
      </c>
      <c r="AA16" s="2">
        <f t="shared" ca="1" si="2"/>
        <v>3.8447658797231066</v>
      </c>
      <c r="AB16" s="2">
        <f t="shared" ca="1" si="2"/>
        <v>3.8447658797231066</v>
      </c>
      <c r="AC16" s="2"/>
      <c r="AD16" s="3">
        <f t="shared" ca="1" si="5"/>
        <v>1.3968258616700358</v>
      </c>
      <c r="AE16" s="3">
        <f t="shared" ca="1" si="6"/>
        <v>1.3468058761937658</v>
      </c>
      <c r="AF16" s="3">
        <f t="shared" ca="1" si="7"/>
        <v>5.0019985476269957E-2</v>
      </c>
      <c r="AG16" s="3"/>
      <c r="AH16" s="3"/>
      <c r="AI16" s="3"/>
    </row>
    <row r="17" spans="1:35">
      <c r="A17" s="2"/>
      <c r="B17" s="4">
        <v>2080</v>
      </c>
      <c r="C17" s="2">
        <f t="shared" ca="1" si="3"/>
        <v>5.2834885858342862</v>
      </c>
      <c r="D17" s="2">
        <f t="shared" ca="1" si="0"/>
        <v>4.3292661586139864</v>
      </c>
      <c r="E17" s="2">
        <f t="shared" ca="1" si="0"/>
        <v>3.1338088887174478</v>
      </c>
      <c r="F17" s="2">
        <f t="shared" ca="1" si="0"/>
        <v>2.2871586913844255</v>
      </c>
      <c r="G17" s="2">
        <f t="shared" ca="1" si="0"/>
        <v>1.4039225702029929</v>
      </c>
      <c r="H17" s="2">
        <f t="shared" ca="1" si="0"/>
        <v>1.1595773669548552</v>
      </c>
      <c r="I17" s="2">
        <f t="shared" ca="1" si="0"/>
        <v>0.62920555858071192</v>
      </c>
      <c r="J17" s="2">
        <f t="shared" ca="1" si="0"/>
        <v>0.45773960569128336</v>
      </c>
      <c r="K17" s="2">
        <f t="shared" ca="1" si="0"/>
        <v>6.7675951956359143E-2</v>
      </c>
      <c r="L17" s="2">
        <f t="shared" ca="1" si="0"/>
        <v>0.41863314629545789</v>
      </c>
      <c r="M17" s="11">
        <f t="shared" ca="1" si="4"/>
        <v>4.887561674444954E-2</v>
      </c>
      <c r="N17" s="11">
        <f t="shared" ca="1" si="4"/>
        <v>6.1573482879638333E-3</v>
      </c>
      <c r="O17" s="2">
        <f t="shared" ca="1" si="1"/>
        <v>0.75012523285938504</v>
      </c>
      <c r="P17" s="2">
        <f t="shared" ca="1" si="1"/>
        <v>0.75012523285938504</v>
      </c>
      <c r="Q17" s="2">
        <f t="shared" ca="1" si="1"/>
        <v>3.2751925917738949E-2</v>
      </c>
      <c r="R17" s="2">
        <f t="shared" ca="1" si="1"/>
        <v>3.2751925917739552E-2</v>
      </c>
      <c r="S17" s="2">
        <f t="shared" ca="1" si="1"/>
        <v>1.1194100000000036</v>
      </c>
      <c r="T17" s="2">
        <f t="shared" ca="1" si="1"/>
        <v>0.14102322806621631</v>
      </c>
      <c r="U17" s="2">
        <f t="shared" ca="1" si="1"/>
        <v>2.9479330129452341</v>
      </c>
      <c r="V17" s="2">
        <f t="shared" ca="1" si="1"/>
        <v>2.9416415251698287</v>
      </c>
      <c r="W17" s="2">
        <f t="shared" ca="1" si="1"/>
        <v>0.47541053087812085</v>
      </c>
      <c r="X17" s="2">
        <f t="shared" ca="1" si="1"/>
        <v>0.47541053087812102</v>
      </c>
      <c r="Y17" s="2">
        <f t="shared" ca="1" si="2"/>
        <v>0.34640003877016218</v>
      </c>
      <c r="Z17" s="2">
        <f t="shared" ca="1" si="2"/>
        <v>0.27811757385442509</v>
      </c>
      <c r="AA17" s="2">
        <f t="shared" ca="1" si="2"/>
        <v>3.8992863980404735</v>
      </c>
      <c r="AB17" s="2">
        <f t="shared" ca="1" si="2"/>
        <v>3.8992863980404735</v>
      </c>
      <c r="AC17" s="2"/>
      <c r="AD17" s="3">
        <f t="shared" ca="1" si="5"/>
        <v>1.401478398677432</v>
      </c>
      <c r="AE17" s="3">
        <f t="shared" ca="1" si="6"/>
        <v>1.3507129594571861</v>
      </c>
      <c r="AF17" s="3">
        <f t="shared" ca="1" si="7"/>
        <v>5.07654392202459E-2</v>
      </c>
      <c r="AG17" s="3"/>
      <c r="AH17" s="3"/>
      <c r="AI17" s="3"/>
    </row>
    <row r="18" spans="1:35">
      <c r="A18" s="2"/>
      <c r="B18" s="4">
        <v>2085</v>
      </c>
      <c r="C18" s="2">
        <f t="shared" ca="1" si="3"/>
        <v>5.3443613640012275</v>
      </c>
      <c r="D18" s="2">
        <f t="shared" ca="1" si="0"/>
        <v>3.9946671993089637</v>
      </c>
      <c r="E18" s="2">
        <f t="shared" ca="1" si="0"/>
        <v>3.1829314651463934</v>
      </c>
      <c r="F18" s="2">
        <f t="shared" ca="1" si="0"/>
        <v>2.1470343351197774</v>
      </c>
      <c r="G18" s="2">
        <f t="shared" ca="1" si="0"/>
        <v>1.4042641066383017</v>
      </c>
      <c r="H18" s="2">
        <f t="shared" ca="1" si="0"/>
        <v>1.0622384819713651</v>
      </c>
      <c r="I18" s="2">
        <f t="shared" ca="1" si="0"/>
        <v>0.63906838022633838</v>
      </c>
      <c r="J18" s="2">
        <f t="shared" ca="1" si="0"/>
        <v>0.41976597190386017</v>
      </c>
      <c r="K18" s="2">
        <f t="shared" ca="1" si="0"/>
        <v>6.8455668453092242E-2</v>
      </c>
      <c r="L18" s="2">
        <f t="shared" ca="1" si="0"/>
        <v>0.55844631271586676</v>
      </c>
      <c r="M18" s="11">
        <f t="shared" ca="1" si="4"/>
        <v>4.9641743941192237E-2</v>
      </c>
      <c r="N18" s="11">
        <f t="shared" ca="1" si="4"/>
        <v>-0.19281790240190641</v>
      </c>
      <c r="O18" s="2">
        <f t="shared" ca="1" si="1"/>
        <v>0.75012523285938504</v>
      </c>
      <c r="P18" s="2">
        <f t="shared" ca="1" si="1"/>
        <v>0.75012523285938504</v>
      </c>
      <c r="Q18" s="2">
        <f t="shared" ca="1" si="1"/>
        <v>3.326531363256776E-2</v>
      </c>
      <c r="R18" s="2">
        <f t="shared" ca="1" si="1"/>
        <v>3.3265313632568377E-2</v>
      </c>
      <c r="S18" s="2">
        <f t="shared" ca="1" si="1"/>
        <v>1.1194100000000036</v>
      </c>
      <c r="T18" s="2">
        <f t="shared" ca="1" si="1"/>
        <v>-4.3479997073312102</v>
      </c>
      <c r="U18" s="2">
        <f t="shared" ca="1" si="1"/>
        <v>2.9590002354862253</v>
      </c>
      <c r="V18" s="2">
        <f t="shared" ca="1" si="1"/>
        <v>2.9506477305545977</v>
      </c>
      <c r="W18" s="2">
        <f t="shared" ca="1" si="1"/>
        <v>0.47485582377865598</v>
      </c>
      <c r="X18" s="2">
        <f t="shared" ca="1" si="1"/>
        <v>0.47485582377865621</v>
      </c>
      <c r="Y18" s="2">
        <f t="shared" ca="1" si="2"/>
        <v>0.34341429193206519</v>
      </c>
      <c r="Z18" s="2">
        <f t="shared" ca="1" si="2"/>
        <v>0.24916819776993587</v>
      </c>
      <c r="AA18" s="2">
        <f t="shared" ca="1" si="2"/>
        <v>3.9420262986955907</v>
      </c>
      <c r="AB18" s="2">
        <f t="shared" ca="1" si="2"/>
        <v>3.9420262986955907</v>
      </c>
      <c r="AC18" s="2"/>
      <c r="AD18" s="3">
        <f t="shared" ca="1" si="5"/>
        <v>1.4050984943830485</v>
      </c>
      <c r="AE18" s="3">
        <f t="shared" ca="1" si="6"/>
        <v>1.3537481701441261</v>
      </c>
      <c r="AF18" s="3">
        <f t="shared" ca="1" si="7"/>
        <v>5.1350324238922385E-2</v>
      </c>
      <c r="AG18" s="3"/>
      <c r="AH18" s="3"/>
      <c r="AI18" s="3"/>
    </row>
    <row r="19" spans="1:35">
      <c r="A19" s="2"/>
      <c r="B19" s="4">
        <v>2090</v>
      </c>
      <c r="C19" s="2">
        <f t="shared" ca="1" si="3"/>
        <v>5.3919727719217923</v>
      </c>
      <c r="D19" s="2">
        <f t="shared" ca="1" si="3"/>
        <v>3.8185232284938149</v>
      </c>
      <c r="E19" s="2">
        <f t="shared" ca="1" si="3"/>
        <v>3.2217555446528028</v>
      </c>
      <c r="F19" s="2">
        <f t="shared" ca="1" si="3"/>
        <v>2.0363224668943616</v>
      </c>
      <c r="G19" s="2">
        <f t="shared" ca="1" si="3"/>
        <v>1.4040409820401383</v>
      </c>
      <c r="H19" s="2">
        <f t="shared" ca="1" si="3"/>
        <v>0.98968094570785514</v>
      </c>
      <c r="I19" s="2">
        <f t="shared" ca="1" si="3"/>
        <v>0.64686347159906399</v>
      </c>
      <c r="J19" s="2">
        <f t="shared" ca="1" si="3"/>
        <v>0.3953669455377829</v>
      </c>
      <c r="K19" s="2">
        <f t="shared" ca="1" si="3"/>
        <v>6.9065520694212942E-2</v>
      </c>
      <c r="L19" s="2">
        <f t="shared" ca="1" si="3"/>
        <v>0.63510382717560288</v>
      </c>
      <c r="M19" s="11">
        <f t="shared" ca="1" si="4"/>
        <v>5.0247253370067031E-2</v>
      </c>
      <c r="N19" s="11">
        <f t="shared" ca="1" si="4"/>
        <v>-0.23795095682178821</v>
      </c>
      <c r="O19" s="2">
        <f t="shared" ref="O19:X21" ca="1" si="8">VLOOKUP($B19,INDIRECT("'["&amp;$A$4&amp;".xlsx]"&amp;O$2&amp;"'!"&amp;"$A$1:$ECW$1002"),MATCH(O$1,INDIRECT("'["&amp;$A$4&amp;".xlsx]"&amp;O$2&amp;"'!"&amp;"$A$1:$ECW$1"),0))</f>
        <v>0.75012523285938504</v>
      </c>
      <c r="P19" s="2">
        <f t="shared" ca="1" si="8"/>
        <v>0.75012523285938504</v>
      </c>
      <c r="Q19" s="2">
        <f t="shared" ca="1" si="8"/>
        <v>3.3671070148351301E-2</v>
      </c>
      <c r="R19" s="2">
        <f t="shared" ca="1" si="8"/>
        <v>3.3671070148351918E-2</v>
      </c>
      <c r="S19" s="2">
        <f t="shared" ca="1" si="8"/>
        <v>1.1194100000000036</v>
      </c>
      <c r="T19" s="2">
        <f t="shared" ca="1" si="8"/>
        <v>-5.3010794165030122</v>
      </c>
      <c r="U19" s="2">
        <f t="shared" ca="1" si="8"/>
        <v>2.967581592771467</v>
      </c>
      <c r="V19" s="2">
        <f t="shared" ca="1" si="8"/>
        <v>2.9575434322872676</v>
      </c>
      <c r="W19" s="2">
        <f t="shared" ca="1" si="8"/>
        <v>0.47443065904311094</v>
      </c>
      <c r="X19" s="2">
        <f t="shared" ca="1" si="8"/>
        <v>0.47443065904311127</v>
      </c>
      <c r="Y19" s="2">
        <f t="shared" ca="1" si="2"/>
        <v>0.34112106607375453</v>
      </c>
      <c r="Z19" s="2">
        <f t="shared" ca="1" si="2"/>
        <v>0.23311722325719411</v>
      </c>
      <c r="AA19" s="2">
        <f t="shared" ca="1" si="2"/>
        <v>3.9754328767730298</v>
      </c>
      <c r="AB19" s="2">
        <f t="shared" ca="1" si="2"/>
        <v>3.9754328767730298</v>
      </c>
      <c r="AC19" s="2"/>
      <c r="AD19" s="3">
        <f t="shared" ca="1" si="5"/>
        <v>1.407911690822772</v>
      </c>
      <c r="AE19" s="3">
        <f t="shared" ca="1" si="6"/>
        <v>1.3561039010294687</v>
      </c>
      <c r="AF19" s="3">
        <f t="shared" ca="1" si="7"/>
        <v>5.180778979330336E-2</v>
      </c>
      <c r="AG19" s="3"/>
      <c r="AH19" s="3"/>
      <c r="AI19" s="3"/>
    </row>
    <row r="20" spans="1:35">
      <c r="A20" s="2"/>
      <c r="B20" s="4">
        <v>2095</v>
      </c>
      <c r="C20" s="2">
        <f t="shared" ref="C20:L21" ca="1" si="9">VLOOKUP($B20,INDIRECT("'["&amp;$A$4&amp;".xlsx]"&amp;C$2&amp;"'!"&amp;"$A$1:$ECW$1002"),MATCH(C$1,INDIRECT("'["&amp;$A$4&amp;".xlsx]"&amp;C$2&amp;"'!"&amp;"$A$1:$ECW$1"),0))</f>
        <v>5.4291215103959836</v>
      </c>
      <c r="D20" s="2">
        <f t="shared" ca="1" si="9"/>
        <v>4.1221609187515735</v>
      </c>
      <c r="E20" s="2">
        <f t="shared" ca="1" si="9"/>
        <v>3.2522754676115406</v>
      </c>
      <c r="F20" s="2">
        <f t="shared" ca="1" si="9"/>
        <v>2.1174509448748289</v>
      </c>
      <c r="G20" s="2">
        <f t="shared" ca="1" si="9"/>
        <v>1.4035901809257445</v>
      </c>
      <c r="H20" s="2">
        <f t="shared" ca="1" si="9"/>
        <v>0.98859687321111567</v>
      </c>
      <c r="I20" s="2">
        <f t="shared" ca="1" si="9"/>
        <v>0.65299125598382013</v>
      </c>
      <c r="J20" s="2">
        <f t="shared" ca="1" si="9"/>
        <v>0.42604575787832905</v>
      </c>
      <c r="K20" s="2">
        <f t="shared" ca="1" si="9"/>
        <v>6.9541357104072762E-2</v>
      </c>
      <c r="L20" s="2">
        <f t="shared" ca="1" si="9"/>
        <v>0.53895596472003493</v>
      </c>
      <c r="M20" s="11">
        <f t="shared" ca="1" si="4"/>
        <v>5.0723249230238882E-2</v>
      </c>
      <c r="N20" s="11">
        <f t="shared" ca="1" si="4"/>
        <v>5.1111378067264956E-2</v>
      </c>
      <c r="O20" s="2">
        <f t="shared" ca="1" si="8"/>
        <v>0.75012523285938504</v>
      </c>
      <c r="P20" s="2">
        <f t="shared" ca="1" si="8"/>
        <v>0.75012523285938504</v>
      </c>
      <c r="Q20" s="2">
        <f t="shared" ca="1" si="8"/>
        <v>3.3990038627685515E-2</v>
      </c>
      <c r="R20" s="2">
        <f t="shared" ca="1" si="8"/>
        <v>3.3990038627686139E-2</v>
      </c>
      <c r="S20" s="2">
        <f t="shared" ca="1" si="8"/>
        <v>1.1194100000000036</v>
      </c>
      <c r="T20" s="2">
        <f t="shared" ca="1" si="8"/>
        <v>1.1279756046891309</v>
      </c>
      <c r="U20" s="2">
        <f t="shared" ca="1" si="8"/>
        <v>2.9742323882545905</v>
      </c>
      <c r="V20" s="2">
        <f t="shared" ca="1" si="8"/>
        <v>2.9663611460819959</v>
      </c>
      <c r="W20" s="2">
        <f t="shared" ca="1" si="8"/>
        <v>0.47410407954146883</v>
      </c>
      <c r="X20" s="2">
        <f t="shared" ca="1" si="8"/>
        <v>0.47410407954146899</v>
      </c>
      <c r="Y20" s="2">
        <f t="shared" ca="1" si="2"/>
        <v>0.33935676434434603</v>
      </c>
      <c r="Z20" s="2">
        <f t="shared" ca="1" si="2"/>
        <v>0.25042689577439037</v>
      </c>
      <c r="AA20" s="2">
        <f t="shared" ca="1" si="2"/>
        <v>4.0014849408067761</v>
      </c>
      <c r="AB20" s="2">
        <f t="shared" ca="1" si="2"/>
        <v>4.0014849408067761</v>
      </c>
      <c r="AC20" s="2"/>
      <c r="AD20" s="3">
        <f t="shared" ca="1" si="5"/>
        <v>1.4100957087758672</v>
      </c>
      <c r="AE20" s="3">
        <f t="shared" ca="1" si="6"/>
        <v>1.3579309820848144</v>
      </c>
      <c r="AF20" s="3">
        <f t="shared" ca="1" si="7"/>
        <v>5.2164726691052765E-2</v>
      </c>
      <c r="AG20" s="3"/>
      <c r="AH20" s="3"/>
      <c r="AI20" s="3"/>
    </row>
    <row r="21" spans="1:35">
      <c r="A21" s="2"/>
      <c r="B21" s="4">
        <v>2100</v>
      </c>
      <c r="C21" s="2">
        <f t="shared" ca="1" si="9"/>
        <v>5.4580522984247333</v>
      </c>
      <c r="D21" s="2">
        <f t="shared" ca="1" si="9"/>
        <v>4.1036214159627997</v>
      </c>
      <c r="E21" s="2">
        <f t="shared" ca="1" si="9"/>
        <v>3.2761663565072712</v>
      </c>
      <c r="F21" s="2">
        <f t="shared" ca="1" si="9"/>
        <v>2.0979184445834238</v>
      </c>
      <c r="G21" s="2">
        <f t="shared" ca="1" si="9"/>
        <v>1.4030900909347521</v>
      </c>
      <c r="H21" s="2">
        <f t="shared" ca="1" si="9"/>
        <v>0.99980466209986962</v>
      </c>
      <c r="I21" s="2">
        <f t="shared" ca="1" si="9"/>
        <v>0.65778806415765223</v>
      </c>
      <c r="J21" s="2">
        <f t="shared" ca="1" si="9"/>
        <v>0.42110256415212011</v>
      </c>
      <c r="K21" s="2">
        <f t="shared" ca="1" si="9"/>
        <v>6.9911930180721921E-2</v>
      </c>
      <c r="L21" s="2">
        <f t="shared" ca="1" si="9"/>
        <v>0.55441824041867871</v>
      </c>
      <c r="M21" s="11">
        <f t="shared" ca="1" si="4"/>
        <v>5.1095857123959705E-2</v>
      </c>
      <c r="N21" s="11">
        <f t="shared" ca="1" si="4"/>
        <v>3.0377504708707596E-2</v>
      </c>
      <c r="O21" s="2">
        <f t="shared" ca="1" si="8"/>
        <v>0.75012523285938504</v>
      </c>
      <c r="P21" s="2">
        <f t="shared" ca="1" si="8"/>
        <v>0.75012523285938504</v>
      </c>
      <c r="Q21" s="2">
        <f t="shared" ca="1" si="8"/>
        <v>3.4239726037162452E-2</v>
      </c>
      <c r="R21" s="2">
        <f t="shared" ca="1" si="8"/>
        <v>3.423972603716309E-2</v>
      </c>
      <c r="S21" s="2">
        <f t="shared" ca="1" si="8"/>
        <v>1.1194100000000036</v>
      </c>
      <c r="T21" s="2">
        <f t="shared" ca="1" si="8"/>
        <v>0.66551153968270327</v>
      </c>
      <c r="U21" s="2">
        <f t="shared" ca="1" si="8"/>
        <v>2.9793850917981843</v>
      </c>
      <c r="V21" s="2">
        <f t="shared" ca="1" si="8"/>
        <v>2.9717452028753026</v>
      </c>
      <c r="W21" s="2">
        <f t="shared" ca="1" si="8"/>
        <v>0.47385280732987139</v>
      </c>
      <c r="X21" s="2">
        <f t="shared" ca="1" si="8"/>
        <v>0.47385280732987151</v>
      </c>
      <c r="Y21" s="2">
        <f t="shared" ca="1" si="2"/>
        <v>0.33799762404070871</v>
      </c>
      <c r="Z21" s="2">
        <f t="shared" ca="1" si="2"/>
        <v>0.24672910934178269</v>
      </c>
      <c r="AA21" s="2">
        <f t="shared" ca="1" si="2"/>
        <v>4.0217658062446899</v>
      </c>
      <c r="AB21" s="2">
        <f t="shared" ca="1" si="2"/>
        <v>4.0217658062446899</v>
      </c>
      <c r="AC21" s="2"/>
      <c r="AD21" s="3">
        <f t="shared" ca="1" si="5"/>
        <v>1.4117899898653363</v>
      </c>
      <c r="AE21" s="3">
        <f t="shared" ca="1" si="6"/>
        <v>1.3593472869588705</v>
      </c>
      <c r="AF21" s="3">
        <f t="shared" ca="1" si="7"/>
        <v>5.2442702906465799E-2</v>
      </c>
      <c r="AG21" s="3"/>
      <c r="AH21" s="3"/>
      <c r="AI21" s="3"/>
    </row>
    <row r="22" spans="1:35">
      <c r="A22" s="2"/>
      <c r="B22" s="2"/>
      <c r="C22" s="2"/>
      <c r="D22" s="2" t="s">
        <v>3</v>
      </c>
      <c r="E22" s="2" t="s">
        <v>5</v>
      </c>
      <c r="F22" s="10" t="s">
        <v>6</v>
      </c>
      <c r="G22" s="10" t="s">
        <v>8</v>
      </c>
      <c r="H22" s="10" t="s">
        <v>7</v>
      </c>
      <c r="I22" s="10" t="s">
        <v>13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>
        <f ca="1">V21/U21</f>
        <v>0.99743574976463656</v>
      </c>
      <c r="W22" s="10"/>
      <c r="X22" s="10"/>
      <c r="Y22" s="10"/>
      <c r="Z22" s="10">
        <f ca="1">Z21/Y21</f>
        <v>0.72997291043698709</v>
      </c>
      <c r="AA22" s="2"/>
      <c r="AB22" s="2" t="e">
        <f>#REF!/#REF!</f>
        <v>#REF!</v>
      </c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>
        <f ca="1">(D4/$C4-1)*100</f>
        <v>-3.4616380198980279</v>
      </c>
      <c r="E24" s="2">
        <f ca="1">(F4-$E4)/$C4*100</f>
        <v>-5.3267339531894757</v>
      </c>
      <c r="F24" s="2">
        <f ca="1">(H4-$G4)/$C4*100</f>
        <v>-0.11172789869529462</v>
      </c>
      <c r="G24" s="2">
        <f ca="1">(J4-$I4)/$C4*100</f>
        <v>-1.1282361987387104</v>
      </c>
      <c r="H24" s="2">
        <f ca="1">(L4-$K4)/$C4*100</f>
        <v>4.3628481927418408</v>
      </c>
      <c r="I24" s="2">
        <f ca="1">(N4-M4)/C4*100</f>
        <v>-1.2577881620163327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10">B4+1 &amp; "-" &amp; B5</f>
        <v>2016-2020</v>
      </c>
      <c r="C25" s="2"/>
      <c r="D25" s="2">
        <f t="shared" ref="D25:D41" ca="1" si="11">(D5/$C5-1)*100</f>
        <v>-4.0947478912870316</v>
      </c>
      <c r="E25" s="2">
        <f t="shared" ref="E25:E41" ca="1" si="12">(F5-$E5)/$C5*100</f>
        <v>-4.4682313637095703</v>
      </c>
      <c r="F25" s="2">
        <f t="shared" ref="F25:F41" ca="1" si="13">(H5-$G5)/$C5*100</f>
        <v>-0.50880632998138708</v>
      </c>
      <c r="G25" s="2">
        <f t="shared" ref="G25:G41" ca="1" si="14">(J5-$I5)/$C5*100</f>
        <v>-0.99006438452852941</v>
      </c>
      <c r="H25" s="2">
        <f t="shared" ref="H25:H41" ca="1" si="15">(L5-$K5)/$C5*100</f>
        <v>3.8007164226648267</v>
      </c>
      <c r="I25" s="2">
        <f t="shared" ref="I25:I41" ca="1" si="16">(N5-M5)/C5*100</f>
        <v>-1.9283622357323207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10"/>
        <v>2021-2025</v>
      </c>
      <c r="C26" s="2"/>
      <c r="D26" s="2">
        <f t="shared" ca="1" si="11"/>
        <v>-9.0451473533703428</v>
      </c>
      <c r="E26" s="2">
        <f t="shared" ca="1" si="12"/>
        <v>-7.0471317620148284</v>
      </c>
      <c r="F26" s="2">
        <f t="shared" ca="1" si="13"/>
        <v>-0.86293209506287405</v>
      </c>
      <c r="G26" s="2">
        <f t="shared" ca="1" si="14"/>
        <v>-1.7149647052634487</v>
      </c>
      <c r="H26" s="2">
        <f t="shared" ca="1" si="15"/>
        <v>6.6906482661798741</v>
      </c>
      <c r="I26" s="2">
        <f t="shared" ca="1" si="16"/>
        <v>-6.1107670572097161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10"/>
        <v>2026-2030</v>
      </c>
      <c r="C27" s="2"/>
      <c r="D27" s="2">
        <f t="shared" ca="1" si="11"/>
        <v>-6.4768800510199949</v>
      </c>
      <c r="E27" s="2">
        <f t="shared" ca="1" si="12"/>
        <v>-5.228165607268636</v>
      </c>
      <c r="F27" s="2">
        <f t="shared" ca="1" si="13"/>
        <v>-1.0106439858652672</v>
      </c>
      <c r="G27" s="2">
        <f t="shared" ca="1" si="14"/>
        <v>-1.1997919143953992</v>
      </c>
      <c r="H27" s="2">
        <f t="shared" ca="1" si="15"/>
        <v>4.0448973153271357</v>
      </c>
      <c r="I27" s="2">
        <f t="shared" ca="1" si="16"/>
        <v>-3.0831758588334273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10"/>
        <v>2031-2035</v>
      </c>
      <c r="C28" s="2"/>
      <c r="D28" s="2">
        <f t="shared" ca="1" si="11"/>
        <v>-15.327741091450797</v>
      </c>
      <c r="E28" s="2">
        <f t="shared" ca="1" si="12"/>
        <v>-8.9808731633562306</v>
      </c>
      <c r="F28" s="2">
        <f t="shared" ca="1" si="13"/>
        <v>-2.2203531169324084</v>
      </c>
      <c r="G28" s="2">
        <f t="shared" ca="1" si="14"/>
        <v>-2.3058596644610745</v>
      </c>
      <c r="H28" s="2">
        <f t="shared" ca="1" si="15"/>
        <v>8.3730454889900354</v>
      </c>
      <c r="I28" s="2">
        <f t="shared" ca="1" si="16"/>
        <v>-10.193700635796564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10"/>
        <v>2036-2040</v>
      </c>
      <c r="C29" s="2"/>
      <c r="D29" s="2">
        <f t="shared" ca="1" si="11"/>
        <v>-13.828168251398044</v>
      </c>
      <c r="E29" s="2">
        <f t="shared" ca="1" si="12"/>
        <v>-8.6972773985704848</v>
      </c>
      <c r="F29" s="2">
        <f t="shared" ca="1" si="13"/>
        <v>-2.5358184888378519</v>
      </c>
      <c r="G29" s="2">
        <f t="shared" ca="1" si="14"/>
        <v>-2.1060791147721614</v>
      </c>
      <c r="H29" s="2">
        <f t="shared" ca="1" si="15"/>
        <v>6.8434794515767283</v>
      </c>
      <c r="I29" s="2">
        <f t="shared" ca="1" si="16"/>
        <v>-7.3324727011612634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10"/>
        <v>2041-2045</v>
      </c>
      <c r="C30" s="2"/>
      <c r="D30" s="2">
        <f t="shared" ca="1" si="11"/>
        <v>-18.982089699791281</v>
      </c>
      <c r="E30" s="2">
        <f t="shared" ca="1" si="12"/>
        <v>-10.884555700989122</v>
      </c>
      <c r="F30" s="2">
        <f t="shared" ca="1" si="13"/>
        <v>-3.3890495608567517</v>
      </c>
      <c r="G30" s="2">
        <f t="shared" ca="1" si="14"/>
        <v>-2.710879102055721</v>
      </c>
      <c r="H30" s="2">
        <f t="shared" ca="1" si="15"/>
        <v>8.6817539003994408</v>
      </c>
      <c r="I30" s="2">
        <f t="shared" ca="1" si="16"/>
        <v>-10.679359237157977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10"/>
        <v>2046-2050</v>
      </c>
      <c r="C31" s="2"/>
      <c r="D31" s="2">
        <f t="shared" ca="1" si="11"/>
        <v>-15.149928511514666</v>
      </c>
      <c r="E31" s="2">
        <f t="shared" ca="1" si="12"/>
        <v>-11.669094845348843</v>
      </c>
      <c r="F31" s="2">
        <f t="shared" ca="1" si="13"/>
        <v>-4.0024766821324596</v>
      </c>
      <c r="G31" s="2">
        <f t="shared" ca="1" si="14"/>
        <v>-2.5090631148821352</v>
      </c>
      <c r="H31" s="2">
        <f t="shared" ca="1" si="15"/>
        <v>6.5355890454899299</v>
      </c>
      <c r="I31" s="2">
        <f t="shared" ca="1" si="16"/>
        <v>-3.5048829162473325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10"/>
        <v>2051-2055</v>
      </c>
      <c r="C32" s="2"/>
      <c r="D32" s="2">
        <f t="shared" ca="1" si="11"/>
        <v>-6.0009844955316911</v>
      </c>
      <c r="E32" s="2">
        <f t="shared" ca="1" si="12"/>
        <v>-8.8913413165663169</v>
      </c>
      <c r="F32" s="2">
        <f t="shared" ca="1" si="13"/>
        <v>-3.4549840005502235</v>
      </c>
      <c r="G32" s="2">
        <f t="shared" ca="1" si="14"/>
        <v>-1.5102433860983611</v>
      </c>
      <c r="H32" s="2">
        <f t="shared" ca="1" si="15"/>
        <v>2.4950866608708444</v>
      </c>
      <c r="I32" s="2">
        <f t="shared" ca="1" si="16"/>
        <v>5.3604975442980152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10"/>
        <v>2056-2060</v>
      </c>
      <c r="C33" s="2"/>
      <c r="D33" s="2">
        <f t="shared" ca="1" si="11"/>
        <v>-5.7060329357910948</v>
      </c>
      <c r="E33" s="2">
        <f t="shared" ca="1" si="12"/>
        <v>-10.45464333696386</v>
      </c>
      <c r="F33" s="2">
        <f t="shared" ca="1" si="13"/>
        <v>-3.4463965053202683</v>
      </c>
      <c r="G33" s="2">
        <f t="shared" ca="1" si="14"/>
        <v>-1.710077422766398</v>
      </c>
      <c r="H33" s="2">
        <f t="shared" ca="1" si="15"/>
        <v>2.2880594332287689</v>
      </c>
      <c r="I33" s="2">
        <f t="shared" ca="1" si="16"/>
        <v>7.617024892527489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10"/>
        <v>2061-2065</v>
      </c>
      <c r="C34" s="2"/>
      <c r="D34" s="2">
        <f t="shared" ca="1" si="11"/>
        <v>-20.339593126575817</v>
      </c>
      <c r="E34" s="2">
        <f t="shared" ca="1" si="12"/>
        <v>-14.961926100016676</v>
      </c>
      <c r="F34" s="2">
        <f t="shared" ca="1" si="13"/>
        <v>-3.8490088975782664</v>
      </c>
      <c r="G34" s="2">
        <f t="shared" ca="1" si="14"/>
        <v>-3.2968349001211212</v>
      </c>
      <c r="H34" s="2">
        <f t="shared" ca="1" si="15"/>
        <v>7.857170369005444</v>
      </c>
      <c r="I34" s="2">
        <f t="shared" ca="1" si="16"/>
        <v>-6.0889936023557345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10"/>
        <v>2066-2070</v>
      </c>
      <c r="C35" s="2"/>
      <c r="D35" s="2">
        <f t="shared" ca="1" si="11"/>
        <v>-22.61819369328072</v>
      </c>
      <c r="E35" s="2">
        <f t="shared" ca="1" si="12"/>
        <v>-16.076445073921622</v>
      </c>
      <c r="F35" s="2">
        <f t="shared" ca="1" si="13"/>
        <v>-3.838441153294704</v>
      </c>
      <c r="G35" s="2">
        <f t="shared" ca="1" si="14"/>
        <v>-3.5979120096584163</v>
      </c>
      <c r="H35" s="2">
        <f t="shared" ca="1" si="15"/>
        <v>8.5470644356598964</v>
      </c>
      <c r="I35" s="2">
        <f t="shared" ca="1" si="16"/>
        <v>-7.6524598974817781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10"/>
        <v>2071-2075</v>
      </c>
      <c r="C36" s="2"/>
      <c r="D36" s="2">
        <f t="shared" ca="1" si="11"/>
        <v>-25.41819797737902</v>
      </c>
      <c r="E36" s="2">
        <f t="shared" ca="1" si="12"/>
        <v>-16.594575119380654</v>
      </c>
      <c r="F36" s="2">
        <f t="shared" ca="1" si="13"/>
        <v>-3.9261233367334865</v>
      </c>
      <c r="G36" s="2">
        <f t="shared" ca="1" si="14"/>
        <v>-3.8437407619249333</v>
      </c>
      <c r="H36" s="2">
        <f t="shared" ca="1" si="15"/>
        <v>9.4427559953926785</v>
      </c>
      <c r="I36" s="2">
        <f t="shared" ca="1" si="16"/>
        <v>-10.496514760976067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10"/>
        <v>2076-2080</v>
      </c>
      <c r="C37" s="2"/>
      <c r="D37" s="2">
        <f t="shared" ca="1" si="11"/>
        <v>-18.060461600668411</v>
      </c>
      <c r="E37" s="2">
        <f t="shared" ca="1" si="12"/>
        <v>-16.024453986765497</v>
      </c>
      <c r="F37" s="2">
        <f t="shared" ca="1" si="13"/>
        <v>-4.6246944472116143</v>
      </c>
      <c r="G37" s="2">
        <f t="shared" ca="1" si="14"/>
        <v>-3.2453169928132497</v>
      </c>
      <c r="H37" s="2">
        <f t="shared" ca="1" si="15"/>
        <v>6.64252772836607</v>
      </c>
      <c r="I37" s="2">
        <f t="shared" ca="1" si="16"/>
        <v>-0.80852390920307637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10"/>
        <v>2081-2085</v>
      </c>
      <c r="C38" s="2"/>
      <c r="D38" s="2">
        <f t="shared" ca="1" si="11"/>
        <v>-25.25454535659939</v>
      </c>
      <c r="E38" s="2">
        <f t="shared" ca="1" si="12"/>
        <v>-19.382991895051394</v>
      </c>
      <c r="F38" s="2">
        <f t="shared" ca="1" si="13"/>
        <v>-6.3997473481259544</v>
      </c>
      <c r="G38" s="2">
        <f t="shared" ca="1" si="14"/>
        <v>-4.1034352542038892</v>
      </c>
      <c r="H38" s="2">
        <f t="shared" ca="1" si="15"/>
        <v>9.1683666370929551</v>
      </c>
      <c r="I38" s="2">
        <f t="shared" ca="1" si="16"/>
        <v>-4.5367375038721827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10"/>
        <v>2086-2090</v>
      </c>
      <c r="C39" s="2"/>
      <c r="D39" s="2">
        <f t="shared" ca="1" si="11"/>
        <v>-29.181333251932816</v>
      </c>
      <c r="E39" s="2">
        <f t="shared" ca="1" si="12"/>
        <v>-21.985145843678517</v>
      </c>
      <c r="F39" s="2">
        <f t="shared" ca="1" si="13"/>
        <v>-7.6847575805654156</v>
      </c>
      <c r="G39" s="2">
        <f t="shared" ca="1" si="14"/>
        <v>-4.6642766330521246</v>
      </c>
      <c r="H39" s="2">
        <f t="shared" ca="1" si="15"/>
        <v>10.497796083633489</v>
      </c>
      <c r="I39" s="2">
        <f t="shared" ca="1" si="16"/>
        <v>-5.3449492863283963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10"/>
        <v>2091-2095</v>
      </c>
      <c r="C40" s="2"/>
      <c r="D40" s="2">
        <f t="shared" ca="1" si="11"/>
        <v>-24.073150492980666</v>
      </c>
      <c r="E40" s="2">
        <f t="shared" ca="1" si="12"/>
        <v>-20.902544188110113</v>
      </c>
      <c r="F40" s="2">
        <f t="shared" ca="1" si="13"/>
        <v>-7.6438390063655159</v>
      </c>
      <c r="G40" s="2">
        <f t="shared" ca="1" si="14"/>
        <v>-4.1801513867560942</v>
      </c>
      <c r="H40" s="2">
        <f t="shared" ca="1" si="15"/>
        <v>8.6462350624700708</v>
      </c>
      <c r="I40" s="2">
        <f t="shared" ca="1" si="16"/>
        <v>7.1490173186005189E-3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10"/>
        <v>2096-2100</v>
      </c>
      <c r="C41" s="2"/>
      <c r="D41" s="2">
        <f t="shared" ca="1" si="11"/>
        <v>-24.815278572043741</v>
      </c>
      <c r="E41" s="2">
        <f t="shared" ca="1" si="12"/>
        <v>-21.587332760880752</v>
      </c>
      <c r="F41" s="2">
        <f t="shared" ca="1" si="13"/>
        <v>-7.3888157676920034</v>
      </c>
      <c r="G41" s="2">
        <f t="shared" ca="1" si="14"/>
        <v>-4.3364461728196098</v>
      </c>
      <c r="H41" s="2">
        <f t="shared" ca="1" si="15"/>
        <v>8.8769085334303561</v>
      </c>
      <c r="I41" s="2">
        <f t="shared" ca="1" si="16"/>
        <v>-0.37959241286917866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</vt:lpstr>
      <vt:lpstr>Comparison</vt:lpstr>
      <vt:lpstr>Comparison SSP</vt:lpstr>
      <vt:lpstr>SSP 585 different Scenarios</vt:lpstr>
      <vt:lpstr>GDP etaX high</vt:lpstr>
      <vt:lpstr>GDP etaX 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Christoph</dc:creator>
  <cp:lastModifiedBy>Christoph Schult</cp:lastModifiedBy>
  <dcterms:created xsi:type="dcterms:W3CDTF">2022-06-01T15:26:24Z</dcterms:created>
  <dcterms:modified xsi:type="dcterms:W3CDTF">2022-10-07T08:01:22Z</dcterms:modified>
</cp:coreProperties>
</file>