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2c93ce427878e7/Dokumente/GitHub/DGE-CRED/DGE_CRED_Model/ExcelFiles/"/>
    </mc:Choice>
  </mc:AlternateContent>
  <xr:revisionPtr revIDLastSave="442" documentId="11_EB7505FDE73C9B157FBCB0C6D5873778310C28B2" xr6:coauthVersionLast="47" xr6:coauthVersionMax="47" xr10:uidLastSave="{EC2B56F8-B292-409D-BC5C-8A13B474535E}"/>
  <bookViews>
    <workbookView xWindow="-38520" yWindow="-120" windowWidth="38640" windowHeight="21240" activeTab="3" xr2:uid="{00000000-000D-0000-FFFF-FFFF00000000}"/>
  </bookViews>
  <sheets>
    <sheet name="Content" sheetId="6" r:id="rId1"/>
    <sheet name="Data" sheetId="5" r:id="rId2"/>
    <sheet name="Start" sheetId="4" r:id="rId3"/>
    <sheet name="Structural Parameters" sheetId="3" r:id="rId4"/>
    <sheet name="Baseline" sheetId="2" r:id="rId5"/>
    <sheet name="Scenario" sheetId="1" r:id="rId6"/>
  </sheets>
  <definedNames>
    <definedName name="fire0_1_p">Data!$X$2</definedName>
    <definedName name="fire0_2_p">Data!$X$3</definedName>
    <definedName name="floods0_1_p">Data!$W$2</definedName>
    <definedName name="floods0_2_p">Data!$W$3</definedName>
    <definedName name="H0_p">Data!$AE$5</definedName>
    <definedName name="heatwave0_1_p">Data!$S$2</definedName>
    <definedName name="heatwave0_2_p">Data!$S$3</definedName>
    <definedName name="hurs0_1_p">Data!$R$2</definedName>
    <definedName name="hurs0_2_p">Data!$R$3</definedName>
    <definedName name="iGA_1_p">Data!$K$2</definedName>
    <definedName name="iGA_10_p">Data!$K$11</definedName>
    <definedName name="iGA_11_p">Data!$K$12</definedName>
    <definedName name="iGA_12_p">Data!$K$13</definedName>
    <definedName name="iGA_2_p">Data!$K$3</definedName>
    <definedName name="iGA_3_p">Data!$K$4</definedName>
    <definedName name="iGA_4_p">Data!$K$5</definedName>
    <definedName name="iGA_5_p">Data!$K$6</definedName>
    <definedName name="iGA_6_p">Data!$K$7</definedName>
    <definedName name="iGA_7_p">Data!$K$8</definedName>
    <definedName name="iGA_8_p">Data!$K$9</definedName>
    <definedName name="iGA_9_p">Data!$K$10</definedName>
    <definedName name="iGAH_p">Data!$AE$7</definedName>
    <definedName name="landslide0_1_p">Data!$Y$2</definedName>
    <definedName name="landslide0_2_p">Data!$Y$3</definedName>
    <definedName name="maxdrydays0_1_p">Data!$T$2</definedName>
    <definedName name="maxdrydays0_2_p">Data!$T$3</definedName>
    <definedName name="maxwetdays0_1_p">Data!$U$2</definedName>
    <definedName name="maxwetdays0_2_p">Data!$U$3</definedName>
    <definedName name="phiM_1_p">Data!$I$2</definedName>
    <definedName name="phiM_10_p">Data!$I$11</definedName>
    <definedName name="phiM_11_p">Data!$I$12</definedName>
    <definedName name="phiM_12_p">Data!$I$13</definedName>
    <definedName name="phiM_2_p">Data!$I$3</definedName>
    <definedName name="phiM_3_p">Data!$I$4</definedName>
    <definedName name="phiM_4_p">Data!$I$5</definedName>
    <definedName name="phiM_5_p">Data!$I$6</definedName>
    <definedName name="phiM_6_p">Data!$I$7</definedName>
    <definedName name="phiM_7_p">Data!$I$8</definedName>
    <definedName name="phiM_8_p">Data!$I$9</definedName>
    <definedName name="phiM_9_p">Data!$I$10</definedName>
    <definedName name="phiM_p">Data!$AE$4</definedName>
    <definedName name="phiN0_1_1_p">Data!$D$2</definedName>
    <definedName name="phiN0_1_2_p">Data!$D$3</definedName>
    <definedName name="phiN0_10_1_p">Data!$D$20</definedName>
    <definedName name="phiN0_10_2_p">Data!$D$21</definedName>
    <definedName name="phiN0_11_1_p">Data!$D$22</definedName>
    <definedName name="phiN0_11_2_p">Data!$D$23</definedName>
    <definedName name="phiN0_12_1_p">Data!$D$24</definedName>
    <definedName name="phiN0_12_2_p">Data!$D$25</definedName>
    <definedName name="phiN0_2_1_p">Data!$D$4</definedName>
    <definedName name="phiN0_2_2_p">Data!$D$5</definedName>
    <definedName name="phiN0_3_1_p">Data!$D$6</definedName>
    <definedName name="phiN0_3_2_p">Data!$D$7</definedName>
    <definedName name="phiN0_4_1_p">Data!$D$8</definedName>
    <definedName name="phiN0_4_2_p">Data!$D$9</definedName>
    <definedName name="phiN0_5_1_p">Data!$D$10</definedName>
    <definedName name="phiN0_5_2_p">Data!$D$11</definedName>
    <definedName name="phiN0_6_1_p">Data!$D$12</definedName>
    <definedName name="phiN0_6_2_p">Data!$D$13</definedName>
    <definedName name="phiN0_7_1_p">Data!$D$14</definedName>
    <definedName name="phiN0_7_2_p">Data!$D$15</definedName>
    <definedName name="phiN0_8_1_p">Data!$D$16</definedName>
    <definedName name="phiN0_8_2_p">Data!$D$17</definedName>
    <definedName name="phiN0_9_1_p">Data!$D$18</definedName>
    <definedName name="phiN0_9_2_p">Data!$D$19</definedName>
    <definedName name="phiQI_1_p">Data!$J$2</definedName>
    <definedName name="phiQI_10_p">Data!$J$11</definedName>
    <definedName name="phiQI_11_p">Data!$J$12</definedName>
    <definedName name="phiQI_12_p">Data!$J$13</definedName>
    <definedName name="phiQI_2_p">Data!$J$3</definedName>
    <definedName name="phiQI_3_p">Data!$J$4</definedName>
    <definedName name="phiQI_4_p">Data!$J$5</definedName>
    <definedName name="phiQI_5_p">Data!$J$6</definedName>
    <definedName name="phiQI_6_p">Data!$J$7</definedName>
    <definedName name="phiQI_7_p">Data!$J$8</definedName>
    <definedName name="phiQI_8_p">Data!$J$9</definedName>
    <definedName name="phiQI_9_p">Data!$J$10</definedName>
    <definedName name="phiW_1_1_p">Data!$E$2</definedName>
    <definedName name="phiW_1_2_p">Data!$E$3</definedName>
    <definedName name="phiW_10_1_p">Data!$E$20</definedName>
    <definedName name="phiW_10_2_p">Data!$E$21</definedName>
    <definedName name="phiW_11_1_p">Data!$E$22</definedName>
    <definedName name="phiW_11_2_p">Data!$E$23</definedName>
    <definedName name="phiW_12_1_p">Data!$E$24</definedName>
    <definedName name="phiW_12_2_p">Data!$E$25</definedName>
    <definedName name="phiW_2_1_p">Data!$E$4</definedName>
    <definedName name="phiW_2_2_p">Data!$E$5</definedName>
    <definedName name="phiW_3_1_p">Data!$E$6</definedName>
    <definedName name="phiW_3_2_p">Data!$E$7</definedName>
    <definedName name="phiW_4_1_p">Data!$E$8</definedName>
    <definedName name="phiW_4_2_p">Data!$E$9</definedName>
    <definedName name="phiW_5_1_p">Data!$E$10</definedName>
    <definedName name="phiW_5_2_p">Data!$E$11</definedName>
    <definedName name="phiW_6_1_p">Data!$E$12</definedName>
    <definedName name="phiW_6_2_p">Data!$E$13</definedName>
    <definedName name="phiW_7_1_p">Data!$E$14</definedName>
    <definedName name="phiW_7_2_p">Data!$E$15</definedName>
    <definedName name="phiW_8_1_p">Data!$E$16</definedName>
    <definedName name="phiW_8_2_p">Data!$E$17</definedName>
    <definedName name="phiW_9_1_p">Data!$E$18</definedName>
    <definedName name="phiW_9_2_p">Data!$E$19</definedName>
    <definedName name="phiX_1_p">Data!$H$2</definedName>
    <definedName name="phiX_10_p">Data!$H$11</definedName>
    <definedName name="phiX_11_p">Data!$H$12</definedName>
    <definedName name="phiX_12_p">Data!$H$13</definedName>
    <definedName name="phiX_2_p">Data!$H$3</definedName>
    <definedName name="phiX_3_p">Data!$H$4</definedName>
    <definedName name="phiX_4_p">Data!$H$5</definedName>
    <definedName name="phiX_5_p">Data!$H$6</definedName>
    <definedName name="phiX_6_p">Data!$H$7</definedName>
    <definedName name="phiX_7_p">Data!$H$8</definedName>
    <definedName name="phiX_8_p">Data!$H$9</definedName>
    <definedName name="phiX_9_p">Data!$H$10</definedName>
    <definedName name="phiY0_1_1_p">Data!$C$2</definedName>
    <definedName name="phiY0_1_2_p">Data!$C$3</definedName>
    <definedName name="phiY0_10_1_p">Data!$C$20</definedName>
    <definedName name="phiY0_10_2_p">Data!$C$21</definedName>
    <definedName name="phiY0_11_1_p">Data!$C$22</definedName>
    <definedName name="phiY0_11_2_p">Data!$C$23</definedName>
    <definedName name="phiY0_12_1_p">Data!$C$24</definedName>
    <definedName name="phiY0_12_2_p">Data!$C$25</definedName>
    <definedName name="phiY0_2_1_p">Data!$C$4</definedName>
    <definedName name="phiY0_2_2_p">Data!$C$5</definedName>
    <definedName name="phiY0_3_1_p">Data!$C$6</definedName>
    <definedName name="phiY0_3_2_p">Data!$C$7</definedName>
    <definedName name="phiY0_4_1_p">Data!$C$8</definedName>
    <definedName name="phiY0_4_2_p">Data!$C$9</definedName>
    <definedName name="phiY0_5_1_p">Data!$C$10</definedName>
    <definedName name="phiY0_5_2_p">Data!$C$11</definedName>
    <definedName name="phiY0_6_1_p">Data!$C$12</definedName>
    <definedName name="phiY0_6_2_p">Data!$C$13</definedName>
    <definedName name="phiY0_7_1_p">Data!$C$14</definedName>
    <definedName name="phiY0_7_2_p">Data!$C$15</definedName>
    <definedName name="phiY0_8_1_p">Data!$C$16</definedName>
    <definedName name="phiY0_8_2_p">Data!$C$17</definedName>
    <definedName name="phiY0_9_1_p">Data!$C$18</definedName>
    <definedName name="phiY0_9_2_p">Data!$C$19</definedName>
    <definedName name="PoP0_p">Data!$AE$2</definedName>
    <definedName name="pr0_1_p">Data!$P$2</definedName>
    <definedName name="pr0_2_p">Data!$P$3</definedName>
    <definedName name="SfcWind0_1_p">Data!$O$2</definedName>
    <definedName name="SfcWind0_2_p">Data!$O$3</definedName>
    <definedName name="sH_p">Data!$AE$6</definedName>
    <definedName name="SL0_p">Data!$AB$2</definedName>
    <definedName name="storms0_1_p">Data!$V$2</definedName>
    <definedName name="storms0_2_p">Data!$V$3</definedName>
    <definedName name="sunshine0_1_p">Data!$Q$2</definedName>
    <definedName name="sunshine0_2_p">Data!$Q$3</definedName>
    <definedName name="tas0_1_p">Data!$N$2</definedName>
    <definedName name="tas0_2_p">Data!$N$3</definedName>
    <definedName name="Y0_p">Data!$AE$3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8" i="3"/>
  <c r="B20" i="3"/>
  <c r="B21" i="3"/>
  <c r="B22" i="3"/>
  <c r="B23" i="3"/>
  <c r="B24" i="3"/>
  <c r="B25" i="3"/>
  <c r="B26" i="3"/>
  <c r="B27" i="3"/>
  <c r="B28" i="3"/>
  <c r="B29" i="3"/>
  <c r="B31" i="3"/>
  <c r="B32" i="3"/>
  <c r="B33" i="3"/>
  <c r="B34" i="3"/>
  <c r="B35" i="3"/>
  <c r="B36" i="3"/>
  <c r="B37" i="3"/>
  <c r="B38" i="3"/>
  <c r="B39" i="3"/>
  <c r="B40" i="3"/>
  <c r="B41" i="3"/>
  <c r="B42" i="3"/>
  <c r="B44" i="3"/>
  <c r="B45" i="3"/>
  <c r="B46" i="3"/>
  <c r="B47" i="3"/>
  <c r="B48" i="3"/>
  <c r="B49" i="3"/>
  <c r="B50" i="3"/>
  <c r="B51" i="3"/>
  <c r="B52" i="3"/>
  <c r="B53" i="3"/>
  <c r="B54" i="3"/>
  <c r="B55" i="3"/>
  <c r="B57" i="3"/>
  <c r="B58" i="3"/>
  <c r="B59" i="3"/>
  <c r="B60" i="3"/>
  <c r="B61" i="3"/>
  <c r="B62" i="3"/>
  <c r="B63" i="3"/>
  <c r="B64" i="3"/>
  <c r="B65" i="3"/>
  <c r="B66" i="3"/>
  <c r="B67" i="3"/>
  <c r="B68" i="3"/>
  <c r="B70" i="3"/>
  <c r="B71" i="3"/>
  <c r="B72" i="3"/>
  <c r="B73" i="3"/>
  <c r="B74" i="3"/>
  <c r="B75" i="3"/>
  <c r="B76" i="3"/>
  <c r="B77" i="3"/>
  <c r="B78" i="3"/>
  <c r="B79" i="3"/>
  <c r="B80" i="3"/>
  <c r="B81" i="3"/>
  <c r="B83" i="3"/>
  <c r="B84" i="3"/>
  <c r="B85" i="3"/>
  <c r="B86" i="3"/>
  <c r="B87" i="3"/>
  <c r="B88" i="3"/>
  <c r="B89" i="3"/>
  <c r="B90" i="3"/>
  <c r="B91" i="3"/>
  <c r="B92" i="3"/>
  <c r="B93" i="3"/>
  <c r="B94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" i="4"/>
  <c r="B3" i="4"/>
  <c r="B4" i="4"/>
  <c r="B5" i="4"/>
  <c r="B6" i="4"/>
  <c r="B8" i="4"/>
  <c r="B9" i="4"/>
  <c r="B11" i="4"/>
  <c r="B12" i="4"/>
  <c r="B14" i="4"/>
  <c r="B15" i="4"/>
  <c r="B17" i="4"/>
  <c r="B18" i="4"/>
  <c r="B20" i="4"/>
  <c r="B21" i="4"/>
  <c r="B23" i="4"/>
  <c r="B24" i="4"/>
  <c r="B26" i="4"/>
  <c r="B27" i="4"/>
  <c r="B29" i="4"/>
  <c r="B30" i="4"/>
  <c r="B32" i="4"/>
  <c r="B33" i="4"/>
  <c r="B35" i="4"/>
  <c r="B36" i="4"/>
  <c r="B38" i="4"/>
  <c r="B39" i="4"/>
  <c r="B41" i="4"/>
  <c r="B42" i="4"/>
  <c r="B43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A2" i="6"/>
  <c r="A3" i="6"/>
  <c r="A4" i="6"/>
  <c r="A5" i="6"/>
  <c r="A6" i="6"/>
</calcChain>
</file>

<file path=xl/sharedStrings.xml><?xml version="1.0" encoding="utf-8"?>
<sst xmlns="http://schemas.openxmlformats.org/spreadsheetml/2006/main" count="1021" uniqueCount="797">
  <si>
    <t>Sheets</t>
  </si>
  <si>
    <t>Regions</t>
  </si>
  <si>
    <t>Sectors</t>
  </si>
  <si>
    <t>a sheet to store data used for calibration</t>
  </si>
  <si>
    <t>a sheet to assign values for the initial conditions</t>
  </si>
  <si>
    <t>a sheet to assign values for structural parameters</t>
  </si>
  <si>
    <t>a sheet for the baseline scenario</t>
  </si>
  <si>
    <t>a sheet for a specific scenario you want to run</t>
  </si>
  <si>
    <t>Vietnam</t>
  </si>
  <si>
    <t>RoW</t>
  </si>
  <si>
    <t>Rice</t>
  </si>
  <si>
    <t>Agriculture excluding rice</t>
  </si>
  <si>
    <t>Aquaculture</t>
  </si>
  <si>
    <t>Forestry</t>
  </si>
  <si>
    <t>Water</t>
  </si>
  <si>
    <t>Energy</t>
  </si>
  <si>
    <t>Manufacturing</t>
  </si>
  <si>
    <t>Construction</t>
  </si>
  <si>
    <t>TransportWater</t>
  </si>
  <si>
    <t>TransportLand</t>
  </si>
  <si>
    <t>Health</t>
  </si>
  <si>
    <t>Services</t>
  </si>
  <si>
    <t>Sector</t>
  </si>
  <si>
    <t>Region</t>
  </si>
  <si>
    <t>Initial Value Added Shares (phiY0)</t>
  </si>
  <si>
    <t>Initial Employment Shares (phiN0)</t>
  </si>
  <si>
    <t>Labour Cost Shares (phiW)</t>
  </si>
  <si>
    <t>enter value here</t>
  </si>
  <si>
    <t>export share (phiX)</t>
  </si>
  <si>
    <t>import share (phiM)</t>
  </si>
  <si>
    <t>intermediate products (phiQI)</t>
  </si>
  <si>
    <t>subsectors for adaptation measures (iGA)</t>
  </si>
  <si>
    <t>initial surface temperature (Celsius) (tas)</t>
  </si>
  <si>
    <t>initial surface windspeed (m/s) (SfcWind)</t>
  </si>
  <si>
    <t>initial surface precipitation flux (mm) (pr)</t>
  </si>
  <si>
    <t>initial sunshine (hour per day) (sunshine)</t>
  </si>
  <si>
    <t>initial surface relative humidity (percent) (hurs)</t>
  </si>
  <si>
    <t>initial heatwaves per year (heatwave)</t>
  </si>
  <si>
    <t>initial maximal consecutive dry days (maxdrydays)</t>
  </si>
  <si>
    <t>initial maximal consecutive wet days (maxwetdays)</t>
  </si>
  <si>
    <t>initial number of storms (equivalent to average historic storm) (storms)</t>
  </si>
  <si>
    <t>initial number of floods (equivalent to historic floods) (floods)</t>
  </si>
  <si>
    <t>initial number of forest fire (fire)</t>
  </si>
  <si>
    <t>initial  land slides (landslide)</t>
  </si>
  <si>
    <t>Name</t>
  </si>
  <si>
    <t>Value</t>
  </si>
  <si>
    <t>initial Sea level</t>
  </si>
  <si>
    <t>initial population</t>
  </si>
  <si>
    <t>initial value added</t>
  </si>
  <si>
    <t>import share</t>
  </si>
  <si>
    <t>housing to population ratio</t>
  </si>
  <si>
    <t>investmetns in residential building relative to GDP</t>
  </si>
  <si>
    <t>subsector for adaptation measures in the housing sector</t>
  </si>
  <si>
    <t>Parameter</t>
  </si>
  <si>
    <t>Y0_p</t>
  </si>
  <si>
    <t>P0_p</t>
  </si>
  <si>
    <t>PoP0_p</t>
  </si>
  <si>
    <t>N0_p</t>
  </si>
  <si>
    <t>sH_p</t>
  </si>
  <si>
    <t>Parameter values for initial value for tas</t>
  </si>
  <si>
    <t>tas0_1_p</t>
  </si>
  <si>
    <t>tas0_2_p</t>
  </si>
  <si>
    <t>Parameter values for initial value for SfcWind</t>
  </si>
  <si>
    <t>SfcWind0_1_p</t>
  </si>
  <si>
    <t>SfcWind0_2_p</t>
  </si>
  <si>
    <t>Parameter values for initial value for pr</t>
  </si>
  <si>
    <t>pr0_1_p</t>
  </si>
  <si>
    <t>pr0_2_p</t>
  </si>
  <si>
    <t>Parameter values for initial value for sunshine</t>
  </si>
  <si>
    <t>sunshine0_1_p</t>
  </si>
  <si>
    <t>sunshine0_2_p</t>
  </si>
  <si>
    <t>Parameter values for initial value for hurs</t>
  </si>
  <si>
    <t>hurs0_1_p</t>
  </si>
  <si>
    <t>hurs0_2_p</t>
  </si>
  <si>
    <t>Parameter values for initial value for heatwave</t>
  </si>
  <si>
    <t>heatwave0_1_p</t>
  </si>
  <si>
    <t>heatwave0_2_p</t>
  </si>
  <si>
    <t>Parameter values for initial value for maxdrydays</t>
  </si>
  <si>
    <t>maxdrydays0_1_p</t>
  </si>
  <si>
    <t>maxdrydays0_2_p</t>
  </si>
  <si>
    <t>Parameter values for initial value for maxwetdays</t>
  </si>
  <si>
    <t>maxwetdays0_1_p</t>
  </si>
  <si>
    <t>maxwetdays0_2_p</t>
  </si>
  <si>
    <t>Parameter values for initial value for storms</t>
  </si>
  <si>
    <t>storms0_1_p</t>
  </si>
  <si>
    <t>storms0_2_p</t>
  </si>
  <si>
    <t>Parameter values for initial value for floods</t>
  </si>
  <si>
    <t>floods0_1_p</t>
  </si>
  <si>
    <t>floods0_2_p</t>
  </si>
  <si>
    <t>Parameter values for initial value for fire</t>
  </si>
  <si>
    <t>fire0_1_p</t>
  </si>
  <si>
    <t>fire0_2_p</t>
  </si>
  <si>
    <t>Parameter values for initial value for landslide</t>
  </si>
  <si>
    <t>landslide0_1_p</t>
  </si>
  <si>
    <t>landslide0_2_p</t>
  </si>
  <si>
    <t>SL0_p</t>
  </si>
  <si>
    <t>Parameter values for initial share of value added</t>
  </si>
  <si>
    <t>phiY0_1_1_p</t>
  </si>
  <si>
    <t>phiY0_1_2_p</t>
  </si>
  <si>
    <t>phiY0_2_1_p</t>
  </si>
  <si>
    <t>phiY0_2_2_p</t>
  </si>
  <si>
    <t>phiY0_3_1_p</t>
  </si>
  <si>
    <t>phiY0_3_2_p</t>
  </si>
  <si>
    <t>phiY0_4_1_p</t>
  </si>
  <si>
    <t>phiY0_4_2_p</t>
  </si>
  <si>
    <t>phiY0_5_1_p</t>
  </si>
  <si>
    <t>phiY0_5_2_p</t>
  </si>
  <si>
    <t>phiY0_6_1_p</t>
  </si>
  <si>
    <t>phiY0_6_2_p</t>
  </si>
  <si>
    <t>phiY0_7_1_p</t>
  </si>
  <si>
    <t>phiY0_7_2_p</t>
  </si>
  <si>
    <t>phiY0_8_1_p</t>
  </si>
  <si>
    <t>phiY0_8_2_p</t>
  </si>
  <si>
    <t>phiY0_9_1_p</t>
  </si>
  <si>
    <t>phiY0_9_2_p</t>
  </si>
  <si>
    <t>phiY0_10_1_p</t>
  </si>
  <si>
    <t>phiY0_10_2_p</t>
  </si>
  <si>
    <t>phiY0_11_1_p</t>
  </si>
  <si>
    <t>phiY0_11_2_p</t>
  </si>
  <si>
    <t>phiY0_12_1_p</t>
  </si>
  <si>
    <t>phiY0_12_2_p</t>
  </si>
  <si>
    <t>Parameter values for initial share of employment</t>
  </si>
  <si>
    <t>phiN0_1_1_p</t>
  </si>
  <si>
    <t>phiN0_1_2_p</t>
  </si>
  <si>
    <t>phiN0_2_1_p</t>
  </si>
  <si>
    <t>phiN0_2_2_p</t>
  </si>
  <si>
    <t>phiN0_3_1_p</t>
  </si>
  <si>
    <t>phiN0_3_2_p</t>
  </si>
  <si>
    <t>phiN0_4_1_p</t>
  </si>
  <si>
    <t>phiN0_4_2_p</t>
  </si>
  <si>
    <t>phiN0_5_1_p</t>
  </si>
  <si>
    <t>phiN0_5_2_p</t>
  </si>
  <si>
    <t>phiN0_6_1_p</t>
  </si>
  <si>
    <t>phiN0_6_2_p</t>
  </si>
  <si>
    <t>phiN0_7_1_p</t>
  </si>
  <si>
    <t>phiN0_7_2_p</t>
  </si>
  <si>
    <t>phiN0_8_1_p</t>
  </si>
  <si>
    <t>phiN0_8_2_p</t>
  </si>
  <si>
    <t>phiN0_9_1_p</t>
  </si>
  <si>
    <t>phiN0_9_2_p</t>
  </si>
  <si>
    <t>phiN0_10_1_p</t>
  </si>
  <si>
    <t>phiN0_10_2_p</t>
  </si>
  <si>
    <t>phiN0_11_1_p</t>
  </si>
  <si>
    <t>phiN0_11_2_p</t>
  </si>
  <si>
    <t>phiN0_12_1_p</t>
  </si>
  <si>
    <t>phiN0_12_2_p</t>
  </si>
  <si>
    <t>Description</t>
  </si>
  <si>
    <t>initial GDP</t>
  </si>
  <si>
    <t>initial price level</t>
  </si>
  <si>
    <t>initial sum of hours worked to potential hours worked</t>
  </si>
  <si>
    <t>initial value for tas in  region 1</t>
  </si>
  <si>
    <t>initial value for tas in  region 2</t>
  </si>
  <si>
    <t>initial value for SfcWind in  region 1</t>
  </si>
  <si>
    <t>initial value for SfcWind in  region 2</t>
  </si>
  <si>
    <t>initial value for pr in  region 1</t>
  </si>
  <si>
    <t>initial value for pr in  region 2</t>
  </si>
  <si>
    <t>initial value for sunshine in  region 1</t>
  </si>
  <si>
    <t>initial value for sunshine in  region 2</t>
  </si>
  <si>
    <t>initial value for hurs in  region 1</t>
  </si>
  <si>
    <t>initial value for hurs in  region 2</t>
  </si>
  <si>
    <t>initial value for heatwave in  region 1</t>
  </si>
  <si>
    <t>initial value for heatwave in  region 2</t>
  </si>
  <si>
    <t>initial value for maxdrydays in  region 1</t>
  </si>
  <si>
    <t>initial value for maxdrydays in  region 2</t>
  </si>
  <si>
    <t>initial value for maxwetdays in  region 1</t>
  </si>
  <si>
    <t>initial value for maxwetdays in  region 2</t>
  </si>
  <si>
    <t>initial value for storms in  region 1</t>
  </si>
  <si>
    <t>initial value for storms in  region 2</t>
  </si>
  <si>
    <t>initial value for floods in  region 1</t>
  </si>
  <si>
    <t>initial value for floods in  region 2</t>
  </si>
  <si>
    <t>initial value for fire in  region 1</t>
  </si>
  <si>
    <t>initial value for fire in  region 2</t>
  </si>
  <si>
    <t>initial value for landslide in  region 1</t>
  </si>
  <si>
    <t>initial value for landslide in  region 2</t>
  </si>
  <si>
    <t>initial value for SL</t>
  </si>
  <si>
    <t>initial share of value added in sector 1 and region 1</t>
  </si>
  <si>
    <t>initial share of value added in sector 1 and region 2</t>
  </si>
  <si>
    <t>initial share of value added in sector 2 and region 1</t>
  </si>
  <si>
    <t>initial share of value added in sector 2 and region 2</t>
  </si>
  <si>
    <t>initial share of value added in sector 3 and region 1</t>
  </si>
  <si>
    <t>initial share of value added in sector 3 and region 2</t>
  </si>
  <si>
    <t>initial share of value added in sector 4 and region 1</t>
  </si>
  <si>
    <t>initial share of value added in sector 4 and region 2</t>
  </si>
  <si>
    <t>initial share of value added in sector 5 and region 1</t>
  </si>
  <si>
    <t>initial share of value added in sector 5 and region 2</t>
  </si>
  <si>
    <t>initial share of value added in sector 6 and region 1</t>
  </si>
  <si>
    <t>initial share of value added in sector 6 and region 2</t>
  </si>
  <si>
    <t>initial share of value added in sector 7 and region 1</t>
  </si>
  <si>
    <t>initial share of value added in sector 7 and region 2</t>
  </si>
  <si>
    <t>initial share of value added in sector 8 and region 1</t>
  </si>
  <si>
    <t>initial share of value added in sector 8 and region 2</t>
  </si>
  <si>
    <t>initial share of value added in sector 9 and region 1</t>
  </si>
  <si>
    <t>initial share of value added in sector 9 and region 2</t>
  </si>
  <si>
    <t>initial share of value added in sector 10 and region 1</t>
  </si>
  <si>
    <t>initial share of value added in sector 10 and region 2</t>
  </si>
  <si>
    <t>initial share of value added in sector 11 and region 1</t>
  </si>
  <si>
    <t>initial share of value added in sector 11 and region 2</t>
  </si>
  <si>
    <t>initial share of value added in sector 12 and region 1</t>
  </si>
  <si>
    <t>initial share of value added in sector 12 and region 2</t>
  </si>
  <si>
    <t>initial share of employment in sector 1 and region 1</t>
  </si>
  <si>
    <t>initial share of employment in sector 1 and region 2</t>
  </si>
  <si>
    <t>initial share of employment in sector 2 and region 1</t>
  </si>
  <si>
    <t>initial share of employment in sector 2 and region 2</t>
  </si>
  <si>
    <t>initial share of employment in sector 3 and region 1</t>
  </si>
  <si>
    <t>initial share of employment in sector 3 and region 2</t>
  </si>
  <si>
    <t>initial share of employment in sector 4 and region 1</t>
  </si>
  <si>
    <t>initial share of employment in sector 4 and region 2</t>
  </si>
  <si>
    <t>initial share of employment in sector 5 and region 1</t>
  </si>
  <si>
    <t>initial share of employment in sector 5 and region 2</t>
  </si>
  <si>
    <t>initial share of employment in sector 6 and region 1</t>
  </si>
  <si>
    <t>initial share of employment in sector 6 and region 2</t>
  </si>
  <si>
    <t>initial share of employment in sector 7 and region 1</t>
  </si>
  <si>
    <t>initial share of employment in sector 7 and region 2</t>
  </si>
  <si>
    <t>initial share of employment in sector 8 and region 1</t>
  </si>
  <si>
    <t>initial share of employment in sector 8 and region 2</t>
  </si>
  <si>
    <t>initial share of employment in sector 9 and region 1</t>
  </si>
  <si>
    <t>initial share of employment in sector 9 and region 2</t>
  </si>
  <si>
    <t>initial share of employment in sector 10 and region 1</t>
  </si>
  <si>
    <t>initial share of employment in sector 10 and region 2</t>
  </si>
  <si>
    <t>initial share of employment in sector 11 and region 1</t>
  </si>
  <si>
    <t>initial share of employment in sector 11 and region 2</t>
  </si>
  <si>
    <t>initial share of employment in sector 12 and region 1</t>
  </si>
  <si>
    <t>initial share of employment in sector 12 and region 2</t>
  </si>
  <si>
    <t>beta_p</t>
  </si>
  <si>
    <t>delta_p</t>
  </si>
  <si>
    <t>sH_p_p</t>
  </si>
  <si>
    <t>phiB_p</t>
  </si>
  <si>
    <t>phiK_p</t>
  </si>
  <si>
    <t>sigmaL_p</t>
  </si>
  <si>
    <t>sigmaC_p</t>
  </si>
  <si>
    <t>etaQ_p</t>
  </si>
  <si>
    <t>etaF_p</t>
  </si>
  <si>
    <t>etaX_p</t>
  </si>
  <si>
    <t>tauC_p</t>
  </si>
  <si>
    <t>tauNH_p</t>
  </si>
  <si>
    <t>tauKH_p</t>
  </si>
  <si>
    <t>phiM_p</t>
  </si>
  <si>
    <t>iGAH_p</t>
  </si>
  <si>
    <t>Parameter values for subsector to provide output for adaptaion measures in respective subsector</t>
  </si>
  <si>
    <t>iGA_1_p</t>
  </si>
  <si>
    <t>iGA_2_p</t>
  </si>
  <si>
    <t>iGA_3_p</t>
  </si>
  <si>
    <t>iGA_4_p</t>
  </si>
  <si>
    <t>iGA_5_p</t>
  </si>
  <si>
    <t>iGA_6_p</t>
  </si>
  <si>
    <t>iGA_7_p</t>
  </si>
  <si>
    <t>iGA_8_p</t>
  </si>
  <si>
    <t>iGA_9_p</t>
  </si>
  <si>
    <t>iGA_10_p</t>
  </si>
  <si>
    <t>iGA_11_p</t>
  </si>
  <si>
    <t>iGA_12_p</t>
  </si>
  <si>
    <t>Parameter values for elasticity of substitution between subsectors in one sector</t>
  </si>
  <si>
    <t>etaQA_1_p</t>
  </si>
  <si>
    <t>etaQA_2_p</t>
  </si>
  <si>
    <t>etaQA_3_p</t>
  </si>
  <si>
    <t>etaQA_4_p</t>
  </si>
  <si>
    <t>etaQA_5_p</t>
  </si>
  <si>
    <t>etaQA_6_p</t>
  </si>
  <si>
    <t>etaQA_7_p</t>
  </si>
  <si>
    <t>etaQA_8_p</t>
  </si>
  <si>
    <t>etaQA_9_p</t>
  </si>
  <si>
    <t>etaQA_10_p</t>
  </si>
  <si>
    <t>etaQA_11_p</t>
  </si>
  <si>
    <t>etaQA_12_p</t>
  </si>
  <si>
    <t>Parameter values for elasticity of substitution between regions in one subsector</t>
  </si>
  <si>
    <t>etaQ_1_p</t>
  </si>
  <si>
    <t>etaQ_2_p</t>
  </si>
  <si>
    <t>etaQ_3_p</t>
  </si>
  <si>
    <t>etaQ_4_p</t>
  </si>
  <si>
    <t>etaQ_5_p</t>
  </si>
  <si>
    <t>etaQ_6_p</t>
  </si>
  <si>
    <t>etaQ_7_p</t>
  </si>
  <si>
    <t>etaQ_8_p</t>
  </si>
  <si>
    <t>etaQ_9_p</t>
  </si>
  <si>
    <t>etaQ_10_p</t>
  </si>
  <si>
    <t>etaQ_11_p</t>
  </si>
  <si>
    <t>etaQ_12_p</t>
  </si>
  <si>
    <t>Parameter values for cost share of intermeidate goods</t>
  </si>
  <si>
    <t>phiQI_1_p</t>
  </si>
  <si>
    <t>phiQI_2_p</t>
  </si>
  <si>
    <t>phiQI_3_p</t>
  </si>
  <si>
    <t>phiQI_4_p</t>
  </si>
  <si>
    <t>phiQI_5_p</t>
  </si>
  <si>
    <t>phiQI_6_p</t>
  </si>
  <si>
    <t>phiQI_7_p</t>
  </si>
  <si>
    <t>phiQI_8_p</t>
  </si>
  <si>
    <t>phiQI_9_p</t>
  </si>
  <si>
    <t>phiQI_10_p</t>
  </si>
  <si>
    <t>phiQI_11_p</t>
  </si>
  <si>
    <t>phiQI_12_p</t>
  </si>
  <si>
    <t>Parameter values for import shares</t>
  </si>
  <si>
    <t>phiM_1_p</t>
  </si>
  <si>
    <t>phiM_2_p</t>
  </si>
  <si>
    <t>phiM_3_p</t>
  </si>
  <si>
    <t>phiM_4_p</t>
  </si>
  <si>
    <t>phiM_5_p</t>
  </si>
  <si>
    <t>phiM_6_p</t>
  </si>
  <si>
    <t>phiM_7_p</t>
  </si>
  <si>
    <t>phiM_8_p</t>
  </si>
  <si>
    <t>phiM_9_p</t>
  </si>
  <si>
    <t>phiM_10_p</t>
  </si>
  <si>
    <t>phiM_11_p</t>
  </si>
  <si>
    <t>phiM_12_p</t>
  </si>
  <si>
    <t xml:space="preserve">Parameter values for share of exports on revenues </t>
  </si>
  <si>
    <t>phiX_1_p</t>
  </si>
  <si>
    <t>phiX_2_p</t>
  </si>
  <si>
    <t>phiX_3_p</t>
  </si>
  <si>
    <t>phiX_4_p</t>
  </si>
  <si>
    <t>phiX_5_p</t>
  </si>
  <si>
    <t>phiX_6_p</t>
  </si>
  <si>
    <t>phiX_7_p</t>
  </si>
  <si>
    <t>phiX_8_p</t>
  </si>
  <si>
    <t>phiX_9_p</t>
  </si>
  <si>
    <t>phiX_10_p</t>
  </si>
  <si>
    <t>phiX_11_p</t>
  </si>
  <si>
    <t>phiX_12_p</t>
  </si>
  <si>
    <t>Parameter values for elasticity of subsitution between primary production factors and intermediate products</t>
  </si>
  <si>
    <t>etaI_1_p</t>
  </si>
  <si>
    <t>etaI_2_p</t>
  </si>
  <si>
    <t>etaI_3_p</t>
  </si>
  <si>
    <t>etaI_4_p</t>
  </si>
  <si>
    <t>etaI_5_p</t>
  </si>
  <si>
    <t>etaI_6_p</t>
  </si>
  <si>
    <t>etaI_7_p</t>
  </si>
  <si>
    <t>etaI_8_p</t>
  </si>
  <si>
    <t>etaI_9_p</t>
  </si>
  <si>
    <t>etaI_10_p</t>
  </si>
  <si>
    <t>etaI_11_p</t>
  </si>
  <si>
    <t>etaI_12_p</t>
  </si>
  <si>
    <t>Parameter values for labour cost share</t>
  </si>
  <si>
    <t>phiW_1_1_p</t>
  </si>
  <si>
    <t>phiW_1_2_p</t>
  </si>
  <si>
    <t>phiW_2_1_p</t>
  </si>
  <si>
    <t>phiW_2_2_p</t>
  </si>
  <si>
    <t>phiW_3_1_p</t>
  </si>
  <si>
    <t>phiW_3_2_p</t>
  </si>
  <si>
    <t>phiW_4_1_p</t>
  </si>
  <si>
    <t>phiW_4_2_p</t>
  </si>
  <si>
    <t>phiW_5_1_p</t>
  </si>
  <si>
    <t>phiW_5_2_p</t>
  </si>
  <si>
    <t>phiW_6_1_p</t>
  </si>
  <si>
    <t>phiW_6_2_p</t>
  </si>
  <si>
    <t>phiW_7_1_p</t>
  </si>
  <si>
    <t>phiW_7_2_p</t>
  </si>
  <si>
    <t>phiW_8_1_p</t>
  </si>
  <si>
    <t>phiW_8_2_p</t>
  </si>
  <si>
    <t>phiW_9_1_p</t>
  </si>
  <si>
    <t>phiW_9_2_p</t>
  </si>
  <si>
    <t>phiW_10_1_p</t>
  </si>
  <si>
    <t>phiW_10_2_p</t>
  </si>
  <si>
    <t>phiW_11_1_p</t>
  </si>
  <si>
    <t>phiW_11_2_p</t>
  </si>
  <si>
    <t>phiW_12_1_p</t>
  </si>
  <si>
    <t>phiW_12_2_p</t>
  </si>
  <si>
    <t>Parameter values for elasticity of subsitution between labour and captial</t>
  </si>
  <si>
    <t>etaNK_1_1_p</t>
  </si>
  <si>
    <t>etaNK_1_2_p</t>
  </si>
  <si>
    <t>etaNK_2_1_p</t>
  </si>
  <si>
    <t>etaNK_2_2_p</t>
  </si>
  <si>
    <t>etaNK_3_1_p</t>
  </si>
  <si>
    <t>etaNK_3_2_p</t>
  </si>
  <si>
    <t>etaNK_4_1_p</t>
  </si>
  <si>
    <t>etaNK_4_2_p</t>
  </si>
  <si>
    <t>etaNK_5_1_p</t>
  </si>
  <si>
    <t>etaNK_5_2_p</t>
  </si>
  <si>
    <t>etaNK_6_1_p</t>
  </si>
  <si>
    <t>etaNK_6_2_p</t>
  </si>
  <si>
    <t>etaNK_7_1_p</t>
  </si>
  <si>
    <t>etaNK_7_2_p</t>
  </si>
  <si>
    <t>etaNK_8_1_p</t>
  </si>
  <si>
    <t>etaNK_8_2_p</t>
  </si>
  <si>
    <t>etaNK_9_1_p</t>
  </si>
  <si>
    <t>etaNK_9_2_p</t>
  </si>
  <si>
    <t>etaNK_10_1_p</t>
  </si>
  <si>
    <t>etaNK_10_2_p</t>
  </si>
  <si>
    <t>etaNK_11_1_p</t>
  </si>
  <si>
    <t>etaNK_11_2_p</t>
  </si>
  <si>
    <t>etaNK_12_1_p</t>
  </si>
  <si>
    <t>etaNK_12_2_p</t>
  </si>
  <si>
    <t>Parameter values for tax rate on capital expenditures</t>
  </si>
  <si>
    <t>tauKF_1_1_p</t>
  </si>
  <si>
    <t>tauKF_1_2_p</t>
  </si>
  <si>
    <t>tauKF_2_1_p</t>
  </si>
  <si>
    <t>tauKF_2_2_p</t>
  </si>
  <si>
    <t>tauKF_3_1_p</t>
  </si>
  <si>
    <t>tauKF_3_2_p</t>
  </si>
  <si>
    <t>tauKF_4_1_p</t>
  </si>
  <si>
    <t>tauKF_4_2_p</t>
  </si>
  <si>
    <t>tauKF_5_1_p</t>
  </si>
  <si>
    <t>tauKF_5_2_p</t>
  </si>
  <si>
    <t>tauKF_6_1_p</t>
  </si>
  <si>
    <t>tauKF_6_2_p</t>
  </si>
  <si>
    <t>tauKF_7_1_p</t>
  </si>
  <si>
    <t>tauKF_7_2_p</t>
  </si>
  <si>
    <t>tauKF_8_1_p</t>
  </si>
  <si>
    <t>tauKF_8_2_p</t>
  </si>
  <si>
    <t>tauKF_9_1_p</t>
  </si>
  <si>
    <t>tauKF_9_2_p</t>
  </si>
  <si>
    <t>tauKF_10_1_p</t>
  </si>
  <si>
    <t>tauKF_10_2_p</t>
  </si>
  <si>
    <t>tauKF_11_1_p</t>
  </si>
  <si>
    <t>tauKF_11_2_p</t>
  </si>
  <si>
    <t>tauKF_12_1_p</t>
  </si>
  <si>
    <t>tauKF_12_2_p</t>
  </si>
  <si>
    <t>Parameter values for tax rate on labour costs</t>
  </si>
  <si>
    <t>tauNF_1_1_p</t>
  </si>
  <si>
    <t>tauNF_1_2_p</t>
  </si>
  <si>
    <t>tauNF_2_1_p</t>
  </si>
  <si>
    <t>tauNF_2_2_p</t>
  </si>
  <si>
    <t>tauNF_3_1_p</t>
  </si>
  <si>
    <t>tauNF_3_2_p</t>
  </si>
  <si>
    <t>tauNF_4_1_p</t>
  </si>
  <si>
    <t>tauNF_4_2_p</t>
  </si>
  <si>
    <t>tauNF_5_1_p</t>
  </si>
  <si>
    <t>tauNF_5_2_p</t>
  </si>
  <si>
    <t>tauNF_6_1_p</t>
  </si>
  <si>
    <t>tauNF_6_2_p</t>
  </si>
  <si>
    <t>tauNF_7_1_p</t>
  </si>
  <si>
    <t>tauNF_7_2_p</t>
  </si>
  <si>
    <t>tauNF_8_1_p</t>
  </si>
  <si>
    <t>tauNF_8_2_p</t>
  </si>
  <si>
    <t>tauNF_9_1_p</t>
  </si>
  <si>
    <t>tauNF_9_2_p</t>
  </si>
  <si>
    <t>tauNF_10_1_p</t>
  </si>
  <si>
    <t>tauNF_10_2_p</t>
  </si>
  <si>
    <t>tauNF_11_1_p</t>
  </si>
  <si>
    <t>tauNF_11_2_p</t>
  </si>
  <si>
    <t>tauNF_12_1_p</t>
  </si>
  <si>
    <t>tauNF_12_2_p</t>
  </si>
  <si>
    <t>discount factor</t>
  </si>
  <si>
    <t>depreciation rate</t>
  </si>
  <si>
    <t>share of investments in residential buildings relative to GDP</t>
  </si>
  <si>
    <t>foreign bond adjustment cost</t>
  </si>
  <si>
    <t>investment adjustment cost</t>
  </si>
  <si>
    <t>inverse Frisch elasticity</t>
  </si>
  <si>
    <t>intertemporal elasticity of substitution for consumption</t>
  </si>
  <si>
    <t>elasticity of substitution between sectors</t>
  </si>
  <si>
    <t>elasticity of substitution between imports and domestic products</t>
  </si>
  <si>
    <t>supply price elasticity of exports</t>
  </si>
  <si>
    <t>consumption tax rate</t>
  </si>
  <si>
    <t>tax rate on labour income</t>
  </si>
  <si>
    <t>tax rate on capital income</t>
  </si>
  <si>
    <t>share of imports on total used domestic products</t>
  </si>
  <si>
    <t>subsector to provide output for adaptaion measures for housing sector</t>
  </si>
  <si>
    <t>subsector to provide output for adaptaion measures in respective subsector in sector 1</t>
  </si>
  <si>
    <t>subsector to provide output for adaptaion measures in respective subsector in sector 2</t>
  </si>
  <si>
    <t>subsector to provide output for adaptaion measures in respective subsector in sector 3</t>
  </si>
  <si>
    <t>subsector to provide output for adaptaion measures in respective subsector in sector 4</t>
  </si>
  <si>
    <t>subsector to provide output for adaptaion measures in respective subsector in sector 5</t>
  </si>
  <si>
    <t>subsector to provide output for adaptaion measures in respective subsector in sector 6</t>
  </si>
  <si>
    <t>subsector to provide output for adaptaion measures in respective subsector in sector 7</t>
  </si>
  <si>
    <t>subsector to provide output for adaptaion measures in respective subsector in sector 8</t>
  </si>
  <si>
    <t>subsector to provide output for adaptaion measures in respective subsector in sector 9</t>
  </si>
  <si>
    <t>subsector to provide output for adaptaion measures in respective subsector in sector 10</t>
  </si>
  <si>
    <t>subsector to provide output for adaptaion measures in respective subsector in sector 11</t>
  </si>
  <si>
    <t>subsector to provide output for adaptaion measures in respective subsector in sector 12</t>
  </si>
  <si>
    <t>elasticity of substitution between subsectors in one sector in sector 1</t>
  </si>
  <si>
    <t>elasticity of substitution between subsectors in one sector in sector 2</t>
  </si>
  <si>
    <t>elasticity of substitution between subsectors in one sector in sector 3</t>
  </si>
  <si>
    <t>elasticity of substitution between subsectors in one sector in sector 4</t>
  </si>
  <si>
    <t>elasticity of substitution between subsectors in one sector in sector 5</t>
  </si>
  <si>
    <t>elasticity of substitution between subsectors in one sector in sector 6</t>
  </si>
  <si>
    <t>elasticity of substitution between subsectors in one sector in sector 7</t>
  </si>
  <si>
    <t>elasticity of substitution between subsectors in one sector in sector 8</t>
  </si>
  <si>
    <t>elasticity of substitution between subsectors in one sector in sector 9</t>
  </si>
  <si>
    <t>elasticity of substitution between subsectors in one sector in sector 10</t>
  </si>
  <si>
    <t>elasticity of substitution between subsectors in one sector in sector 11</t>
  </si>
  <si>
    <t>elasticity of substitution between subsectors in one sector in sector 12</t>
  </si>
  <si>
    <t>elasticity of substitution between regions in one subsector in sector 1</t>
  </si>
  <si>
    <t>elasticity of substitution between regions in one subsector in sector 2</t>
  </si>
  <si>
    <t>elasticity of substitution between regions in one subsector in sector 3</t>
  </si>
  <si>
    <t>elasticity of substitution between regions in one subsector in sector 4</t>
  </si>
  <si>
    <t>elasticity of substitution between regions in one subsector in sector 5</t>
  </si>
  <si>
    <t>elasticity of substitution between regions in one subsector in sector 6</t>
  </si>
  <si>
    <t>elasticity of substitution between regions in one subsector in sector 7</t>
  </si>
  <si>
    <t>elasticity of substitution between regions in one subsector in sector 8</t>
  </si>
  <si>
    <t>elasticity of substitution between regions in one subsector in sector 9</t>
  </si>
  <si>
    <t>elasticity of substitution between regions in one subsector in sector 10</t>
  </si>
  <si>
    <t>elasticity of substitution between regions in one subsector in sector 11</t>
  </si>
  <si>
    <t>elasticity of substitution between regions in one subsector in sector 12</t>
  </si>
  <si>
    <t>cost share of intermeidate goods in sector 1</t>
  </si>
  <si>
    <t>cost share of intermeidate goods in sector 2</t>
  </si>
  <si>
    <t>cost share of intermeidate goods in sector 3</t>
  </si>
  <si>
    <t>cost share of intermeidate goods in sector 4</t>
  </si>
  <si>
    <t>cost share of intermeidate goods in sector 5</t>
  </si>
  <si>
    <t>cost share of intermeidate goods in sector 6</t>
  </si>
  <si>
    <t>cost share of intermeidate goods in sector 7</t>
  </si>
  <si>
    <t>cost share of intermeidate goods in sector 8</t>
  </si>
  <si>
    <t>cost share of intermeidate goods in sector 9</t>
  </si>
  <si>
    <t>cost share of intermeidate goods in sector 10</t>
  </si>
  <si>
    <t>cost share of intermeidate goods in sector 11</t>
  </si>
  <si>
    <t>cost share of intermeidate goods in sector 12</t>
  </si>
  <si>
    <t>import shares in sector 1</t>
  </si>
  <si>
    <t>import shares in sector 2</t>
  </si>
  <si>
    <t>import shares in sector 3</t>
  </si>
  <si>
    <t>import shares in sector 4</t>
  </si>
  <si>
    <t>import shares in sector 5</t>
  </si>
  <si>
    <t>import shares in sector 6</t>
  </si>
  <si>
    <t>import shares in sector 7</t>
  </si>
  <si>
    <t>import shares in sector 8</t>
  </si>
  <si>
    <t>import shares in sector 9</t>
  </si>
  <si>
    <t>import shares in sector 10</t>
  </si>
  <si>
    <t>import shares in sector 11</t>
  </si>
  <si>
    <t>import shares in sector 12</t>
  </si>
  <si>
    <t>share of exports on revenues  in sector 1</t>
  </si>
  <si>
    <t>share of exports on revenues  in sector 2</t>
  </si>
  <si>
    <t>share of exports on revenues  in sector 3</t>
  </si>
  <si>
    <t>share of exports on revenues  in sector 4</t>
  </si>
  <si>
    <t>share of exports on revenues  in sector 5</t>
  </si>
  <si>
    <t>share of exports on revenues  in sector 6</t>
  </si>
  <si>
    <t>share of exports on revenues  in sector 7</t>
  </si>
  <si>
    <t>share of exports on revenues  in sector 8</t>
  </si>
  <si>
    <t>share of exports on revenues  in sector 9</t>
  </si>
  <si>
    <t>share of exports on revenues  in sector 10</t>
  </si>
  <si>
    <t>share of exports on revenues  in sector 11</t>
  </si>
  <si>
    <t>share of exports on revenues  in sector 12</t>
  </si>
  <si>
    <t>elasticity of subsitution between primary production factors and intermediate products in sector 1</t>
  </si>
  <si>
    <t>elasticity of subsitution between primary production factors and intermediate products in sector 2</t>
  </si>
  <si>
    <t>elasticity of subsitution between primary production factors and intermediate products in sector 3</t>
  </si>
  <si>
    <t>elasticity of subsitution between primary production factors and intermediate products in sector 4</t>
  </si>
  <si>
    <t>elasticity of subsitution between primary production factors and intermediate products in sector 5</t>
  </si>
  <si>
    <t>elasticity of subsitution between primary production factors and intermediate products in sector 6</t>
  </si>
  <si>
    <t>elasticity of subsitution between primary production factors and intermediate products in sector 7</t>
  </si>
  <si>
    <t>elasticity of subsitution between primary production factors and intermediate products in sector 8</t>
  </si>
  <si>
    <t>elasticity of subsitution between primary production factors and intermediate products in sector 9</t>
  </si>
  <si>
    <t>elasticity of subsitution between primary production factors and intermediate products in sector 10</t>
  </si>
  <si>
    <t>elasticity of subsitution between primary production factors and intermediate products in sector 11</t>
  </si>
  <si>
    <t>elasticity of subsitution between primary production factors and intermediate products in sector 12</t>
  </si>
  <si>
    <t>labour cost share in sector 1 and region 1</t>
  </si>
  <si>
    <t>labour cost share in sector 1 and region 2</t>
  </si>
  <si>
    <t>labour cost share in sector 2 and region 1</t>
  </si>
  <si>
    <t>labour cost share in sector 2 and region 2</t>
  </si>
  <si>
    <t>labour cost share in sector 3 and region 1</t>
  </si>
  <si>
    <t>labour cost share in sector 3 and region 2</t>
  </si>
  <si>
    <t>labour cost share in sector 4 and region 1</t>
  </si>
  <si>
    <t>labour cost share in sector 4 and region 2</t>
  </si>
  <si>
    <t>labour cost share in sector 5 and region 1</t>
  </si>
  <si>
    <t>labour cost share in sector 5 and region 2</t>
  </si>
  <si>
    <t>labour cost share in sector 6 and region 1</t>
  </si>
  <si>
    <t>labour cost share in sector 6 and region 2</t>
  </si>
  <si>
    <t>labour cost share in sector 7 and region 1</t>
  </si>
  <si>
    <t>labour cost share in sector 7 and region 2</t>
  </si>
  <si>
    <t>labour cost share in sector 8 and region 1</t>
  </si>
  <si>
    <t>labour cost share in sector 8 and region 2</t>
  </si>
  <si>
    <t>labour cost share in sector 9 and region 1</t>
  </si>
  <si>
    <t>labour cost share in sector 9 and region 2</t>
  </si>
  <si>
    <t>labour cost share in sector 10 and region 1</t>
  </si>
  <si>
    <t>labour cost share in sector 10 and region 2</t>
  </si>
  <si>
    <t>labour cost share in sector 11 and region 1</t>
  </si>
  <si>
    <t>labour cost share in sector 11 and region 2</t>
  </si>
  <si>
    <t>labour cost share in sector 12 and region 1</t>
  </si>
  <si>
    <t>labour cost share in sector 12 and region 2</t>
  </si>
  <si>
    <t>elasticity of subsitution between labour and captial in sector 1 and region 1</t>
  </si>
  <si>
    <t>elasticity of subsitution between labour and captial in sector 1 and region 2</t>
  </si>
  <si>
    <t>elasticity of subsitution between labour and captial in sector 2 and region 1</t>
  </si>
  <si>
    <t>elasticity of subsitution between labour and captial in sector 2 and region 2</t>
  </si>
  <si>
    <t>elasticity of subsitution between labour and captial in sector 3 and region 1</t>
  </si>
  <si>
    <t>elasticity of subsitution between labour and captial in sector 3 and region 2</t>
  </si>
  <si>
    <t>elasticity of subsitution between labour and captial in sector 4 and region 1</t>
  </si>
  <si>
    <t>elasticity of subsitution between labour and captial in sector 4 and region 2</t>
  </si>
  <si>
    <t>elasticity of subsitution between labour and captial in sector 5 and region 1</t>
  </si>
  <si>
    <t>elasticity of subsitution between labour and captial in sector 5 and region 2</t>
  </si>
  <si>
    <t>elasticity of subsitution between labour and captial in sector 6 and region 1</t>
  </si>
  <si>
    <t>elasticity of subsitution between labour and captial in sector 6 and region 2</t>
  </si>
  <si>
    <t>elasticity of subsitution between labour and captial in sector 7 and region 1</t>
  </si>
  <si>
    <t>elasticity of subsitution between labour and captial in sector 7 and region 2</t>
  </si>
  <si>
    <t>elasticity of subsitution between labour and captial in sector 8 and region 1</t>
  </si>
  <si>
    <t>elasticity of subsitution between labour and captial in sector 8 and region 2</t>
  </si>
  <si>
    <t>elasticity of subsitution between labour and captial in sector 9 and region 1</t>
  </si>
  <si>
    <t>elasticity of subsitution between labour and captial in sector 9 and region 2</t>
  </si>
  <si>
    <t>elasticity of subsitution between labour and captial in sector 10 and region 1</t>
  </si>
  <si>
    <t>elasticity of subsitution between labour and captial in sector 10 and region 2</t>
  </si>
  <si>
    <t>elasticity of subsitution between labour and captial in sector 11 and region 1</t>
  </si>
  <si>
    <t>elasticity of subsitution between labour and captial in sector 11 and region 2</t>
  </si>
  <si>
    <t>elasticity of subsitution between labour and captial in sector 12 and region 1</t>
  </si>
  <si>
    <t>elasticity of subsitution between labour and captial in sector 12 and region 2</t>
  </si>
  <si>
    <t>tax rate on capital expenditures in sector 1 and region 1</t>
  </si>
  <si>
    <t>tax rate on capital expenditures in sector 1 and region 2</t>
  </si>
  <si>
    <t>tax rate on capital expenditures in sector 2 and region 1</t>
  </si>
  <si>
    <t>tax rate on capital expenditures in sector 2 and region 2</t>
  </si>
  <si>
    <t>tax rate on capital expenditures in sector 3 and region 1</t>
  </si>
  <si>
    <t>tax rate on capital expenditures in sector 3 and region 2</t>
  </si>
  <si>
    <t>tax rate on capital expenditures in sector 4 and region 1</t>
  </si>
  <si>
    <t>tax rate on capital expenditures in sector 4 and region 2</t>
  </si>
  <si>
    <t>tax rate on capital expenditures in sector 5 and region 1</t>
  </si>
  <si>
    <t>tax rate on capital expenditures in sector 5 and region 2</t>
  </si>
  <si>
    <t>tax rate on capital expenditures in sector 6 and region 1</t>
  </si>
  <si>
    <t>tax rate on capital expenditures in sector 6 and region 2</t>
  </si>
  <si>
    <t>tax rate on capital expenditures in sector 7 and region 1</t>
  </si>
  <si>
    <t>tax rate on capital expenditures in sector 7 and region 2</t>
  </si>
  <si>
    <t>tax rate on capital expenditures in sector 8 and region 1</t>
  </si>
  <si>
    <t>tax rate on capital expenditures in sector 8 and region 2</t>
  </si>
  <si>
    <t>tax rate on capital expenditures in sector 9 and region 1</t>
  </si>
  <si>
    <t>tax rate on capital expenditures in sector 9 and region 2</t>
  </si>
  <si>
    <t>tax rate on capital expenditures in sector 10 and region 1</t>
  </si>
  <si>
    <t>tax rate on capital expenditures in sector 10 and region 2</t>
  </si>
  <si>
    <t>tax rate on capital expenditures in sector 11 and region 1</t>
  </si>
  <si>
    <t>tax rate on capital expenditures in sector 11 and region 2</t>
  </si>
  <si>
    <t>tax rate on capital expenditures in sector 12 and region 1</t>
  </si>
  <si>
    <t>tax rate on capital expenditures in sector 12 and region 2</t>
  </si>
  <si>
    <t>tax rate on labour costs in sector 1 and region 1</t>
  </si>
  <si>
    <t>tax rate on labour costs in sector 1 and region 2</t>
  </si>
  <si>
    <t>tax rate on labour costs in sector 2 and region 1</t>
  </si>
  <si>
    <t>tax rate on labour costs in sector 2 and region 2</t>
  </si>
  <si>
    <t>tax rate on labour costs in sector 3 and region 1</t>
  </si>
  <si>
    <t>tax rate on labour costs in sector 3 and region 2</t>
  </si>
  <si>
    <t>tax rate on labour costs in sector 4 and region 1</t>
  </si>
  <si>
    <t>tax rate on labour costs in sector 4 and region 2</t>
  </si>
  <si>
    <t>tax rate on labour costs in sector 5 and region 1</t>
  </si>
  <si>
    <t>tax rate on labour costs in sector 5 and region 2</t>
  </si>
  <si>
    <t>tax rate on labour costs in sector 6 and region 1</t>
  </si>
  <si>
    <t>tax rate on labour costs in sector 6 and region 2</t>
  </si>
  <si>
    <t>tax rate on labour costs in sector 7 and region 1</t>
  </si>
  <si>
    <t>tax rate on labour costs in sector 7 and region 2</t>
  </si>
  <si>
    <t>tax rate on labour costs in sector 8 and region 1</t>
  </si>
  <si>
    <t>tax rate on labour costs in sector 8 and region 2</t>
  </si>
  <si>
    <t>tax rate on labour costs in sector 9 and region 1</t>
  </si>
  <si>
    <t>tax rate on labour costs in sector 9 and region 2</t>
  </si>
  <si>
    <t>tax rate on labour costs in sector 10 and region 1</t>
  </si>
  <si>
    <t>tax rate on labour costs in sector 10 and region 2</t>
  </si>
  <si>
    <t>tax rate on labour costs in sector 11 and region 1</t>
  </si>
  <si>
    <t>tax rate on labour costs in sector 11 and region 2</t>
  </si>
  <si>
    <t>tax rate on labour costs in sector 12 and region 1</t>
  </si>
  <si>
    <t>tax rate on labour costs in sector 12 and region 2</t>
  </si>
  <si>
    <t>Time</t>
  </si>
  <si>
    <t>exo_PoP</t>
  </si>
  <si>
    <t>gY_1_1</t>
  </si>
  <si>
    <t>gY_1_2</t>
  </si>
  <si>
    <t>gY_2_1</t>
  </si>
  <si>
    <t>gY_2_2</t>
  </si>
  <si>
    <t>gY_3_1</t>
  </si>
  <si>
    <t>gY_3_2</t>
  </si>
  <si>
    <t>gY_4_1</t>
  </si>
  <si>
    <t>gY_4_2</t>
  </si>
  <si>
    <t>gY_5_1</t>
  </si>
  <si>
    <t>gY_5_2</t>
  </si>
  <si>
    <t>gY_6_1</t>
  </si>
  <si>
    <t>gY_6_2</t>
  </si>
  <si>
    <t>gY_7_1</t>
  </si>
  <si>
    <t>gY_7_2</t>
  </si>
  <si>
    <t>gY_8_1</t>
  </si>
  <si>
    <t>gY_8_2</t>
  </si>
  <si>
    <t>gY_9_1</t>
  </si>
  <si>
    <t>gY_9_2</t>
  </si>
  <si>
    <t>gY_10_1</t>
  </si>
  <si>
    <t>gY_10_2</t>
  </si>
  <si>
    <t>gY_11_1</t>
  </si>
  <si>
    <t>gY_11_2</t>
  </si>
  <si>
    <t>gY_12_1</t>
  </si>
  <si>
    <t>gY_12_2</t>
  </si>
  <si>
    <t>gN_1_1</t>
  </si>
  <si>
    <t>gN_1_2</t>
  </si>
  <si>
    <t>gN_2_1</t>
  </si>
  <si>
    <t>gN_2_2</t>
  </si>
  <si>
    <t>gN_3_1</t>
  </si>
  <si>
    <t>gN_3_2</t>
  </si>
  <si>
    <t>gN_4_1</t>
  </si>
  <si>
    <t>gN_4_2</t>
  </si>
  <si>
    <t>gN_5_1</t>
  </si>
  <si>
    <t>gN_5_2</t>
  </si>
  <si>
    <t>gN_6_1</t>
  </si>
  <si>
    <t>gN_6_2</t>
  </si>
  <si>
    <t>gN_7_1</t>
  </si>
  <si>
    <t>gN_7_2</t>
  </si>
  <si>
    <t>gN_8_1</t>
  </si>
  <si>
    <t>gN_8_2</t>
  </si>
  <si>
    <t>gN_9_1</t>
  </si>
  <si>
    <t>gN_9_2</t>
  </si>
  <si>
    <t>gN_10_1</t>
  </si>
  <si>
    <t>gN_10_2</t>
  </si>
  <si>
    <t>gN_11_1</t>
  </si>
  <si>
    <t>gN_11_2</t>
  </si>
  <si>
    <t>gN_12_1</t>
  </si>
  <si>
    <t>gN_12_2</t>
  </si>
  <si>
    <t>exo_tas_1</t>
  </si>
  <si>
    <t>exo_tas_2</t>
  </si>
  <si>
    <t>exo_SfcWind_1</t>
  </si>
  <si>
    <t>exo_SfcWind_2</t>
  </si>
  <si>
    <t>exo_pr_1</t>
  </si>
  <si>
    <t>exo_pr_2</t>
  </si>
  <si>
    <t>exo_sunshine_1</t>
  </si>
  <si>
    <t>exo_sunshine_2</t>
  </si>
  <si>
    <t>exo_hurs_1</t>
  </si>
  <si>
    <t>exo_hurs_2</t>
  </si>
  <si>
    <t>exo_heatwave_1</t>
  </si>
  <si>
    <t>exo_heatwave_2</t>
  </si>
  <si>
    <t>exo_maxdrydays_1</t>
  </si>
  <si>
    <t>exo_maxdrydays_2</t>
  </si>
  <si>
    <t>exo_maxwetdays_1</t>
  </si>
  <si>
    <t>exo_maxwetdays_2</t>
  </si>
  <si>
    <t>exo_storms_1</t>
  </si>
  <si>
    <t>exo_storms_2</t>
  </si>
  <si>
    <t>exo_floods_1</t>
  </si>
  <si>
    <t>exo_floods_2</t>
  </si>
  <si>
    <t>exo_fire_1</t>
  </si>
  <si>
    <t>exo_fire_2</t>
  </si>
  <si>
    <t>exo_landslide_1</t>
  </si>
  <si>
    <t>exo_landslide_2</t>
  </si>
  <si>
    <t>exo_SL</t>
  </si>
  <si>
    <t>exo_GA_1_1</t>
  </si>
  <si>
    <t>exo_GA_1_2</t>
  </si>
  <si>
    <t>exo_GA_2_1</t>
  </si>
  <si>
    <t>exo_GA_2_2</t>
  </si>
  <si>
    <t>exo_GA_3_1</t>
  </si>
  <si>
    <t>exo_GA_3_2</t>
  </si>
  <si>
    <t>exo_GA_4_1</t>
  </si>
  <si>
    <t>exo_GA_4_2</t>
  </si>
  <si>
    <t>exo_GA_5_1</t>
  </si>
  <si>
    <t>exo_GA_5_2</t>
  </si>
  <si>
    <t>exo_GA_6_1</t>
  </si>
  <si>
    <t>exo_GA_6_2</t>
  </si>
  <si>
    <t>exo_GA_7_1</t>
  </si>
  <si>
    <t>exo_GA_7_2</t>
  </si>
  <si>
    <t>exo_GA_8_1</t>
  </si>
  <si>
    <t>exo_GA_8_2</t>
  </si>
  <si>
    <t>exo_GA_9_1</t>
  </si>
  <si>
    <t>exo_GA_9_2</t>
  </si>
  <si>
    <t>exo_GA_10_1</t>
  </si>
  <si>
    <t>exo_GA_10_2</t>
  </si>
  <si>
    <t>exo_GA_11_1</t>
  </si>
  <si>
    <t>exo_GA_11_2</t>
  </si>
  <si>
    <t>exo_GA_12_1</t>
  </si>
  <si>
    <t>exo_GA_12_2</t>
  </si>
  <si>
    <t>exo_D_1_1</t>
  </si>
  <si>
    <t>exo_D_1_2</t>
  </si>
  <si>
    <t>exo_D_2_1</t>
  </si>
  <si>
    <t>exo_D_2_2</t>
  </si>
  <si>
    <t>exo_D_3_1</t>
  </si>
  <si>
    <t>exo_D_3_2</t>
  </si>
  <si>
    <t>exo_D_4_1</t>
  </si>
  <si>
    <t>exo_D_4_2</t>
  </si>
  <si>
    <t>exo_D_5_1</t>
  </si>
  <si>
    <t>exo_D_5_2</t>
  </si>
  <si>
    <t>exo_D_6_1</t>
  </si>
  <si>
    <t>exo_D_6_2</t>
  </si>
  <si>
    <t>exo_D_7_1</t>
  </si>
  <si>
    <t>exo_D_7_2</t>
  </si>
  <si>
    <t>exo_D_8_1</t>
  </si>
  <si>
    <t>exo_D_8_2</t>
  </si>
  <si>
    <t>exo_D_9_1</t>
  </si>
  <si>
    <t>exo_D_9_2</t>
  </si>
  <si>
    <t>exo_D_10_1</t>
  </si>
  <si>
    <t>exo_D_10_2</t>
  </si>
  <si>
    <t>exo_D_11_1</t>
  </si>
  <si>
    <t>exo_D_11_2</t>
  </si>
  <si>
    <t>exo_D_12_1</t>
  </si>
  <si>
    <t>exo_D_12_2</t>
  </si>
  <si>
    <t>exo_D_N_1_1</t>
  </si>
  <si>
    <t>exo_D_N_1_2</t>
  </si>
  <si>
    <t>exo_D_N_2_1</t>
  </si>
  <si>
    <t>exo_D_N_2_2</t>
  </si>
  <si>
    <t>exo_D_N_3_1</t>
  </si>
  <si>
    <t>exo_D_N_3_2</t>
  </si>
  <si>
    <t>exo_D_N_4_1</t>
  </si>
  <si>
    <t>exo_D_N_4_2</t>
  </si>
  <si>
    <t>exo_D_N_5_1</t>
  </si>
  <si>
    <t>exo_D_N_5_2</t>
  </si>
  <si>
    <t>exo_D_N_6_1</t>
  </si>
  <si>
    <t>exo_D_N_6_2</t>
  </si>
  <si>
    <t>exo_D_N_7_1</t>
  </si>
  <si>
    <t>exo_D_N_7_2</t>
  </si>
  <si>
    <t>exo_D_N_8_1</t>
  </si>
  <si>
    <t>exo_D_N_8_2</t>
  </si>
  <si>
    <t>exo_D_N_9_1</t>
  </si>
  <si>
    <t>exo_D_N_9_2</t>
  </si>
  <si>
    <t>exo_D_N_10_1</t>
  </si>
  <si>
    <t>exo_D_N_10_2</t>
  </si>
  <si>
    <t>exo_D_N_11_1</t>
  </si>
  <si>
    <t>exo_D_N_11_2</t>
  </si>
  <si>
    <t>exo_D_N_12_1</t>
  </si>
  <si>
    <t>exo_D_N_12_2</t>
  </si>
  <si>
    <t>exo_D_K_1_1</t>
  </si>
  <si>
    <t>exo_D_K_1_2</t>
  </si>
  <si>
    <t>exo_D_K_2_1</t>
  </si>
  <si>
    <t>exo_D_K_2_2</t>
  </si>
  <si>
    <t>exo_D_K_3_1</t>
  </si>
  <si>
    <t>exo_D_K_3_2</t>
  </si>
  <si>
    <t>exo_D_K_4_1</t>
  </si>
  <si>
    <t>exo_D_K_4_2</t>
  </si>
  <si>
    <t>exo_D_K_5_1</t>
  </si>
  <si>
    <t>exo_D_K_5_2</t>
  </si>
  <si>
    <t>exo_D_K_6_1</t>
  </si>
  <si>
    <t>exo_D_K_6_2</t>
  </si>
  <si>
    <t>exo_D_K_7_1</t>
  </si>
  <si>
    <t>exo_D_K_7_2</t>
  </si>
  <si>
    <t>exo_D_K_8_1</t>
  </si>
  <si>
    <t>exo_D_K_8_2</t>
  </si>
  <si>
    <t>exo_D_K_9_1</t>
  </si>
  <si>
    <t>exo_D_K_9_2</t>
  </si>
  <si>
    <t>exo_D_K_10_1</t>
  </si>
  <si>
    <t>exo_D_K_10_2</t>
  </si>
  <si>
    <t>exo_D_K_11_1</t>
  </si>
  <si>
    <t>exo_D_K_11_2</t>
  </si>
  <si>
    <t>exo_D_K_12_1</t>
  </si>
  <si>
    <t>exo_D_K_12_2</t>
  </si>
  <si>
    <t>exo_DH</t>
  </si>
  <si>
    <t>exo_G_A_DH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</si>
</sst>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2" fontId="0" fillId="0" borderId="0" xfId="0" applyNumberFormat="1"/>
    <xf numFmtId="0" fontId="0" fillId="2" borderId="0" xfId="0" applyFill="1"/>
    <xf numFmtId="0" fontId="0" fillId="2" borderId="0" xfId="0" applyFill="1" applyAlignme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1101D-F1E0-4B93-8710-7233AA90EBA7}">
  <dimension ref="A1:C22"/>
  <sheetViews>
    <sheetView workbookViewId="0">
      <selection activeCell="B35" sqref="B35"/>
    </sheetView>
  </sheetViews>
  <sheetFormatPr baseColWidth="10" defaultRowHeight="14.4" x14ac:dyDescent="0.55000000000000004"/>
  <cols>
    <col min="1" max="1" width="18.62890625" bestFit="1" customWidth="1"/>
    <col min="2" max="2" width="41.3671875" bestFit="1" customWidth="1"/>
  </cols>
  <sheetData>
    <row r="1" spans="1:3" x14ac:dyDescent="0.55000000000000004">
      <c r="A1" s="4" t="s">
        <v>0</v>
      </c>
      <c r="B1" s="4"/>
      <c r="C1" s="4"/>
    </row>
    <row r="2" spans="1:3" x14ac:dyDescent="0.55000000000000004">
      <c r="A2" s="1" t="str">
        <f>HYPERLINK("#'Data'!A1","Data")</f>
        <v>Data</v>
      </c>
      <c r="B2" t="s">
        <v>3</v>
      </c>
    </row>
    <row r="3" spans="1:3" x14ac:dyDescent="0.55000000000000004">
      <c r="A3" s="1" t="str">
        <f>HYPERLINK("#'Start'!A1","Start")</f>
        <v>Start</v>
      </c>
      <c r="B3" t="s">
        <v>4</v>
      </c>
    </row>
    <row r="4" spans="1:3" x14ac:dyDescent="0.55000000000000004">
      <c r="A4" s="1" t="str">
        <f>HYPERLINK("#'Structural Parameters'!A1","Structural Parameters")</f>
        <v>Structural Parameters</v>
      </c>
      <c r="B4" t="s">
        <v>5</v>
      </c>
    </row>
    <row r="5" spans="1:3" x14ac:dyDescent="0.55000000000000004">
      <c r="A5" s="1" t="str">
        <f>HYPERLINK("#'Baseline'!A1","Baseline")</f>
        <v>Baseline</v>
      </c>
      <c r="B5" t="s">
        <v>6</v>
      </c>
    </row>
    <row r="6" spans="1:3" x14ac:dyDescent="0.55000000000000004">
      <c r="A6" s="1" t="str">
        <f>HYPERLINK("#'Scenario'!A1","Scenario")</f>
        <v>Scenario</v>
      </c>
      <c r="B6" t="s">
        <v>7</v>
      </c>
    </row>
    <row r="7" spans="1:3" x14ac:dyDescent="0.55000000000000004">
      <c r="A7" s="4" t="s">
        <v>1</v>
      </c>
      <c r="B7" s="4"/>
      <c r="C7" s="4"/>
    </row>
    <row r="8" spans="1:3" x14ac:dyDescent="0.55000000000000004">
      <c r="A8">
        <v>1</v>
      </c>
      <c r="B8" t="s">
        <v>8</v>
      </c>
    </row>
    <row r="9" spans="1:3" x14ac:dyDescent="0.55000000000000004">
      <c r="A9">
        <v>2</v>
      </c>
      <c r="B9" t="s">
        <v>9</v>
      </c>
    </row>
    <row r="10" spans="1:3" x14ac:dyDescent="0.55000000000000004">
      <c r="A10" s="4" t="s">
        <v>2</v>
      </c>
      <c r="B10" s="4"/>
      <c r="C10" s="4"/>
    </row>
    <row r="11" spans="1:3" x14ac:dyDescent="0.55000000000000004">
      <c r="A11">
        <v>1</v>
      </c>
      <c r="B11" t="s">
        <v>10</v>
      </c>
    </row>
    <row r="12" spans="1:3" x14ac:dyDescent="0.55000000000000004">
      <c r="A12">
        <v>2</v>
      </c>
      <c r="B12" t="s">
        <v>11</v>
      </c>
    </row>
    <row r="13" spans="1:3" x14ac:dyDescent="0.55000000000000004">
      <c r="A13">
        <v>3</v>
      </c>
      <c r="B13" t="s">
        <v>12</v>
      </c>
    </row>
    <row r="14" spans="1:3" x14ac:dyDescent="0.55000000000000004">
      <c r="A14">
        <v>4</v>
      </c>
      <c r="B14" t="s">
        <v>13</v>
      </c>
    </row>
    <row r="15" spans="1:3" x14ac:dyDescent="0.55000000000000004">
      <c r="A15">
        <v>5</v>
      </c>
      <c r="B15" t="s">
        <v>14</v>
      </c>
    </row>
    <row r="16" spans="1:3" x14ac:dyDescent="0.55000000000000004">
      <c r="A16">
        <v>6</v>
      </c>
      <c r="B16" t="s">
        <v>15</v>
      </c>
    </row>
    <row r="17" spans="1:2" x14ac:dyDescent="0.55000000000000004">
      <c r="A17">
        <v>7</v>
      </c>
      <c r="B17" t="s">
        <v>16</v>
      </c>
    </row>
    <row r="18" spans="1:2" x14ac:dyDescent="0.55000000000000004">
      <c r="A18">
        <v>8</v>
      </c>
      <c r="B18" t="s">
        <v>17</v>
      </c>
    </row>
    <row r="19" spans="1:2" x14ac:dyDescent="0.55000000000000004">
      <c r="A19">
        <v>9</v>
      </c>
      <c r="B19" t="s">
        <v>18</v>
      </c>
    </row>
    <row r="20" spans="1:2" x14ac:dyDescent="0.55000000000000004">
      <c r="A20">
        <v>10</v>
      </c>
      <c r="B20" t="s">
        <v>19</v>
      </c>
    </row>
    <row r="21" spans="1:2" x14ac:dyDescent="0.55000000000000004">
      <c r="A21">
        <v>11</v>
      </c>
      <c r="B21" t="s">
        <v>20</v>
      </c>
    </row>
    <row r="22" spans="1:2" x14ac:dyDescent="0.55000000000000004">
      <c r="A22">
        <v>12</v>
      </c>
      <c r="B22" t="s">
        <v>21</v>
      </c>
    </row>
  </sheetData>
  <mergeCells count="3">
    <mergeCell ref="A1:C1"/>
    <mergeCell ref="A7:C7"/>
    <mergeCell ref="A10:C10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E2647-68DD-46D7-9AAA-E67DF5E80060}">
  <dimension ref="A1:AE25"/>
  <sheetViews>
    <sheetView workbookViewId="0">
      <selection activeCell="K13" sqref="K13"/>
    </sheetView>
  </sheetViews>
  <sheetFormatPr baseColWidth="10" defaultRowHeight="14.4" x14ac:dyDescent="0.55000000000000004"/>
  <cols>
    <col min="1" max="1" width="21.89453125" bestFit="1" customWidth="1"/>
    <col min="2" max="2" width="7.83984375" bestFit="1" customWidth="1"/>
    <col min="3" max="3" width="29" bestFit="1" customWidth="1"/>
    <col min="4" max="4" width="29.26171875" bestFit="1" customWidth="1"/>
    <col min="5" max="5" width="22.41796875" bestFit="1" customWidth="1"/>
    <col min="7" max="7" width="21.89453125" bestFit="1" customWidth="1"/>
    <col min="8" max="8" width="16.62890625" bestFit="1" customWidth="1"/>
    <col min="9" max="9" width="17.3125" bestFit="1" customWidth="1"/>
    <col min="10" max="10" width="25.734375" bestFit="1" customWidth="1"/>
    <col min="11" max="11" width="35.05078125" bestFit="1" customWidth="1"/>
    <col min="13" max="13" width="7.83984375" bestFit="1" customWidth="1"/>
    <col min="14" max="14" width="34.9453125" bestFit="1" customWidth="1"/>
    <col min="15" max="16" width="35.3125" bestFit="1" customWidth="1"/>
    <col min="17" max="17" width="35.05078125" bestFit="1" customWidth="1"/>
    <col min="18" max="18" width="40.47265625" bestFit="1" customWidth="1"/>
    <col min="19" max="19" width="32.15625" bestFit="1" customWidth="1"/>
    <col min="20" max="20" width="42.41796875" bestFit="1" customWidth="1"/>
    <col min="21" max="21" width="43.62890625" bestFit="1" customWidth="1"/>
    <col min="22" max="22" width="60.05078125" bestFit="1" customWidth="1"/>
    <col min="23" max="23" width="52.68359375" bestFit="1" customWidth="1"/>
    <col min="24" max="24" width="28.1015625" bestFit="1" customWidth="1"/>
    <col min="25" max="25" width="24.68359375" bestFit="1" customWidth="1"/>
    <col min="27" max="27" width="13.3671875" bestFit="1" customWidth="1"/>
    <col min="28" max="28" width="14.41796875" bestFit="1" customWidth="1"/>
    <col min="30" max="30" width="47.3125" bestFit="1" customWidth="1"/>
    <col min="31" max="31" width="14.41796875" bestFit="1" customWidth="1"/>
  </cols>
  <sheetData>
    <row r="1" spans="1:31" x14ac:dyDescent="0.55000000000000004">
      <c r="A1" s="2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G1" s="2" t="s">
        <v>22</v>
      </c>
      <c r="H1" s="2" t="s">
        <v>28</v>
      </c>
      <c r="I1" s="2" t="s">
        <v>29</v>
      </c>
      <c r="J1" s="2" t="s">
        <v>30</v>
      </c>
      <c r="K1" s="2" t="s">
        <v>31</v>
      </c>
      <c r="M1" s="2" t="s">
        <v>23</v>
      </c>
      <c r="N1" s="2" t="s">
        <v>32</v>
      </c>
      <c r="O1" s="2" t="s">
        <v>33</v>
      </c>
      <c r="P1" s="2" t="s">
        <v>34</v>
      </c>
      <c r="Q1" s="2" t="s">
        <v>35</v>
      </c>
      <c r="R1" s="2" t="s">
        <v>36</v>
      </c>
      <c r="S1" s="2" t="s">
        <v>37</v>
      </c>
      <c r="T1" s="2" t="s">
        <v>38</v>
      </c>
      <c r="U1" s="2" t="s">
        <v>39</v>
      </c>
      <c r="V1" s="2" t="s">
        <v>40</v>
      </c>
      <c r="W1" s="2" t="s">
        <v>41</v>
      </c>
      <c r="X1" s="2" t="s">
        <v>42</v>
      </c>
      <c r="Y1" s="2" t="s">
        <v>43</v>
      </c>
      <c r="AA1" s="2" t="s">
        <v>44</v>
      </c>
      <c r="AB1" s="2" t="s">
        <v>45</v>
      </c>
      <c r="AD1" s="2" t="s">
        <v>44</v>
      </c>
      <c r="AE1" s="2" t="s">
        <v>45</v>
      </c>
    </row>
    <row r="2" spans="1:31" x14ac:dyDescent="0.55000000000000004">
      <c r="A2" s="2" t="s">
        <v>10</v>
      </c>
      <c r="B2" s="2" t="s">
        <v>8</v>
      </c>
      <c r="C2" s="2" t="s">
        <v>27</v>
      </c>
      <c r="D2" s="2" t="s">
        <v>27</v>
      </c>
      <c r="E2" s="2" t="s">
        <v>27</v>
      </c>
      <c r="G2" s="2" t="s">
        <v>10</v>
      </c>
      <c r="H2" s="2" t="s">
        <v>27</v>
      </c>
      <c r="I2" s="2" t="s">
        <v>27</v>
      </c>
      <c r="J2" s="2" t="s">
        <v>27</v>
      </c>
      <c r="K2" s="2" t="s">
        <v>27</v>
      </c>
      <c r="M2" s="2" t="s">
        <v>8</v>
      </c>
      <c r="N2" s="2" t="s">
        <v>27</v>
      </c>
      <c r="O2" s="2" t="s">
        <v>27</v>
      </c>
      <c r="P2" s="2" t="s">
        <v>27</v>
      </c>
      <c r="Q2" s="2" t="s">
        <v>27</v>
      </c>
      <c r="R2" s="2" t="s">
        <v>27</v>
      </c>
      <c r="S2" s="2" t="s">
        <v>27</v>
      </c>
      <c r="T2" s="2" t="s">
        <v>27</v>
      </c>
      <c r="U2" s="2" t="s">
        <v>27</v>
      </c>
      <c r="V2" s="2" t="s">
        <v>27</v>
      </c>
      <c r="W2" s="2" t="s">
        <v>27</v>
      </c>
      <c r="X2" s="2" t="s">
        <v>27</v>
      </c>
      <c r="Y2" s="2" t="s">
        <v>27</v>
      </c>
      <c r="AA2" s="2" t="s">
        <v>46</v>
      </c>
      <c r="AB2" s="2" t="s">
        <v>27</v>
      </c>
      <c r="AD2" s="2" t="s">
        <v>47</v>
      </c>
      <c r="AE2" s="2" t="s">
        <v>27</v>
      </c>
    </row>
    <row r="3" spans="1:31" x14ac:dyDescent="0.55000000000000004">
      <c r="A3" s="2" t="s">
        <v>10</v>
      </c>
      <c r="B3" s="2" t="s">
        <v>9</v>
      </c>
      <c r="C3" s="2" t="s">
        <v>27</v>
      </c>
      <c r="D3" s="2" t="s">
        <v>27</v>
      </c>
      <c r="E3" s="2" t="s">
        <v>27</v>
      </c>
      <c r="G3" s="2" t="s">
        <v>11</v>
      </c>
      <c r="H3" s="2" t="s">
        <v>27</v>
      </c>
      <c r="I3" s="2" t="s">
        <v>27</v>
      </c>
      <c r="J3" s="2" t="s">
        <v>27</v>
      </c>
      <c r="K3" s="2" t="s">
        <v>27</v>
      </c>
      <c r="M3" s="2" t="s">
        <v>9</v>
      </c>
      <c r="N3" s="2" t="s">
        <v>27</v>
      </c>
      <c r="O3" s="2" t="s">
        <v>27</v>
      </c>
      <c r="P3" s="2" t="s">
        <v>27</v>
      </c>
      <c r="Q3" s="2" t="s">
        <v>27</v>
      </c>
      <c r="R3" s="2" t="s">
        <v>27</v>
      </c>
      <c r="S3" s="2" t="s">
        <v>27</v>
      </c>
      <c r="T3" s="2" t="s">
        <v>27</v>
      </c>
      <c r="U3" s="2" t="s">
        <v>27</v>
      </c>
      <c r="V3" s="2" t="s">
        <v>27</v>
      </c>
      <c r="W3" s="2" t="s">
        <v>27</v>
      </c>
      <c r="X3" s="2" t="s">
        <v>27</v>
      </c>
      <c r="Y3" s="2" t="s">
        <v>27</v>
      </c>
      <c r="AD3" s="2" t="s">
        <v>48</v>
      </c>
      <c r="AE3" s="2" t="s">
        <v>27</v>
      </c>
    </row>
    <row r="4" spans="1:31" x14ac:dyDescent="0.55000000000000004">
      <c r="A4" s="2" t="s">
        <v>11</v>
      </c>
      <c r="B4" s="2" t="s">
        <v>8</v>
      </c>
      <c r="C4" s="2" t="s">
        <v>27</v>
      </c>
      <c r="D4" s="2" t="s">
        <v>27</v>
      </c>
      <c r="E4" s="2" t="s">
        <v>27</v>
      </c>
      <c r="G4" s="2" t="s">
        <v>12</v>
      </c>
      <c r="H4" s="2" t="s">
        <v>27</v>
      </c>
      <c r="I4" s="2" t="s">
        <v>27</v>
      </c>
      <c r="J4" s="2" t="s">
        <v>27</v>
      </c>
      <c r="K4" s="2" t="s">
        <v>27</v>
      </c>
      <c r="AD4" s="2" t="s">
        <v>49</v>
      </c>
      <c r="AE4" s="2" t="s">
        <v>27</v>
      </c>
    </row>
    <row r="5" spans="1:31" x14ac:dyDescent="0.55000000000000004">
      <c r="A5" s="2" t="s">
        <v>11</v>
      </c>
      <c r="B5" s="2" t="s">
        <v>9</v>
      </c>
      <c r="C5" s="2" t="s">
        <v>27</v>
      </c>
      <c r="D5" s="2" t="s">
        <v>27</v>
      </c>
      <c r="E5" s="2" t="s">
        <v>27</v>
      </c>
      <c r="G5" s="2" t="s">
        <v>13</v>
      </c>
      <c r="H5" s="2" t="s">
        <v>27</v>
      </c>
      <c r="I5" s="2" t="s">
        <v>27</v>
      </c>
      <c r="J5" s="2" t="s">
        <v>27</v>
      </c>
      <c r="K5" s="2" t="s">
        <v>27</v>
      </c>
      <c r="AD5" s="2" t="s">
        <v>50</v>
      </c>
      <c r="AE5" s="2" t="s">
        <v>27</v>
      </c>
    </row>
    <row r="6" spans="1:31" x14ac:dyDescent="0.55000000000000004">
      <c r="A6" s="2" t="s">
        <v>12</v>
      </c>
      <c r="B6" s="2" t="s">
        <v>8</v>
      </c>
      <c r="C6" s="2" t="s">
        <v>27</v>
      </c>
      <c r="D6" s="2" t="s">
        <v>27</v>
      </c>
      <c r="E6" s="2" t="s">
        <v>27</v>
      </c>
      <c r="G6" s="2" t="s">
        <v>14</v>
      </c>
      <c r="H6" s="2" t="s">
        <v>27</v>
      </c>
      <c r="I6" s="2" t="s">
        <v>27</v>
      </c>
      <c r="J6" s="2" t="s">
        <v>27</v>
      </c>
      <c r="K6" s="2" t="s">
        <v>27</v>
      </c>
      <c r="AD6" s="2" t="s">
        <v>51</v>
      </c>
      <c r="AE6" s="2" t="s">
        <v>27</v>
      </c>
    </row>
    <row r="7" spans="1:31" x14ac:dyDescent="0.55000000000000004">
      <c r="A7" s="2" t="s">
        <v>12</v>
      </c>
      <c r="B7" s="2" t="s">
        <v>9</v>
      </c>
      <c r="C7" s="2" t="s">
        <v>27</v>
      </c>
      <c r="D7" s="2" t="s">
        <v>27</v>
      </c>
      <c r="E7" s="2" t="s">
        <v>27</v>
      </c>
      <c r="G7" s="2" t="s">
        <v>15</v>
      </c>
      <c r="H7" s="2" t="s">
        <v>27</v>
      </c>
      <c r="I7" s="2" t="s">
        <v>27</v>
      </c>
      <c r="J7" s="2" t="s">
        <v>27</v>
      </c>
      <c r="K7" s="2" t="s">
        <v>27</v>
      </c>
      <c r="AD7" s="2" t="s">
        <v>52</v>
      </c>
      <c r="AE7" s="2" t="s">
        <v>27</v>
      </c>
    </row>
    <row r="8" spans="1:31" x14ac:dyDescent="0.55000000000000004">
      <c r="A8" s="2" t="s">
        <v>13</v>
      </c>
      <c r="B8" s="2" t="s">
        <v>8</v>
      </c>
      <c r="C8" s="2" t="s">
        <v>27</v>
      </c>
      <c r="D8" s="2" t="s">
        <v>27</v>
      </c>
      <c r="E8" s="2" t="s">
        <v>27</v>
      </c>
      <c r="G8" s="2" t="s">
        <v>16</v>
      </c>
      <c r="H8" s="2" t="s">
        <v>27</v>
      </c>
      <c r="I8" s="2" t="s">
        <v>27</v>
      </c>
      <c r="J8" s="2" t="s">
        <v>27</v>
      </c>
      <c r="K8" s="2" t="s">
        <v>27</v>
      </c>
    </row>
    <row r="9" spans="1:31" x14ac:dyDescent="0.55000000000000004">
      <c r="A9" s="2" t="s">
        <v>13</v>
      </c>
      <c r="B9" s="2" t="s">
        <v>9</v>
      </c>
      <c r="C9" s="2" t="s">
        <v>27</v>
      </c>
      <c r="D9" s="2" t="s">
        <v>27</v>
      </c>
      <c r="E9" s="2" t="s">
        <v>27</v>
      </c>
      <c r="G9" s="2" t="s">
        <v>17</v>
      </c>
      <c r="H9" s="2" t="s">
        <v>27</v>
      </c>
      <c r="I9" s="2" t="s">
        <v>27</v>
      </c>
      <c r="J9" s="2" t="s">
        <v>27</v>
      </c>
      <c r="K9" s="2" t="s">
        <v>27</v>
      </c>
    </row>
    <row r="10" spans="1:31" x14ac:dyDescent="0.55000000000000004">
      <c r="A10" s="2" t="s">
        <v>14</v>
      </c>
      <c r="B10" s="2" t="s">
        <v>8</v>
      </c>
      <c r="C10" s="2" t="s">
        <v>27</v>
      </c>
      <c r="D10" s="2" t="s">
        <v>27</v>
      </c>
      <c r="E10" s="2" t="s">
        <v>27</v>
      </c>
      <c r="G10" s="2" t="s">
        <v>18</v>
      </c>
      <c r="H10" s="2" t="s">
        <v>27</v>
      </c>
      <c r="I10" s="2" t="s">
        <v>27</v>
      </c>
      <c r="J10" s="2" t="s">
        <v>27</v>
      </c>
      <c r="K10" s="2" t="s">
        <v>27</v>
      </c>
    </row>
    <row r="11" spans="1:31" x14ac:dyDescent="0.55000000000000004">
      <c r="A11" s="2" t="s">
        <v>14</v>
      </c>
      <c r="B11" s="2" t="s">
        <v>9</v>
      </c>
      <c r="C11" s="2" t="s">
        <v>27</v>
      </c>
      <c r="D11" s="2" t="s">
        <v>27</v>
      </c>
      <c r="E11" s="2" t="s">
        <v>27</v>
      </c>
      <c r="G11" s="2" t="s">
        <v>19</v>
      </c>
      <c r="H11" s="2" t="s">
        <v>27</v>
      </c>
      <c r="I11" s="2" t="s">
        <v>27</v>
      </c>
      <c r="J11" s="2" t="s">
        <v>27</v>
      </c>
      <c r="K11" s="2" t="s">
        <v>27</v>
      </c>
    </row>
    <row r="12" spans="1:31" x14ac:dyDescent="0.55000000000000004">
      <c r="A12" s="2" t="s">
        <v>15</v>
      </c>
      <c r="B12" s="2" t="s">
        <v>8</v>
      </c>
      <c r="C12" s="2" t="s">
        <v>27</v>
      </c>
      <c r="D12" s="2" t="s">
        <v>27</v>
      </c>
      <c r="E12" s="2" t="s">
        <v>27</v>
      </c>
      <c r="G12" s="2" t="s">
        <v>20</v>
      </c>
      <c r="H12" s="2" t="s">
        <v>27</v>
      </c>
      <c r="I12" s="2" t="s">
        <v>27</v>
      </c>
      <c r="J12" s="2" t="s">
        <v>27</v>
      </c>
      <c r="K12" s="2" t="s">
        <v>27</v>
      </c>
    </row>
    <row r="13" spans="1:31" x14ac:dyDescent="0.55000000000000004">
      <c r="A13" s="2" t="s">
        <v>15</v>
      </c>
      <c r="B13" s="2" t="s">
        <v>9</v>
      </c>
      <c r="C13" s="2" t="s">
        <v>27</v>
      </c>
      <c r="D13" s="2" t="s">
        <v>27</v>
      </c>
      <c r="E13" s="2" t="s">
        <v>27</v>
      </c>
      <c r="G13" s="2" t="s">
        <v>21</v>
      </c>
      <c r="H13" s="2" t="s">
        <v>27</v>
      </c>
      <c r="I13" s="2" t="s">
        <v>27</v>
      </c>
      <c r="J13" s="2" t="s">
        <v>27</v>
      </c>
      <c r="K13" s="2" t="s">
        <v>27</v>
      </c>
    </row>
    <row r="14" spans="1:31" x14ac:dyDescent="0.55000000000000004">
      <c r="A14" s="2" t="s">
        <v>16</v>
      </c>
      <c r="B14" s="2" t="s">
        <v>8</v>
      </c>
      <c r="C14" s="2" t="s">
        <v>27</v>
      </c>
      <c r="D14" s="2" t="s">
        <v>27</v>
      </c>
      <c r="E14" s="2" t="s">
        <v>27</v>
      </c>
    </row>
    <row r="15" spans="1:31" x14ac:dyDescent="0.55000000000000004">
      <c r="A15" s="2" t="s">
        <v>16</v>
      </c>
      <c r="B15" s="2" t="s">
        <v>9</v>
      </c>
      <c r="C15" s="2" t="s">
        <v>27</v>
      </c>
      <c r="D15" s="2" t="s">
        <v>27</v>
      </c>
      <c r="E15" s="2" t="s">
        <v>27</v>
      </c>
    </row>
    <row r="16" spans="1:31" x14ac:dyDescent="0.55000000000000004">
      <c r="A16" s="2" t="s">
        <v>17</v>
      </c>
      <c r="B16" s="2" t="s">
        <v>8</v>
      </c>
      <c r="C16" s="2" t="s">
        <v>27</v>
      </c>
      <c r="D16" s="2" t="s">
        <v>27</v>
      </c>
      <c r="E16" s="2" t="s">
        <v>27</v>
      </c>
    </row>
    <row r="17" spans="1:5" x14ac:dyDescent="0.55000000000000004">
      <c r="A17" s="2" t="s">
        <v>17</v>
      </c>
      <c r="B17" s="2" t="s">
        <v>9</v>
      </c>
      <c r="C17" s="2" t="s">
        <v>27</v>
      </c>
      <c r="D17" s="2" t="s">
        <v>27</v>
      </c>
      <c r="E17" s="2" t="s">
        <v>27</v>
      </c>
    </row>
    <row r="18" spans="1:5" x14ac:dyDescent="0.55000000000000004">
      <c r="A18" s="2" t="s">
        <v>18</v>
      </c>
      <c r="B18" s="2" t="s">
        <v>8</v>
      </c>
      <c r="C18" s="2" t="s">
        <v>27</v>
      </c>
      <c r="D18" s="2" t="s">
        <v>27</v>
      </c>
      <c r="E18" s="2" t="s">
        <v>27</v>
      </c>
    </row>
    <row r="19" spans="1:5" x14ac:dyDescent="0.55000000000000004">
      <c r="A19" s="2" t="s">
        <v>18</v>
      </c>
      <c r="B19" s="2" t="s">
        <v>9</v>
      </c>
      <c r="C19" s="2" t="s">
        <v>27</v>
      </c>
      <c r="D19" s="2" t="s">
        <v>27</v>
      </c>
      <c r="E19" s="2" t="s">
        <v>27</v>
      </c>
    </row>
    <row r="20" spans="1:5" x14ac:dyDescent="0.55000000000000004">
      <c r="A20" s="2" t="s">
        <v>19</v>
      </c>
      <c r="B20" s="2" t="s">
        <v>8</v>
      </c>
      <c r="C20" s="2" t="s">
        <v>27</v>
      </c>
      <c r="D20" s="2" t="s">
        <v>27</v>
      </c>
      <c r="E20" s="2" t="s">
        <v>27</v>
      </c>
    </row>
    <row r="21" spans="1:5" x14ac:dyDescent="0.55000000000000004">
      <c r="A21" s="2" t="s">
        <v>19</v>
      </c>
      <c r="B21" s="2" t="s">
        <v>9</v>
      </c>
      <c r="C21" s="2" t="s">
        <v>27</v>
      </c>
      <c r="D21" s="2" t="s">
        <v>27</v>
      </c>
      <c r="E21" s="2" t="s">
        <v>27</v>
      </c>
    </row>
    <row r="22" spans="1:5" x14ac:dyDescent="0.55000000000000004">
      <c r="A22" s="2" t="s">
        <v>20</v>
      </c>
      <c r="B22" s="2" t="s">
        <v>8</v>
      </c>
      <c r="C22" s="2" t="s">
        <v>27</v>
      </c>
      <c r="D22" s="2" t="s">
        <v>27</v>
      </c>
      <c r="E22" s="2" t="s">
        <v>27</v>
      </c>
    </row>
    <row r="23" spans="1:5" x14ac:dyDescent="0.55000000000000004">
      <c r="A23" s="2" t="s">
        <v>20</v>
      </c>
      <c r="B23" s="2" t="s">
        <v>9</v>
      </c>
      <c r="C23" s="2" t="s">
        <v>27</v>
      </c>
      <c r="D23" s="2" t="s">
        <v>27</v>
      </c>
      <c r="E23" s="2" t="s">
        <v>27</v>
      </c>
    </row>
    <row r="24" spans="1:5" x14ac:dyDescent="0.55000000000000004">
      <c r="A24" s="2" t="s">
        <v>21</v>
      </c>
      <c r="B24" s="2" t="s">
        <v>8</v>
      </c>
      <c r="C24" s="2" t="s">
        <v>27</v>
      </c>
      <c r="D24" s="2" t="s">
        <v>27</v>
      </c>
      <c r="E24" s="2" t="s">
        <v>27</v>
      </c>
    </row>
    <row r="25" spans="1:5" x14ac:dyDescent="0.55000000000000004">
      <c r="A25" s="2" t="s">
        <v>21</v>
      </c>
      <c r="B25" s="2" t="s">
        <v>9</v>
      </c>
      <c r="C25" s="2" t="s">
        <v>27</v>
      </c>
      <c r="D25" s="2" t="s">
        <v>27</v>
      </c>
      <c r="E25" s="2" t="s">
        <v>27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B81D0-E7BC-496F-92D5-C24F62F99E81}">
  <dimension ref="A1:C93"/>
  <sheetViews>
    <sheetView topLeftCell="A25" workbookViewId="0">
      <selection activeCell="B70" sqref="B70:B93"/>
    </sheetView>
  </sheetViews>
  <sheetFormatPr baseColWidth="10" defaultRowHeight="14.4" x14ac:dyDescent="0.55000000000000004"/>
  <cols>
    <col min="1" max="1" width="16" bestFit="1" customWidth="1"/>
    <col min="2" max="2" width="11.68359375" bestFit="1" customWidth="1"/>
    <col min="3" max="3" width="45.578125" bestFit="1" customWidth="1"/>
  </cols>
  <sheetData>
    <row r="1" spans="1:3" x14ac:dyDescent="0.55000000000000004">
      <c r="A1" s="3" t="s">
        <v>53</v>
      </c>
      <c r="B1" s="3" t="s">
        <v>45</v>
      </c>
      <c r="C1" s="3" t="s">
        <v>146</v>
      </c>
    </row>
    <row r="2" spans="1:3" x14ac:dyDescent="0.55000000000000004">
      <c r="A2" t="s">
        <v>54</v>
      </c>
      <c r="B2">
        <f>1</f>
        <v>1</v>
      </c>
      <c r="C2" t="s">
        <v>147</v>
      </c>
    </row>
    <row r="3" spans="1:3" x14ac:dyDescent="0.55000000000000004">
      <c r="A3" t="s">
        <v>55</v>
      </c>
      <c r="B3">
        <f>1</f>
        <v>1</v>
      </c>
      <c r="C3" t="s">
        <v>148</v>
      </c>
    </row>
    <row r="4" spans="1:3" x14ac:dyDescent="0.55000000000000004">
      <c r="A4" t="s">
        <v>56</v>
      </c>
      <c r="B4">
        <f>1</f>
        <v>1</v>
      </c>
      <c r="C4" t="s">
        <v>47</v>
      </c>
    </row>
    <row r="5" spans="1:3" x14ac:dyDescent="0.55000000000000004">
      <c r="A5" t="s">
        <v>57</v>
      </c>
      <c r="B5">
        <f>0.15</f>
        <v>0.15</v>
      </c>
      <c r="C5" t="s">
        <v>149</v>
      </c>
    </row>
    <row r="6" spans="1:3" x14ac:dyDescent="0.55000000000000004">
      <c r="A6" t="s">
        <v>58</v>
      </c>
      <c r="B6">
        <f>0.01</f>
        <v>0.01</v>
      </c>
      <c r="C6" t="s">
        <v>51</v>
      </c>
    </row>
    <row r="7" spans="1:3" x14ac:dyDescent="0.55000000000000004">
      <c r="A7" s="4" t="s">
        <v>59</v>
      </c>
      <c r="B7" s="4"/>
      <c r="C7" s="4"/>
    </row>
    <row r="8" spans="1:3" x14ac:dyDescent="0.55000000000000004">
      <c r="A8" t="s">
        <v>60</v>
      </c>
      <c r="B8">
        <f>0</f>
        <v>0</v>
      </c>
      <c r="C8" t="s">
        <v>150</v>
      </c>
    </row>
    <row r="9" spans="1:3" x14ac:dyDescent="0.55000000000000004">
      <c r="A9" t="s">
        <v>61</v>
      </c>
      <c r="B9">
        <f>0</f>
        <v>0</v>
      </c>
      <c r="C9" t="s">
        <v>151</v>
      </c>
    </row>
    <row r="10" spans="1:3" x14ac:dyDescent="0.55000000000000004">
      <c r="A10" s="4" t="s">
        <v>62</v>
      </c>
      <c r="B10" s="4"/>
      <c r="C10" s="4"/>
    </row>
    <row r="11" spans="1:3" x14ac:dyDescent="0.55000000000000004">
      <c r="A11" t="s">
        <v>63</v>
      </c>
      <c r="B11">
        <f>0</f>
        <v>0</v>
      </c>
      <c r="C11" t="s">
        <v>152</v>
      </c>
    </row>
    <row r="12" spans="1:3" x14ac:dyDescent="0.55000000000000004">
      <c r="A12" t="s">
        <v>64</v>
      </c>
      <c r="B12">
        <f>0</f>
        <v>0</v>
      </c>
      <c r="C12" t="s">
        <v>153</v>
      </c>
    </row>
    <row r="13" spans="1:3" x14ac:dyDescent="0.55000000000000004">
      <c r="A13" s="4" t="s">
        <v>65</v>
      </c>
      <c r="B13" s="4"/>
      <c r="C13" s="4"/>
    </row>
    <row r="14" spans="1:3" x14ac:dyDescent="0.55000000000000004">
      <c r="A14" t="s">
        <v>66</v>
      </c>
      <c r="B14">
        <f>0</f>
        <v>0</v>
      </c>
      <c r="C14" t="s">
        <v>154</v>
      </c>
    </row>
    <row r="15" spans="1:3" x14ac:dyDescent="0.55000000000000004">
      <c r="A15" t="s">
        <v>67</v>
      </c>
      <c r="B15">
        <f>0</f>
        <v>0</v>
      </c>
      <c r="C15" t="s">
        <v>155</v>
      </c>
    </row>
    <row r="16" spans="1:3" x14ac:dyDescent="0.55000000000000004">
      <c r="A16" s="4" t="s">
        <v>68</v>
      </c>
      <c r="B16" s="4"/>
      <c r="C16" s="4"/>
    </row>
    <row r="17" spans="1:3" x14ac:dyDescent="0.55000000000000004">
      <c r="A17" t="s">
        <v>69</v>
      </c>
      <c r="B17">
        <f>0</f>
        <v>0</v>
      </c>
      <c r="C17" t="s">
        <v>156</v>
      </c>
    </row>
    <row r="18" spans="1:3" x14ac:dyDescent="0.55000000000000004">
      <c r="A18" t="s">
        <v>70</v>
      </c>
      <c r="B18">
        <f>0</f>
        <v>0</v>
      </c>
      <c r="C18" t="s">
        <v>157</v>
      </c>
    </row>
    <row r="19" spans="1:3" x14ac:dyDescent="0.55000000000000004">
      <c r="A19" s="4" t="s">
        <v>71</v>
      </c>
      <c r="B19" s="4"/>
      <c r="C19" s="4"/>
    </row>
    <row r="20" spans="1:3" x14ac:dyDescent="0.55000000000000004">
      <c r="A20" t="s">
        <v>72</v>
      </c>
      <c r="B20">
        <f>0</f>
        <v>0</v>
      </c>
      <c r="C20" t="s">
        <v>158</v>
      </c>
    </row>
    <row r="21" spans="1:3" x14ac:dyDescent="0.55000000000000004">
      <c r="A21" t="s">
        <v>73</v>
      </c>
      <c r="B21">
        <f>0</f>
        <v>0</v>
      </c>
      <c r="C21" t="s">
        <v>159</v>
      </c>
    </row>
    <row r="22" spans="1:3" x14ac:dyDescent="0.55000000000000004">
      <c r="A22" s="4" t="s">
        <v>74</v>
      </c>
      <c r="B22" s="4"/>
      <c r="C22" s="4"/>
    </row>
    <row r="23" spans="1:3" x14ac:dyDescent="0.55000000000000004">
      <c r="A23" t="s">
        <v>75</v>
      </c>
      <c r="B23">
        <f>0</f>
        <v>0</v>
      </c>
      <c r="C23" t="s">
        <v>160</v>
      </c>
    </row>
    <row r="24" spans="1:3" x14ac:dyDescent="0.55000000000000004">
      <c r="A24" t="s">
        <v>76</v>
      </c>
      <c r="B24">
        <f>0</f>
        <v>0</v>
      </c>
      <c r="C24" t="s">
        <v>161</v>
      </c>
    </row>
    <row r="25" spans="1:3" x14ac:dyDescent="0.55000000000000004">
      <c r="A25" s="4" t="s">
        <v>77</v>
      </c>
      <c r="B25" s="4"/>
      <c r="C25" s="4"/>
    </row>
    <row r="26" spans="1:3" x14ac:dyDescent="0.55000000000000004">
      <c r="A26" t="s">
        <v>78</v>
      </c>
      <c r="B26">
        <f>0</f>
        <v>0</v>
      </c>
      <c r="C26" t="s">
        <v>162</v>
      </c>
    </row>
    <row r="27" spans="1:3" x14ac:dyDescent="0.55000000000000004">
      <c r="A27" t="s">
        <v>79</v>
      </c>
      <c r="B27">
        <f>0</f>
        <v>0</v>
      </c>
      <c r="C27" t="s">
        <v>163</v>
      </c>
    </row>
    <row r="28" spans="1:3" x14ac:dyDescent="0.55000000000000004">
      <c r="A28" s="4" t="s">
        <v>80</v>
      </c>
      <c r="B28" s="4"/>
      <c r="C28" s="4"/>
    </row>
    <row r="29" spans="1:3" x14ac:dyDescent="0.55000000000000004">
      <c r="A29" t="s">
        <v>81</v>
      </c>
      <c r="B29">
        <f>0</f>
        <v>0</v>
      </c>
      <c r="C29" t="s">
        <v>164</v>
      </c>
    </row>
    <row r="30" spans="1:3" x14ac:dyDescent="0.55000000000000004">
      <c r="A30" t="s">
        <v>82</v>
      </c>
      <c r="B30">
        <f>0</f>
        <v>0</v>
      </c>
      <c r="C30" t="s">
        <v>165</v>
      </c>
    </row>
    <row r="31" spans="1:3" x14ac:dyDescent="0.55000000000000004">
      <c r="A31" s="4" t="s">
        <v>83</v>
      </c>
      <c r="B31" s="4"/>
      <c r="C31" s="4"/>
    </row>
    <row r="32" spans="1:3" x14ac:dyDescent="0.55000000000000004">
      <c r="A32" t="s">
        <v>84</v>
      </c>
      <c r="B32">
        <f>0</f>
        <v>0</v>
      </c>
      <c r="C32" t="s">
        <v>166</v>
      </c>
    </row>
    <row r="33" spans="1:3" x14ac:dyDescent="0.55000000000000004">
      <c r="A33" t="s">
        <v>85</v>
      </c>
      <c r="B33">
        <f>0</f>
        <v>0</v>
      </c>
      <c r="C33" t="s">
        <v>167</v>
      </c>
    </row>
    <row r="34" spans="1:3" x14ac:dyDescent="0.55000000000000004">
      <c r="A34" s="4" t="s">
        <v>86</v>
      </c>
      <c r="B34" s="4"/>
      <c r="C34" s="4"/>
    </row>
    <row r="35" spans="1:3" x14ac:dyDescent="0.55000000000000004">
      <c r="A35" t="s">
        <v>87</v>
      </c>
      <c r="B35">
        <f>0</f>
        <v>0</v>
      </c>
      <c r="C35" t="s">
        <v>168</v>
      </c>
    </row>
    <row r="36" spans="1:3" x14ac:dyDescent="0.55000000000000004">
      <c r="A36" t="s">
        <v>88</v>
      </c>
      <c r="B36">
        <f>0</f>
        <v>0</v>
      </c>
      <c r="C36" t="s">
        <v>169</v>
      </c>
    </row>
    <row r="37" spans="1:3" x14ac:dyDescent="0.55000000000000004">
      <c r="A37" s="4" t="s">
        <v>89</v>
      </c>
      <c r="B37" s="4"/>
      <c r="C37" s="4"/>
    </row>
    <row r="38" spans="1:3" x14ac:dyDescent="0.55000000000000004">
      <c r="A38" t="s">
        <v>90</v>
      </c>
      <c r="B38">
        <f>0</f>
        <v>0</v>
      </c>
      <c r="C38" t="s">
        <v>170</v>
      </c>
    </row>
    <row r="39" spans="1:3" x14ac:dyDescent="0.55000000000000004">
      <c r="A39" t="s">
        <v>91</v>
      </c>
      <c r="B39">
        <f>0</f>
        <v>0</v>
      </c>
      <c r="C39" t="s">
        <v>171</v>
      </c>
    </row>
    <row r="40" spans="1:3" x14ac:dyDescent="0.55000000000000004">
      <c r="A40" s="4" t="s">
        <v>92</v>
      </c>
      <c r="B40" s="4"/>
      <c r="C40" s="4"/>
    </row>
    <row r="41" spans="1:3" x14ac:dyDescent="0.55000000000000004">
      <c r="A41" t="s">
        <v>93</v>
      </c>
      <c r="B41">
        <f>0</f>
        <v>0</v>
      </c>
      <c r="C41" t="s">
        <v>172</v>
      </c>
    </row>
    <row r="42" spans="1:3" x14ac:dyDescent="0.55000000000000004">
      <c r="A42" t="s">
        <v>94</v>
      </c>
      <c r="B42">
        <f>0</f>
        <v>0</v>
      </c>
      <c r="C42" t="s">
        <v>173</v>
      </c>
    </row>
    <row r="43" spans="1:3" x14ac:dyDescent="0.55000000000000004">
      <c r="A43" t="s">
        <v>95</v>
      </c>
      <c r="B43">
        <f>0</f>
        <v>0</v>
      </c>
      <c r="C43" t="s">
        <v>174</v>
      </c>
    </row>
    <row r="44" spans="1:3" x14ac:dyDescent="0.55000000000000004">
      <c r="A44" s="4" t="s">
        <v>96</v>
      </c>
      <c r="B44" s="4"/>
      <c r="C44" s="4"/>
    </row>
    <row r="45" spans="1:3" x14ac:dyDescent="0.55000000000000004">
      <c r="A45" t="s">
        <v>97</v>
      </c>
      <c r="B45">
        <f t="shared" ref="B45:B68" si="0" xml:space="preserve"> 1/24</f>
        <v>4.1666666666666664E-2</v>
      </c>
      <c r="C45" t="s">
        <v>175</v>
      </c>
    </row>
    <row r="46" spans="1:3" x14ac:dyDescent="0.55000000000000004">
      <c r="A46" t="s">
        <v>98</v>
      </c>
      <c r="B46">
        <f t="shared" si="0"/>
        <v>4.1666666666666664E-2</v>
      </c>
      <c r="C46" t="s">
        <v>176</v>
      </c>
    </row>
    <row r="47" spans="1:3" x14ac:dyDescent="0.55000000000000004">
      <c r="A47" t="s">
        <v>99</v>
      </c>
      <c r="B47">
        <f t="shared" si="0"/>
        <v>4.1666666666666664E-2</v>
      </c>
      <c r="C47" t="s">
        <v>177</v>
      </c>
    </row>
    <row r="48" spans="1:3" x14ac:dyDescent="0.55000000000000004">
      <c r="A48" t="s">
        <v>100</v>
      </c>
      <c r="B48">
        <f t="shared" si="0"/>
        <v>4.1666666666666664E-2</v>
      </c>
      <c r="C48" t="s">
        <v>178</v>
      </c>
    </row>
    <row r="49" spans="1:3" x14ac:dyDescent="0.55000000000000004">
      <c r="A49" t="s">
        <v>101</v>
      </c>
      <c r="B49">
        <f t="shared" si="0"/>
        <v>4.1666666666666664E-2</v>
      </c>
      <c r="C49" t="s">
        <v>179</v>
      </c>
    </row>
    <row r="50" spans="1:3" x14ac:dyDescent="0.55000000000000004">
      <c r="A50" t="s">
        <v>102</v>
      </c>
      <c r="B50">
        <f t="shared" si="0"/>
        <v>4.1666666666666664E-2</v>
      </c>
      <c r="C50" t="s">
        <v>180</v>
      </c>
    </row>
    <row r="51" spans="1:3" x14ac:dyDescent="0.55000000000000004">
      <c r="A51" t="s">
        <v>103</v>
      </c>
      <c r="B51">
        <f t="shared" si="0"/>
        <v>4.1666666666666664E-2</v>
      </c>
      <c r="C51" t="s">
        <v>181</v>
      </c>
    </row>
    <row r="52" spans="1:3" x14ac:dyDescent="0.55000000000000004">
      <c r="A52" t="s">
        <v>104</v>
      </c>
      <c r="B52">
        <f t="shared" si="0"/>
        <v>4.1666666666666664E-2</v>
      </c>
      <c r="C52" t="s">
        <v>182</v>
      </c>
    </row>
    <row r="53" spans="1:3" x14ac:dyDescent="0.55000000000000004">
      <c r="A53" t="s">
        <v>105</v>
      </c>
      <c r="B53">
        <f t="shared" si="0"/>
        <v>4.1666666666666664E-2</v>
      </c>
      <c r="C53" t="s">
        <v>183</v>
      </c>
    </row>
    <row r="54" spans="1:3" x14ac:dyDescent="0.55000000000000004">
      <c r="A54" t="s">
        <v>106</v>
      </c>
      <c r="B54">
        <f t="shared" si="0"/>
        <v>4.1666666666666664E-2</v>
      </c>
      <c r="C54" t="s">
        <v>184</v>
      </c>
    </row>
    <row r="55" spans="1:3" x14ac:dyDescent="0.55000000000000004">
      <c r="A55" t="s">
        <v>107</v>
      </c>
      <c r="B55">
        <f t="shared" si="0"/>
        <v>4.1666666666666664E-2</v>
      </c>
      <c r="C55" t="s">
        <v>185</v>
      </c>
    </row>
    <row r="56" spans="1:3" x14ac:dyDescent="0.55000000000000004">
      <c r="A56" t="s">
        <v>108</v>
      </c>
      <c r="B56">
        <f t="shared" si="0"/>
        <v>4.1666666666666664E-2</v>
      </c>
      <c r="C56" t="s">
        <v>186</v>
      </c>
    </row>
    <row r="57" spans="1:3" x14ac:dyDescent="0.55000000000000004">
      <c r="A57" t="s">
        <v>109</v>
      </c>
      <c r="B57">
        <f t="shared" si="0"/>
        <v>4.1666666666666664E-2</v>
      </c>
      <c r="C57" t="s">
        <v>187</v>
      </c>
    </row>
    <row r="58" spans="1:3" x14ac:dyDescent="0.55000000000000004">
      <c r="A58" t="s">
        <v>110</v>
      </c>
      <c r="B58">
        <f t="shared" si="0"/>
        <v>4.1666666666666664E-2</v>
      </c>
      <c r="C58" t="s">
        <v>188</v>
      </c>
    </row>
    <row r="59" spans="1:3" x14ac:dyDescent="0.55000000000000004">
      <c r="A59" t="s">
        <v>111</v>
      </c>
      <c r="B59">
        <f t="shared" si="0"/>
        <v>4.1666666666666664E-2</v>
      </c>
      <c r="C59" t="s">
        <v>189</v>
      </c>
    </row>
    <row r="60" spans="1:3" x14ac:dyDescent="0.55000000000000004">
      <c r="A60" t="s">
        <v>112</v>
      </c>
      <c r="B60">
        <f t="shared" si="0"/>
        <v>4.1666666666666664E-2</v>
      </c>
      <c r="C60" t="s">
        <v>190</v>
      </c>
    </row>
    <row r="61" spans="1:3" x14ac:dyDescent="0.55000000000000004">
      <c r="A61" t="s">
        <v>113</v>
      </c>
      <c r="B61">
        <f t="shared" si="0"/>
        <v>4.1666666666666664E-2</v>
      </c>
      <c r="C61" t="s">
        <v>191</v>
      </c>
    </row>
    <row r="62" spans="1:3" x14ac:dyDescent="0.55000000000000004">
      <c r="A62" t="s">
        <v>114</v>
      </c>
      <c r="B62">
        <f t="shared" si="0"/>
        <v>4.1666666666666664E-2</v>
      </c>
      <c r="C62" t="s">
        <v>192</v>
      </c>
    </row>
    <row r="63" spans="1:3" x14ac:dyDescent="0.55000000000000004">
      <c r="A63" t="s">
        <v>115</v>
      </c>
      <c r="B63">
        <f t="shared" si="0"/>
        <v>4.1666666666666664E-2</v>
      </c>
      <c r="C63" t="s">
        <v>193</v>
      </c>
    </row>
    <row r="64" spans="1:3" x14ac:dyDescent="0.55000000000000004">
      <c r="A64" t="s">
        <v>116</v>
      </c>
      <c r="B64">
        <f t="shared" si="0"/>
        <v>4.1666666666666664E-2</v>
      </c>
      <c r="C64" t="s">
        <v>194</v>
      </c>
    </row>
    <row r="65" spans="1:3" x14ac:dyDescent="0.55000000000000004">
      <c r="A65" t="s">
        <v>117</v>
      </c>
      <c r="B65">
        <f t="shared" si="0"/>
        <v>4.1666666666666664E-2</v>
      </c>
      <c r="C65" t="s">
        <v>195</v>
      </c>
    </row>
    <row r="66" spans="1:3" x14ac:dyDescent="0.55000000000000004">
      <c r="A66" t="s">
        <v>118</v>
      </c>
      <c r="B66">
        <f t="shared" si="0"/>
        <v>4.1666666666666664E-2</v>
      </c>
      <c r="C66" t="s">
        <v>196</v>
      </c>
    </row>
    <row r="67" spans="1:3" x14ac:dyDescent="0.55000000000000004">
      <c r="A67" t="s">
        <v>119</v>
      </c>
      <c r="B67">
        <f t="shared" si="0"/>
        <v>4.1666666666666664E-2</v>
      </c>
      <c r="C67" t="s">
        <v>197</v>
      </c>
    </row>
    <row r="68" spans="1:3" x14ac:dyDescent="0.55000000000000004">
      <c r="A68" t="s">
        <v>120</v>
      </c>
      <c r="B68">
        <f t="shared" si="0"/>
        <v>4.1666666666666664E-2</v>
      </c>
      <c r="C68" t="s">
        <v>198</v>
      </c>
    </row>
    <row r="69" spans="1:3" x14ac:dyDescent="0.55000000000000004">
      <c r="A69" s="4" t="s">
        <v>121</v>
      </c>
      <c r="B69" s="4"/>
      <c r="C69" s="4"/>
    </row>
    <row r="70" spans="1:3" x14ac:dyDescent="0.55000000000000004">
      <c r="A70" t="s">
        <v>122</v>
      </c>
      <c r="B70">
        <f t="shared" ref="B70:B93" si="1" xml:space="preserve"> 1/24</f>
        <v>4.1666666666666664E-2</v>
      </c>
      <c r="C70" t="s">
        <v>199</v>
      </c>
    </row>
    <row r="71" spans="1:3" x14ac:dyDescent="0.55000000000000004">
      <c r="A71" t="s">
        <v>123</v>
      </c>
      <c r="B71">
        <f t="shared" si="1"/>
        <v>4.1666666666666664E-2</v>
      </c>
      <c r="C71" t="s">
        <v>200</v>
      </c>
    </row>
    <row r="72" spans="1:3" x14ac:dyDescent="0.55000000000000004">
      <c r="A72" t="s">
        <v>124</v>
      </c>
      <c r="B72">
        <f t="shared" si="1"/>
        <v>4.1666666666666664E-2</v>
      </c>
      <c r="C72" t="s">
        <v>201</v>
      </c>
    </row>
    <row r="73" spans="1:3" x14ac:dyDescent="0.55000000000000004">
      <c r="A73" t="s">
        <v>125</v>
      </c>
      <c r="B73">
        <f t="shared" si="1"/>
        <v>4.1666666666666664E-2</v>
      </c>
      <c r="C73" t="s">
        <v>202</v>
      </c>
    </row>
    <row r="74" spans="1:3" x14ac:dyDescent="0.55000000000000004">
      <c r="A74" t="s">
        <v>126</v>
      </c>
      <c r="B74">
        <f t="shared" si="1"/>
        <v>4.1666666666666664E-2</v>
      </c>
      <c r="C74" t="s">
        <v>203</v>
      </c>
    </row>
    <row r="75" spans="1:3" x14ac:dyDescent="0.55000000000000004">
      <c r="A75" t="s">
        <v>127</v>
      </c>
      <c r="B75">
        <f t="shared" si="1"/>
        <v>4.1666666666666664E-2</v>
      </c>
      <c r="C75" t="s">
        <v>204</v>
      </c>
    </row>
    <row r="76" spans="1:3" x14ac:dyDescent="0.55000000000000004">
      <c r="A76" t="s">
        <v>128</v>
      </c>
      <c r="B76">
        <f t="shared" si="1"/>
        <v>4.1666666666666664E-2</v>
      </c>
      <c r="C76" t="s">
        <v>205</v>
      </c>
    </row>
    <row r="77" spans="1:3" x14ac:dyDescent="0.55000000000000004">
      <c r="A77" t="s">
        <v>129</v>
      </c>
      <c r="B77">
        <f t="shared" si="1"/>
        <v>4.1666666666666664E-2</v>
      </c>
      <c r="C77" t="s">
        <v>206</v>
      </c>
    </row>
    <row r="78" spans="1:3" x14ac:dyDescent="0.55000000000000004">
      <c r="A78" t="s">
        <v>130</v>
      </c>
      <c r="B78">
        <f t="shared" si="1"/>
        <v>4.1666666666666664E-2</v>
      </c>
      <c r="C78" t="s">
        <v>207</v>
      </c>
    </row>
    <row r="79" spans="1:3" x14ac:dyDescent="0.55000000000000004">
      <c r="A79" t="s">
        <v>131</v>
      </c>
      <c r="B79">
        <f t="shared" si="1"/>
        <v>4.1666666666666664E-2</v>
      </c>
      <c r="C79" t="s">
        <v>208</v>
      </c>
    </row>
    <row r="80" spans="1:3" x14ac:dyDescent="0.55000000000000004">
      <c r="A80" t="s">
        <v>132</v>
      </c>
      <c r="B80">
        <f t="shared" si="1"/>
        <v>4.1666666666666664E-2</v>
      </c>
      <c r="C80" t="s">
        <v>209</v>
      </c>
    </row>
    <row r="81" spans="1:3" x14ac:dyDescent="0.55000000000000004">
      <c r="A81" t="s">
        <v>133</v>
      </c>
      <c r="B81">
        <f t="shared" si="1"/>
        <v>4.1666666666666664E-2</v>
      </c>
      <c r="C81" t="s">
        <v>210</v>
      </c>
    </row>
    <row r="82" spans="1:3" x14ac:dyDescent="0.55000000000000004">
      <c r="A82" t="s">
        <v>134</v>
      </c>
      <c r="B82">
        <f t="shared" si="1"/>
        <v>4.1666666666666664E-2</v>
      </c>
      <c r="C82" t="s">
        <v>211</v>
      </c>
    </row>
    <row r="83" spans="1:3" x14ac:dyDescent="0.55000000000000004">
      <c r="A83" t="s">
        <v>135</v>
      </c>
      <c r="B83">
        <f t="shared" si="1"/>
        <v>4.1666666666666664E-2</v>
      </c>
      <c r="C83" t="s">
        <v>212</v>
      </c>
    </row>
    <row r="84" spans="1:3" x14ac:dyDescent="0.55000000000000004">
      <c r="A84" t="s">
        <v>136</v>
      </c>
      <c r="B84">
        <f t="shared" si="1"/>
        <v>4.1666666666666664E-2</v>
      </c>
      <c r="C84" t="s">
        <v>213</v>
      </c>
    </row>
    <row r="85" spans="1:3" x14ac:dyDescent="0.55000000000000004">
      <c r="A85" t="s">
        <v>137</v>
      </c>
      <c r="B85">
        <f t="shared" si="1"/>
        <v>4.1666666666666664E-2</v>
      </c>
      <c r="C85" t="s">
        <v>214</v>
      </c>
    </row>
    <row r="86" spans="1:3" x14ac:dyDescent="0.55000000000000004">
      <c r="A86" t="s">
        <v>138</v>
      </c>
      <c r="B86">
        <f t="shared" si="1"/>
        <v>4.1666666666666664E-2</v>
      </c>
      <c r="C86" t="s">
        <v>215</v>
      </c>
    </row>
    <row r="87" spans="1:3" x14ac:dyDescent="0.55000000000000004">
      <c r="A87" t="s">
        <v>139</v>
      </c>
      <c r="B87">
        <f t="shared" si="1"/>
        <v>4.1666666666666664E-2</v>
      </c>
      <c r="C87" t="s">
        <v>216</v>
      </c>
    </row>
    <row r="88" spans="1:3" x14ac:dyDescent="0.55000000000000004">
      <c r="A88" t="s">
        <v>140</v>
      </c>
      <c r="B88">
        <f t="shared" si="1"/>
        <v>4.1666666666666664E-2</v>
      </c>
      <c r="C88" t="s">
        <v>217</v>
      </c>
    </row>
    <row r="89" spans="1:3" x14ac:dyDescent="0.55000000000000004">
      <c r="A89" t="s">
        <v>141</v>
      </c>
      <c r="B89">
        <f t="shared" si="1"/>
        <v>4.1666666666666664E-2</v>
      </c>
      <c r="C89" t="s">
        <v>218</v>
      </c>
    </row>
    <row r="90" spans="1:3" x14ac:dyDescent="0.55000000000000004">
      <c r="A90" t="s">
        <v>142</v>
      </c>
      <c r="B90">
        <f t="shared" si="1"/>
        <v>4.1666666666666664E-2</v>
      </c>
      <c r="C90" t="s">
        <v>219</v>
      </c>
    </row>
    <row r="91" spans="1:3" x14ac:dyDescent="0.55000000000000004">
      <c r="A91" t="s">
        <v>143</v>
      </c>
      <c r="B91">
        <f t="shared" si="1"/>
        <v>4.1666666666666664E-2</v>
      </c>
      <c r="C91" t="s">
        <v>220</v>
      </c>
    </row>
    <row r="92" spans="1:3" x14ac:dyDescent="0.55000000000000004">
      <c r="A92" t="s">
        <v>144</v>
      </c>
      <c r="B92">
        <f t="shared" si="1"/>
        <v>4.1666666666666664E-2</v>
      </c>
      <c r="C92" t="s">
        <v>221</v>
      </c>
    </row>
    <row r="93" spans="1:3" x14ac:dyDescent="0.55000000000000004">
      <c r="A93" t="s">
        <v>145</v>
      </c>
      <c r="B93">
        <f t="shared" si="1"/>
        <v>4.1666666666666664E-2</v>
      </c>
      <c r="C93" t="s">
        <v>222</v>
      </c>
    </row>
  </sheetData>
  <mergeCells count="14">
    <mergeCell ref="A44:C44"/>
    <mergeCell ref="A69:C69"/>
    <mergeCell ref="A25:C25"/>
    <mergeCell ref="A28:C28"/>
    <mergeCell ref="A31:C31"/>
    <mergeCell ref="A34:C34"/>
    <mergeCell ref="A37:C37"/>
    <mergeCell ref="A40:C40"/>
    <mergeCell ref="A22:C22"/>
    <mergeCell ref="A7:C7"/>
    <mergeCell ref="A10:C10"/>
    <mergeCell ref="A13:C13"/>
    <mergeCell ref="A16:C16"/>
    <mergeCell ref="A19:C19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C88A3-BDDA-4C04-BB8C-5BE834F44606}">
  <dimension ref="A1:C207"/>
  <sheetViews>
    <sheetView tabSelected="1" topLeftCell="A79" workbookViewId="0">
      <selection activeCell="B96" sqref="B96:B107"/>
    </sheetView>
  </sheetViews>
  <sheetFormatPr baseColWidth="10" defaultRowHeight="14.4" x14ac:dyDescent="0.55000000000000004"/>
  <cols>
    <col min="1" max="1" width="12.41796875" bestFit="1" customWidth="1"/>
    <col min="2" max="2" width="11.68359375" bestFit="1" customWidth="1"/>
    <col min="3" max="3" width="83.3671875" bestFit="1" customWidth="1"/>
  </cols>
  <sheetData>
    <row r="1" spans="1:3" x14ac:dyDescent="0.55000000000000004">
      <c r="A1" s="3" t="s">
        <v>53</v>
      </c>
      <c r="B1" s="3" t="s">
        <v>45</v>
      </c>
      <c r="C1" s="3" t="s">
        <v>146</v>
      </c>
    </row>
    <row r="2" spans="1:3" x14ac:dyDescent="0.55000000000000004">
      <c r="A2" t="s">
        <v>223</v>
      </c>
      <c r="B2">
        <f>0.9606</f>
        <v>0.96060000000000001</v>
      </c>
      <c r="C2" t="s">
        <v>429</v>
      </c>
    </row>
    <row r="3" spans="1:3" x14ac:dyDescent="0.55000000000000004">
      <c r="A3" t="s">
        <v>224</v>
      </c>
      <c r="B3">
        <f>0.045</f>
        <v>4.4999999999999998E-2</v>
      </c>
      <c r="C3" t="s">
        <v>430</v>
      </c>
    </row>
    <row r="4" spans="1:3" x14ac:dyDescent="0.55000000000000004">
      <c r="A4" t="s">
        <v>225</v>
      </c>
      <c r="B4">
        <f>0.01</f>
        <v>0.01</v>
      </c>
      <c r="C4" t="s">
        <v>431</v>
      </c>
    </row>
    <row r="5" spans="1:3" x14ac:dyDescent="0.55000000000000004">
      <c r="A5" t="s">
        <v>226</v>
      </c>
      <c r="B5">
        <f>10</f>
        <v>10</v>
      </c>
      <c r="C5" t="s">
        <v>432</v>
      </c>
    </row>
    <row r="6" spans="1:3" x14ac:dyDescent="0.55000000000000004">
      <c r="A6" t="s">
        <v>227</v>
      </c>
      <c r="B6">
        <f>10</f>
        <v>10</v>
      </c>
      <c r="C6" t="s">
        <v>433</v>
      </c>
    </row>
    <row r="7" spans="1:3" x14ac:dyDescent="0.55000000000000004">
      <c r="A7" t="s">
        <v>228</v>
      </c>
      <c r="B7">
        <f>0.5</f>
        <v>0.5</v>
      </c>
      <c r="C7" t="s">
        <v>434</v>
      </c>
    </row>
    <row r="8" spans="1:3" x14ac:dyDescent="0.55000000000000004">
      <c r="A8" t="s">
        <v>229</v>
      </c>
      <c r="B8">
        <f>1</f>
        <v>1</v>
      </c>
      <c r="C8" t="s">
        <v>435</v>
      </c>
    </row>
    <row r="9" spans="1:3" x14ac:dyDescent="0.55000000000000004">
      <c r="A9" t="s">
        <v>230</v>
      </c>
      <c r="B9">
        <f>0.01</f>
        <v>0.01</v>
      </c>
      <c r="C9" t="s">
        <v>436</v>
      </c>
    </row>
    <row r="10" spans="1:3" x14ac:dyDescent="0.55000000000000004">
      <c r="A10" t="s">
        <v>231</v>
      </c>
      <c r="B10">
        <f>1.83</f>
        <v>1.83</v>
      </c>
      <c r="C10" t="s">
        <v>437</v>
      </c>
    </row>
    <row r="11" spans="1:3" x14ac:dyDescent="0.55000000000000004">
      <c r="A11" t="s">
        <v>232</v>
      </c>
      <c r="B11">
        <f>0.83</f>
        <v>0.83</v>
      </c>
      <c r="C11" t="s">
        <v>438</v>
      </c>
    </row>
    <row r="12" spans="1:3" x14ac:dyDescent="0.55000000000000004">
      <c r="A12" t="s">
        <v>233</v>
      </c>
      <c r="B12">
        <f>0.2</f>
        <v>0.2</v>
      </c>
      <c r="C12" t="s">
        <v>439</v>
      </c>
    </row>
    <row r="13" spans="1:3" x14ac:dyDescent="0.55000000000000004">
      <c r="A13" t="s">
        <v>234</v>
      </c>
      <c r="B13">
        <f>0</f>
        <v>0</v>
      </c>
      <c r="C13" t="s">
        <v>440</v>
      </c>
    </row>
    <row r="14" spans="1:3" x14ac:dyDescent="0.55000000000000004">
      <c r="A14" t="s">
        <v>235</v>
      </c>
      <c r="B14">
        <f>0</f>
        <v>0</v>
      </c>
      <c r="C14" t="s">
        <v>441</v>
      </c>
    </row>
    <row r="15" spans="1:3" x14ac:dyDescent="0.55000000000000004">
      <c r="A15" t="s">
        <v>236</v>
      </c>
      <c r="B15">
        <f>0.3</f>
        <v>0.3</v>
      </c>
      <c r="C15" t="s">
        <v>442</v>
      </c>
    </row>
    <row r="16" spans="1:3" x14ac:dyDescent="0.55000000000000004">
      <c r="A16" t="s">
        <v>237</v>
      </c>
      <c r="B16">
        <f>8</f>
        <v>8</v>
      </c>
      <c r="C16" t="s">
        <v>443</v>
      </c>
    </row>
    <row r="17" spans="1:3" x14ac:dyDescent="0.55000000000000004">
      <c r="A17" s="4" t="s">
        <v>238</v>
      </c>
      <c r="B17" s="4"/>
      <c r="C17" s="4"/>
    </row>
    <row r="18" spans="1:3" x14ac:dyDescent="0.55000000000000004">
      <c r="A18" t="s">
        <v>239</v>
      </c>
      <c r="B18">
        <f>0</f>
        <v>0</v>
      </c>
      <c r="C18" t="s">
        <v>444</v>
      </c>
    </row>
    <row r="19" spans="1:3" x14ac:dyDescent="0.55000000000000004">
      <c r="A19" t="s">
        <v>240</v>
      </c>
      <c r="B19">
        <v>2</v>
      </c>
      <c r="C19" t="s">
        <v>445</v>
      </c>
    </row>
    <row r="20" spans="1:3" x14ac:dyDescent="0.55000000000000004">
      <c r="A20" t="s">
        <v>241</v>
      </c>
      <c r="B20">
        <f>0</f>
        <v>0</v>
      </c>
      <c r="C20" t="s">
        <v>446</v>
      </c>
    </row>
    <row r="21" spans="1:3" x14ac:dyDescent="0.55000000000000004">
      <c r="A21" t="s">
        <v>242</v>
      </c>
      <c r="B21">
        <f>0</f>
        <v>0</v>
      </c>
      <c r="C21" t="s">
        <v>447</v>
      </c>
    </row>
    <row r="22" spans="1:3" x14ac:dyDescent="0.55000000000000004">
      <c r="A22" t="s">
        <v>243</v>
      </c>
      <c r="B22">
        <f>0</f>
        <v>0</v>
      </c>
      <c r="C22" t="s">
        <v>448</v>
      </c>
    </row>
    <row r="23" spans="1:3" x14ac:dyDescent="0.55000000000000004">
      <c r="A23" t="s">
        <v>244</v>
      </c>
      <c r="B23">
        <f>0</f>
        <v>0</v>
      </c>
      <c r="C23" t="s">
        <v>449</v>
      </c>
    </row>
    <row r="24" spans="1:3" x14ac:dyDescent="0.55000000000000004">
      <c r="A24" t="s">
        <v>245</v>
      </c>
      <c r="B24">
        <f>0</f>
        <v>0</v>
      </c>
      <c r="C24" t="s">
        <v>450</v>
      </c>
    </row>
    <row r="25" spans="1:3" x14ac:dyDescent="0.55000000000000004">
      <c r="A25" t="s">
        <v>246</v>
      </c>
      <c r="B25">
        <f>0</f>
        <v>0</v>
      </c>
      <c r="C25" t="s">
        <v>451</v>
      </c>
    </row>
    <row r="26" spans="1:3" x14ac:dyDescent="0.55000000000000004">
      <c r="A26" t="s">
        <v>247</v>
      </c>
      <c r="B26">
        <f>0</f>
        <v>0</v>
      </c>
      <c r="C26" t="s">
        <v>452</v>
      </c>
    </row>
    <row r="27" spans="1:3" x14ac:dyDescent="0.55000000000000004">
      <c r="A27" t="s">
        <v>248</v>
      </c>
      <c r="B27">
        <f>0</f>
        <v>0</v>
      </c>
      <c r="C27" t="s">
        <v>453</v>
      </c>
    </row>
    <row r="28" spans="1:3" x14ac:dyDescent="0.55000000000000004">
      <c r="A28" t="s">
        <v>249</v>
      </c>
      <c r="B28">
        <f>0</f>
        <v>0</v>
      </c>
      <c r="C28" t="s">
        <v>454</v>
      </c>
    </row>
    <row r="29" spans="1:3" x14ac:dyDescent="0.55000000000000004">
      <c r="A29" t="s">
        <v>250</v>
      </c>
      <c r="B29">
        <f>0</f>
        <v>0</v>
      </c>
      <c r="C29" t="s">
        <v>455</v>
      </c>
    </row>
    <row r="30" spans="1:3" x14ac:dyDescent="0.55000000000000004">
      <c r="A30" s="4" t="s">
        <v>251</v>
      </c>
      <c r="B30" s="4"/>
      <c r="C30" s="4"/>
    </row>
    <row r="31" spans="1:3" x14ac:dyDescent="0.55000000000000004">
      <c r="A31" t="s">
        <v>252</v>
      </c>
      <c r="B31">
        <f t="shared" ref="B31:B42" si="0">0.01</f>
        <v>0.01</v>
      </c>
      <c r="C31" t="s">
        <v>456</v>
      </c>
    </row>
    <row r="32" spans="1:3" x14ac:dyDescent="0.55000000000000004">
      <c r="A32" t="s">
        <v>253</v>
      </c>
      <c r="B32">
        <f t="shared" si="0"/>
        <v>0.01</v>
      </c>
      <c r="C32" t="s">
        <v>457</v>
      </c>
    </row>
    <row r="33" spans="1:3" x14ac:dyDescent="0.55000000000000004">
      <c r="A33" t="s">
        <v>254</v>
      </c>
      <c r="B33">
        <f t="shared" si="0"/>
        <v>0.01</v>
      </c>
      <c r="C33" t="s">
        <v>458</v>
      </c>
    </row>
    <row r="34" spans="1:3" x14ac:dyDescent="0.55000000000000004">
      <c r="A34" t="s">
        <v>255</v>
      </c>
      <c r="B34">
        <f t="shared" si="0"/>
        <v>0.01</v>
      </c>
      <c r="C34" t="s">
        <v>459</v>
      </c>
    </row>
    <row r="35" spans="1:3" x14ac:dyDescent="0.55000000000000004">
      <c r="A35" t="s">
        <v>256</v>
      </c>
      <c r="B35">
        <f t="shared" si="0"/>
        <v>0.01</v>
      </c>
      <c r="C35" t="s">
        <v>460</v>
      </c>
    </row>
    <row r="36" spans="1:3" x14ac:dyDescent="0.55000000000000004">
      <c r="A36" t="s">
        <v>257</v>
      </c>
      <c r="B36">
        <f t="shared" si="0"/>
        <v>0.01</v>
      </c>
      <c r="C36" t="s">
        <v>461</v>
      </c>
    </row>
    <row r="37" spans="1:3" x14ac:dyDescent="0.55000000000000004">
      <c r="A37" t="s">
        <v>258</v>
      </c>
      <c r="B37">
        <f t="shared" si="0"/>
        <v>0.01</v>
      </c>
      <c r="C37" t="s">
        <v>462</v>
      </c>
    </row>
    <row r="38" spans="1:3" x14ac:dyDescent="0.55000000000000004">
      <c r="A38" t="s">
        <v>259</v>
      </c>
      <c r="B38">
        <f t="shared" si="0"/>
        <v>0.01</v>
      </c>
      <c r="C38" t="s">
        <v>463</v>
      </c>
    </row>
    <row r="39" spans="1:3" x14ac:dyDescent="0.55000000000000004">
      <c r="A39" t="s">
        <v>260</v>
      </c>
      <c r="B39">
        <f t="shared" si="0"/>
        <v>0.01</v>
      </c>
      <c r="C39" t="s">
        <v>464</v>
      </c>
    </row>
    <row r="40" spans="1:3" x14ac:dyDescent="0.55000000000000004">
      <c r="A40" t="s">
        <v>261</v>
      </c>
      <c r="B40">
        <f t="shared" si="0"/>
        <v>0.01</v>
      </c>
      <c r="C40" t="s">
        <v>465</v>
      </c>
    </row>
    <row r="41" spans="1:3" x14ac:dyDescent="0.55000000000000004">
      <c r="A41" t="s">
        <v>262</v>
      </c>
      <c r="B41">
        <f t="shared" si="0"/>
        <v>0.01</v>
      </c>
      <c r="C41" t="s">
        <v>466</v>
      </c>
    </row>
    <row r="42" spans="1:3" x14ac:dyDescent="0.55000000000000004">
      <c r="A42" t="s">
        <v>263</v>
      </c>
      <c r="B42">
        <f t="shared" si="0"/>
        <v>0.01</v>
      </c>
      <c r="C42" t="s">
        <v>467</v>
      </c>
    </row>
    <row r="43" spans="1:3" x14ac:dyDescent="0.55000000000000004">
      <c r="A43" s="4" t="s">
        <v>264</v>
      </c>
      <c r="B43" s="4"/>
      <c r="C43" s="4"/>
    </row>
    <row r="44" spans="1:3" x14ac:dyDescent="0.55000000000000004">
      <c r="A44" t="s">
        <v>265</v>
      </c>
      <c r="B44">
        <f>2</f>
        <v>2</v>
      </c>
      <c r="C44" t="s">
        <v>468</v>
      </c>
    </row>
    <row r="45" spans="1:3" x14ac:dyDescent="0.55000000000000004">
      <c r="A45" t="s">
        <v>266</v>
      </c>
      <c r="B45">
        <f>2</f>
        <v>2</v>
      </c>
      <c r="C45" t="s">
        <v>469</v>
      </c>
    </row>
    <row r="46" spans="1:3" x14ac:dyDescent="0.55000000000000004">
      <c r="A46" t="s">
        <v>267</v>
      </c>
      <c r="B46">
        <f>2</f>
        <v>2</v>
      </c>
      <c r="C46" t="s">
        <v>470</v>
      </c>
    </row>
    <row r="47" spans="1:3" x14ac:dyDescent="0.55000000000000004">
      <c r="A47" t="s">
        <v>268</v>
      </c>
      <c r="B47">
        <f>2</f>
        <v>2</v>
      </c>
      <c r="C47" t="s">
        <v>471</v>
      </c>
    </row>
    <row r="48" spans="1:3" x14ac:dyDescent="0.55000000000000004">
      <c r="A48" t="s">
        <v>269</v>
      </c>
      <c r="B48">
        <f>2</f>
        <v>2</v>
      </c>
      <c r="C48" t="s">
        <v>472</v>
      </c>
    </row>
    <row r="49" spans="1:3" x14ac:dyDescent="0.55000000000000004">
      <c r="A49" t="s">
        <v>270</v>
      </c>
      <c r="B49">
        <f>2</f>
        <v>2</v>
      </c>
      <c r="C49" t="s">
        <v>473</v>
      </c>
    </row>
    <row r="50" spans="1:3" x14ac:dyDescent="0.55000000000000004">
      <c r="A50" t="s">
        <v>271</v>
      </c>
      <c r="B50">
        <f>2</f>
        <v>2</v>
      </c>
      <c r="C50" t="s">
        <v>474</v>
      </c>
    </row>
    <row r="51" spans="1:3" x14ac:dyDescent="0.55000000000000004">
      <c r="A51" t="s">
        <v>272</v>
      </c>
      <c r="B51">
        <f>2</f>
        <v>2</v>
      </c>
      <c r="C51" t="s">
        <v>475</v>
      </c>
    </row>
    <row r="52" spans="1:3" x14ac:dyDescent="0.55000000000000004">
      <c r="A52" t="s">
        <v>273</v>
      </c>
      <c r="B52">
        <f>2</f>
        <v>2</v>
      </c>
      <c r="C52" t="s">
        <v>476</v>
      </c>
    </row>
    <row r="53" spans="1:3" x14ac:dyDescent="0.55000000000000004">
      <c r="A53" t="s">
        <v>274</v>
      </c>
      <c r="B53">
        <f>2</f>
        <v>2</v>
      </c>
      <c r="C53" t="s">
        <v>477</v>
      </c>
    </row>
    <row r="54" spans="1:3" x14ac:dyDescent="0.55000000000000004">
      <c r="A54" t="s">
        <v>275</v>
      </c>
      <c r="B54">
        <f>2</f>
        <v>2</v>
      </c>
      <c r="C54" t="s">
        <v>478</v>
      </c>
    </row>
    <row r="55" spans="1:3" x14ac:dyDescent="0.55000000000000004">
      <c r="A55" t="s">
        <v>276</v>
      </c>
      <c r="B55">
        <f>2</f>
        <v>2</v>
      </c>
      <c r="C55" t="s">
        <v>479</v>
      </c>
    </row>
    <row r="56" spans="1:3" x14ac:dyDescent="0.55000000000000004">
      <c r="A56" s="4" t="s">
        <v>277</v>
      </c>
      <c r="B56" s="4"/>
      <c r="C56" s="4"/>
    </row>
    <row r="57" spans="1:3" x14ac:dyDescent="0.55000000000000004">
      <c r="A57" t="s">
        <v>278</v>
      </c>
      <c r="B57">
        <f t="shared" ref="B57:B68" si="1">0.5</f>
        <v>0.5</v>
      </c>
      <c r="C57" t="s">
        <v>480</v>
      </c>
    </row>
    <row r="58" spans="1:3" x14ac:dyDescent="0.55000000000000004">
      <c r="A58" t="s">
        <v>279</v>
      </c>
      <c r="B58">
        <f t="shared" si="1"/>
        <v>0.5</v>
      </c>
      <c r="C58" t="s">
        <v>481</v>
      </c>
    </row>
    <row r="59" spans="1:3" x14ac:dyDescent="0.55000000000000004">
      <c r="A59" t="s">
        <v>280</v>
      </c>
      <c r="B59">
        <f t="shared" si="1"/>
        <v>0.5</v>
      </c>
      <c r="C59" t="s">
        <v>482</v>
      </c>
    </row>
    <row r="60" spans="1:3" x14ac:dyDescent="0.55000000000000004">
      <c r="A60" t="s">
        <v>281</v>
      </c>
      <c r="B60">
        <f t="shared" si="1"/>
        <v>0.5</v>
      </c>
      <c r="C60" t="s">
        <v>483</v>
      </c>
    </row>
    <row r="61" spans="1:3" x14ac:dyDescent="0.55000000000000004">
      <c r="A61" t="s">
        <v>282</v>
      </c>
      <c r="B61">
        <f t="shared" si="1"/>
        <v>0.5</v>
      </c>
      <c r="C61" t="s">
        <v>484</v>
      </c>
    </row>
    <row r="62" spans="1:3" x14ac:dyDescent="0.55000000000000004">
      <c r="A62" t="s">
        <v>283</v>
      </c>
      <c r="B62">
        <f t="shared" si="1"/>
        <v>0.5</v>
      </c>
      <c r="C62" t="s">
        <v>485</v>
      </c>
    </row>
    <row r="63" spans="1:3" x14ac:dyDescent="0.55000000000000004">
      <c r="A63" t="s">
        <v>284</v>
      </c>
      <c r="B63">
        <f t="shared" si="1"/>
        <v>0.5</v>
      </c>
      <c r="C63" t="s">
        <v>486</v>
      </c>
    </row>
    <row r="64" spans="1:3" x14ac:dyDescent="0.55000000000000004">
      <c r="A64" t="s">
        <v>285</v>
      </c>
      <c r="B64">
        <f t="shared" si="1"/>
        <v>0.5</v>
      </c>
      <c r="C64" t="s">
        <v>487</v>
      </c>
    </row>
    <row r="65" spans="1:3" x14ac:dyDescent="0.55000000000000004">
      <c r="A65" t="s">
        <v>286</v>
      </c>
      <c r="B65">
        <f t="shared" si="1"/>
        <v>0.5</v>
      </c>
      <c r="C65" t="s">
        <v>488</v>
      </c>
    </row>
    <row r="66" spans="1:3" x14ac:dyDescent="0.55000000000000004">
      <c r="A66" t="s">
        <v>287</v>
      </c>
      <c r="B66">
        <f t="shared" si="1"/>
        <v>0.5</v>
      </c>
      <c r="C66" t="s">
        <v>489</v>
      </c>
    </row>
    <row r="67" spans="1:3" x14ac:dyDescent="0.55000000000000004">
      <c r="A67" t="s">
        <v>288</v>
      </c>
      <c r="B67">
        <f t="shared" si="1"/>
        <v>0.5</v>
      </c>
      <c r="C67" t="s">
        <v>490</v>
      </c>
    </row>
    <row r="68" spans="1:3" x14ac:dyDescent="0.55000000000000004">
      <c r="A68" t="s">
        <v>289</v>
      </c>
      <c r="B68">
        <f t="shared" si="1"/>
        <v>0.5</v>
      </c>
      <c r="C68" t="s">
        <v>491</v>
      </c>
    </row>
    <row r="69" spans="1:3" x14ac:dyDescent="0.55000000000000004">
      <c r="A69" s="4" t="s">
        <v>290</v>
      </c>
      <c r="B69" s="4"/>
      <c r="C69" s="4"/>
    </row>
    <row r="70" spans="1:3" x14ac:dyDescent="0.55000000000000004">
      <c r="A70" t="s">
        <v>291</v>
      </c>
      <c r="B70">
        <f t="shared" ref="B70:B81" si="2">1/12</f>
        <v>8.3333333333333329E-2</v>
      </c>
      <c r="C70" t="s">
        <v>492</v>
      </c>
    </row>
    <row r="71" spans="1:3" x14ac:dyDescent="0.55000000000000004">
      <c r="A71" t="s">
        <v>292</v>
      </c>
      <c r="B71">
        <f t="shared" si="2"/>
        <v>8.3333333333333329E-2</v>
      </c>
      <c r="C71" t="s">
        <v>493</v>
      </c>
    </row>
    <row r="72" spans="1:3" x14ac:dyDescent="0.55000000000000004">
      <c r="A72" t="s">
        <v>293</v>
      </c>
      <c r="B72">
        <f t="shared" si="2"/>
        <v>8.3333333333333329E-2</v>
      </c>
      <c r="C72" t="s">
        <v>494</v>
      </c>
    </row>
    <row r="73" spans="1:3" x14ac:dyDescent="0.55000000000000004">
      <c r="A73" t="s">
        <v>294</v>
      </c>
      <c r="B73">
        <f t="shared" si="2"/>
        <v>8.3333333333333329E-2</v>
      </c>
      <c r="C73" t="s">
        <v>495</v>
      </c>
    </row>
    <row r="74" spans="1:3" x14ac:dyDescent="0.55000000000000004">
      <c r="A74" t="s">
        <v>295</v>
      </c>
      <c r="B74">
        <f t="shared" si="2"/>
        <v>8.3333333333333329E-2</v>
      </c>
      <c r="C74" t="s">
        <v>496</v>
      </c>
    </row>
    <row r="75" spans="1:3" x14ac:dyDescent="0.55000000000000004">
      <c r="A75" t="s">
        <v>296</v>
      </c>
      <c r="B75">
        <f t="shared" si="2"/>
        <v>8.3333333333333329E-2</v>
      </c>
      <c r="C75" t="s">
        <v>497</v>
      </c>
    </row>
    <row r="76" spans="1:3" x14ac:dyDescent="0.55000000000000004">
      <c r="A76" t="s">
        <v>297</v>
      </c>
      <c r="B76">
        <f t="shared" si="2"/>
        <v>8.3333333333333329E-2</v>
      </c>
      <c r="C76" t="s">
        <v>498</v>
      </c>
    </row>
    <row r="77" spans="1:3" x14ac:dyDescent="0.55000000000000004">
      <c r="A77" t="s">
        <v>298</v>
      </c>
      <c r="B77">
        <f t="shared" si="2"/>
        <v>8.3333333333333329E-2</v>
      </c>
      <c r="C77" t="s">
        <v>499</v>
      </c>
    </row>
    <row r="78" spans="1:3" x14ac:dyDescent="0.55000000000000004">
      <c r="A78" t="s">
        <v>299</v>
      </c>
      <c r="B78">
        <f t="shared" si="2"/>
        <v>8.3333333333333329E-2</v>
      </c>
      <c r="C78" t="s">
        <v>500</v>
      </c>
    </row>
    <row r="79" spans="1:3" x14ac:dyDescent="0.55000000000000004">
      <c r="A79" t="s">
        <v>300</v>
      </c>
      <c r="B79">
        <f t="shared" si="2"/>
        <v>8.3333333333333329E-2</v>
      </c>
      <c r="C79" t="s">
        <v>501</v>
      </c>
    </row>
    <row r="80" spans="1:3" x14ac:dyDescent="0.55000000000000004">
      <c r="A80" t="s">
        <v>301</v>
      </c>
      <c r="B80">
        <f t="shared" si="2"/>
        <v>8.3333333333333329E-2</v>
      </c>
      <c r="C80" t="s">
        <v>502</v>
      </c>
    </row>
    <row r="81" spans="1:3" x14ac:dyDescent="0.55000000000000004">
      <c r="A81" t="s">
        <v>302</v>
      </c>
      <c r="B81">
        <f t="shared" si="2"/>
        <v>8.3333333333333329E-2</v>
      </c>
      <c r="C81" t="s">
        <v>503</v>
      </c>
    </row>
    <row r="82" spans="1:3" x14ac:dyDescent="0.55000000000000004">
      <c r="A82" s="4" t="s">
        <v>303</v>
      </c>
      <c r="B82" s="4"/>
      <c r="C82" s="4"/>
    </row>
    <row r="83" spans="1:3" x14ac:dyDescent="0.55000000000000004">
      <c r="A83" t="s">
        <v>304</v>
      </c>
      <c r="B83">
        <f t="shared" ref="B83:B94" si="3">0.1</f>
        <v>0.1</v>
      </c>
      <c r="C83" t="s">
        <v>504</v>
      </c>
    </row>
    <row r="84" spans="1:3" x14ac:dyDescent="0.55000000000000004">
      <c r="A84" t="s">
        <v>305</v>
      </c>
      <c r="B84">
        <f t="shared" si="3"/>
        <v>0.1</v>
      </c>
      <c r="C84" t="s">
        <v>505</v>
      </c>
    </row>
    <row r="85" spans="1:3" x14ac:dyDescent="0.55000000000000004">
      <c r="A85" t="s">
        <v>306</v>
      </c>
      <c r="B85">
        <f t="shared" si="3"/>
        <v>0.1</v>
      </c>
      <c r="C85" t="s">
        <v>506</v>
      </c>
    </row>
    <row r="86" spans="1:3" x14ac:dyDescent="0.55000000000000004">
      <c r="A86" t="s">
        <v>307</v>
      </c>
      <c r="B86">
        <f t="shared" si="3"/>
        <v>0.1</v>
      </c>
      <c r="C86" t="s">
        <v>507</v>
      </c>
    </row>
    <row r="87" spans="1:3" x14ac:dyDescent="0.55000000000000004">
      <c r="A87" t="s">
        <v>308</v>
      </c>
      <c r="B87">
        <f t="shared" si="3"/>
        <v>0.1</v>
      </c>
      <c r="C87" t="s">
        <v>508</v>
      </c>
    </row>
    <row r="88" spans="1:3" x14ac:dyDescent="0.55000000000000004">
      <c r="A88" t="s">
        <v>309</v>
      </c>
      <c r="B88">
        <f t="shared" si="3"/>
        <v>0.1</v>
      </c>
      <c r="C88" t="s">
        <v>509</v>
      </c>
    </row>
    <row r="89" spans="1:3" x14ac:dyDescent="0.55000000000000004">
      <c r="A89" t="s">
        <v>310</v>
      </c>
      <c r="B89">
        <f t="shared" si="3"/>
        <v>0.1</v>
      </c>
      <c r="C89" t="s">
        <v>510</v>
      </c>
    </row>
    <row r="90" spans="1:3" x14ac:dyDescent="0.55000000000000004">
      <c r="A90" t="s">
        <v>311</v>
      </c>
      <c r="B90">
        <f t="shared" si="3"/>
        <v>0.1</v>
      </c>
      <c r="C90" t="s">
        <v>511</v>
      </c>
    </row>
    <row r="91" spans="1:3" x14ac:dyDescent="0.55000000000000004">
      <c r="A91" t="s">
        <v>312</v>
      </c>
      <c r="B91">
        <f t="shared" si="3"/>
        <v>0.1</v>
      </c>
      <c r="C91" t="s">
        <v>512</v>
      </c>
    </row>
    <row r="92" spans="1:3" x14ac:dyDescent="0.55000000000000004">
      <c r="A92" t="s">
        <v>313</v>
      </c>
      <c r="B92">
        <f t="shared" si="3"/>
        <v>0.1</v>
      </c>
      <c r="C92" t="s">
        <v>513</v>
      </c>
    </row>
    <row r="93" spans="1:3" x14ac:dyDescent="0.55000000000000004">
      <c r="A93" t="s">
        <v>314</v>
      </c>
      <c r="B93">
        <f t="shared" si="3"/>
        <v>0.1</v>
      </c>
      <c r="C93" t="s">
        <v>514</v>
      </c>
    </row>
    <row r="94" spans="1:3" x14ac:dyDescent="0.55000000000000004">
      <c r="A94" t="s">
        <v>315</v>
      </c>
      <c r="B94">
        <f t="shared" si="3"/>
        <v>0.1</v>
      </c>
      <c r="C94" t="s">
        <v>515</v>
      </c>
    </row>
    <row r="95" spans="1:3" x14ac:dyDescent="0.55000000000000004">
      <c r="A95" s="4" t="s">
        <v>316</v>
      </c>
      <c r="B95" s="4"/>
      <c r="C95" s="4"/>
    </row>
    <row r="96" spans="1:3" x14ac:dyDescent="0.55000000000000004">
      <c r="A96" t="s">
        <v>317</v>
      </c>
      <c r="B96">
        <v>1.05</v>
      </c>
      <c r="C96" t="s">
        <v>516</v>
      </c>
    </row>
    <row r="97" spans="1:3" x14ac:dyDescent="0.55000000000000004">
      <c r="A97" t="s">
        <v>318</v>
      </c>
      <c r="B97">
        <v>1.05</v>
      </c>
      <c r="C97" t="s">
        <v>517</v>
      </c>
    </row>
    <row r="98" spans="1:3" x14ac:dyDescent="0.55000000000000004">
      <c r="A98" t="s">
        <v>319</v>
      </c>
      <c r="B98">
        <v>1.05</v>
      </c>
      <c r="C98" t="s">
        <v>518</v>
      </c>
    </row>
    <row r="99" spans="1:3" x14ac:dyDescent="0.55000000000000004">
      <c r="A99" t="s">
        <v>320</v>
      </c>
      <c r="B99">
        <v>1.05</v>
      </c>
      <c r="C99" t="s">
        <v>519</v>
      </c>
    </row>
    <row r="100" spans="1:3" x14ac:dyDescent="0.55000000000000004">
      <c r="A100" t="s">
        <v>321</v>
      </c>
      <c r="B100">
        <v>1.05</v>
      </c>
      <c r="C100" t="s">
        <v>520</v>
      </c>
    </row>
    <row r="101" spans="1:3" x14ac:dyDescent="0.55000000000000004">
      <c r="A101" t="s">
        <v>322</v>
      </c>
      <c r="B101">
        <v>1.05</v>
      </c>
      <c r="C101" t="s">
        <v>521</v>
      </c>
    </row>
    <row r="102" spans="1:3" x14ac:dyDescent="0.55000000000000004">
      <c r="A102" t="s">
        <v>323</v>
      </c>
      <c r="B102">
        <v>1.05</v>
      </c>
      <c r="C102" t="s">
        <v>522</v>
      </c>
    </row>
    <row r="103" spans="1:3" x14ac:dyDescent="0.55000000000000004">
      <c r="A103" t="s">
        <v>324</v>
      </c>
      <c r="B103">
        <v>1.05</v>
      </c>
      <c r="C103" t="s">
        <v>523</v>
      </c>
    </row>
    <row r="104" spans="1:3" x14ac:dyDescent="0.55000000000000004">
      <c r="A104" t="s">
        <v>325</v>
      </c>
      <c r="B104">
        <v>1.05</v>
      </c>
      <c r="C104" t="s">
        <v>524</v>
      </c>
    </row>
    <row r="105" spans="1:3" x14ac:dyDescent="0.55000000000000004">
      <c r="A105" t="s">
        <v>326</v>
      </c>
      <c r="B105">
        <v>1.05</v>
      </c>
      <c r="C105" t="s">
        <v>525</v>
      </c>
    </row>
    <row r="106" spans="1:3" x14ac:dyDescent="0.55000000000000004">
      <c r="A106" t="s">
        <v>327</v>
      </c>
      <c r="B106">
        <v>1.05</v>
      </c>
      <c r="C106" t="s">
        <v>526</v>
      </c>
    </row>
    <row r="107" spans="1:3" x14ac:dyDescent="0.55000000000000004">
      <c r="A107" t="s">
        <v>328</v>
      </c>
      <c r="B107">
        <v>1.05</v>
      </c>
      <c r="C107" t="s">
        <v>527</v>
      </c>
    </row>
    <row r="108" spans="1:3" x14ac:dyDescent="0.55000000000000004">
      <c r="A108" s="4" t="s">
        <v>329</v>
      </c>
      <c r="B108" s="4"/>
      <c r="C108" s="4"/>
    </row>
    <row r="109" spans="1:3" x14ac:dyDescent="0.55000000000000004">
      <c r="A109" t="s">
        <v>330</v>
      </c>
      <c r="B109">
        <f t="shared" ref="B109:B132" si="4">0.6</f>
        <v>0.6</v>
      </c>
      <c r="C109" t="s">
        <v>528</v>
      </c>
    </row>
    <row r="110" spans="1:3" x14ac:dyDescent="0.55000000000000004">
      <c r="A110" t="s">
        <v>331</v>
      </c>
      <c r="B110">
        <f t="shared" si="4"/>
        <v>0.6</v>
      </c>
      <c r="C110" t="s">
        <v>529</v>
      </c>
    </row>
    <row r="111" spans="1:3" x14ac:dyDescent="0.55000000000000004">
      <c r="A111" t="s">
        <v>332</v>
      </c>
      <c r="B111">
        <f t="shared" si="4"/>
        <v>0.6</v>
      </c>
      <c r="C111" t="s">
        <v>530</v>
      </c>
    </row>
    <row r="112" spans="1:3" x14ac:dyDescent="0.55000000000000004">
      <c r="A112" t="s">
        <v>333</v>
      </c>
      <c r="B112">
        <f t="shared" si="4"/>
        <v>0.6</v>
      </c>
      <c r="C112" t="s">
        <v>531</v>
      </c>
    </row>
    <row r="113" spans="1:3" x14ac:dyDescent="0.55000000000000004">
      <c r="A113" t="s">
        <v>334</v>
      </c>
      <c r="B113">
        <f t="shared" si="4"/>
        <v>0.6</v>
      </c>
      <c r="C113" t="s">
        <v>532</v>
      </c>
    </row>
    <row r="114" spans="1:3" x14ac:dyDescent="0.55000000000000004">
      <c r="A114" t="s">
        <v>335</v>
      </c>
      <c r="B114">
        <f t="shared" si="4"/>
        <v>0.6</v>
      </c>
      <c r="C114" t="s">
        <v>533</v>
      </c>
    </row>
    <row r="115" spans="1:3" x14ac:dyDescent="0.55000000000000004">
      <c r="A115" t="s">
        <v>336</v>
      </c>
      <c r="B115">
        <f t="shared" si="4"/>
        <v>0.6</v>
      </c>
      <c r="C115" t="s">
        <v>534</v>
      </c>
    </row>
    <row r="116" spans="1:3" x14ac:dyDescent="0.55000000000000004">
      <c r="A116" t="s">
        <v>337</v>
      </c>
      <c r="B116">
        <f t="shared" si="4"/>
        <v>0.6</v>
      </c>
      <c r="C116" t="s">
        <v>535</v>
      </c>
    </row>
    <row r="117" spans="1:3" x14ac:dyDescent="0.55000000000000004">
      <c r="A117" t="s">
        <v>338</v>
      </c>
      <c r="B117">
        <f t="shared" si="4"/>
        <v>0.6</v>
      </c>
      <c r="C117" t="s">
        <v>536</v>
      </c>
    </row>
    <row r="118" spans="1:3" x14ac:dyDescent="0.55000000000000004">
      <c r="A118" t="s">
        <v>339</v>
      </c>
      <c r="B118">
        <f t="shared" si="4"/>
        <v>0.6</v>
      </c>
      <c r="C118" t="s">
        <v>537</v>
      </c>
    </row>
    <row r="119" spans="1:3" x14ac:dyDescent="0.55000000000000004">
      <c r="A119" t="s">
        <v>340</v>
      </c>
      <c r="B119">
        <f t="shared" si="4"/>
        <v>0.6</v>
      </c>
      <c r="C119" t="s">
        <v>538</v>
      </c>
    </row>
    <row r="120" spans="1:3" x14ac:dyDescent="0.55000000000000004">
      <c r="A120" t="s">
        <v>341</v>
      </c>
      <c r="B120">
        <f t="shared" si="4"/>
        <v>0.6</v>
      </c>
      <c r="C120" t="s">
        <v>539</v>
      </c>
    </row>
    <row r="121" spans="1:3" x14ac:dyDescent="0.55000000000000004">
      <c r="A121" t="s">
        <v>342</v>
      </c>
      <c r="B121">
        <f t="shared" si="4"/>
        <v>0.6</v>
      </c>
      <c r="C121" t="s">
        <v>540</v>
      </c>
    </row>
    <row r="122" spans="1:3" x14ac:dyDescent="0.55000000000000004">
      <c r="A122" t="s">
        <v>343</v>
      </c>
      <c r="B122">
        <f t="shared" si="4"/>
        <v>0.6</v>
      </c>
      <c r="C122" t="s">
        <v>541</v>
      </c>
    </row>
    <row r="123" spans="1:3" x14ac:dyDescent="0.55000000000000004">
      <c r="A123" t="s">
        <v>344</v>
      </c>
      <c r="B123">
        <f t="shared" si="4"/>
        <v>0.6</v>
      </c>
      <c r="C123" t="s">
        <v>542</v>
      </c>
    </row>
    <row r="124" spans="1:3" x14ac:dyDescent="0.55000000000000004">
      <c r="A124" t="s">
        <v>345</v>
      </c>
      <c r="B124">
        <f t="shared" si="4"/>
        <v>0.6</v>
      </c>
      <c r="C124" t="s">
        <v>543</v>
      </c>
    </row>
    <row r="125" spans="1:3" x14ac:dyDescent="0.55000000000000004">
      <c r="A125" t="s">
        <v>346</v>
      </c>
      <c r="B125">
        <f t="shared" si="4"/>
        <v>0.6</v>
      </c>
      <c r="C125" t="s">
        <v>544</v>
      </c>
    </row>
    <row r="126" spans="1:3" x14ac:dyDescent="0.55000000000000004">
      <c r="A126" t="s">
        <v>347</v>
      </c>
      <c r="B126">
        <f t="shared" si="4"/>
        <v>0.6</v>
      </c>
      <c r="C126" t="s">
        <v>545</v>
      </c>
    </row>
    <row r="127" spans="1:3" x14ac:dyDescent="0.55000000000000004">
      <c r="A127" t="s">
        <v>348</v>
      </c>
      <c r="B127">
        <f t="shared" si="4"/>
        <v>0.6</v>
      </c>
      <c r="C127" t="s">
        <v>546</v>
      </c>
    </row>
    <row r="128" spans="1:3" x14ac:dyDescent="0.55000000000000004">
      <c r="A128" t="s">
        <v>349</v>
      </c>
      <c r="B128">
        <f t="shared" si="4"/>
        <v>0.6</v>
      </c>
      <c r="C128" t="s">
        <v>547</v>
      </c>
    </row>
    <row r="129" spans="1:3" x14ac:dyDescent="0.55000000000000004">
      <c r="A129" t="s">
        <v>350</v>
      </c>
      <c r="B129">
        <f t="shared" si="4"/>
        <v>0.6</v>
      </c>
      <c r="C129" t="s">
        <v>548</v>
      </c>
    </row>
    <row r="130" spans="1:3" x14ac:dyDescent="0.55000000000000004">
      <c r="A130" t="s">
        <v>351</v>
      </c>
      <c r="B130">
        <f t="shared" si="4"/>
        <v>0.6</v>
      </c>
      <c r="C130" t="s">
        <v>549</v>
      </c>
    </row>
    <row r="131" spans="1:3" x14ac:dyDescent="0.55000000000000004">
      <c r="A131" t="s">
        <v>352</v>
      </c>
      <c r="B131">
        <f t="shared" si="4"/>
        <v>0.6</v>
      </c>
      <c r="C131" t="s">
        <v>550</v>
      </c>
    </row>
    <row r="132" spans="1:3" x14ac:dyDescent="0.55000000000000004">
      <c r="A132" t="s">
        <v>353</v>
      </c>
      <c r="B132">
        <f t="shared" si="4"/>
        <v>0.6</v>
      </c>
      <c r="C132" t="s">
        <v>551</v>
      </c>
    </row>
    <row r="133" spans="1:3" x14ac:dyDescent="0.55000000000000004">
      <c r="A133" s="4" t="s">
        <v>354</v>
      </c>
      <c r="B133" s="4"/>
      <c r="C133" s="4"/>
    </row>
    <row r="134" spans="1:3" x14ac:dyDescent="0.55000000000000004">
      <c r="A134" t="s">
        <v>355</v>
      </c>
      <c r="B134">
        <f>1</f>
        <v>1</v>
      </c>
      <c r="C134" t="s">
        <v>552</v>
      </c>
    </row>
    <row r="135" spans="1:3" x14ac:dyDescent="0.55000000000000004">
      <c r="A135" t="s">
        <v>356</v>
      </c>
      <c r="B135">
        <f>1</f>
        <v>1</v>
      </c>
      <c r="C135" t="s">
        <v>553</v>
      </c>
    </row>
    <row r="136" spans="1:3" x14ac:dyDescent="0.55000000000000004">
      <c r="A136" t="s">
        <v>357</v>
      </c>
      <c r="B136">
        <f>1</f>
        <v>1</v>
      </c>
      <c r="C136" t="s">
        <v>554</v>
      </c>
    </row>
    <row r="137" spans="1:3" x14ac:dyDescent="0.55000000000000004">
      <c r="A137" t="s">
        <v>358</v>
      </c>
      <c r="B137">
        <f>1</f>
        <v>1</v>
      </c>
      <c r="C137" t="s">
        <v>555</v>
      </c>
    </row>
    <row r="138" spans="1:3" x14ac:dyDescent="0.55000000000000004">
      <c r="A138" t="s">
        <v>359</v>
      </c>
      <c r="B138">
        <f>1</f>
        <v>1</v>
      </c>
      <c r="C138" t="s">
        <v>556</v>
      </c>
    </row>
    <row r="139" spans="1:3" x14ac:dyDescent="0.55000000000000004">
      <c r="A139" t="s">
        <v>360</v>
      </c>
      <c r="B139">
        <f>1</f>
        <v>1</v>
      </c>
      <c r="C139" t="s">
        <v>557</v>
      </c>
    </row>
    <row r="140" spans="1:3" x14ac:dyDescent="0.55000000000000004">
      <c r="A140" t="s">
        <v>361</v>
      </c>
      <c r="B140">
        <f>1</f>
        <v>1</v>
      </c>
      <c r="C140" t="s">
        <v>558</v>
      </c>
    </row>
    <row r="141" spans="1:3" x14ac:dyDescent="0.55000000000000004">
      <c r="A141" t="s">
        <v>362</v>
      </c>
      <c r="B141">
        <f>1</f>
        <v>1</v>
      </c>
      <c r="C141" t="s">
        <v>559</v>
      </c>
    </row>
    <row r="142" spans="1:3" x14ac:dyDescent="0.55000000000000004">
      <c r="A142" t="s">
        <v>363</v>
      </c>
      <c r="B142">
        <f>1</f>
        <v>1</v>
      </c>
      <c r="C142" t="s">
        <v>560</v>
      </c>
    </row>
    <row r="143" spans="1:3" x14ac:dyDescent="0.55000000000000004">
      <c r="A143" t="s">
        <v>364</v>
      </c>
      <c r="B143">
        <f>1</f>
        <v>1</v>
      </c>
      <c r="C143" t="s">
        <v>561</v>
      </c>
    </row>
    <row r="144" spans="1:3" x14ac:dyDescent="0.55000000000000004">
      <c r="A144" t="s">
        <v>365</v>
      </c>
      <c r="B144">
        <f>1</f>
        <v>1</v>
      </c>
      <c r="C144" t="s">
        <v>562</v>
      </c>
    </row>
    <row r="145" spans="1:3" x14ac:dyDescent="0.55000000000000004">
      <c r="A145" t="s">
        <v>366</v>
      </c>
      <c r="B145">
        <f>1</f>
        <v>1</v>
      </c>
      <c r="C145" t="s">
        <v>563</v>
      </c>
    </row>
    <row r="146" spans="1:3" x14ac:dyDescent="0.55000000000000004">
      <c r="A146" t="s">
        <v>367</v>
      </c>
      <c r="B146">
        <f>1</f>
        <v>1</v>
      </c>
      <c r="C146" t="s">
        <v>564</v>
      </c>
    </row>
    <row r="147" spans="1:3" x14ac:dyDescent="0.55000000000000004">
      <c r="A147" t="s">
        <v>368</v>
      </c>
      <c r="B147">
        <f>1</f>
        <v>1</v>
      </c>
      <c r="C147" t="s">
        <v>565</v>
      </c>
    </row>
    <row r="148" spans="1:3" x14ac:dyDescent="0.55000000000000004">
      <c r="A148" t="s">
        <v>369</v>
      </c>
      <c r="B148">
        <f>1</f>
        <v>1</v>
      </c>
      <c r="C148" t="s">
        <v>566</v>
      </c>
    </row>
    <row r="149" spans="1:3" x14ac:dyDescent="0.55000000000000004">
      <c r="A149" t="s">
        <v>370</v>
      </c>
      <c r="B149">
        <f>1</f>
        <v>1</v>
      </c>
      <c r="C149" t="s">
        <v>567</v>
      </c>
    </row>
    <row r="150" spans="1:3" x14ac:dyDescent="0.55000000000000004">
      <c r="A150" t="s">
        <v>371</v>
      </c>
      <c r="B150">
        <f>1</f>
        <v>1</v>
      </c>
      <c r="C150" t="s">
        <v>568</v>
      </c>
    </row>
    <row r="151" spans="1:3" x14ac:dyDescent="0.55000000000000004">
      <c r="A151" t="s">
        <v>372</v>
      </c>
      <c r="B151">
        <f>1</f>
        <v>1</v>
      </c>
      <c r="C151" t="s">
        <v>569</v>
      </c>
    </row>
    <row r="152" spans="1:3" x14ac:dyDescent="0.55000000000000004">
      <c r="A152" t="s">
        <v>373</v>
      </c>
      <c r="B152">
        <f>1</f>
        <v>1</v>
      </c>
      <c r="C152" t="s">
        <v>570</v>
      </c>
    </row>
    <row r="153" spans="1:3" x14ac:dyDescent="0.55000000000000004">
      <c r="A153" t="s">
        <v>374</v>
      </c>
      <c r="B153">
        <f>1</f>
        <v>1</v>
      </c>
      <c r="C153" t="s">
        <v>571</v>
      </c>
    </row>
    <row r="154" spans="1:3" x14ac:dyDescent="0.55000000000000004">
      <c r="A154" t="s">
        <v>375</v>
      </c>
      <c r="B154">
        <f>1</f>
        <v>1</v>
      </c>
      <c r="C154" t="s">
        <v>572</v>
      </c>
    </row>
    <row r="155" spans="1:3" x14ac:dyDescent="0.55000000000000004">
      <c r="A155" t="s">
        <v>376</v>
      </c>
      <c r="B155">
        <f>1</f>
        <v>1</v>
      </c>
      <c r="C155" t="s">
        <v>573</v>
      </c>
    </row>
    <row r="156" spans="1:3" x14ac:dyDescent="0.55000000000000004">
      <c r="A156" t="s">
        <v>377</v>
      </c>
      <c r="B156">
        <f>1</f>
        <v>1</v>
      </c>
      <c r="C156" t="s">
        <v>574</v>
      </c>
    </row>
    <row r="157" spans="1:3" x14ac:dyDescent="0.55000000000000004">
      <c r="A157" t="s">
        <v>378</v>
      </c>
      <c r="B157">
        <f>1</f>
        <v>1</v>
      </c>
      <c r="C157" t="s">
        <v>575</v>
      </c>
    </row>
    <row r="158" spans="1:3" x14ac:dyDescent="0.55000000000000004">
      <c r="A158" s="4" t="s">
        <v>379</v>
      </c>
      <c r="B158" s="4"/>
      <c r="C158" s="4"/>
    </row>
    <row r="159" spans="1:3" x14ac:dyDescent="0.55000000000000004">
      <c r="A159" t="s">
        <v>380</v>
      </c>
      <c r="B159">
        <f>0</f>
        <v>0</v>
      </c>
      <c r="C159" t="s">
        <v>576</v>
      </c>
    </row>
    <row r="160" spans="1:3" x14ac:dyDescent="0.55000000000000004">
      <c r="A160" t="s">
        <v>381</v>
      </c>
      <c r="B160">
        <f>0</f>
        <v>0</v>
      </c>
      <c r="C160" t="s">
        <v>577</v>
      </c>
    </row>
    <row r="161" spans="1:3" x14ac:dyDescent="0.55000000000000004">
      <c r="A161" t="s">
        <v>382</v>
      </c>
      <c r="B161">
        <f>0</f>
        <v>0</v>
      </c>
      <c r="C161" t="s">
        <v>578</v>
      </c>
    </row>
    <row r="162" spans="1:3" x14ac:dyDescent="0.55000000000000004">
      <c r="A162" t="s">
        <v>383</v>
      </c>
      <c r="B162">
        <f>0</f>
        <v>0</v>
      </c>
      <c r="C162" t="s">
        <v>579</v>
      </c>
    </row>
    <row r="163" spans="1:3" x14ac:dyDescent="0.55000000000000004">
      <c r="A163" t="s">
        <v>384</v>
      </c>
      <c r="B163">
        <f>0</f>
        <v>0</v>
      </c>
      <c r="C163" t="s">
        <v>580</v>
      </c>
    </row>
    <row r="164" spans="1:3" x14ac:dyDescent="0.55000000000000004">
      <c r="A164" t="s">
        <v>385</v>
      </c>
      <c r="B164">
        <f>0</f>
        <v>0</v>
      </c>
      <c r="C164" t="s">
        <v>581</v>
      </c>
    </row>
    <row r="165" spans="1:3" x14ac:dyDescent="0.55000000000000004">
      <c r="A165" t="s">
        <v>386</v>
      </c>
      <c r="B165">
        <f>0</f>
        <v>0</v>
      </c>
      <c r="C165" t="s">
        <v>582</v>
      </c>
    </row>
    <row r="166" spans="1:3" x14ac:dyDescent="0.55000000000000004">
      <c r="A166" t="s">
        <v>387</v>
      </c>
      <c r="B166">
        <f>0</f>
        <v>0</v>
      </c>
      <c r="C166" t="s">
        <v>583</v>
      </c>
    </row>
    <row r="167" spans="1:3" x14ac:dyDescent="0.55000000000000004">
      <c r="A167" t="s">
        <v>388</v>
      </c>
      <c r="B167">
        <f>0</f>
        <v>0</v>
      </c>
      <c r="C167" t="s">
        <v>584</v>
      </c>
    </row>
    <row r="168" spans="1:3" x14ac:dyDescent="0.55000000000000004">
      <c r="A168" t="s">
        <v>389</v>
      </c>
      <c r="B168">
        <f>0</f>
        <v>0</v>
      </c>
      <c r="C168" t="s">
        <v>585</v>
      </c>
    </row>
    <row r="169" spans="1:3" x14ac:dyDescent="0.55000000000000004">
      <c r="A169" t="s">
        <v>390</v>
      </c>
      <c r="B169">
        <f>0</f>
        <v>0</v>
      </c>
      <c r="C169" t="s">
        <v>586</v>
      </c>
    </row>
    <row r="170" spans="1:3" x14ac:dyDescent="0.55000000000000004">
      <c r="A170" t="s">
        <v>391</v>
      </c>
      <c r="B170">
        <f>0</f>
        <v>0</v>
      </c>
      <c r="C170" t="s">
        <v>587</v>
      </c>
    </row>
    <row r="171" spans="1:3" x14ac:dyDescent="0.55000000000000004">
      <c r="A171" t="s">
        <v>392</v>
      </c>
      <c r="B171">
        <f>0</f>
        <v>0</v>
      </c>
      <c r="C171" t="s">
        <v>588</v>
      </c>
    </row>
    <row r="172" spans="1:3" x14ac:dyDescent="0.55000000000000004">
      <c r="A172" t="s">
        <v>393</v>
      </c>
      <c r="B172">
        <f>0</f>
        <v>0</v>
      </c>
      <c r="C172" t="s">
        <v>589</v>
      </c>
    </row>
    <row r="173" spans="1:3" x14ac:dyDescent="0.55000000000000004">
      <c r="A173" t="s">
        <v>394</v>
      </c>
      <c r="B173">
        <f>0</f>
        <v>0</v>
      </c>
      <c r="C173" t="s">
        <v>590</v>
      </c>
    </row>
    <row r="174" spans="1:3" x14ac:dyDescent="0.55000000000000004">
      <c r="A174" t="s">
        <v>395</v>
      </c>
      <c r="B174">
        <f>0</f>
        <v>0</v>
      </c>
      <c r="C174" t="s">
        <v>591</v>
      </c>
    </row>
    <row r="175" spans="1:3" x14ac:dyDescent="0.55000000000000004">
      <c r="A175" t="s">
        <v>396</v>
      </c>
      <c r="B175">
        <f>0</f>
        <v>0</v>
      </c>
      <c r="C175" t="s">
        <v>592</v>
      </c>
    </row>
    <row r="176" spans="1:3" x14ac:dyDescent="0.55000000000000004">
      <c r="A176" t="s">
        <v>397</v>
      </c>
      <c r="B176">
        <f>0</f>
        <v>0</v>
      </c>
      <c r="C176" t="s">
        <v>593</v>
      </c>
    </row>
    <row r="177" spans="1:3" x14ac:dyDescent="0.55000000000000004">
      <c r="A177" t="s">
        <v>398</v>
      </c>
      <c r="B177">
        <f>0</f>
        <v>0</v>
      </c>
      <c r="C177" t="s">
        <v>594</v>
      </c>
    </row>
    <row r="178" spans="1:3" x14ac:dyDescent="0.55000000000000004">
      <c r="A178" t="s">
        <v>399</v>
      </c>
      <c r="B178">
        <f>0</f>
        <v>0</v>
      </c>
      <c r="C178" t="s">
        <v>595</v>
      </c>
    </row>
    <row r="179" spans="1:3" x14ac:dyDescent="0.55000000000000004">
      <c r="A179" t="s">
        <v>400</v>
      </c>
      <c r="B179">
        <f>0</f>
        <v>0</v>
      </c>
      <c r="C179" t="s">
        <v>596</v>
      </c>
    </row>
    <row r="180" spans="1:3" x14ac:dyDescent="0.55000000000000004">
      <c r="A180" t="s">
        <v>401</v>
      </c>
      <c r="B180">
        <f>0</f>
        <v>0</v>
      </c>
      <c r="C180" t="s">
        <v>597</v>
      </c>
    </row>
    <row r="181" spans="1:3" x14ac:dyDescent="0.55000000000000004">
      <c r="A181" t="s">
        <v>402</v>
      </c>
      <c r="B181">
        <f>0</f>
        <v>0</v>
      </c>
      <c r="C181" t="s">
        <v>598</v>
      </c>
    </row>
    <row r="182" spans="1:3" x14ac:dyDescent="0.55000000000000004">
      <c r="A182" t="s">
        <v>403</v>
      </c>
      <c r="B182">
        <f>0</f>
        <v>0</v>
      </c>
      <c r="C182" t="s">
        <v>599</v>
      </c>
    </row>
    <row r="183" spans="1:3" x14ac:dyDescent="0.55000000000000004">
      <c r="A183" s="4" t="s">
        <v>404</v>
      </c>
      <c r="B183" s="4"/>
      <c r="C183" s="4"/>
    </row>
    <row r="184" spans="1:3" x14ac:dyDescent="0.55000000000000004">
      <c r="A184" t="s">
        <v>405</v>
      </c>
      <c r="B184">
        <f>0</f>
        <v>0</v>
      </c>
      <c r="C184" t="s">
        <v>600</v>
      </c>
    </row>
    <row r="185" spans="1:3" x14ac:dyDescent="0.55000000000000004">
      <c r="A185" t="s">
        <v>406</v>
      </c>
      <c r="B185">
        <f>0</f>
        <v>0</v>
      </c>
      <c r="C185" t="s">
        <v>601</v>
      </c>
    </row>
    <row r="186" spans="1:3" x14ac:dyDescent="0.55000000000000004">
      <c r="A186" t="s">
        <v>407</v>
      </c>
      <c r="B186">
        <f>0</f>
        <v>0</v>
      </c>
      <c r="C186" t="s">
        <v>602</v>
      </c>
    </row>
    <row r="187" spans="1:3" x14ac:dyDescent="0.55000000000000004">
      <c r="A187" t="s">
        <v>408</v>
      </c>
      <c r="B187">
        <f>0</f>
        <v>0</v>
      </c>
      <c r="C187" t="s">
        <v>603</v>
      </c>
    </row>
    <row r="188" spans="1:3" x14ac:dyDescent="0.55000000000000004">
      <c r="A188" t="s">
        <v>409</v>
      </c>
      <c r="B188">
        <f>0</f>
        <v>0</v>
      </c>
      <c r="C188" t="s">
        <v>604</v>
      </c>
    </row>
    <row r="189" spans="1:3" x14ac:dyDescent="0.55000000000000004">
      <c r="A189" t="s">
        <v>410</v>
      </c>
      <c r="B189">
        <f>0</f>
        <v>0</v>
      </c>
      <c r="C189" t="s">
        <v>605</v>
      </c>
    </row>
    <row r="190" spans="1:3" x14ac:dyDescent="0.55000000000000004">
      <c r="A190" t="s">
        <v>411</v>
      </c>
      <c r="B190">
        <f>0</f>
        <v>0</v>
      </c>
      <c r="C190" t="s">
        <v>606</v>
      </c>
    </row>
    <row r="191" spans="1:3" x14ac:dyDescent="0.55000000000000004">
      <c r="A191" t="s">
        <v>412</v>
      </c>
      <c r="B191">
        <f>0</f>
        <v>0</v>
      </c>
      <c r="C191" t="s">
        <v>607</v>
      </c>
    </row>
    <row r="192" spans="1:3" x14ac:dyDescent="0.55000000000000004">
      <c r="A192" t="s">
        <v>413</v>
      </c>
      <c r="B192">
        <f>0</f>
        <v>0</v>
      </c>
      <c r="C192" t="s">
        <v>608</v>
      </c>
    </row>
    <row r="193" spans="1:3" x14ac:dyDescent="0.55000000000000004">
      <c r="A193" t="s">
        <v>414</v>
      </c>
      <c r="B193">
        <f>0</f>
        <v>0</v>
      </c>
      <c r="C193" t="s">
        <v>609</v>
      </c>
    </row>
    <row r="194" spans="1:3" x14ac:dyDescent="0.55000000000000004">
      <c r="A194" t="s">
        <v>415</v>
      </c>
      <c r="B194">
        <f>0</f>
        <v>0</v>
      </c>
      <c r="C194" t="s">
        <v>610</v>
      </c>
    </row>
    <row r="195" spans="1:3" x14ac:dyDescent="0.55000000000000004">
      <c r="A195" t="s">
        <v>416</v>
      </c>
      <c r="B195">
        <f>0</f>
        <v>0</v>
      </c>
      <c r="C195" t="s">
        <v>611</v>
      </c>
    </row>
    <row r="196" spans="1:3" x14ac:dyDescent="0.55000000000000004">
      <c r="A196" t="s">
        <v>417</v>
      </c>
      <c r="B196">
        <f>0</f>
        <v>0</v>
      </c>
      <c r="C196" t="s">
        <v>612</v>
      </c>
    </row>
    <row r="197" spans="1:3" x14ac:dyDescent="0.55000000000000004">
      <c r="A197" t="s">
        <v>418</v>
      </c>
      <c r="B197">
        <f>0</f>
        <v>0</v>
      </c>
      <c r="C197" t="s">
        <v>613</v>
      </c>
    </row>
    <row r="198" spans="1:3" x14ac:dyDescent="0.55000000000000004">
      <c r="A198" t="s">
        <v>419</v>
      </c>
      <c r="B198">
        <f>0</f>
        <v>0</v>
      </c>
      <c r="C198" t="s">
        <v>614</v>
      </c>
    </row>
    <row r="199" spans="1:3" x14ac:dyDescent="0.55000000000000004">
      <c r="A199" t="s">
        <v>420</v>
      </c>
      <c r="B199">
        <f>0</f>
        <v>0</v>
      </c>
      <c r="C199" t="s">
        <v>615</v>
      </c>
    </row>
    <row r="200" spans="1:3" x14ac:dyDescent="0.55000000000000004">
      <c r="A200" t="s">
        <v>421</v>
      </c>
      <c r="B200">
        <f>0</f>
        <v>0</v>
      </c>
      <c r="C200" t="s">
        <v>616</v>
      </c>
    </row>
    <row r="201" spans="1:3" x14ac:dyDescent="0.55000000000000004">
      <c r="A201" t="s">
        <v>422</v>
      </c>
      <c r="B201">
        <f>0</f>
        <v>0</v>
      </c>
      <c r="C201" t="s">
        <v>617</v>
      </c>
    </row>
    <row r="202" spans="1:3" x14ac:dyDescent="0.55000000000000004">
      <c r="A202" t="s">
        <v>423</v>
      </c>
      <c r="B202">
        <f>0</f>
        <v>0</v>
      </c>
      <c r="C202" t="s">
        <v>618</v>
      </c>
    </row>
    <row r="203" spans="1:3" x14ac:dyDescent="0.55000000000000004">
      <c r="A203" t="s">
        <v>424</v>
      </c>
      <c r="B203">
        <f>0</f>
        <v>0</v>
      </c>
      <c r="C203" t="s">
        <v>619</v>
      </c>
    </row>
    <row r="204" spans="1:3" x14ac:dyDescent="0.55000000000000004">
      <c r="A204" t="s">
        <v>425</v>
      </c>
      <c r="B204">
        <f>0</f>
        <v>0</v>
      </c>
      <c r="C204" t="s">
        <v>620</v>
      </c>
    </row>
    <row r="205" spans="1:3" x14ac:dyDescent="0.55000000000000004">
      <c r="A205" t="s">
        <v>426</v>
      </c>
      <c r="B205">
        <f>0</f>
        <v>0</v>
      </c>
      <c r="C205" t="s">
        <v>621</v>
      </c>
    </row>
    <row r="206" spans="1:3" x14ac:dyDescent="0.55000000000000004">
      <c r="A206" t="s">
        <v>427</v>
      </c>
      <c r="B206">
        <f>0</f>
        <v>0</v>
      </c>
      <c r="C206" t="s">
        <v>622</v>
      </c>
    </row>
    <row r="207" spans="1:3" x14ac:dyDescent="0.55000000000000004">
      <c r="A207" t="s">
        <v>428</v>
      </c>
      <c r="B207">
        <f>0</f>
        <v>0</v>
      </c>
      <c r="C207" t="s">
        <v>623</v>
      </c>
    </row>
  </sheetData>
  <mergeCells count="11">
    <mergeCell ref="A95:C95"/>
    <mergeCell ref="A108:C108"/>
    <mergeCell ref="A133:C133"/>
    <mergeCell ref="A158:C158"/>
    <mergeCell ref="A183:C183"/>
    <mergeCell ref="A82:C82"/>
    <mergeCell ref="A17:C17"/>
    <mergeCell ref="A30:C30"/>
    <mergeCell ref="A43:C43"/>
    <mergeCell ref="A56:C56"/>
    <mergeCell ref="A69:C69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D89CF-08F3-4C17-A0E4-73D274B8AE8A}">
  <dimension ref="A1:AX100"/>
  <sheetViews>
    <sheetView workbookViewId="0">
      <selection activeCell="C11" sqref="C11"/>
    </sheetView>
  </sheetViews>
  <sheetFormatPr baseColWidth="10" defaultRowHeight="14.4" x14ac:dyDescent="0.55000000000000004"/>
  <cols>
    <col min="1" max="1" width="4.9453125" bestFit="1" customWidth="1"/>
    <col min="2" max="2" width="7.9453125" bestFit="1" customWidth="1"/>
    <col min="3" max="20" width="6.41796875" bestFit="1" customWidth="1"/>
    <col min="21" max="26" width="7.41796875" bestFit="1" customWidth="1"/>
    <col min="27" max="44" width="6.7890625" bestFit="1" customWidth="1"/>
    <col min="45" max="50" width="7.734375" bestFit="1" customWidth="1"/>
  </cols>
  <sheetData>
    <row r="1" spans="1:50" x14ac:dyDescent="0.55000000000000004">
      <c r="A1" s="3" t="s">
        <v>624</v>
      </c>
      <c r="B1" s="3" t="s">
        <v>625</v>
      </c>
      <c r="C1" s="3" t="s">
        <v>626</v>
      </c>
      <c r="D1" s="3" t="s">
        <v>627</v>
      </c>
      <c r="E1" s="3" t="s">
        <v>628</v>
      </c>
      <c r="F1" s="3" t="s">
        <v>629</v>
      </c>
      <c r="G1" s="3" t="s">
        <v>630</v>
      </c>
      <c r="H1" s="3" t="s">
        <v>631</v>
      </c>
      <c r="I1" s="3" t="s">
        <v>632</v>
      </c>
      <c r="J1" s="3" t="s">
        <v>633</v>
      </c>
      <c r="K1" s="3" t="s">
        <v>634</v>
      </c>
      <c r="L1" s="3" t="s">
        <v>635</v>
      </c>
      <c r="M1" s="3" t="s">
        <v>636</v>
      </c>
      <c r="N1" s="3" t="s">
        <v>637</v>
      </c>
      <c r="O1" s="3" t="s">
        <v>638</v>
      </c>
      <c r="P1" s="3" t="s">
        <v>639</v>
      </c>
      <c r="Q1" s="3" t="s">
        <v>640</v>
      </c>
      <c r="R1" s="3" t="s">
        <v>641</v>
      </c>
      <c r="S1" s="3" t="s">
        <v>642</v>
      </c>
      <c r="T1" s="3" t="s">
        <v>643</v>
      </c>
      <c r="U1" s="3" t="s">
        <v>644</v>
      </c>
      <c r="V1" s="3" t="s">
        <v>645</v>
      </c>
      <c r="W1" s="3" t="s">
        <v>646</v>
      </c>
      <c r="X1" s="3" t="s">
        <v>647</v>
      </c>
      <c r="Y1" s="3" t="s">
        <v>648</v>
      </c>
      <c r="Z1" s="3" t="s">
        <v>649</v>
      </c>
      <c r="AA1" s="3" t="s">
        <v>650</v>
      </c>
      <c r="AB1" s="3" t="s">
        <v>651</v>
      </c>
      <c r="AC1" s="3" t="s">
        <v>652</v>
      </c>
      <c r="AD1" s="3" t="s">
        <v>653</v>
      </c>
      <c r="AE1" s="3" t="s">
        <v>654</v>
      </c>
      <c r="AF1" s="3" t="s">
        <v>655</v>
      </c>
      <c r="AG1" s="3" t="s">
        <v>656</v>
      </c>
      <c r="AH1" s="3" t="s">
        <v>657</v>
      </c>
      <c r="AI1" s="3" t="s">
        <v>658</v>
      </c>
      <c r="AJ1" s="3" t="s">
        <v>659</v>
      </c>
      <c r="AK1" s="3" t="s">
        <v>660</v>
      </c>
      <c r="AL1" s="3" t="s">
        <v>661</v>
      </c>
      <c r="AM1" s="3" t="s">
        <v>662</v>
      </c>
      <c r="AN1" s="3" t="s">
        <v>663</v>
      </c>
      <c r="AO1" s="3" t="s">
        <v>664</v>
      </c>
      <c r="AP1" s="3" t="s">
        <v>665</v>
      </c>
      <c r="AQ1" s="3" t="s">
        <v>666</v>
      </c>
      <c r="AR1" s="3" t="s">
        <v>667</v>
      </c>
      <c r="AS1" s="3" t="s">
        <v>668</v>
      </c>
      <c r="AT1" s="3" t="s">
        <v>669</v>
      </c>
      <c r="AU1" s="3" t="s">
        <v>670</v>
      </c>
      <c r="AV1" s="3" t="s">
        <v>671</v>
      </c>
      <c r="AW1" s="3" t="s">
        <v>672</v>
      </c>
      <c r="AX1" s="3" t="s">
        <v>673</v>
      </c>
    </row>
    <row r="2" spans="1:50" x14ac:dyDescent="0.55000000000000004">
      <c r="A2">
        <v>2</v>
      </c>
      <c r="B2">
        <v>0</v>
      </c>
      <c r="C2">
        <v>1.01</v>
      </c>
      <c r="D2">
        <v>1.01</v>
      </c>
      <c r="E2">
        <v>1.01</v>
      </c>
      <c r="F2">
        <v>1.01</v>
      </c>
      <c r="G2">
        <v>1.01</v>
      </c>
      <c r="H2">
        <v>1.01</v>
      </c>
      <c r="I2">
        <v>1.01</v>
      </c>
      <c r="J2">
        <v>1.01</v>
      </c>
      <c r="K2">
        <v>1.01</v>
      </c>
      <c r="L2">
        <v>1.01</v>
      </c>
      <c r="M2">
        <v>1.01</v>
      </c>
      <c r="N2">
        <v>1.01</v>
      </c>
      <c r="O2">
        <v>1.01</v>
      </c>
      <c r="P2">
        <v>1.01</v>
      </c>
      <c r="Q2">
        <v>1.01</v>
      </c>
      <c r="R2">
        <v>1.01</v>
      </c>
      <c r="S2">
        <v>1.01</v>
      </c>
      <c r="T2">
        <v>1.01</v>
      </c>
      <c r="U2">
        <v>1.01</v>
      </c>
      <c r="V2">
        <v>1.01</v>
      </c>
      <c r="W2">
        <v>1.01</v>
      </c>
      <c r="X2">
        <v>1.01</v>
      </c>
      <c r="Y2">
        <v>1.01</v>
      </c>
      <c r="Z2">
        <v>1.01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</row>
    <row r="3" spans="1:50" x14ac:dyDescent="0.55000000000000004">
      <c r="A3">
        <v>3</v>
      </c>
      <c r="B3">
        <v>0</v>
      </c>
      <c r="C3">
        <v>1.01</v>
      </c>
      <c r="D3">
        <v>1.01</v>
      </c>
      <c r="E3">
        <v>1.01</v>
      </c>
      <c r="F3">
        <v>1.01</v>
      </c>
      <c r="G3">
        <v>1.01</v>
      </c>
      <c r="H3">
        <v>1.01</v>
      </c>
      <c r="I3">
        <v>1.01</v>
      </c>
      <c r="J3">
        <v>1.01</v>
      </c>
      <c r="K3">
        <v>1.01</v>
      </c>
      <c r="L3">
        <v>1.01</v>
      </c>
      <c r="M3">
        <v>1.01</v>
      </c>
      <c r="N3">
        <v>1.01</v>
      </c>
      <c r="O3">
        <v>1.01</v>
      </c>
      <c r="P3">
        <v>1.01</v>
      </c>
      <c r="Q3">
        <v>1.01</v>
      </c>
      <c r="R3">
        <v>1.01</v>
      </c>
      <c r="S3">
        <v>1.01</v>
      </c>
      <c r="T3">
        <v>1.01</v>
      </c>
      <c r="U3">
        <v>1.01</v>
      </c>
      <c r="V3">
        <v>1.01</v>
      </c>
      <c r="W3">
        <v>1.01</v>
      </c>
      <c r="X3">
        <v>1.01</v>
      </c>
      <c r="Y3">
        <v>1.01</v>
      </c>
      <c r="Z3">
        <v>1.01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</row>
    <row r="4" spans="1:50" x14ac:dyDescent="0.55000000000000004">
      <c r="A4">
        <v>4</v>
      </c>
      <c r="B4">
        <v>0</v>
      </c>
      <c r="C4">
        <v>1.01</v>
      </c>
      <c r="D4">
        <v>1.01</v>
      </c>
      <c r="E4">
        <v>1.01</v>
      </c>
      <c r="F4">
        <v>1.01</v>
      </c>
      <c r="G4">
        <v>1.01</v>
      </c>
      <c r="H4">
        <v>1.01</v>
      </c>
      <c r="I4">
        <v>1.01</v>
      </c>
      <c r="J4">
        <v>1.01</v>
      </c>
      <c r="K4">
        <v>1.01</v>
      </c>
      <c r="L4">
        <v>1.01</v>
      </c>
      <c r="M4">
        <v>1.01</v>
      </c>
      <c r="N4">
        <v>1.01</v>
      </c>
      <c r="O4">
        <v>1.01</v>
      </c>
      <c r="P4">
        <v>1.01</v>
      </c>
      <c r="Q4">
        <v>1.01</v>
      </c>
      <c r="R4">
        <v>1.01</v>
      </c>
      <c r="S4">
        <v>1.01</v>
      </c>
      <c r="T4">
        <v>1.01</v>
      </c>
      <c r="U4">
        <v>1.01</v>
      </c>
      <c r="V4">
        <v>1.01</v>
      </c>
      <c r="W4">
        <v>1.01</v>
      </c>
      <c r="X4">
        <v>1.01</v>
      </c>
      <c r="Y4">
        <v>1.01</v>
      </c>
      <c r="Z4">
        <v>1.01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</row>
    <row r="5" spans="1:50" x14ac:dyDescent="0.55000000000000004">
      <c r="A5">
        <v>5</v>
      </c>
      <c r="B5">
        <v>0</v>
      </c>
      <c r="C5">
        <v>1.01</v>
      </c>
      <c r="D5">
        <v>1.01</v>
      </c>
      <c r="E5">
        <v>1.01</v>
      </c>
      <c r="F5">
        <v>1.01</v>
      </c>
      <c r="G5">
        <v>1.01</v>
      </c>
      <c r="H5">
        <v>1.01</v>
      </c>
      <c r="I5">
        <v>1.01</v>
      </c>
      <c r="J5">
        <v>1.01</v>
      </c>
      <c r="K5">
        <v>1.01</v>
      </c>
      <c r="L5">
        <v>1.01</v>
      </c>
      <c r="M5">
        <v>1.01</v>
      </c>
      <c r="N5">
        <v>1.01</v>
      </c>
      <c r="O5">
        <v>1.01</v>
      </c>
      <c r="P5">
        <v>1.01</v>
      </c>
      <c r="Q5">
        <v>1.01</v>
      </c>
      <c r="R5">
        <v>1.01</v>
      </c>
      <c r="S5">
        <v>1.01</v>
      </c>
      <c r="T5">
        <v>1.01</v>
      </c>
      <c r="U5">
        <v>1.01</v>
      </c>
      <c r="V5">
        <v>1.01</v>
      </c>
      <c r="W5">
        <v>1.01</v>
      </c>
      <c r="X5">
        <v>1.01</v>
      </c>
      <c r="Y5">
        <v>1.01</v>
      </c>
      <c r="Z5">
        <v>1.01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</row>
    <row r="6" spans="1:50" x14ac:dyDescent="0.55000000000000004">
      <c r="A6">
        <v>6</v>
      </c>
      <c r="B6">
        <v>0</v>
      </c>
      <c r="C6">
        <v>1.01</v>
      </c>
      <c r="D6">
        <v>1.01</v>
      </c>
      <c r="E6">
        <v>1.01</v>
      </c>
      <c r="F6">
        <v>1.01</v>
      </c>
      <c r="G6">
        <v>1.01</v>
      </c>
      <c r="H6">
        <v>1.01</v>
      </c>
      <c r="I6">
        <v>1.01</v>
      </c>
      <c r="J6">
        <v>1.01</v>
      </c>
      <c r="K6">
        <v>1.01</v>
      </c>
      <c r="L6">
        <v>1.01</v>
      </c>
      <c r="M6">
        <v>1.01</v>
      </c>
      <c r="N6">
        <v>1.01</v>
      </c>
      <c r="O6">
        <v>1.01</v>
      </c>
      <c r="P6">
        <v>1.01</v>
      </c>
      <c r="Q6">
        <v>1.01</v>
      </c>
      <c r="R6">
        <v>1.01</v>
      </c>
      <c r="S6">
        <v>1.01</v>
      </c>
      <c r="T6">
        <v>1.01</v>
      </c>
      <c r="U6">
        <v>1.01</v>
      </c>
      <c r="V6">
        <v>1.01</v>
      </c>
      <c r="W6">
        <v>1.01</v>
      </c>
      <c r="X6">
        <v>1.01</v>
      </c>
      <c r="Y6">
        <v>1.01</v>
      </c>
      <c r="Z6">
        <v>1.01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</row>
    <row r="7" spans="1:50" x14ac:dyDescent="0.55000000000000004">
      <c r="A7">
        <v>7</v>
      </c>
      <c r="B7">
        <v>0</v>
      </c>
      <c r="C7">
        <v>1.01</v>
      </c>
      <c r="D7">
        <v>1.01</v>
      </c>
      <c r="E7">
        <v>1.01</v>
      </c>
      <c r="F7">
        <v>1.01</v>
      </c>
      <c r="G7">
        <v>1.01</v>
      </c>
      <c r="H7">
        <v>1.01</v>
      </c>
      <c r="I7">
        <v>1.01</v>
      </c>
      <c r="J7">
        <v>1.01</v>
      </c>
      <c r="K7">
        <v>1.01</v>
      </c>
      <c r="L7">
        <v>1.01</v>
      </c>
      <c r="M7">
        <v>1.01</v>
      </c>
      <c r="N7">
        <v>1.01</v>
      </c>
      <c r="O7">
        <v>1.01</v>
      </c>
      <c r="P7">
        <v>1.01</v>
      </c>
      <c r="Q7">
        <v>1.01</v>
      </c>
      <c r="R7">
        <v>1.01</v>
      </c>
      <c r="S7">
        <v>1.01</v>
      </c>
      <c r="T7">
        <v>1.01</v>
      </c>
      <c r="U7">
        <v>1.01</v>
      </c>
      <c r="V7">
        <v>1.01</v>
      </c>
      <c r="W7">
        <v>1.01</v>
      </c>
      <c r="X7">
        <v>1.01</v>
      </c>
      <c r="Y7">
        <v>1.01</v>
      </c>
      <c r="Z7">
        <v>1.01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</row>
    <row r="8" spans="1:50" x14ac:dyDescent="0.55000000000000004">
      <c r="A8">
        <v>8</v>
      </c>
      <c r="B8">
        <v>0</v>
      </c>
      <c r="C8">
        <v>1.01</v>
      </c>
      <c r="D8">
        <v>1.01</v>
      </c>
      <c r="E8">
        <v>1.01</v>
      </c>
      <c r="F8">
        <v>1.01</v>
      </c>
      <c r="G8">
        <v>1.01</v>
      </c>
      <c r="H8">
        <v>1.01</v>
      </c>
      <c r="I8">
        <v>1.01</v>
      </c>
      <c r="J8">
        <v>1.01</v>
      </c>
      <c r="K8">
        <v>1.01</v>
      </c>
      <c r="L8">
        <v>1.01</v>
      </c>
      <c r="M8">
        <v>1.01</v>
      </c>
      <c r="N8">
        <v>1.01</v>
      </c>
      <c r="O8">
        <v>1.01</v>
      </c>
      <c r="P8">
        <v>1.01</v>
      </c>
      <c r="Q8">
        <v>1.01</v>
      </c>
      <c r="R8">
        <v>1.01</v>
      </c>
      <c r="S8">
        <v>1.01</v>
      </c>
      <c r="T8">
        <v>1.01</v>
      </c>
      <c r="U8">
        <v>1.01</v>
      </c>
      <c r="V8">
        <v>1.01</v>
      </c>
      <c r="W8">
        <v>1.01</v>
      </c>
      <c r="X8">
        <v>1.01</v>
      </c>
      <c r="Y8">
        <v>1.01</v>
      </c>
      <c r="Z8">
        <v>1.01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</row>
    <row r="9" spans="1:50" x14ac:dyDescent="0.55000000000000004">
      <c r="A9">
        <v>9</v>
      </c>
      <c r="B9">
        <v>0</v>
      </c>
      <c r="C9">
        <v>1.01</v>
      </c>
      <c r="D9">
        <v>1.01</v>
      </c>
      <c r="E9">
        <v>1.01</v>
      </c>
      <c r="F9">
        <v>1.01</v>
      </c>
      <c r="G9">
        <v>1.01</v>
      </c>
      <c r="H9">
        <v>1.01</v>
      </c>
      <c r="I9">
        <v>1.01</v>
      </c>
      <c r="J9">
        <v>1.01</v>
      </c>
      <c r="K9">
        <v>1.01</v>
      </c>
      <c r="L9">
        <v>1.01</v>
      </c>
      <c r="M9">
        <v>1.01</v>
      </c>
      <c r="N9">
        <v>1.01</v>
      </c>
      <c r="O9">
        <v>1.01</v>
      </c>
      <c r="P9">
        <v>1.01</v>
      </c>
      <c r="Q9">
        <v>1.01</v>
      </c>
      <c r="R9">
        <v>1.01</v>
      </c>
      <c r="S9">
        <v>1.01</v>
      </c>
      <c r="T9">
        <v>1.01</v>
      </c>
      <c r="U9">
        <v>1.01</v>
      </c>
      <c r="V9">
        <v>1.01</v>
      </c>
      <c r="W9">
        <v>1.01</v>
      </c>
      <c r="X9">
        <v>1.01</v>
      </c>
      <c r="Y9">
        <v>1.01</v>
      </c>
      <c r="Z9">
        <v>1.01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</row>
    <row r="10" spans="1:50" x14ac:dyDescent="0.55000000000000004">
      <c r="A10">
        <v>10</v>
      </c>
      <c r="B10">
        <v>0</v>
      </c>
      <c r="C10">
        <v>1.01</v>
      </c>
      <c r="D10">
        <v>1.01</v>
      </c>
      <c r="E10">
        <v>1.01</v>
      </c>
      <c r="F10">
        <v>1.01</v>
      </c>
      <c r="G10">
        <v>1.01</v>
      </c>
      <c r="H10">
        <v>1.01</v>
      </c>
      <c r="I10">
        <v>1.01</v>
      </c>
      <c r="J10">
        <v>1.01</v>
      </c>
      <c r="K10">
        <v>1.01</v>
      </c>
      <c r="L10">
        <v>1.01</v>
      </c>
      <c r="M10">
        <v>1.01</v>
      </c>
      <c r="N10">
        <v>1.01</v>
      </c>
      <c r="O10">
        <v>1.01</v>
      </c>
      <c r="P10">
        <v>1.01</v>
      </c>
      <c r="Q10">
        <v>1.01</v>
      </c>
      <c r="R10">
        <v>1.01</v>
      </c>
      <c r="S10">
        <v>1.01</v>
      </c>
      <c r="T10">
        <v>1.01</v>
      </c>
      <c r="U10">
        <v>1.01</v>
      </c>
      <c r="V10">
        <v>1.01</v>
      </c>
      <c r="W10">
        <v>1.01</v>
      </c>
      <c r="X10">
        <v>1.01</v>
      </c>
      <c r="Y10">
        <v>1.01</v>
      </c>
      <c r="Z10">
        <v>1.01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</row>
    <row r="11" spans="1:50" x14ac:dyDescent="0.55000000000000004">
      <c r="A11">
        <v>11</v>
      </c>
      <c r="B11">
        <v>0</v>
      </c>
      <c r="C11">
        <v>1.01</v>
      </c>
      <c r="D11">
        <v>1.01</v>
      </c>
      <c r="E11">
        <v>1.01</v>
      </c>
      <c r="F11">
        <v>1.01</v>
      </c>
      <c r="G11">
        <v>1.01</v>
      </c>
      <c r="H11">
        <v>1.01</v>
      </c>
      <c r="I11">
        <v>1.01</v>
      </c>
      <c r="J11">
        <v>1.01</v>
      </c>
      <c r="K11">
        <v>1.01</v>
      </c>
      <c r="L11">
        <v>1.01</v>
      </c>
      <c r="M11">
        <v>1.01</v>
      </c>
      <c r="N11">
        <v>1.01</v>
      </c>
      <c r="O11">
        <v>1.01</v>
      </c>
      <c r="P11">
        <v>1.01</v>
      </c>
      <c r="Q11">
        <v>1.01</v>
      </c>
      <c r="R11">
        <v>1.01</v>
      </c>
      <c r="S11">
        <v>1.01</v>
      </c>
      <c r="T11">
        <v>1.01</v>
      </c>
      <c r="U11">
        <v>1.01</v>
      </c>
      <c r="V11">
        <v>1.01</v>
      </c>
      <c r="W11">
        <v>1.01</v>
      </c>
      <c r="X11">
        <v>1.01</v>
      </c>
      <c r="Y11">
        <v>1.01</v>
      </c>
      <c r="Z11">
        <v>1.01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</row>
    <row r="12" spans="1:50" x14ac:dyDescent="0.55000000000000004">
      <c r="A12">
        <v>12</v>
      </c>
      <c r="B12">
        <v>0</v>
      </c>
      <c r="C12">
        <v>1.01</v>
      </c>
      <c r="D12">
        <v>1.01</v>
      </c>
      <c r="E12">
        <v>1.01</v>
      </c>
      <c r="F12">
        <v>1.01</v>
      </c>
      <c r="G12">
        <v>1.01</v>
      </c>
      <c r="H12">
        <v>1.01</v>
      </c>
      <c r="I12">
        <v>1.01</v>
      </c>
      <c r="J12">
        <v>1.01</v>
      </c>
      <c r="K12">
        <v>1.01</v>
      </c>
      <c r="L12">
        <v>1.01</v>
      </c>
      <c r="M12">
        <v>1.01</v>
      </c>
      <c r="N12">
        <v>1.01</v>
      </c>
      <c r="O12">
        <v>1.01</v>
      </c>
      <c r="P12">
        <v>1.01</v>
      </c>
      <c r="Q12">
        <v>1.01</v>
      </c>
      <c r="R12">
        <v>1.01</v>
      </c>
      <c r="S12">
        <v>1.01</v>
      </c>
      <c r="T12">
        <v>1.01</v>
      </c>
      <c r="U12">
        <v>1.01</v>
      </c>
      <c r="V12">
        <v>1.01</v>
      </c>
      <c r="W12">
        <v>1.01</v>
      </c>
      <c r="X12">
        <v>1.01</v>
      </c>
      <c r="Y12">
        <v>1.01</v>
      </c>
      <c r="Z12">
        <v>1.01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</row>
    <row r="13" spans="1:50" x14ac:dyDescent="0.55000000000000004">
      <c r="A13">
        <v>13</v>
      </c>
      <c r="B13">
        <v>0</v>
      </c>
      <c r="C13">
        <v>1.01</v>
      </c>
      <c r="D13">
        <v>1.01</v>
      </c>
      <c r="E13">
        <v>1.01</v>
      </c>
      <c r="F13">
        <v>1.01</v>
      </c>
      <c r="G13">
        <v>1.01</v>
      </c>
      <c r="H13">
        <v>1.01</v>
      </c>
      <c r="I13">
        <v>1.01</v>
      </c>
      <c r="J13">
        <v>1.01</v>
      </c>
      <c r="K13">
        <v>1.01</v>
      </c>
      <c r="L13">
        <v>1.01</v>
      </c>
      <c r="M13">
        <v>1.01</v>
      </c>
      <c r="N13">
        <v>1.01</v>
      </c>
      <c r="O13">
        <v>1.01</v>
      </c>
      <c r="P13">
        <v>1.01</v>
      </c>
      <c r="Q13">
        <v>1.01</v>
      </c>
      <c r="R13">
        <v>1.01</v>
      </c>
      <c r="S13">
        <v>1.01</v>
      </c>
      <c r="T13">
        <v>1.01</v>
      </c>
      <c r="U13">
        <v>1.01</v>
      </c>
      <c r="V13">
        <v>1.01</v>
      </c>
      <c r="W13">
        <v>1.01</v>
      </c>
      <c r="X13">
        <v>1.01</v>
      </c>
      <c r="Y13">
        <v>1.01</v>
      </c>
      <c r="Z13">
        <v>1.01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</row>
    <row r="14" spans="1:50" x14ac:dyDescent="0.55000000000000004">
      <c r="A14">
        <v>14</v>
      </c>
      <c r="B14">
        <v>0</v>
      </c>
      <c r="C14">
        <v>1.01</v>
      </c>
      <c r="D14">
        <v>1.01</v>
      </c>
      <c r="E14">
        <v>1.01</v>
      </c>
      <c r="F14">
        <v>1.01</v>
      </c>
      <c r="G14">
        <v>1.01</v>
      </c>
      <c r="H14">
        <v>1.01</v>
      </c>
      <c r="I14">
        <v>1.01</v>
      </c>
      <c r="J14">
        <v>1.01</v>
      </c>
      <c r="K14">
        <v>1.01</v>
      </c>
      <c r="L14">
        <v>1.01</v>
      </c>
      <c r="M14">
        <v>1.01</v>
      </c>
      <c r="N14">
        <v>1.01</v>
      </c>
      <c r="O14">
        <v>1.01</v>
      </c>
      <c r="P14">
        <v>1.01</v>
      </c>
      <c r="Q14">
        <v>1.01</v>
      </c>
      <c r="R14">
        <v>1.01</v>
      </c>
      <c r="S14">
        <v>1.01</v>
      </c>
      <c r="T14">
        <v>1.01</v>
      </c>
      <c r="U14">
        <v>1.01</v>
      </c>
      <c r="V14">
        <v>1.01</v>
      </c>
      <c r="W14">
        <v>1.01</v>
      </c>
      <c r="X14">
        <v>1.01</v>
      </c>
      <c r="Y14">
        <v>1.01</v>
      </c>
      <c r="Z14">
        <v>1.01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</row>
    <row r="15" spans="1:50" x14ac:dyDescent="0.55000000000000004">
      <c r="A15">
        <v>15</v>
      </c>
      <c r="B15">
        <v>0</v>
      </c>
      <c r="C15">
        <v>1.01</v>
      </c>
      <c r="D15">
        <v>1.01</v>
      </c>
      <c r="E15">
        <v>1.01</v>
      </c>
      <c r="F15">
        <v>1.01</v>
      </c>
      <c r="G15">
        <v>1.01</v>
      </c>
      <c r="H15">
        <v>1.01</v>
      </c>
      <c r="I15">
        <v>1.01</v>
      </c>
      <c r="J15">
        <v>1.01</v>
      </c>
      <c r="K15">
        <v>1.01</v>
      </c>
      <c r="L15">
        <v>1.01</v>
      </c>
      <c r="M15">
        <v>1.01</v>
      </c>
      <c r="N15">
        <v>1.01</v>
      </c>
      <c r="O15">
        <v>1.01</v>
      </c>
      <c r="P15">
        <v>1.01</v>
      </c>
      <c r="Q15">
        <v>1.01</v>
      </c>
      <c r="R15">
        <v>1.01</v>
      </c>
      <c r="S15">
        <v>1.01</v>
      </c>
      <c r="T15">
        <v>1.01</v>
      </c>
      <c r="U15">
        <v>1.01</v>
      </c>
      <c r="V15">
        <v>1.01</v>
      </c>
      <c r="W15">
        <v>1.01</v>
      </c>
      <c r="X15">
        <v>1.01</v>
      </c>
      <c r="Y15">
        <v>1.01</v>
      </c>
      <c r="Z15">
        <v>1.01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</row>
    <row r="16" spans="1:50" x14ac:dyDescent="0.55000000000000004">
      <c r="A16">
        <v>16</v>
      </c>
      <c r="B16">
        <v>0</v>
      </c>
      <c r="C16">
        <v>1.01</v>
      </c>
      <c r="D16">
        <v>1.01</v>
      </c>
      <c r="E16">
        <v>1.01</v>
      </c>
      <c r="F16">
        <v>1.01</v>
      </c>
      <c r="G16">
        <v>1.01</v>
      </c>
      <c r="H16">
        <v>1.01</v>
      </c>
      <c r="I16">
        <v>1.01</v>
      </c>
      <c r="J16">
        <v>1.01</v>
      </c>
      <c r="K16">
        <v>1.01</v>
      </c>
      <c r="L16">
        <v>1.01</v>
      </c>
      <c r="M16">
        <v>1.01</v>
      </c>
      <c r="N16">
        <v>1.01</v>
      </c>
      <c r="O16">
        <v>1.01</v>
      </c>
      <c r="P16">
        <v>1.01</v>
      </c>
      <c r="Q16">
        <v>1.01</v>
      </c>
      <c r="R16">
        <v>1.01</v>
      </c>
      <c r="S16">
        <v>1.01</v>
      </c>
      <c r="T16">
        <v>1.01</v>
      </c>
      <c r="U16">
        <v>1.01</v>
      </c>
      <c r="V16">
        <v>1.01</v>
      </c>
      <c r="W16">
        <v>1.01</v>
      </c>
      <c r="X16">
        <v>1.01</v>
      </c>
      <c r="Y16">
        <v>1.01</v>
      </c>
      <c r="Z16">
        <v>1.01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</row>
    <row r="17" spans="1:50" x14ac:dyDescent="0.55000000000000004">
      <c r="A17">
        <v>17</v>
      </c>
      <c r="B17">
        <v>0</v>
      </c>
      <c r="C17">
        <v>1.01</v>
      </c>
      <c r="D17">
        <v>1.01</v>
      </c>
      <c r="E17">
        <v>1.01</v>
      </c>
      <c r="F17">
        <v>1.01</v>
      </c>
      <c r="G17">
        <v>1.01</v>
      </c>
      <c r="H17">
        <v>1.01</v>
      </c>
      <c r="I17">
        <v>1.01</v>
      </c>
      <c r="J17">
        <v>1.01</v>
      </c>
      <c r="K17">
        <v>1.01</v>
      </c>
      <c r="L17">
        <v>1.01</v>
      </c>
      <c r="M17">
        <v>1.01</v>
      </c>
      <c r="N17">
        <v>1.01</v>
      </c>
      <c r="O17">
        <v>1.01</v>
      </c>
      <c r="P17">
        <v>1.01</v>
      </c>
      <c r="Q17">
        <v>1.01</v>
      </c>
      <c r="R17">
        <v>1.01</v>
      </c>
      <c r="S17">
        <v>1.01</v>
      </c>
      <c r="T17">
        <v>1.01</v>
      </c>
      <c r="U17">
        <v>1.01</v>
      </c>
      <c r="V17">
        <v>1.01</v>
      </c>
      <c r="W17">
        <v>1.01</v>
      </c>
      <c r="X17">
        <v>1.01</v>
      </c>
      <c r="Y17">
        <v>1.01</v>
      </c>
      <c r="Z17">
        <v>1.01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</row>
    <row r="18" spans="1:50" x14ac:dyDescent="0.55000000000000004">
      <c r="A18">
        <v>18</v>
      </c>
      <c r="B18">
        <v>0</v>
      </c>
      <c r="C18">
        <v>1.01</v>
      </c>
      <c r="D18">
        <v>1.01</v>
      </c>
      <c r="E18">
        <v>1.01</v>
      </c>
      <c r="F18">
        <v>1.01</v>
      </c>
      <c r="G18">
        <v>1.01</v>
      </c>
      <c r="H18">
        <v>1.01</v>
      </c>
      <c r="I18">
        <v>1.01</v>
      </c>
      <c r="J18">
        <v>1.01</v>
      </c>
      <c r="K18">
        <v>1.01</v>
      </c>
      <c r="L18">
        <v>1.01</v>
      </c>
      <c r="M18">
        <v>1.01</v>
      </c>
      <c r="N18">
        <v>1.01</v>
      </c>
      <c r="O18">
        <v>1.01</v>
      </c>
      <c r="P18">
        <v>1.01</v>
      </c>
      <c r="Q18">
        <v>1.01</v>
      </c>
      <c r="R18">
        <v>1.01</v>
      </c>
      <c r="S18">
        <v>1.01</v>
      </c>
      <c r="T18">
        <v>1.01</v>
      </c>
      <c r="U18">
        <v>1.01</v>
      </c>
      <c r="V18">
        <v>1.01</v>
      </c>
      <c r="W18">
        <v>1.01</v>
      </c>
      <c r="X18">
        <v>1.01</v>
      </c>
      <c r="Y18">
        <v>1.01</v>
      </c>
      <c r="Z18">
        <v>1.01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</row>
    <row r="19" spans="1:50" x14ac:dyDescent="0.55000000000000004">
      <c r="A19">
        <v>19</v>
      </c>
      <c r="B19">
        <v>0</v>
      </c>
      <c r="C19">
        <v>1.01</v>
      </c>
      <c r="D19">
        <v>1.01</v>
      </c>
      <c r="E19">
        <v>1.01</v>
      </c>
      <c r="F19">
        <v>1.01</v>
      </c>
      <c r="G19">
        <v>1.01</v>
      </c>
      <c r="H19">
        <v>1.01</v>
      </c>
      <c r="I19">
        <v>1.01</v>
      </c>
      <c r="J19">
        <v>1.01</v>
      </c>
      <c r="K19">
        <v>1.01</v>
      </c>
      <c r="L19">
        <v>1.01</v>
      </c>
      <c r="M19">
        <v>1.01</v>
      </c>
      <c r="N19">
        <v>1.01</v>
      </c>
      <c r="O19">
        <v>1.01</v>
      </c>
      <c r="P19">
        <v>1.01</v>
      </c>
      <c r="Q19">
        <v>1.01</v>
      </c>
      <c r="R19">
        <v>1.01</v>
      </c>
      <c r="S19">
        <v>1.01</v>
      </c>
      <c r="T19">
        <v>1.01</v>
      </c>
      <c r="U19">
        <v>1.01</v>
      </c>
      <c r="V19">
        <v>1.01</v>
      </c>
      <c r="W19">
        <v>1.01</v>
      </c>
      <c r="X19">
        <v>1.01</v>
      </c>
      <c r="Y19">
        <v>1.01</v>
      </c>
      <c r="Z19">
        <v>1.01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55000000000000004">
      <c r="A20">
        <v>20</v>
      </c>
      <c r="B20">
        <v>0</v>
      </c>
      <c r="C20">
        <v>1.01</v>
      </c>
      <c r="D20">
        <v>1.01</v>
      </c>
      <c r="E20">
        <v>1.01</v>
      </c>
      <c r="F20">
        <v>1.01</v>
      </c>
      <c r="G20">
        <v>1.01</v>
      </c>
      <c r="H20">
        <v>1.01</v>
      </c>
      <c r="I20">
        <v>1.01</v>
      </c>
      <c r="J20">
        <v>1.01</v>
      </c>
      <c r="K20">
        <v>1.01</v>
      </c>
      <c r="L20">
        <v>1.01</v>
      </c>
      <c r="M20">
        <v>1.01</v>
      </c>
      <c r="N20">
        <v>1.01</v>
      </c>
      <c r="O20">
        <v>1.01</v>
      </c>
      <c r="P20">
        <v>1.01</v>
      </c>
      <c r="Q20">
        <v>1.01</v>
      </c>
      <c r="R20">
        <v>1.01</v>
      </c>
      <c r="S20">
        <v>1.01</v>
      </c>
      <c r="T20">
        <v>1.01</v>
      </c>
      <c r="U20">
        <v>1.01</v>
      </c>
      <c r="V20">
        <v>1.01</v>
      </c>
      <c r="W20">
        <v>1.01</v>
      </c>
      <c r="X20">
        <v>1.01</v>
      </c>
      <c r="Y20">
        <v>1.01</v>
      </c>
      <c r="Z20">
        <v>1.01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</row>
    <row r="21" spans="1:50" x14ac:dyDescent="0.55000000000000004">
      <c r="A21">
        <v>21</v>
      </c>
      <c r="B21">
        <v>0</v>
      </c>
      <c r="C21">
        <v>1.01</v>
      </c>
      <c r="D21">
        <v>1.01</v>
      </c>
      <c r="E21">
        <v>1.01</v>
      </c>
      <c r="F21">
        <v>1.01</v>
      </c>
      <c r="G21">
        <v>1.01</v>
      </c>
      <c r="H21">
        <v>1.01</v>
      </c>
      <c r="I21">
        <v>1.01</v>
      </c>
      <c r="J21">
        <v>1.01</v>
      </c>
      <c r="K21">
        <v>1.01</v>
      </c>
      <c r="L21">
        <v>1.01</v>
      </c>
      <c r="M21">
        <v>1.01</v>
      </c>
      <c r="N21">
        <v>1.01</v>
      </c>
      <c r="O21">
        <v>1.01</v>
      </c>
      <c r="P21">
        <v>1.01</v>
      </c>
      <c r="Q21">
        <v>1.01</v>
      </c>
      <c r="R21">
        <v>1.01</v>
      </c>
      <c r="S21">
        <v>1.01</v>
      </c>
      <c r="T21">
        <v>1.01</v>
      </c>
      <c r="U21">
        <v>1.01</v>
      </c>
      <c r="V21">
        <v>1.01</v>
      </c>
      <c r="W21">
        <v>1.01</v>
      </c>
      <c r="X21">
        <v>1.01</v>
      </c>
      <c r="Y21">
        <v>1.01</v>
      </c>
      <c r="Z21">
        <v>1.01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</row>
    <row r="22" spans="1:50" x14ac:dyDescent="0.55000000000000004">
      <c r="A22">
        <v>22</v>
      </c>
      <c r="B22">
        <v>0</v>
      </c>
      <c r="C22">
        <v>1.01</v>
      </c>
      <c r="D22">
        <v>1.01</v>
      </c>
      <c r="E22">
        <v>1.01</v>
      </c>
      <c r="F22">
        <v>1.01</v>
      </c>
      <c r="G22">
        <v>1.01</v>
      </c>
      <c r="H22">
        <v>1.01</v>
      </c>
      <c r="I22">
        <v>1.01</v>
      </c>
      <c r="J22">
        <v>1.01</v>
      </c>
      <c r="K22">
        <v>1.01</v>
      </c>
      <c r="L22">
        <v>1.01</v>
      </c>
      <c r="M22">
        <v>1.01</v>
      </c>
      <c r="N22">
        <v>1.01</v>
      </c>
      <c r="O22">
        <v>1.01</v>
      </c>
      <c r="P22">
        <v>1.01</v>
      </c>
      <c r="Q22">
        <v>1.01</v>
      </c>
      <c r="R22">
        <v>1.01</v>
      </c>
      <c r="S22">
        <v>1.01</v>
      </c>
      <c r="T22">
        <v>1.01</v>
      </c>
      <c r="U22">
        <v>1.01</v>
      </c>
      <c r="V22">
        <v>1.01</v>
      </c>
      <c r="W22">
        <v>1.01</v>
      </c>
      <c r="X22">
        <v>1.01</v>
      </c>
      <c r="Y22">
        <v>1.01</v>
      </c>
      <c r="Z22">
        <v>1.01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</row>
    <row r="23" spans="1:50" x14ac:dyDescent="0.55000000000000004">
      <c r="A23">
        <v>23</v>
      </c>
      <c r="B23">
        <v>0</v>
      </c>
      <c r="C23">
        <v>1.01</v>
      </c>
      <c r="D23">
        <v>1.01</v>
      </c>
      <c r="E23">
        <v>1.01</v>
      </c>
      <c r="F23">
        <v>1.01</v>
      </c>
      <c r="G23">
        <v>1.01</v>
      </c>
      <c r="H23">
        <v>1.01</v>
      </c>
      <c r="I23">
        <v>1.01</v>
      </c>
      <c r="J23">
        <v>1.01</v>
      </c>
      <c r="K23">
        <v>1.01</v>
      </c>
      <c r="L23">
        <v>1.01</v>
      </c>
      <c r="M23">
        <v>1.01</v>
      </c>
      <c r="N23">
        <v>1.01</v>
      </c>
      <c r="O23">
        <v>1.01</v>
      </c>
      <c r="P23">
        <v>1.01</v>
      </c>
      <c r="Q23">
        <v>1.01</v>
      </c>
      <c r="R23">
        <v>1.01</v>
      </c>
      <c r="S23">
        <v>1.01</v>
      </c>
      <c r="T23">
        <v>1.01</v>
      </c>
      <c r="U23">
        <v>1.01</v>
      </c>
      <c r="V23">
        <v>1.01</v>
      </c>
      <c r="W23">
        <v>1.01</v>
      </c>
      <c r="X23">
        <v>1.01</v>
      </c>
      <c r="Y23">
        <v>1.01</v>
      </c>
      <c r="Z23">
        <v>1.01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</row>
    <row r="24" spans="1:50" x14ac:dyDescent="0.55000000000000004">
      <c r="A24">
        <v>24</v>
      </c>
      <c r="B24">
        <v>0</v>
      </c>
      <c r="C24">
        <v>1.01</v>
      </c>
      <c r="D24">
        <v>1.01</v>
      </c>
      <c r="E24">
        <v>1.01</v>
      </c>
      <c r="F24">
        <v>1.01</v>
      </c>
      <c r="G24">
        <v>1.01</v>
      </c>
      <c r="H24">
        <v>1.01</v>
      </c>
      <c r="I24">
        <v>1.01</v>
      </c>
      <c r="J24">
        <v>1.01</v>
      </c>
      <c r="K24">
        <v>1.01</v>
      </c>
      <c r="L24">
        <v>1.01</v>
      </c>
      <c r="M24">
        <v>1.01</v>
      </c>
      <c r="N24">
        <v>1.01</v>
      </c>
      <c r="O24">
        <v>1.01</v>
      </c>
      <c r="P24">
        <v>1.01</v>
      </c>
      <c r="Q24">
        <v>1.01</v>
      </c>
      <c r="R24">
        <v>1.01</v>
      </c>
      <c r="S24">
        <v>1.01</v>
      </c>
      <c r="T24">
        <v>1.01</v>
      </c>
      <c r="U24">
        <v>1.01</v>
      </c>
      <c r="V24">
        <v>1.01</v>
      </c>
      <c r="W24">
        <v>1.01</v>
      </c>
      <c r="X24">
        <v>1.01</v>
      </c>
      <c r="Y24">
        <v>1.01</v>
      </c>
      <c r="Z24">
        <v>1.01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</row>
    <row r="25" spans="1:50" x14ac:dyDescent="0.55000000000000004">
      <c r="A25">
        <v>25</v>
      </c>
      <c r="B25">
        <v>0</v>
      </c>
      <c r="C25">
        <v>1.01</v>
      </c>
      <c r="D25">
        <v>1.01</v>
      </c>
      <c r="E25">
        <v>1.01</v>
      </c>
      <c r="F25">
        <v>1.01</v>
      </c>
      <c r="G25">
        <v>1.01</v>
      </c>
      <c r="H25">
        <v>1.01</v>
      </c>
      <c r="I25">
        <v>1.01</v>
      </c>
      <c r="J25">
        <v>1.01</v>
      </c>
      <c r="K25">
        <v>1.01</v>
      </c>
      <c r="L25">
        <v>1.01</v>
      </c>
      <c r="M25">
        <v>1.01</v>
      </c>
      <c r="N25">
        <v>1.01</v>
      </c>
      <c r="O25">
        <v>1.01</v>
      </c>
      <c r="P25">
        <v>1.01</v>
      </c>
      <c r="Q25">
        <v>1.01</v>
      </c>
      <c r="R25">
        <v>1.01</v>
      </c>
      <c r="S25">
        <v>1.01</v>
      </c>
      <c r="T25">
        <v>1.01</v>
      </c>
      <c r="U25">
        <v>1.01</v>
      </c>
      <c r="V25">
        <v>1.01</v>
      </c>
      <c r="W25">
        <v>1.01</v>
      </c>
      <c r="X25">
        <v>1.01</v>
      </c>
      <c r="Y25">
        <v>1.01</v>
      </c>
      <c r="Z25">
        <v>1.01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</row>
    <row r="26" spans="1:50" x14ac:dyDescent="0.55000000000000004">
      <c r="A26">
        <v>26</v>
      </c>
      <c r="B26">
        <v>0</v>
      </c>
      <c r="C26">
        <v>1.01</v>
      </c>
      <c r="D26">
        <v>1.01</v>
      </c>
      <c r="E26">
        <v>1.01</v>
      </c>
      <c r="F26">
        <v>1.01</v>
      </c>
      <c r="G26">
        <v>1.01</v>
      </c>
      <c r="H26">
        <v>1.01</v>
      </c>
      <c r="I26">
        <v>1.01</v>
      </c>
      <c r="J26">
        <v>1.01</v>
      </c>
      <c r="K26">
        <v>1.01</v>
      </c>
      <c r="L26">
        <v>1.01</v>
      </c>
      <c r="M26">
        <v>1.01</v>
      </c>
      <c r="N26">
        <v>1.01</v>
      </c>
      <c r="O26">
        <v>1.01</v>
      </c>
      <c r="P26">
        <v>1.01</v>
      </c>
      <c r="Q26">
        <v>1.01</v>
      </c>
      <c r="R26">
        <v>1.01</v>
      </c>
      <c r="S26">
        <v>1.01</v>
      </c>
      <c r="T26">
        <v>1.01</v>
      </c>
      <c r="U26">
        <v>1.01</v>
      </c>
      <c r="V26">
        <v>1.01</v>
      </c>
      <c r="W26">
        <v>1.01</v>
      </c>
      <c r="X26">
        <v>1.01</v>
      </c>
      <c r="Y26">
        <v>1.01</v>
      </c>
      <c r="Z26">
        <v>1.01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</row>
    <row r="27" spans="1:50" x14ac:dyDescent="0.55000000000000004">
      <c r="A27">
        <v>27</v>
      </c>
      <c r="B27">
        <v>0</v>
      </c>
      <c r="C27">
        <v>1.01</v>
      </c>
      <c r="D27">
        <v>1.01</v>
      </c>
      <c r="E27">
        <v>1.01</v>
      </c>
      <c r="F27">
        <v>1.01</v>
      </c>
      <c r="G27">
        <v>1.01</v>
      </c>
      <c r="H27">
        <v>1.01</v>
      </c>
      <c r="I27">
        <v>1.01</v>
      </c>
      <c r="J27">
        <v>1.01</v>
      </c>
      <c r="K27">
        <v>1.01</v>
      </c>
      <c r="L27">
        <v>1.01</v>
      </c>
      <c r="M27">
        <v>1.01</v>
      </c>
      <c r="N27">
        <v>1.01</v>
      </c>
      <c r="O27">
        <v>1.01</v>
      </c>
      <c r="P27">
        <v>1.01</v>
      </c>
      <c r="Q27">
        <v>1.01</v>
      </c>
      <c r="R27">
        <v>1.01</v>
      </c>
      <c r="S27">
        <v>1.01</v>
      </c>
      <c r="T27">
        <v>1.01</v>
      </c>
      <c r="U27">
        <v>1.01</v>
      </c>
      <c r="V27">
        <v>1.01</v>
      </c>
      <c r="W27">
        <v>1.01</v>
      </c>
      <c r="X27">
        <v>1.01</v>
      </c>
      <c r="Y27">
        <v>1.01</v>
      </c>
      <c r="Z27">
        <v>1.01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</row>
    <row r="28" spans="1:50" x14ac:dyDescent="0.55000000000000004">
      <c r="A28">
        <v>28</v>
      </c>
      <c r="B28">
        <v>0</v>
      </c>
      <c r="C28">
        <v>1.01</v>
      </c>
      <c r="D28">
        <v>1.01</v>
      </c>
      <c r="E28">
        <v>1.01</v>
      </c>
      <c r="F28">
        <v>1.01</v>
      </c>
      <c r="G28">
        <v>1.01</v>
      </c>
      <c r="H28">
        <v>1.01</v>
      </c>
      <c r="I28">
        <v>1.01</v>
      </c>
      <c r="J28">
        <v>1.01</v>
      </c>
      <c r="K28">
        <v>1.01</v>
      </c>
      <c r="L28">
        <v>1.01</v>
      </c>
      <c r="M28">
        <v>1.01</v>
      </c>
      <c r="N28">
        <v>1.01</v>
      </c>
      <c r="O28">
        <v>1.01</v>
      </c>
      <c r="P28">
        <v>1.01</v>
      </c>
      <c r="Q28">
        <v>1.01</v>
      </c>
      <c r="R28">
        <v>1.01</v>
      </c>
      <c r="S28">
        <v>1.01</v>
      </c>
      <c r="T28">
        <v>1.01</v>
      </c>
      <c r="U28">
        <v>1.01</v>
      </c>
      <c r="V28">
        <v>1.01</v>
      </c>
      <c r="W28">
        <v>1.01</v>
      </c>
      <c r="X28">
        <v>1.01</v>
      </c>
      <c r="Y28">
        <v>1.01</v>
      </c>
      <c r="Z28">
        <v>1.01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</row>
    <row r="29" spans="1:50" x14ac:dyDescent="0.55000000000000004">
      <c r="A29">
        <v>29</v>
      </c>
      <c r="B29">
        <v>0</v>
      </c>
      <c r="C29">
        <v>1.01</v>
      </c>
      <c r="D29">
        <v>1.01</v>
      </c>
      <c r="E29">
        <v>1.01</v>
      </c>
      <c r="F29">
        <v>1.01</v>
      </c>
      <c r="G29">
        <v>1.01</v>
      </c>
      <c r="H29">
        <v>1.01</v>
      </c>
      <c r="I29">
        <v>1.01</v>
      </c>
      <c r="J29">
        <v>1.01</v>
      </c>
      <c r="K29">
        <v>1.01</v>
      </c>
      <c r="L29">
        <v>1.01</v>
      </c>
      <c r="M29">
        <v>1.01</v>
      </c>
      <c r="N29">
        <v>1.01</v>
      </c>
      <c r="O29">
        <v>1.01</v>
      </c>
      <c r="P29">
        <v>1.01</v>
      </c>
      <c r="Q29">
        <v>1.01</v>
      </c>
      <c r="R29">
        <v>1.01</v>
      </c>
      <c r="S29">
        <v>1.01</v>
      </c>
      <c r="T29">
        <v>1.01</v>
      </c>
      <c r="U29">
        <v>1.01</v>
      </c>
      <c r="V29">
        <v>1.01</v>
      </c>
      <c r="W29">
        <v>1.01</v>
      </c>
      <c r="X29">
        <v>1.01</v>
      </c>
      <c r="Y29">
        <v>1.01</v>
      </c>
      <c r="Z29">
        <v>1.01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</row>
    <row r="30" spans="1:50" x14ac:dyDescent="0.55000000000000004">
      <c r="A30">
        <v>30</v>
      </c>
      <c r="B30">
        <v>0</v>
      </c>
      <c r="C30">
        <v>1.01</v>
      </c>
      <c r="D30">
        <v>1.01</v>
      </c>
      <c r="E30">
        <v>1.01</v>
      </c>
      <c r="F30">
        <v>1.01</v>
      </c>
      <c r="G30">
        <v>1.01</v>
      </c>
      <c r="H30">
        <v>1.01</v>
      </c>
      <c r="I30">
        <v>1.01</v>
      </c>
      <c r="J30">
        <v>1.01</v>
      </c>
      <c r="K30">
        <v>1.01</v>
      </c>
      <c r="L30">
        <v>1.01</v>
      </c>
      <c r="M30">
        <v>1.01</v>
      </c>
      <c r="N30">
        <v>1.01</v>
      </c>
      <c r="O30">
        <v>1.01</v>
      </c>
      <c r="P30">
        <v>1.01</v>
      </c>
      <c r="Q30">
        <v>1.01</v>
      </c>
      <c r="R30">
        <v>1.01</v>
      </c>
      <c r="S30">
        <v>1.01</v>
      </c>
      <c r="T30">
        <v>1.01</v>
      </c>
      <c r="U30">
        <v>1.01</v>
      </c>
      <c r="V30">
        <v>1.01</v>
      </c>
      <c r="W30">
        <v>1.01</v>
      </c>
      <c r="X30">
        <v>1.01</v>
      </c>
      <c r="Y30">
        <v>1.01</v>
      </c>
      <c r="Z30">
        <v>1.01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</row>
    <row r="31" spans="1:50" x14ac:dyDescent="0.55000000000000004">
      <c r="A31">
        <v>31</v>
      </c>
      <c r="B31">
        <v>0</v>
      </c>
      <c r="C31">
        <v>1.01</v>
      </c>
      <c r="D31">
        <v>1.01</v>
      </c>
      <c r="E31">
        <v>1.01</v>
      </c>
      <c r="F31">
        <v>1.01</v>
      </c>
      <c r="G31">
        <v>1.01</v>
      </c>
      <c r="H31">
        <v>1.01</v>
      </c>
      <c r="I31">
        <v>1.01</v>
      </c>
      <c r="J31">
        <v>1.01</v>
      </c>
      <c r="K31">
        <v>1.01</v>
      </c>
      <c r="L31">
        <v>1.01</v>
      </c>
      <c r="M31">
        <v>1.01</v>
      </c>
      <c r="N31">
        <v>1.01</v>
      </c>
      <c r="O31">
        <v>1.01</v>
      </c>
      <c r="P31">
        <v>1.01</v>
      </c>
      <c r="Q31">
        <v>1.01</v>
      </c>
      <c r="R31">
        <v>1.01</v>
      </c>
      <c r="S31">
        <v>1.01</v>
      </c>
      <c r="T31">
        <v>1.01</v>
      </c>
      <c r="U31">
        <v>1.01</v>
      </c>
      <c r="V31">
        <v>1.01</v>
      </c>
      <c r="W31">
        <v>1.01</v>
      </c>
      <c r="X31">
        <v>1.01</v>
      </c>
      <c r="Y31">
        <v>1.01</v>
      </c>
      <c r="Z31">
        <v>1.01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</row>
    <row r="32" spans="1:50" x14ac:dyDescent="0.55000000000000004">
      <c r="A32">
        <v>32</v>
      </c>
      <c r="B32">
        <v>0</v>
      </c>
      <c r="C32">
        <v>1.01</v>
      </c>
      <c r="D32">
        <v>1.01</v>
      </c>
      <c r="E32">
        <v>1.01</v>
      </c>
      <c r="F32">
        <v>1.01</v>
      </c>
      <c r="G32">
        <v>1.01</v>
      </c>
      <c r="H32">
        <v>1.01</v>
      </c>
      <c r="I32">
        <v>1.01</v>
      </c>
      <c r="J32">
        <v>1.01</v>
      </c>
      <c r="K32">
        <v>1.01</v>
      </c>
      <c r="L32">
        <v>1.01</v>
      </c>
      <c r="M32">
        <v>1.01</v>
      </c>
      <c r="N32">
        <v>1.01</v>
      </c>
      <c r="O32">
        <v>1.01</v>
      </c>
      <c r="P32">
        <v>1.01</v>
      </c>
      <c r="Q32">
        <v>1.01</v>
      </c>
      <c r="R32">
        <v>1.01</v>
      </c>
      <c r="S32">
        <v>1.01</v>
      </c>
      <c r="T32">
        <v>1.01</v>
      </c>
      <c r="U32">
        <v>1.01</v>
      </c>
      <c r="V32">
        <v>1.01</v>
      </c>
      <c r="W32">
        <v>1.01</v>
      </c>
      <c r="X32">
        <v>1.01</v>
      </c>
      <c r="Y32">
        <v>1.01</v>
      </c>
      <c r="Z32">
        <v>1.01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</row>
    <row r="33" spans="1:50" x14ac:dyDescent="0.55000000000000004">
      <c r="A33">
        <v>33</v>
      </c>
      <c r="B33">
        <v>0</v>
      </c>
      <c r="C33">
        <v>1.01</v>
      </c>
      <c r="D33">
        <v>1.01</v>
      </c>
      <c r="E33">
        <v>1.01</v>
      </c>
      <c r="F33">
        <v>1.01</v>
      </c>
      <c r="G33">
        <v>1.01</v>
      </c>
      <c r="H33">
        <v>1.01</v>
      </c>
      <c r="I33">
        <v>1.01</v>
      </c>
      <c r="J33">
        <v>1.01</v>
      </c>
      <c r="K33">
        <v>1.01</v>
      </c>
      <c r="L33">
        <v>1.01</v>
      </c>
      <c r="M33">
        <v>1.01</v>
      </c>
      <c r="N33">
        <v>1.01</v>
      </c>
      <c r="O33">
        <v>1.01</v>
      </c>
      <c r="P33">
        <v>1.01</v>
      </c>
      <c r="Q33">
        <v>1.01</v>
      </c>
      <c r="R33">
        <v>1.01</v>
      </c>
      <c r="S33">
        <v>1.01</v>
      </c>
      <c r="T33">
        <v>1.01</v>
      </c>
      <c r="U33">
        <v>1.01</v>
      </c>
      <c r="V33">
        <v>1.01</v>
      </c>
      <c r="W33">
        <v>1.01</v>
      </c>
      <c r="X33">
        <v>1.01</v>
      </c>
      <c r="Y33">
        <v>1.01</v>
      </c>
      <c r="Z33">
        <v>1.01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</row>
    <row r="34" spans="1:50" x14ac:dyDescent="0.55000000000000004">
      <c r="A34">
        <v>34</v>
      </c>
      <c r="B34">
        <v>0</v>
      </c>
      <c r="C34">
        <v>1.01</v>
      </c>
      <c r="D34">
        <v>1.01</v>
      </c>
      <c r="E34">
        <v>1.01</v>
      </c>
      <c r="F34">
        <v>1.01</v>
      </c>
      <c r="G34">
        <v>1.01</v>
      </c>
      <c r="H34">
        <v>1.01</v>
      </c>
      <c r="I34">
        <v>1.01</v>
      </c>
      <c r="J34">
        <v>1.01</v>
      </c>
      <c r="K34">
        <v>1.01</v>
      </c>
      <c r="L34">
        <v>1.01</v>
      </c>
      <c r="M34">
        <v>1.01</v>
      </c>
      <c r="N34">
        <v>1.01</v>
      </c>
      <c r="O34">
        <v>1.01</v>
      </c>
      <c r="P34">
        <v>1.01</v>
      </c>
      <c r="Q34">
        <v>1.01</v>
      </c>
      <c r="R34">
        <v>1.01</v>
      </c>
      <c r="S34">
        <v>1.01</v>
      </c>
      <c r="T34">
        <v>1.01</v>
      </c>
      <c r="U34">
        <v>1.01</v>
      </c>
      <c r="V34">
        <v>1.01</v>
      </c>
      <c r="W34">
        <v>1.01</v>
      </c>
      <c r="X34">
        <v>1.01</v>
      </c>
      <c r="Y34">
        <v>1.01</v>
      </c>
      <c r="Z34">
        <v>1.01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</row>
    <row r="35" spans="1:50" x14ac:dyDescent="0.55000000000000004">
      <c r="A35">
        <v>35</v>
      </c>
      <c r="B35">
        <v>0</v>
      </c>
      <c r="C35">
        <v>1.01</v>
      </c>
      <c r="D35">
        <v>1.01</v>
      </c>
      <c r="E35">
        <v>1.01</v>
      </c>
      <c r="F35">
        <v>1.01</v>
      </c>
      <c r="G35">
        <v>1.01</v>
      </c>
      <c r="H35">
        <v>1.01</v>
      </c>
      <c r="I35">
        <v>1.01</v>
      </c>
      <c r="J35">
        <v>1.01</v>
      </c>
      <c r="K35">
        <v>1.01</v>
      </c>
      <c r="L35">
        <v>1.01</v>
      </c>
      <c r="M35">
        <v>1.01</v>
      </c>
      <c r="N35">
        <v>1.01</v>
      </c>
      <c r="O35">
        <v>1.01</v>
      </c>
      <c r="P35">
        <v>1.01</v>
      </c>
      <c r="Q35">
        <v>1.01</v>
      </c>
      <c r="R35">
        <v>1.01</v>
      </c>
      <c r="S35">
        <v>1.01</v>
      </c>
      <c r="T35">
        <v>1.01</v>
      </c>
      <c r="U35">
        <v>1.01</v>
      </c>
      <c r="V35">
        <v>1.01</v>
      </c>
      <c r="W35">
        <v>1.01</v>
      </c>
      <c r="X35">
        <v>1.01</v>
      </c>
      <c r="Y35">
        <v>1.01</v>
      </c>
      <c r="Z35">
        <v>1.01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</row>
    <row r="36" spans="1:50" x14ac:dyDescent="0.55000000000000004">
      <c r="A36">
        <v>36</v>
      </c>
      <c r="B36">
        <v>0</v>
      </c>
      <c r="C36">
        <v>1.01</v>
      </c>
      <c r="D36">
        <v>1.01</v>
      </c>
      <c r="E36">
        <v>1.01</v>
      </c>
      <c r="F36">
        <v>1.01</v>
      </c>
      <c r="G36">
        <v>1.01</v>
      </c>
      <c r="H36">
        <v>1.01</v>
      </c>
      <c r="I36">
        <v>1.01</v>
      </c>
      <c r="J36">
        <v>1.01</v>
      </c>
      <c r="K36">
        <v>1.01</v>
      </c>
      <c r="L36">
        <v>1.01</v>
      </c>
      <c r="M36">
        <v>1.01</v>
      </c>
      <c r="N36">
        <v>1.01</v>
      </c>
      <c r="O36">
        <v>1.01</v>
      </c>
      <c r="P36">
        <v>1.01</v>
      </c>
      <c r="Q36">
        <v>1.01</v>
      </c>
      <c r="R36">
        <v>1.01</v>
      </c>
      <c r="S36">
        <v>1.01</v>
      </c>
      <c r="T36">
        <v>1.01</v>
      </c>
      <c r="U36">
        <v>1.01</v>
      </c>
      <c r="V36">
        <v>1.01</v>
      </c>
      <c r="W36">
        <v>1.01</v>
      </c>
      <c r="X36">
        <v>1.01</v>
      </c>
      <c r="Y36">
        <v>1.01</v>
      </c>
      <c r="Z36">
        <v>1.01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</row>
    <row r="37" spans="1:50" x14ac:dyDescent="0.55000000000000004">
      <c r="A37">
        <v>37</v>
      </c>
      <c r="B37">
        <v>0</v>
      </c>
      <c r="C37">
        <v>1.01</v>
      </c>
      <c r="D37">
        <v>1.01</v>
      </c>
      <c r="E37">
        <v>1.01</v>
      </c>
      <c r="F37">
        <v>1.01</v>
      </c>
      <c r="G37">
        <v>1.01</v>
      </c>
      <c r="H37">
        <v>1.01</v>
      </c>
      <c r="I37">
        <v>1.01</v>
      </c>
      <c r="J37">
        <v>1.01</v>
      </c>
      <c r="K37">
        <v>1.01</v>
      </c>
      <c r="L37">
        <v>1.01</v>
      </c>
      <c r="M37">
        <v>1.01</v>
      </c>
      <c r="N37">
        <v>1.01</v>
      </c>
      <c r="O37">
        <v>1.01</v>
      </c>
      <c r="P37">
        <v>1.01</v>
      </c>
      <c r="Q37">
        <v>1.01</v>
      </c>
      <c r="R37">
        <v>1.01</v>
      </c>
      <c r="S37">
        <v>1.01</v>
      </c>
      <c r="T37">
        <v>1.01</v>
      </c>
      <c r="U37">
        <v>1.01</v>
      </c>
      <c r="V37">
        <v>1.01</v>
      </c>
      <c r="W37">
        <v>1.01</v>
      </c>
      <c r="X37">
        <v>1.01</v>
      </c>
      <c r="Y37">
        <v>1.01</v>
      </c>
      <c r="Z37">
        <v>1.01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</row>
    <row r="38" spans="1:50" x14ac:dyDescent="0.55000000000000004">
      <c r="A38">
        <v>38</v>
      </c>
      <c r="B38">
        <v>0</v>
      </c>
      <c r="C38">
        <v>1.01</v>
      </c>
      <c r="D38">
        <v>1.01</v>
      </c>
      <c r="E38">
        <v>1.01</v>
      </c>
      <c r="F38">
        <v>1.01</v>
      </c>
      <c r="G38">
        <v>1.01</v>
      </c>
      <c r="H38">
        <v>1.01</v>
      </c>
      <c r="I38">
        <v>1.01</v>
      </c>
      <c r="J38">
        <v>1.01</v>
      </c>
      <c r="K38">
        <v>1.01</v>
      </c>
      <c r="L38">
        <v>1.01</v>
      </c>
      <c r="M38">
        <v>1.01</v>
      </c>
      <c r="N38">
        <v>1.01</v>
      </c>
      <c r="O38">
        <v>1.01</v>
      </c>
      <c r="P38">
        <v>1.01</v>
      </c>
      <c r="Q38">
        <v>1.01</v>
      </c>
      <c r="R38">
        <v>1.01</v>
      </c>
      <c r="S38">
        <v>1.01</v>
      </c>
      <c r="T38">
        <v>1.01</v>
      </c>
      <c r="U38">
        <v>1.01</v>
      </c>
      <c r="V38">
        <v>1.01</v>
      </c>
      <c r="W38">
        <v>1.01</v>
      </c>
      <c r="X38">
        <v>1.01</v>
      </c>
      <c r="Y38">
        <v>1.01</v>
      </c>
      <c r="Z38">
        <v>1.01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</row>
    <row r="39" spans="1:50" x14ac:dyDescent="0.55000000000000004">
      <c r="A39">
        <v>39</v>
      </c>
      <c r="B39">
        <v>0</v>
      </c>
      <c r="C39">
        <v>1.01</v>
      </c>
      <c r="D39">
        <v>1.01</v>
      </c>
      <c r="E39">
        <v>1.01</v>
      </c>
      <c r="F39">
        <v>1.01</v>
      </c>
      <c r="G39">
        <v>1.01</v>
      </c>
      <c r="H39">
        <v>1.01</v>
      </c>
      <c r="I39">
        <v>1.01</v>
      </c>
      <c r="J39">
        <v>1.01</v>
      </c>
      <c r="K39">
        <v>1.01</v>
      </c>
      <c r="L39">
        <v>1.01</v>
      </c>
      <c r="M39">
        <v>1.01</v>
      </c>
      <c r="N39">
        <v>1.01</v>
      </c>
      <c r="O39">
        <v>1.01</v>
      </c>
      <c r="P39">
        <v>1.01</v>
      </c>
      <c r="Q39">
        <v>1.01</v>
      </c>
      <c r="R39">
        <v>1.01</v>
      </c>
      <c r="S39">
        <v>1.01</v>
      </c>
      <c r="T39">
        <v>1.01</v>
      </c>
      <c r="U39">
        <v>1.01</v>
      </c>
      <c r="V39">
        <v>1.01</v>
      </c>
      <c r="W39">
        <v>1.01</v>
      </c>
      <c r="X39">
        <v>1.01</v>
      </c>
      <c r="Y39">
        <v>1.01</v>
      </c>
      <c r="Z39">
        <v>1.01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</row>
    <row r="40" spans="1:50" x14ac:dyDescent="0.55000000000000004">
      <c r="A40">
        <v>40</v>
      </c>
      <c r="B40">
        <v>0</v>
      </c>
      <c r="C40">
        <v>1.01</v>
      </c>
      <c r="D40">
        <v>1.01</v>
      </c>
      <c r="E40">
        <v>1.01</v>
      </c>
      <c r="F40">
        <v>1.01</v>
      </c>
      <c r="G40">
        <v>1.01</v>
      </c>
      <c r="H40">
        <v>1.01</v>
      </c>
      <c r="I40">
        <v>1.01</v>
      </c>
      <c r="J40">
        <v>1.01</v>
      </c>
      <c r="K40">
        <v>1.01</v>
      </c>
      <c r="L40">
        <v>1.01</v>
      </c>
      <c r="M40">
        <v>1.01</v>
      </c>
      <c r="N40">
        <v>1.01</v>
      </c>
      <c r="O40">
        <v>1.01</v>
      </c>
      <c r="P40">
        <v>1.01</v>
      </c>
      <c r="Q40">
        <v>1.01</v>
      </c>
      <c r="R40">
        <v>1.01</v>
      </c>
      <c r="S40">
        <v>1.01</v>
      </c>
      <c r="T40">
        <v>1.01</v>
      </c>
      <c r="U40">
        <v>1.01</v>
      </c>
      <c r="V40">
        <v>1.01</v>
      </c>
      <c r="W40">
        <v>1.01</v>
      </c>
      <c r="X40">
        <v>1.01</v>
      </c>
      <c r="Y40">
        <v>1.01</v>
      </c>
      <c r="Z40">
        <v>1.01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</row>
    <row r="41" spans="1:50" x14ac:dyDescent="0.55000000000000004">
      <c r="A41">
        <v>41</v>
      </c>
      <c r="B41">
        <v>0</v>
      </c>
      <c r="C41">
        <v>1.01</v>
      </c>
      <c r="D41">
        <v>1.01</v>
      </c>
      <c r="E41">
        <v>1.01</v>
      </c>
      <c r="F41">
        <v>1.01</v>
      </c>
      <c r="G41">
        <v>1.01</v>
      </c>
      <c r="H41">
        <v>1.01</v>
      </c>
      <c r="I41">
        <v>1.01</v>
      </c>
      <c r="J41">
        <v>1.01</v>
      </c>
      <c r="K41">
        <v>1.01</v>
      </c>
      <c r="L41">
        <v>1.01</v>
      </c>
      <c r="M41">
        <v>1.01</v>
      </c>
      <c r="N41">
        <v>1.01</v>
      </c>
      <c r="O41">
        <v>1.01</v>
      </c>
      <c r="P41">
        <v>1.01</v>
      </c>
      <c r="Q41">
        <v>1.01</v>
      </c>
      <c r="R41">
        <v>1.01</v>
      </c>
      <c r="S41">
        <v>1.01</v>
      </c>
      <c r="T41">
        <v>1.01</v>
      </c>
      <c r="U41">
        <v>1.01</v>
      </c>
      <c r="V41">
        <v>1.01</v>
      </c>
      <c r="W41">
        <v>1.01</v>
      </c>
      <c r="X41">
        <v>1.01</v>
      </c>
      <c r="Y41">
        <v>1.01</v>
      </c>
      <c r="Z41">
        <v>1.01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</row>
    <row r="42" spans="1:50" x14ac:dyDescent="0.55000000000000004">
      <c r="A42">
        <v>42</v>
      </c>
      <c r="B42">
        <v>0</v>
      </c>
      <c r="C42">
        <v>1.01</v>
      </c>
      <c r="D42">
        <v>1.01</v>
      </c>
      <c r="E42">
        <v>1.01</v>
      </c>
      <c r="F42">
        <v>1.01</v>
      </c>
      <c r="G42">
        <v>1.01</v>
      </c>
      <c r="H42">
        <v>1.01</v>
      </c>
      <c r="I42">
        <v>1.01</v>
      </c>
      <c r="J42">
        <v>1.01</v>
      </c>
      <c r="K42">
        <v>1.01</v>
      </c>
      <c r="L42">
        <v>1.01</v>
      </c>
      <c r="M42">
        <v>1.01</v>
      </c>
      <c r="N42">
        <v>1.01</v>
      </c>
      <c r="O42">
        <v>1.01</v>
      </c>
      <c r="P42">
        <v>1.01</v>
      </c>
      <c r="Q42">
        <v>1.01</v>
      </c>
      <c r="R42">
        <v>1.01</v>
      </c>
      <c r="S42">
        <v>1.01</v>
      </c>
      <c r="T42">
        <v>1.01</v>
      </c>
      <c r="U42">
        <v>1.01</v>
      </c>
      <c r="V42">
        <v>1.01</v>
      </c>
      <c r="W42">
        <v>1.01</v>
      </c>
      <c r="X42">
        <v>1.01</v>
      </c>
      <c r="Y42">
        <v>1.01</v>
      </c>
      <c r="Z42">
        <v>1.01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</row>
    <row r="43" spans="1:50" x14ac:dyDescent="0.55000000000000004">
      <c r="A43">
        <v>43</v>
      </c>
      <c r="B43">
        <v>0</v>
      </c>
      <c r="C43">
        <v>1.01</v>
      </c>
      <c r="D43">
        <v>1.01</v>
      </c>
      <c r="E43">
        <v>1.01</v>
      </c>
      <c r="F43">
        <v>1.01</v>
      </c>
      <c r="G43">
        <v>1.01</v>
      </c>
      <c r="H43">
        <v>1.01</v>
      </c>
      <c r="I43">
        <v>1.01</v>
      </c>
      <c r="J43">
        <v>1.01</v>
      </c>
      <c r="K43">
        <v>1.01</v>
      </c>
      <c r="L43">
        <v>1.01</v>
      </c>
      <c r="M43">
        <v>1.01</v>
      </c>
      <c r="N43">
        <v>1.01</v>
      </c>
      <c r="O43">
        <v>1.01</v>
      </c>
      <c r="P43">
        <v>1.01</v>
      </c>
      <c r="Q43">
        <v>1.01</v>
      </c>
      <c r="R43">
        <v>1.01</v>
      </c>
      <c r="S43">
        <v>1.01</v>
      </c>
      <c r="T43">
        <v>1.01</v>
      </c>
      <c r="U43">
        <v>1.01</v>
      </c>
      <c r="V43">
        <v>1.01</v>
      </c>
      <c r="W43">
        <v>1.01</v>
      </c>
      <c r="X43">
        <v>1.01</v>
      </c>
      <c r="Y43">
        <v>1.01</v>
      </c>
      <c r="Z43">
        <v>1.01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</row>
    <row r="44" spans="1:50" x14ac:dyDescent="0.55000000000000004">
      <c r="A44">
        <v>44</v>
      </c>
      <c r="B44">
        <v>0</v>
      </c>
      <c r="C44">
        <v>1.01</v>
      </c>
      <c r="D44">
        <v>1.01</v>
      </c>
      <c r="E44">
        <v>1.01</v>
      </c>
      <c r="F44">
        <v>1.01</v>
      </c>
      <c r="G44">
        <v>1.01</v>
      </c>
      <c r="H44">
        <v>1.01</v>
      </c>
      <c r="I44">
        <v>1.01</v>
      </c>
      <c r="J44">
        <v>1.01</v>
      </c>
      <c r="K44">
        <v>1.01</v>
      </c>
      <c r="L44">
        <v>1.01</v>
      </c>
      <c r="M44">
        <v>1.01</v>
      </c>
      <c r="N44">
        <v>1.01</v>
      </c>
      <c r="O44">
        <v>1.01</v>
      </c>
      <c r="P44">
        <v>1.01</v>
      </c>
      <c r="Q44">
        <v>1.01</v>
      </c>
      <c r="R44">
        <v>1.01</v>
      </c>
      <c r="S44">
        <v>1.01</v>
      </c>
      <c r="T44">
        <v>1.01</v>
      </c>
      <c r="U44">
        <v>1.01</v>
      </c>
      <c r="V44">
        <v>1.01</v>
      </c>
      <c r="W44">
        <v>1.01</v>
      </c>
      <c r="X44">
        <v>1.01</v>
      </c>
      <c r="Y44">
        <v>1.01</v>
      </c>
      <c r="Z44">
        <v>1.01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</row>
    <row r="45" spans="1:50" x14ac:dyDescent="0.55000000000000004">
      <c r="A45">
        <v>45</v>
      </c>
      <c r="B45">
        <v>0</v>
      </c>
      <c r="C45">
        <v>1.01</v>
      </c>
      <c r="D45">
        <v>1.01</v>
      </c>
      <c r="E45">
        <v>1.01</v>
      </c>
      <c r="F45">
        <v>1.01</v>
      </c>
      <c r="G45">
        <v>1.01</v>
      </c>
      <c r="H45">
        <v>1.01</v>
      </c>
      <c r="I45">
        <v>1.01</v>
      </c>
      <c r="J45">
        <v>1.01</v>
      </c>
      <c r="K45">
        <v>1.01</v>
      </c>
      <c r="L45">
        <v>1.01</v>
      </c>
      <c r="M45">
        <v>1.01</v>
      </c>
      <c r="N45">
        <v>1.01</v>
      </c>
      <c r="O45">
        <v>1.01</v>
      </c>
      <c r="P45">
        <v>1.01</v>
      </c>
      <c r="Q45">
        <v>1.01</v>
      </c>
      <c r="R45">
        <v>1.01</v>
      </c>
      <c r="S45">
        <v>1.01</v>
      </c>
      <c r="T45">
        <v>1.01</v>
      </c>
      <c r="U45">
        <v>1.01</v>
      </c>
      <c r="V45">
        <v>1.01</v>
      </c>
      <c r="W45">
        <v>1.01</v>
      </c>
      <c r="X45">
        <v>1.01</v>
      </c>
      <c r="Y45">
        <v>1.01</v>
      </c>
      <c r="Z45">
        <v>1.01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</row>
    <row r="46" spans="1:50" x14ac:dyDescent="0.55000000000000004">
      <c r="A46">
        <v>46</v>
      </c>
      <c r="B46">
        <v>0</v>
      </c>
      <c r="C46">
        <v>1.01</v>
      </c>
      <c r="D46">
        <v>1.01</v>
      </c>
      <c r="E46">
        <v>1.01</v>
      </c>
      <c r="F46">
        <v>1.01</v>
      </c>
      <c r="G46">
        <v>1.01</v>
      </c>
      <c r="H46">
        <v>1.01</v>
      </c>
      <c r="I46">
        <v>1.01</v>
      </c>
      <c r="J46">
        <v>1.01</v>
      </c>
      <c r="K46">
        <v>1.01</v>
      </c>
      <c r="L46">
        <v>1.01</v>
      </c>
      <c r="M46">
        <v>1.01</v>
      </c>
      <c r="N46">
        <v>1.01</v>
      </c>
      <c r="O46">
        <v>1.01</v>
      </c>
      <c r="P46">
        <v>1.01</v>
      </c>
      <c r="Q46">
        <v>1.01</v>
      </c>
      <c r="R46">
        <v>1.01</v>
      </c>
      <c r="S46">
        <v>1.01</v>
      </c>
      <c r="T46">
        <v>1.01</v>
      </c>
      <c r="U46">
        <v>1.01</v>
      </c>
      <c r="V46">
        <v>1.01</v>
      </c>
      <c r="W46">
        <v>1.01</v>
      </c>
      <c r="X46">
        <v>1.01</v>
      </c>
      <c r="Y46">
        <v>1.01</v>
      </c>
      <c r="Z46">
        <v>1.01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</row>
    <row r="47" spans="1:50" x14ac:dyDescent="0.55000000000000004">
      <c r="A47">
        <v>47</v>
      </c>
      <c r="B47">
        <v>0</v>
      </c>
      <c r="C47">
        <v>1.01</v>
      </c>
      <c r="D47">
        <v>1.01</v>
      </c>
      <c r="E47">
        <v>1.01</v>
      </c>
      <c r="F47">
        <v>1.01</v>
      </c>
      <c r="G47">
        <v>1.01</v>
      </c>
      <c r="H47">
        <v>1.01</v>
      </c>
      <c r="I47">
        <v>1.01</v>
      </c>
      <c r="J47">
        <v>1.01</v>
      </c>
      <c r="K47">
        <v>1.01</v>
      </c>
      <c r="L47">
        <v>1.01</v>
      </c>
      <c r="M47">
        <v>1.01</v>
      </c>
      <c r="N47">
        <v>1.01</v>
      </c>
      <c r="O47">
        <v>1.01</v>
      </c>
      <c r="P47">
        <v>1.01</v>
      </c>
      <c r="Q47">
        <v>1.01</v>
      </c>
      <c r="R47">
        <v>1.01</v>
      </c>
      <c r="S47">
        <v>1.01</v>
      </c>
      <c r="T47">
        <v>1.01</v>
      </c>
      <c r="U47">
        <v>1.01</v>
      </c>
      <c r="V47">
        <v>1.01</v>
      </c>
      <c r="W47">
        <v>1.01</v>
      </c>
      <c r="X47">
        <v>1.01</v>
      </c>
      <c r="Y47">
        <v>1.01</v>
      </c>
      <c r="Z47">
        <v>1.01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</row>
    <row r="48" spans="1:50" x14ac:dyDescent="0.55000000000000004">
      <c r="A48">
        <v>48</v>
      </c>
      <c r="B48">
        <v>0</v>
      </c>
      <c r="C48">
        <v>1.01</v>
      </c>
      <c r="D48">
        <v>1.01</v>
      </c>
      <c r="E48">
        <v>1.01</v>
      </c>
      <c r="F48">
        <v>1.01</v>
      </c>
      <c r="G48">
        <v>1.01</v>
      </c>
      <c r="H48">
        <v>1.01</v>
      </c>
      <c r="I48">
        <v>1.01</v>
      </c>
      <c r="J48">
        <v>1.01</v>
      </c>
      <c r="K48">
        <v>1.01</v>
      </c>
      <c r="L48">
        <v>1.01</v>
      </c>
      <c r="M48">
        <v>1.01</v>
      </c>
      <c r="N48">
        <v>1.01</v>
      </c>
      <c r="O48">
        <v>1.01</v>
      </c>
      <c r="P48">
        <v>1.01</v>
      </c>
      <c r="Q48">
        <v>1.01</v>
      </c>
      <c r="R48">
        <v>1.01</v>
      </c>
      <c r="S48">
        <v>1.01</v>
      </c>
      <c r="T48">
        <v>1.01</v>
      </c>
      <c r="U48">
        <v>1.01</v>
      </c>
      <c r="V48">
        <v>1.01</v>
      </c>
      <c r="W48">
        <v>1.01</v>
      </c>
      <c r="X48">
        <v>1.01</v>
      </c>
      <c r="Y48">
        <v>1.01</v>
      </c>
      <c r="Z48">
        <v>1.01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</row>
    <row r="49" spans="1:50" x14ac:dyDescent="0.55000000000000004">
      <c r="A49">
        <v>49</v>
      </c>
      <c r="B49">
        <v>0</v>
      </c>
      <c r="C49">
        <v>1.01</v>
      </c>
      <c r="D49">
        <v>1.01</v>
      </c>
      <c r="E49">
        <v>1.01</v>
      </c>
      <c r="F49">
        <v>1.01</v>
      </c>
      <c r="G49">
        <v>1.01</v>
      </c>
      <c r="H49">
        <v>1.01</v>
      </c>
      <c r="I49">
        <v>1.01</v>
      </c>
      <c r="J49">
        <v>1.01</v>
      </c>
      <c r="K49">
        <v>1.01</v>
      </c>
      <c r="L49">
        <v>1.01</v>
      </c>
      <c r="M49">
        <v>1.01</v>
      </c>
      <c r="N49">
        <v>1.01</v>
      </c>
      <c r="O49">
        <v>1.01</v>
      </c>
      <c r="P49">
        <v>1.01</v>
      </c>
      <c r="Q49">
        <v>1.01</v>
      </c>
      <c r="R49">
        <v>1.01</v>
      </c>
      <c r="S49">
        <v>1.01</v>
      </c>
      <c r="T49">
        <v>1.01</v>
      </c>
      <c r="U49">
        <v>1.01</v>
      </c>
      <c r="V49">
        <v>1.01</v>
      </c>
      <c r="W49">
        <v>1.01</v>
      </c>
      <c r="X49">
        <v>1.01</v>
      </c>
      <c r="Y49">
        <v>1.01</v>
      </c>
      <c r="Z49">
        <v>1.01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</row>
    <row r="50" spans="1:50" x14ac:dyDescent="0.55000000000000004">
      <c r="A50">
        <v>50</v>
      </c>
      <c r="B50">
        <v>0</v>
      </c>
      <c r="C50">
        <v>1.01</v>
      </c>
      <c r="D50">
        <v>1.01</v>
      </c>
      <c r="E50">
        <v>1.01</v>
      </c>
      <c r="F50">
        <v>1.01</v>
      </c>
      <c r="G50">
        <v>1.01</v>
      </c>
      <c r="H50">
        <v>1.01</v>
      </c>
      <c r="I50">
        <v>1.01</v>
      </c>
      <c r="J50">
        <v>1.01</v>
      </c>
      <c r="K50">
        <v>1.01</v>
      </c>
      <c r="L50">
        <v>1.01</v>
      </c>
      <c r="M50">
        <v>1.01</v>
      </c>
      <c r="N50">
        <v>1.01</v>
      </c>
      <c r="O50">
        <v>1.01</v>
      </c>
      <c r="P50">
        <v>1.01</v>
      </c>
      <c r="Q50">
        <v>1.01</v>
      </c>
      <c r="R50">
        <v>1.01</v>
      </c>
      <c r="S50">
        <v>1.01</v>
      </c>
      <c r="T50">
        <v>1.01</v>
      </c>
      <c r="U50">
        <v>1.01</v>
      </c>
      <c r="V50">
        <v>1.01</v>
      </c>
      <c r="W50">
        <v>1.01</v>
      </c>
      <c r="X50">
        <v>1.01</v>
      </c>
      <c r="Y50">
        <v>1.01</v>
      </c>
      <c r="Z50">
        <v>1.01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</row>
    <row r="51" spans="1:50" x14ac:dyDescent="0.55000000000000004">
      <c r="A51">
        <v>51</v>
      </c>
      <c r="B51">
        <v>0</v>
      </c>
      <c r="C51">
        <v>1.01</v>
      </c>
      <c r="D51">
        <v>1.01</v>
      </c>
      <c r="E51">
        <v>1.01</v>
      </c>
      <c r="F51">
        <v>1.01</v>
      </c>
      <c r="G51">
        <v>1.01</v>
      </c>
      <c r="H51">
        <v>1.01</v>
      </c>
      <c r="I51">
        <v>1.01</v>
      </c>
      <c r="J51">
        <v>1.01</v>
      </c>
      <c r="K51">
        <v>1.01</v>
      </c>
      <c r="L51">
        <v>1.01</v>
      </c>
      <c r="M51">
        <v>1.01</v>
      </c>
      <c r="N51">
        <v>1.01</v>
      </c>
      <c r="O51">
        <v>1.01</v>
      </c>
      <c r="P51">
        <v>1.01</v>
      </c>
      <c r="Q51">
        <v>1.01</v>
      </c>
      <c r="R51">
        <v>1.01</v>
      </c>
      <c r="S51">
        <v>1.01</v>
      </c>
      <c r="T51">
        <v>1.01</v>
      </c>
      <c r="U51">
        <v>1.01</v>
      </c>
      <c r="V51">
        <v>1.01</v>
      </c>
      <c r="W51">
        <v>1.01</v>
      </c>
      <c r="X51">
        <v>1.01</v>
      </c>
      <c r="Y51">
        <v>1.01</v>
      </c>
      <c r="Z51">
        <v>1.01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</row>
    <row r="52" spans="1:50" x14ac:dyDescent="0.55000000000000004">
      <c r="A52">
        <v>52</v>
      </c>
      <c r="B52">
        <v>0</v>
      </c>
      <c r="C52">
        <v>1.01</v>
      </c>
      <c r="D52">
        <v>1.01</v>
      </c>
      <c r="E52">
        <v>1.01</v>
      </c>
      <c r="F52">
        <v>1.01</v>
      </c>
      <c r="G52">
        <v>1.01</v>
      </c>
      <c r="H52">
        <v>1.01</v>
      </c>
      <c r="I52">
        <v>1.01</v>
      </c>
      <c r="J52">
        <v>1.01</v>
      </c>
      <c r="K52">
        <v>1.01</v>
      </c>
      <c r="L52">
        <v>1.01</v>
      </c>
      <c r="M52">
        <v>1.01</v>
      </c>
      <c r="N52">
        <v>1.01</v>
      </c>
      <c r="O52">
        <v>1.01</v>
      </c>
      <c r="P52">
        <v>1.01</v>
      </c>
      <c r="Q52">
        <v>1.01</v>
      </c>
      <c r="R52">
        <v>1.01</v>
      </c>
      <c r="S52">
        <v>1.01</v>
      </c>
      <c r="T52">
        <v>1.01</v>
      </c>
      <c r="U52">
        <v>1.01</v>
      </c>
      <c r="V52">
        <v>1.01</v>
      </c>
      <c r="W52">
        <v>1.01</v>
      </c>
      <c r="X52">
        <v>1.01</v>
      </c>
      <c r="Y52">
        <v>1.01</v>
      </c>
      <c r="Z52">
        <v>1.01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</row>
    <row r="53" spans="1:50" x14ac:dyDescent="0.55000000000000004">
      <c r="A53">
        <v>53</v>
      </c>
      <c r="B53">
        <v>0</v>
      </c>
      <c r="C53">
        <v>1.01</v>
      </c>
      <c r="D53">
        <v>1.01</v>
      </c>
      <c r="E53">
        <v>1.01</v>
      </c>
      <c r="F53">
        <v>1.01</v>
      </c>
      <c r="G53">
        <v>1.01</v>
      </c>
      <c r="H53">
        <v>1.01</v>
      </c>
      <c r="I53">
        <v>1.01</v>
      </c>
      <c r="J53">
        <v>1.01</v>
      </c>
      <c r="K53">
        <v>1.01</v>
      </c>
      <c r="L53">
        <v>1.01</v>
      </c>
      <c r="M53">
        <v>1.01</v>
      </c>
      <c r="N53">
        <v>1.01</v>
      </c>
      <c r="O53">
        <v>1.01</v>
      </c>
      <c r="P53">
        <v>1.01</v>
      </c>
      <c r="Q53">
        <v>1.01</v>
      </c>
      <c r="R53">
        <v>1.01</v>
      </c>
      <c r="S53">
        <v>1.01</v>
      </c>
      <c r="T53">
        <v>1.01</v>
      </c>
      <c r="U53">
        <v>1.01</v>
      </c>
      <c r="V53">
        <v>1.01</v>
      </c>
      <c r="W53">
        <v>1.01</v>
      </c>
      <c r="X53">
        <v>1.01</v>
      </c>
      <c r="Y53">
        <v>1.01</v>
      </c>
      <c r="Z53">
        <v>1.01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</row>
    <row r="54" spans="1:50" x14ac:dyDescent="0.55000000000000004">
      <c r="A54">
        <v>54</v>
      </c>
      <c r="B54">
        <v>0</v>
      </c>
      <c r="C54">
        <v>1.01</v>
      </c>
      <c r="D54">
        <v>1.01</v>
      </c>
      <c r="E54">
        <v>1.01</v>
      </c>
      <c r="F54">
        <v>1.01</v>
      </c>
      <c r="G54">
        <v>1.01</v>
      </c>
      <c r="H54">
        <v>1.01</v>
      </c>
      <c r="I54">
        <v>1.01</v>
      </c>
      <c r="J54">
        <v>1.01</v>
      </c>
      <c r="K54">
        <v>1.01</v>
      </c>
      <c r="L54">
        <v>1.01</v>
      </c>
      <c r="M54">
        <v>1.01</v>
      </c>
      <c r="N54">
        <v>1.01</v>
      </c>
      <c r="O54">
        <v>1.01</v>
      </c>
      <c r="P54">
        <v>1.01</v>
      </c>
      <c r="Q54">
        <v>1.01</v>
      </c>
      <c r="R54">
        <v>1.01</v>
      </c>
      <c r="S54">
        <v>1.01</v>
      </c>
      <c r="T54">
        <v>1.01</v>
      </c>
      <c r="U54">
        <v>1.01</v>
      </c>
      <c r="V54">
        <v>1.01</v>
      </c>
      <c r="W54">
        <v>1.01</v>
      </c>
      <c r="X54">
        <v>1.01</v>
      </c>
      <c r="Y54">
        <v>1.01</v>
      </c>
      <c r="Z54">
        <v>1.01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</row>
    <row r="55" spans="1:50" x14ac:dyDescent="0.55000000000000004">
      <c r="A55">
        <v>55</v>
      </c>
      <c r="B55">
        <v>0</v>
      </c>
      <c r="C55">
        <v>1.01</v>
      </c>
      <c r="D55">
        <v>1.01</v>
      </c>
      <c r="E55">
        <v>1.01</v>
      </c>
      <c r="F55">
        <v>1.01</v>
      </c>
      <c r="G55">
        <v>1.01</v>
      </c>
      <c r="H55">
        <v>1.01</v>
      </c>
      <c r="I55">
        <v>1.01</v>
      </c>
      <c r="J55">
        <v>1.01</v>
      </c>
      <c r="K55">
        <v>1.01</v>
      </c>
      <c r="L55">
        <v>1.01</v>
      </c>
      <c r="M55">
        <v>1.01</v>
      </c>
      <c r="N55">
        <v>1.01</v>
      </c>
      <c r="O55">
        <v>1.01</v>
      </c>
      <c r="P55">
        <v>1.01</v>
      </c>
      <c r="Q55">
        <v>1.01</v>
      </c>
      <c r="R55">
        <v>1.01</v>
      </c>
      <c r="S55">
        <v>1.01</v>
      </c>
      <c r="T55">
        <v>1.01</v>
      </c>
      <c r="U55">
        <v>1.01</v>
      </c>
      <c r="V55">
        <v>1.01</v>
      </c>
      <c r="W55">
        <v>1.01</v>
      </c>
      <c r="X55">
        <v>1.01</v>
      </c>
      <c r="Y55">
        <v>1.01</v>
      </c>
      <c r="Z55">
        <v>1.01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</row>
    <row r="56" spans="1:50" x14ac:dyDescent="0.55000000000000004">
      <c r="A56">
        <v>56</v>
      </c>
      <c r="B56">
        <v>0</v>
      </c>
      <c r="C56">
        <v>1.01</v>
      </c>
      <c r="D56">
        <v>1.01</v>
      </c>
      <c r="E56">
        <v>1.01</v>
      </c>
      <c r="F56">
        <v>1.01</v>
      </c>
      <c r="G56">
        <v>1.01</v>
      </c>
      <c r="H56">
        <v>1.01</v>
      </c>
      <c r="I56">
        <v>1.01</v>
      </c>
      <c r="J56">
        <v>1.01</v>
      </c>
      <c r="K56">
        <v>1.01</v>
      </c>
      <c r="L56">
        <v>1.01</v>
      </c>
      <c r="M56">
        <v>1.01</v>
      </c>
      <c r="N56">
        <v>1.01</v>
      </c>
      <c r="O56">
        <v>1.01</v>
      </c>
      <c r="P56">
        <v>1.01</v>
      </c>
      <c r="Q56">
        <v>1.01</v>
      </c>
      <c r="R56">
        <v>1.01</v>
      </c>
      <c r="S56">
        <v>1.01</v>
      </c>
      <c r="T56">
        <v>1.01</v>
      </c>
      <c r="U56">
        <v>1.01</v>
      </c>
      <c r="V56">
        <v>1.01</v>
      </c>
      <c r="W56">
        <v>1.01</v>
      </c>
      <c r="X56">
        <v>1.01</v>
      </c>
      <c r="Y56">
        <v>1.01</v>
      </c>
      <c r="Z56">
        <v>1.01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</row>
    <row r="57" spans="1:50" x14ac:dyDescent="0.55000000000000004">
      <c r="A57">
        <v>57</v>
      </c>
      <c r="B57">
        <v>0</v>
      </c>
      <c r="C57">
        <v>1.01</v>
      </c>
      <c r="D57">
        <v>1.01</v>
      </c>
      <c r="E57">
        <v>1.01</v>
      </c>
      <c r="F57">
        <v>1.01</v>
      </c>
      <c r="G57">
        <v>1.01</v>
      </c>
      <c r="H57">
        <v>1.01</v>
      </c>
      <c r="I57">
        <v>1.01</v>
      </c>
      <c r="J57">
        <v>1.01</v>
      </c>
      <c r="K57">
        <v>1.01</v>
      </c>
      <c r="L57">
        <v>1.01</v>
      </c>
      <c r="M57">
        <v>1.01</v>
      </c>
      <c r="N57">
        <v>1.01</v>
      </c>
      <c r="O57">
        <v>1.01</v>
      </c>
      <c r="P57">
        <v>1.01</v>
      </c>
      <c r="Q57">
        <v>1.01</v>
      </c>
      <c r="R57">
        <v>1.01</v>
      </c>
      <c r="S57">
        <v>1.01</v>
      </c>
      <c r="T57">
        <v>1.01</v>
      </c>
      <c r="U57">
        <v>1.01</v>
      </c>
      <c r="V57">
        <v>1.01</v>
      </c>
      <c r="W57">
        <v>1.01</v>
      </c>
      <c r="X57">
        <v>1.01</v>
      </c>
      <c r="Y57">
        <v>1.01</v>
      </c>
      <c r="Z57">
        <v>1.01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</row>
    <row r="58" spans="1:50" x14ac:dyDescent="0.55000000000000004">
      <c r="A58">
        <v>58</v>
      </c>
      <c r="B58">
        <v>0</v>
      </c>
      <c r="C58">
        <v>1.01</v>
      </c>
      <c r="D58">
        <v>1.01</v>
      </c>
      <c r="E58">
        <v>1.01</v>
      </c>
      <c r="F58">
        <v>1.01</v>
      </c>
      <c r="G58">
        <v>1.01</v>
      </c>
      <c r="H58">
        <v>1.01</v>
      </c>
      <c r="I58">
        <v>1.01</v>
      </c>
      <c r="J58">
        <v>1.01</v>
      </c>
      <c r="K58">
        <v>1.01</v>
      </c>
      <c r="L58">
        <v>1.01</v>
      </c>
      <c r="M58">
        <v>1.01</v>
      </c>
      <c r="N58">
        <v>1.01</v>
      </c>
      <c r="O58">
        <v>1.01</v>
      </c>
      <c r="P58">
        <v>1.01</v>
      </c>
      <c r="Q58">
        <v>1.01</v>
      </c>
      <c r="R58">
        <v>1.01</v>
      </c>
      <c r="S58">
        <v>1.01</v>
      </c>
      <c r="T58">
        <v>1.01</v>
      </c>
      <c r="U58">
        <v>1.01</v>
      </c>
      <c r="V58">
        <v>1.01</v>
      </c>
      <c r="W58">
        <v>1.01</v>
      </c>
      <c r="X58">
        <v>1.01</v>
      </c>
      <c r="Y58">
        <v>1.01</v>
      </c>
      <c r="Z58">
        <v>1.01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</row>
    <row r="59" spans="1:50" x14ac:dyDescent="0.55000000000000004">
      <c r="A59">
        <v>59</v>
      </c>
      <c r="B59">
        <v>0</v>
      </c>
      <c r="C59">
        <v>1.01</v>
      </c>
      <c r="D59">
        <v>1.01</v>
      </c>
      <c r="E59">
        <v>1.01</v>
      </c>
      <c r="F59">
        <v>1.01</v>
      </c>
      <c r="G59">
        <v>1.01</v>
      </c>
      <c r="H59">
        <v>1.01</v>
      </c>
      <c r="I59">
        <v>1.01</v>
      </c>
      <c r="J59">
        <v>1.01</v>
      </c>
      <c r="K59">
        <v>1.01</v>
      </c>
      <c r="L59">
        <v>1.01</v>
      </c>
      <c r="M59">
        <v>1.01</v>
      </c>
      <c r="N59">
        <v>1.01</v>
      </c>
      <c r="O59">
        <v>1.01</v>
      </c>
      <c r="P59">
        <v>1.01</v>
      </c>
      <c r="Q59">
        <v>1.01</v>
      </c>
      <c r="R59">
        <v>1.01</v>
      </c>
      <c r="S59">
        <v>1.01</v>
      </c>
      <c r="T59">
        <v>1.01</v>
      </c>
      <c r="U59">
        <v>1.01</v>
      </c>
      <c r="V59">
        <v>1.01</v>
      </c>
      <c r="W59">
        <v>1.01</v>
      </c>
      <c r="X59">
        <v>1.01</v>
      </c>
      <c r="Y59">
        <v>1.01</v>
      </c>
      <c r="Z59">
        <v>1.01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</row>
    <row r="60" spans="1:50" x14ac:dyDescent="0.55000000000000004">
      <c r="A60">
        <v>60</v>
      </c>
      <c r="B60">
        <v>0</v>
      </c>
      <c r="C60">
        <v>1.01</v>
      </c>
      <c r="D60">
        <v>1.01</v>
      </c>
      <c r="E60">
        <v>1.01</v>
      </c>
      <c r="F60">
        <v>1.01</v>
      </c>
      <c r="G60">
        <v>1.01</v>
      </c>
      <c r="H60">
        <v>1.01</v>
      </c>
      <c r="I60">
        <v>1.01</v>
      </c>
      <c r="J60">
        <v>1.01</v>
      </c>
      <c r="K60">
        <v>1.01</v>
      </c>
      <c r="L60">
        <v>1.01</v>
      </c>
      <c r="M60">
        <v>1.01</v>
      </c>
      <c r="N60">
        <v>1.01</v>
      </c>
      <c r="O60">
        <v>1.01</v>
      </c>
      <c r="P60">
        <v>1.01</v>
      </c>
      <c r="Q60">
        <v>1.01</v>
      </c>
      <c r="R60">
        <v>1.01</v>
      </c>
      <c r="S60">
        <v>1.01</v>
      </c>
      <c r="T60">
        <v>1.01</v>
      </c>
      <c r="U60">
        <v>1.01</v>
      </c>
      <c r="V60">
        <v>1.01</v>
      </c>
      <c r="W60">
        <v>1.01</v>
      </c>
      <c r="X60">
        <v>1.01</v>
      </c>
      <c r="Y60">
        <v>1.01</v>
      </c>
      <c r="Z60">
        <v>1.01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</row>
    <row r="61" spans="1:50" x14ac:dyDescent="0.55000000000000004">
      <c r="A61">
        <v>61</v>
      </c>
      <c r="B61">
        <v>0</v>
      </c>
      <c r="C61">
        <v>1.01</v>
      </c>
      <c r="D61">
        <v>1.01</v>
      </c>
      <c r="E61">
        <v>1.01</v>
      </c>
      <c r="F61">
        <v>1.01</v>
      </c>
      <c r="G61">
        <v>1.01</v>
      </c>
      <c r="H61">
        <v>1.01</v>
      </c>
      <c r="I61">
        <v>1.01</v>
      </c>
      <c r="J61">
        <v>1.01</v>
      </c>
      <c r="K61">
        <v>1.01</v>
      </c>
      <c r="L61">
        <v>1.01</v>
      </c>
      <c r="M61">
        <v>1.01</v>
      </c>
      <c r="N61">
        <v>1.01</v>
      </c>
      <c r="O61">
        <v>1.01</v>
      </c>
      <c r="P61">
        <v>1.01</v>
      </c>
      <c r="Q61">
        <v>1.01</v>
      </c>
      <c r="R61">
        <v>1.01</v>
      </c>
      <c r="S61">
        <v>1.01</v>
      </c>
      <c r="T61">
        <v>1.01</v>
      </c>
      <c r="U61">
        <v>1.01</v>
      </c>
      <c r="V61">
        <v>1.01</v>
      </c>
      <c r="W61">
        <v>1.01</v>
      </c>
      <c r="X61">
        <v>1.01</v>
      </c>
      <c r="Y61">
        <v>1.01</v>
      </c>
      <c r="Z61">
        <v>1.01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</row>
    <row r="62" spans="1:50" x14ac:dyDescent="0.55000000000000004">
      <c r="A62">
        <v>62</v>
      </c>
      <c r="B62">
        <v>0</v>
      </c>
      <c r="C62">
        <v>1.01</v>
      </c>
      <c r="D62">
        <v>1.01</v>
      </c>
      <c r="E62">
        <v>1.01</v>
      </c>
      <c r="F62">
        <v>1.01</v>
      </c>
      <c r="G62">
        <v>1.01</v>
      </c>
      <c r="H62">
        <v>1.01</v>
      </c>
      <c r="I62">
        <v>1.01</v>
      </c>
      <c r="J62">
        <v>1.01</v>
      </c>
      <c r="K62">
        <v>1.01</v>
      </c>
      <c r="L62">
        <v>1.01</v>
      </c>
      <c r="M62">
        <v>1.01</v>
      </c>
      <c r="N62">
        <v>1.01</v>
      </c>
      <c r="O62">
        <v>1.01</v>
      </c>
      <c r="P62">
        <v>1.01</v>
      </c>
      <c r="Q62">
        <v>1.01</v>
      </c>
      <c r="R62">
        <v>1.01</v>
      </c>
      <c r="S62">
        <v>1.01</v>
      </c>
      <c r="T62">
        <v>1.01</v>
      </c>
      <c r="U62">
        <v>1.01</v>
      </c>
      <c r="V62">
        <v>1.01</v>
      </c>
      <c r="W62">
        <v>1.01</v>
      </c>
      <c r="X62">
        <v>1.01</v>
      </c>
      <c r="Y62">
        <v>1.01</v>
      </c>
      <c r="Z62">
        <v>1.01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</row>
    <row r="63" spans="1:50" x14ac:dyDescent="0.55000000000000004">
      <c r="A63">
        <v>63</v>
      </c>
      <c r="B63">
        <v>0</v>
      </c>
      <c r="C63">
        <v>1.01</v>
      </c>
      <c r="D63">
        <v>1.01</v>
      </c>
      <c r="E63">
        <v>1.01</v>
      </c>
      <c r="F63">
        <v>1.01</v>
      </c>
      <c r="G63">
        <v>1.01</v>
      </c>
      <c r="H63">
        <v>1.01</v>
      </c>
      <c r="I63">
        <v>1.01</v>
      </c>
      <c r="J63">
        <v>1.01</v>
      </c>
      <c r="K63">
        <v>1.01</v>
      </c>
      <c r="L63">
        <v>1.01</v>
      </c>
      <c r="M63">
        <v>1.01</v>
      </c>
      <c r="N63">
        <v>1.01</v>
      </c>
      <c r="O63">
        <v>1.01</v>
      </c>
      <c r="P63">
        <v>1.01</v>
      </c>
      <c r="Q63">
        <v>1.01</v>
      </c>
      <c r="R63">
        <v>1.01</v>
      </c>
      <c r="S63">
        <v>1.01</v>
      </c>
      <c r="T63">
        <v>1.01</v>
      </c>
      <c r="U63">
        <v>1.01</v>
      </c>
      <c r="V63">
        <v>1.01</v>
      </c>
      <c r="W63">
        <v>1.01</v>
      </c>
      <c r="X63">
        <v>1.01</v>
      </c>
      <c r="Y63">
        <v>1.01</v>
      </c>
      <c r="Z63">
        <v>1.01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</row>
    <row r="64" spans="1:50" x14ac:dyDescent="0.55000000000000004">
      <c r="A64">
        <v>64</v>
      </c>
      <c r="B64">
        <v>0</v>
      </c>
      <c r="C64">
        <v>1.01</v>
      </c>
      <c r="D64">
        <v>1.01</v>
      </c>
      <c r="E64">
        <v>1.01</v>
      </c>
      <c r="F64">
        <v>1.01</v>
      </c>
      <c r="G64">
        <v>1.01</v>
      </c>
      <c r="H64">
        <v>1.01</v>
      </c>
      <c r="I64">
        <v>1.01</v>
      </c>
      <c r="J64">
        <v>1.01</v>
      </c>
      <c r="K64">
        <v>1.01</v>
      </c>
      <c r="L64">
        <v>1.01</v>
      </c>
      <c r="M64">
        <v>1.01</v>
      </c>
      <c r="N64">
        <v>1.01</v>
      </c>
      <c r="O64">
        <v>1.01</v>
      </c>
      <c r="P64">
        <v>1.01</v>
      </c>
      <c r="Q64">
        <v>1.01</v>
      </c>
      <c r="R64">
        <v>1.01</v>
      </c>
      <c r="S64">
        <v>1.01</v>
      </c>
      <c r="T64">
        <v>1.01</v>
      </c>
      <c r="U64">
        <v>1.01</v>
      </c>
      <c r="V64">
        <v>1.01</v>
      </c>
      <c r="W64">
        <v>1.01</v>
      </c>
      <c r="X64">
        <v>1.01</v>
      </c>
      <c r="Y64">
        <v>1.01</v>
      </c>
      <c r="Z64">
        <v>1.01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</row>
    <row r="65" spans="1:50" x14ac:dyDescent="0.55000000000000004">
      <c r="A65">
        <v>65</v>
      </c>
      <c r="B65">
        <v>0</v>
      </c>
      <c r="C65">
        <v>1.01</v>
      </c>
      <c r="D65">
        <v>1.01</v>
      </c>
      <c r="E65">
        <v>1.01</v>
      </c>
      <c r="F65">
        <v>1.01</v>
      </c>
      <c r="G65">
        <v>1.01</v>
      </c>
      <c r="H65">
        <v>1.01</v>
      </c>
      <c r="I65">
        <v>1.01</v>
      </c>
      <c r="J65">
        <v>1.01</v>
      </c>
      <c r="K65">
        <v>1.01</v>
      </c>
      <c r="L65">
        <v>1.01</v>
      </c>
      <c r="M65">
        <v>1.01</v>
      </c>
      <c r="N65">
        <v>1.01</v>
      </c>
      <c r="O65">
        <v>1.01</v>
      </c>
      <c r="P65">
        <v>1.01</v>
      </c>
      <c r="Q65">
        <v>1.01</v>
      </c>
      <c r="R65">
        <v>1.01</v>
      </c>
      <c r="S65">
        <v>1.01</v>
      </c>
      <c r="T65">
        <v>1.01</v>
      </c>
      <c r="U65">
        <v>1.01</v>
      </c>
      <c r="V65">
        <v>1.01</v>
      </c>
      <c r="W65">
        <v>1.01</v>
      </c>
      <c r="X65">
        <v>1.01</v>
      </c>
      <c r="Y65">
        <v>1.01</v>
      </c>
      <c r="Z65">
        <v>1.01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</row>
    <row r="66" spans="1:50" x14ac:dyDescent="0.55000000000000004">
      <c r="A66">
        <v>66</v>
      </c>
      <c r="B66">
        <v>0</v>
      </c>
      <c r="C66">
        <v>1.01</v>
      </c>
      <c r="D66">
        <v>1.01</v>
      </c>
      <c r="E66">
        <v>1.01</v>
      </c>
      <c r="F66">
        <v>1.01</v>
      </c>
      <c r="G66">
        <v>1.01</v>
      </c>
      <c r="H66">
        <v>1.01</v>
      </c>
      <c r="I66">
        <v>1.01</v>
      </c>
      <c r="J66">
        <v>1.01</v>
      </c>
      <c r="K66">
        <v>1.01</v>
      </c>
      <c r="L66">
        <v>1.01</v>
      </c>
      <c r="M66">
        <v>1.01</v>
      </c>
      <c r="N66">
        <v>1.01</v>
      </c>
      <c r="O66">
        <v>1.01</v>
      </c>
      <c r="P66">
        <v>1.01</v>
      </c>
      <c r="Q66">
        <v>1.01</v>
      </c>
      <c r="R66">
        <v>1.01</v>
      </c>
      <c r="S66">
        <v>1.01</v>
      </c>
      <c r="T66">
        <v>1.01</v>
      </c>
      <c r="U66">
        <v>1.01</v>
      </c>
      <c r="V66">
        <v>1.01</v>
      </c>
      <c r="W66">
        <v>1.01</v>
      </c>
      <c r="X66">
        <v>1.01</v>
      </c>
      <c r="Y66">
        <v>1.01</v>
      </c>
      <c r="Z66">
        <v>1.01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</row>
    <row r="67" spans="1:50" x14ac:dyDescent="0.55000000000000004">
      <c r="A67">
        <v>67</v>
      </c>
      <c r="B67">
        <v>0</v>
      </c>
      <c r="C67">
        <v>1.01</v>
      </c>
      <c r="D67">
        <v>1.01</v>
      </c>
      <c r="E67">
        <v>1.01</v>
      </c>
      <c r="F67">
        <v>1.01</v>
      </c>
      <c r="G67">
        <v>1.01</v>
      </c>
      <c r="H67">
        <v>1.01</v>
      </c>
      <c r="I67">
        <v>1.01</v>
      </c>
      <c r="J67">
        <v>1.01</v>
      </c>
      <c r="K67">
        <v>1.01</v>
      </c>
      <c r="L67">
        <v>1.01</v>
      </c>
      <c r="M67">
        <v>1.01</v>
      </c>
      <c r="N67">
        <v>1.01</v>
      </c>
      <c r="O67">
        <v>1.01</v>
      </c>
      <c r="P67">
        <v>1.01</v>
      </c>
      <c r="Q67">
        <v>1.01</v>
      </c>
      <c r="R67">
        <v>1.01</v>
      </c>
      <c r="S67">
        <v>1.01</v>
      </c>
      <c r="T67">
        <v>1.01</v>
      </c>
      <c r="U67">
        <v>1.01</v>
      </c>
      <c r="V67">
        <v>1.01</v>
      </c>
      <c r="W67">
        <v>1.01</v>
      </c>
      <c r="X67">
        <v>1.01</v>
      </c>
      <c r="Y67">
        <v>1.01</v>
      </c>
      <c r="Z67">
        <v>1.01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</row>
    <row r="68" spans="1:50" x14ac:dyDescent="0.55000000000000004">
      <c r="A68">
        <v>68</v>
      </c>
      <c r="B68">
        <v>0</v>
      </c>
      <c r="C68">
        <v>1.01</v>
      </c>
      <c r="D68">
        <v>1.01</v>
      </c>
      <c r="E68">
        <v>1.01</v>
      </c>
      <c r="F68">
        <v>1.01</v>
      </c>
      <c r="G68">
        <v>1.01</v>
      </c>
      <c r="H68">
        <v>1.01</v>
      </c>
      <c r="I68">
        <v>1.01</v>
      </c>
      <c r="J68">
        <v>1.01</v>
      </c>
      <c r="K68">
        <v>1.01</v>
      </c>
      <c r="L68">
        <v>1.01</v>
      </c>
      <c r="M68">
        <v>1.01</v>
      </c>
      <c r="N68">
        <v>1.01</v>
      </c>
      <c r="O68">
        <v>1.01</v>
      </c>
      <c r="P68">
        <v>1.01</v>
      </c>
      <c r="Q68">
        <v>1.01</v>
      </c>
      <c r="R68">
        <v>1.01</v>
      </c>
      <c r="S68">
        <v>1.01</v>
      </c>
      <c r="T68">
        <v>1.01</v>
      </c>
      <c r="U68">
        <v>1.01</v>
      </c>
      <c r="V68">
        <v>1.01</v>
      </c>
      <c r="W68">
        <v>1.01</v>
      </c>
      <c r="X68">
        <v>1.01</v>
      </c>
      <c r="Y68">
        <v>1.01</v>
      </c>
      <c r="Z68">
        <v>1.01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</row>
    <row r="69" spans="1:50" x14ac:dyDescent="0.55000000000000004">
      <c r="A69">
        <v>69</v>
      </c>
      <c r="B69">
        <v>0</v>
      </c>
      <c r="C69">
        <v>1.01</v>
      </c>
      <c r="D69">
        <v>1.01</v>
      </c>
      <c r="E69">
        <v>1.01</v>
      </c>
      <c r="F69">
        <v>1.01</v>
      </c>
      <c r="G69">
        <v>1.01</v>
      </c>
      <c r="H69">
        <v>1.01</v>
      </c>
      <c r="I69">
        <v>1.01</v>
      </c>
      <c r="J69">
        <v>1.01</v>
      </c>
      <c r="K69">
        <v>1.01</v>
      </c>
      <c r="L69">
        <v>1.01</v>
      </c>
      <c r="M69">
        <v>1.01</v>
      </c>
      <c r="N69">
        <v>1.01</v>
      </c>
      <c r="O69">
        <v>1.01</v>
      </c>
      <c r="P69">
        <v>1.01</v>
      </c>
      <c r="Q69">
        <v>1.01</v>
      </c>
      <c r="R69">
        <v>1.01</v>
      </c>
      <c r="S69">
        <v>1.01</v>
      </c>
      <c r="T69">
        <v>1.01</v>
      </c>
      <c r="U69">
        <v>1.01</v>
      </c>
      <c r="V69">
        <v>1.01</v>
      </c>
      <c r="W69">
        <v>1.01</v>
      </c>
      <c r="X69">
        <v>1.01</v>
      </c>
      <c r="Y69">
        <v>1.01</v>
      </c>
      <c r="Z69">
        <v>1.01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</row>
    <row r="70" spans="1:50" x14ac:dyDescent="0.55000000000000004">
      <c r="A70">
        <v>70</v>
      </c>
      <c r="B70">
        <v>0</v>
      </c>
      <c r="C70">
        <v>1.01</v>
      </c>
      <c r="D70">
        <v>1.01</v>
      </c>
      <c r="E70">
        <v>1.01</v>
      </c>
      <c r="F70">
        <v>1.01</v>
      </c>
      <c r="G70">
        <v>1.01</v>
      </c>
      <c r="H70">
        <v>1.01</v>
      </c>
      <c r="I70">
        <v>1.01</v>
      </c>
      <c r="J70">
        <v>1.01</v>
      </c>
      <c r="K70">
        <v>1.01</v>
      </c>
      <c r="L70">
        <v>1.01</v>
      </c>
      <c r="M70">
        <v>1.01</v>
      </c>
      <c r="N70">
        <v>1.01</v>
      </c>
      <c r="O70">
        <v>1.01</v>
      </c>
      <c r="P70">
        <v>1.01</v>
      </c>
      <c r="Q70">
        <v>1.01</v>
      </c>
      <c r="R70">
        <v>1.01</v>
      </c>
      <c r="S70">
        <v>1.01</v>
      </c>
      <c r="T70">
        <v>1.01</v>
      </c>
      <c r="U70">
        <v>1.01</v>
      </c>
      <c r="V70">
        <v>1.01</v>
      </c>
      <c r="W70">
        <v>1.01</v>
      </c>
      <c r="X70">
        <v>1.01</v>
      </c>
      <c r="Y70">
        <v>1.01</v>
      </c>
      <c r="Z70">
        <v>1.01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</row>
    <row r="71" spans="1:50" x14ac:dyDescent="0.55000000000000004">
      <c r="A71">
        <v>71</v>
      </c>
      <c r="B71">
        <v>0</v>
      </c>
      <c r="C71">
        <v>1.01</v>
      </c>
      <c r="D71">
        <v>1.01</v>
      </c>
      <c r="E71">
        <v>1.01</v>
      </c>
      <c r="F71">
        <v>1.01</v>
      </c>
      <c r="G71">
        <v>1.01</v>
      </c>
      <c r="H71">
        <v>1.01</v>
      </c>
      <c r="I71">
        <v>1.01</v>
      </c>
      <c r="J71">
        <v>1.01</v>
      </c>
      <c r="K71">
        <v>1.01</v>
      </c>
      <c r="L71">
        <v>1.01</v>
      </c>
      <c r="M71">
        <v>1.01</v>
      </c>
      <c r="N71">
        <v>1.01</v>
      </c>
      <c r="O71">
        <v>1.01</v>
      </c>
      <c r="P71">
        <v>1.01</v>
      </c>
      <c r="Q71">
        <v>1.01</v>
      </c>
      <c r="R71">
        <v>1.01</v>
      </c>
      <c r="S71">
        <v>1.01</v>
      </c>
      <c r="T71">
        <v>1.01</v>
      </c>
      <c r="U71">
        <v>1.01</v>
      </c>
      <c r="V71">
        <v>1.01</v>
      </c>
      <c r="W71">
        <v>1.01</v>
      </c>
      <c r="X71">
        <v>1.01</v>
      </c>
      <c r="Y71">
        <v>1.01</v>
      </c>
      <c r="Z71">
        <v>1.01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</row>
    <row r="72" spans="1:50" x14ac:dyDescent="0.55000000000000004">
      <c r="A72">
        <v>72</v>
      </c>
      <c r="B72">
        <v>0</v>
      </c>
      <c r="C72">
        <v>1.01</v>
      </c>
      <c r="D72">
        <v>1.01</v>
      </c>
      <c r="E72">
        <v>1.01</v>
      </c>
      <c r="F72">
        <v>1.01</v>
      </c>
      <c r="G72">
        <v>1.01</v>
      </c>
      <c r="H72">
        <v>1.01</v>
      </c>
      <c r="I72">
        <v>1.01</v>
      </c>
      <c r="J72">
        <v>1.01</v>
      </c>
      <c r="K72">
        <v>1.01</v>
      </c>
      <c r="L72">
        <v>1.01</v>
      </c>
      <c r="M72">
        <v>1.01</v>
      </c>
      <c r="N72">
        <v>1.01</v>
      </c>
      <c r="O72">
        <v>1.01</v>
      </c>
      <c r="P72">
        <v>1.01</v>
      </c>
      <c r="Q72">
        <v>1.01</v>
      </c>
      <c r="R72">
        <v>1.01</v>
      </c>
      <c r="S72">
        <v>1.01</v>
      </c>
      <c r="T72">
        <v>1.01</v>
      </c>
      <c r="U72">
        <v>1.01</v>
      </c>
      <c r="V72">
        <v>1.01</v>
      </c>
      <c r="W72">
        <v>1.01</v>
      </c>
      <c r="X72">
        <v>1.01</v>
      </c>
      <c r="Y72">
        <v>1.01</v>
      </c>
      <c r="Z72">
        <v>1.01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</row>
    <row r="73" spans="1:50" x14ac:dyDescent="0.55000000000000004">
      <c r="A73">
        <v>73</v>
      </c>
      <c r="B73">
        <v>0</v>
      </c>
      <c r="C73">
        <v>1.01</v>
      </c>
      <c r="D73">
        <v>1.01</v>
      </c>
      <c r="E73">
        <v>1.01</v>
      </c>
      <c r="F73">
        <v>1.01</v>
      </c>
      <c r="G73">
        <v>1.01</v>
      </c>
      <c r="H73">
        <v>1.01</v>
      </c>
      <c r="I73">
        <v>1.01</v>
      </c>
      <c r="J73">
        <v>1.01</v>
      </c>
      <c r="K73">
        <v>1.01</v>
      </c>
      <c r="L73">
        <v>1.01</v>
      </c>
      <c r="M73">
        <v>1.01</v>
      </c>
      <c r="N73">
        <v>1.01</v>
      </c>
      <c r="O73">
        <v>1.01</v>
      </c>
      <c r="P73">
        <v>1.01</v>
      </c>
      <c r="Q73">
        <v>1.01</v>
      </c>
      <c r="R73">
        <v>1.01</v>
      </c>
      <c r="S73">
        <v>1.01</v>
      </c>
      <c r="T73">
        <v>1.01</v>
      </c>
      <c r="U73">
        <v>1.01</v>
      </c>
      <c r="V73">
        <v>1.01</v>
      </c>
      <c r="W73">
        <v>1.01</v>
      </c>
      <c r="X73">
        <v>1.01</v>
      </c>
      <c r="Y73">
        <v>1.01</v>
      </c>
      <c r="Z73">
        <v>1.01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</row>
    <row r="74" spans="1:50" x14ac:dyDescent="0.55000000000000004">
      <c r="A74">
        <v>74</v>
      </c>
      <c r="B74">
        <v>0</v>
      </c>
      <c r="C74">
        <v>1.01</v>
      </c>
      <c r="D74">
        <v>1.01</v>
      </c>
      <c r="E74">
        <v>1.01</v>
      </c>
      <c r="F74">
        <v>1.01</v>
      </c>
      <c r="G74">
        <v>1.01</v>
      </c>
      <c r="H74">
        <v>1.01</v>
      </c>
      <c r="I74">
        <v>1.01</v>
      </c>
      <c r="J74">
        <v>1.01</v>
      </c>
      <c r="K74">
        <v>1.01</v>
      </c>
      <c r="L74">
        <v>1.01</v>
      </c>
      <c r="M74">
        <v>1.01</v>
      </c>
      <c r="N74">
        <v>1.01</v>
      </c>
      <c r="O74">
        <v>1.01</v>
      </c>
      <c r="P74">
        <v>1.01</v>
      </c>
      <c r="Q74">
        <v>1.01</v>
      </c>
      <c r="R74">
        <v>1.01</v>
      </c>
      <c r="S74">
        <v>1.01</v>
      </c>
      <c r="T74">
        <v>1.01</v>
      </c>
      <c r="U74">
        <v>1.01</v>
      </c>
      <c r="V74">
        <v>1.01</v>
      </c>
      <c r="W74">
        <v>1.01</v>
      </c>
      <c r="X74">
        <v>1.01</v>
      </c>
      <c r="Y74">
        <v>1.01</v>
      </c>
      <c r="Z74">
        <v>1.01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</row>
    <row r="75" spans="1:50" x14ac:dyDescent="0.55000000000000004">
      <c r="A75">
        <v>75</v>
      </c>
      <c r="B75">
        <v>0</v>
      </c>
      <c r="C75">
        <v>1.01</v>
      </c>
      <c r="D75">
        <v>1.01</v>
      </c>
      <c r="E75">
        <v>1.01</v>
      </c>
      <c r="F75">
        <v>1.01</v>
      </c>
      <c r="G75">
        <v>1.01</v>
      </c>
      <c r="H75">
        <v>1.01</v>
      </c>
      <c r="I75">
        <v>1.01</v>
      </c>
      <c r="J75">
        <v>1.01</v>
      </c>
      <c r="K75">
        <v>1.01</v>
      </c>
      <c r="L75">
        <v>1.01</v>
      </c>
      <c r="M75">
        <v>1.01</v>
      </c>
      <c r="N75">
        <v>1.01</v>
      </c>
      <c r="O75">
        <v>1.01</v>
      </c>
      <c r="P75">
        <v>1.01</v>
      </c>
      <c r="Q75">
        <v>1.01</v>
      </c>
      <c r="R75">
        <v>1.01</v>
      </c>
      <c r="S75">
        <v>1.01</v>
      </c>
      <c r="T75">
        <v>1.01</v>
      </c>
      <c r="U75">
        <v>1.01</v>
      </c>
      <c r="V75">
        <v>1.01</v>
      </c>
      <c r="W75">
        <v>1.01</v>
      </c>
      <c r="X75">
        <v>1.01</v>
      </c>
      <c r="Y75">
        <v>1.01</v>
      </c>
      <c r="Z75">
        <v>1.01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</row>
    <row r="76" spans="1:50" x14ac:dyDescent="0.55000000000000004">
      <c r="A76">
        <v>76</v>
      </c>
      <c r="B76">
        <v>0</v>
      </c>
      <c r="C76">
        <v>1.01</v>
      </c>
      <c r="D76">
        <v>1.01</v>
      </c>
      <c r="E76">
        <v>1.01</v>
      </c>
      <c r="F76">
        <v>1.01</v>
      </c>
      <c r="G76">
        <v>1.01</v>
      </c>
      <c r="H76">
        <v>1.01</v>
      </c>
      <c r="I76">
        <v>1.01</v>
      </c>
      <c r="J76">
        <v>1.01</v>
      </c>
      <c r="K76">
        <v>1.01</v>
      </c>
      <c r="L76">
        <v>1.01</v>
      </c>
      <c r="M76">
        <v>1.01</v>
      </c>
      <c r="N76">
        <v>1.01</v>
      </c>
      <c r="O76">
        <v>1.01</v>
      </c>
      <c r="P76">
        <v>1.01</v>
      </c>
      <c r="Q76">
        <v>1.01</v>
      </c>
      <c r="R76">
        <v>1.01</v>
      </c>
      <c r="S76">
        <v>1.01</v>
      </c>
      <c r="T76">
        <v>1.01</v>
      </c>
      <c r="U76">
        <v>1.01</v>
      </c>
      <c r="V76">
        <v>1.01</v>
      </c>
      <c r="W76">
        <v>1.01</v>
      </c>
      <c r="X76">
        <v>1.01</v>
      </c>
      <c r="Y76">
        <v>1.01</v>
      </c>
      <c r="Z76">
        <v>1.01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</row>
    <row r="77" spans="1:50" x14ac:dyDescent="0.55000000000000004">
      <c r="A77">
        <v>77</v>
      </c>
      <c r="B77">
        <v>0</v>
      </c>
      <c r="C77">
        <v>1.01</v>
      </c>
      <c r="D77">
        <v>1.01</v>
      </c>
      <c r="E77">
        <v>1.01</v>
      </c>
      <c r="F77">
        <v>1.01</v>
      </c>
      <c r="G77">
        <v>1.01</v>
      </c>
      <c r="H77">
        <v>1.01</v>
      </c>
      <c r="I77">
        <v>1.01</v>
      </c>
      <c r="J77">
        <v>1.01</v>
      </c>
      <c r="K77">
        <v>1.01</v>
      </c>
      <c r="L77">
        <v>1.01</v>
      </c>
      <c r="M77">
        <v>1.01</v>
      </c>
      <c r="N77">
        <v>1.01</v>
      </c>
      <c r="O77">
        <v>1.01</v>
      </c>
      <c r="P77">
        <v>1.01</v>
      </c>
      <c r="Q77">
        <v>1.01</v>
      </c>
      <c r="R77">
        <v>1.01</v>
      </c>
      <c r="S77">
        <v>1.01</v>
      </c>
      <c r="T77">
        <v>1.01</v>
      </c>
      <c r="U77">
        <v>1.01</v>
      </c>
      <c r="V77">
        <v>1.01</v>
      </c>
      <c r="W77">
        <v>1.01</v>
      </c>
      <c r="X77">
        <v>1.01</v>
      </c>
      <c r="Y77">
        <v>1.01</v>
      </c>
      <c r="Z77">
        <v>1.01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</row>
    <row r="78" spans="1:50" x14ac:dyDescent="0.55000000000000004">
      <c r="A78">
        <v>78</v>
      </c>
      <c r="B78">
        <v>0</v>
      </c>
      <c r="C78">
        <v>1.01</v>
      </c>
      <c r="D78">
        <v>1.01</v>
      </c>
      <c r="E78">
        <v>1.01</v>
      </c>
      <c r="F78">
        <v>1.01</v>
      </c>
      <c r="G78">
        <v>1.01</v>
      </c>
      <c r="H78">
        <v>1.01</v>
      </c>
      <c r="I78">
        <v>1.01</v>
      </c>
      <c r="J78">
        <v>1.01</v>
      </c>
      <c r="K78">
        <v>1.01</v>
      </c>
      <c r="L78">
        <v>1.01</v>
      </c>
      <c r="M78">
        <v>1.01</v>
      </c>
      <c r="N78">
        <v>1.01</v>
      </c>
      <c r="O78">
        <v>1.01</v>
      </c>
      <c r="P78">
        <v>1.01</v>
      </c>
      <c r="Q78">
        <v>1.01</v>
      </c>
      <c r="R78">
        <v>1.01</v>
      </c>
      <c r="S78">
        <v>1.01</v>
      </c>
      <c r="T78">
        <v>1.01</v>
      </c>
      <c r="U78">
        <v>1.01</v>
      </c>
      <c r="V78">
        <v>1.01</v>
      </c>
      <c r="W78">
        <v>1.01</v>
      </c>
      <c r="X78">
        <v>1.01</v>
      </c>
      <c r="Y78">
        <v>1.01</v>
      </c>
      <c r="Z78">
        <v>1.01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</row>
    <row r="79" spans="1:50" x14ac:dyDescent="0.55000000000000004">
      <c r="A79">
        <v>79</v>
      </c>
      <c r="B79">
        <v>0</v>
      </c>
      <c r="C79">
        <v>1.01</v>
      </c>
      <c r="D79">
        <v>1.01</v>
      </c>
      <c r="E79">
        <v>1.01</v>
      </c>
      <c r="F79">
        <v>1.01</v>
      </c>
      <c r="G79">
        <v>1.01</v>
      </c>
      <c r="H79">
        <v>1.01</v>
      </c>
      <c r="I79">
        <v>1.01</v>
      </c>
      <c r="J79">
        <v>1.01</v>
      </c>
      <c r="K79">
        <v>1.01</v>
      </c>
      <c r="L79">
        <v>1.01</v>
      </c>
      <c r="M79">
        <v>1.01</v>
      </c>
      <c r="N79">
        <v>1.01</v>
      </c>
      <c r="O79">
        <v>1.01</v>
      </c>
      <c r="P79">
        <v>1.01</v>
      </c>
      <c r="Q79">
        <v>1.01</v>
      </c>
      <c r="R79">
        <v>1.01</v>
      </c>
      <c r="S79">
        <v>1.01</v>
      </c>
      <c r="T79">
        <v>1.01</v>
      </c>
      <c r="U79">
        <v>1.01</v>
      </c>
      <c r="V79">
        <v>1.01</v>
      </c>
      <c r="W79">
        <v>1.01</v>
      </c>
      <c r="X79">
        <v>1.01</v>
      </c>
      <c r="Y79">
        <v>1.01</v>
      </c>
      <c r="Z79">
        <v>1.01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</row>
    <row r="80" spans="1:50" x14ac:dyDescent="0.55000000000000004">
      <c r="A80">
        <v>80</v>
      </c>
      <c r="B80">
        <v>0</v>
      </c>
      <c r="C80">
        <v>1.01</v>
      </c>
      <c r="D80">
        <v>1.01</v>
      </c>
      <c r="E80">
        <v>1.01</v>
      </c>
      <c r="F80">
        <v>1.01</v>
      </c>
      <c r="G80">
        <v>1.01</v>
      </c>
      <c r="H80">
        <v>1.01</v>
      </c>
      <c r="I80">
        <v>1.01</v>
      </c>
      <c r="J80">
        <v>1.01</v>
      </c>
      <c r="K80">
        <v>1.01</v>
      </c>
      <c r="L80">
        <v>1.01</v>
      </c>
      <c r="M80">
        <v>1.01</v>
      </c>
      <c r="N80">
        <v>1.01</v>
      </c>
      <c r="O80">
        <v>1.01</v>
      </c>
      <c r="P80">
        <v>1.01</v>
      </c>
      <c r="Q80">
        <v>1.01</v>
      </c>
      <c r="R80">
        <v>1.01</v>
      </c>
      <c r="S80">
        <v>1.01</v>
      </c>
      <c r="T80">
        <v>1.01</v>
      </c>
      <c r="U80">
        <v>1.01</v>
      </c>
      <c r="V80">
        <v>1.01</v>
      </c>
      <c r="W80">
        <v>1.01</v>
      </c>
      <c r="X80">
        <v>1.01</v>
      </c>
      <c r="Y80">
        <v>1.01</v>
      </c>
      <c r="Z80">
        <v>1.01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</row>
    <row r="81" spans="1:50" x14ac:dyDescent="0.55000000000000004">
      <c r="A81">
        <v>81</v>
      </c>
      <c r="B81">
        <v>0</v>
      </c>
      <c r="C81">
        <v>1.01</v>
      </c>
      <c r="D81">
        <v>1.01</v>
      </c>
      <c r="E81">
        <v>1.01</v>
      </c>
      <c r="F81">
        <v>1.01</v>
      </c>
      <c r="G81">
        <v>1.01</v>
      </c>
      <c r="H81">
        <v>1.01</v>
      </c>
      <c r="I81">
        <v>1.01</v>
      </c>
      <c r="J81">
        <v>1.01</v>
      </c>
      <c r="K81">
        <v>1.01</v>
      </c>
      <c r="L81">
        <v>1.01</v>
      </c>
      <c r="M81">
        <v>1.01</v>
      </c>
      <c r="N81">
        <v>1.01</v>
      </c>
      <c r="O81">
        <v>1.01</v>
      </c>
      <c r="P81">
        <v>1.01</v>
      </c>
      <c r="Q81">
        <v>1.01</v>
      </c>
      <c r="R81">
        <v>1.01</v>
      </c>
      <c r="S81">
        <v>1.01</v>
      </c>
      <c r="T81">
        <v>1.01</v>
      </c>
      <c r="U81">
        <v>1.01</v>
      </c>
      <c r="V81">
        <v>1.01</v>
      </c>
      <c r="W81">
        <v>1.01</v>
      </c>
      <c r="X81">
        <v>1.01</v>
      </c>
      <c r="Y81">
        <v>1.01</v>
      </c>
      <c r="Z81">
        <v>1.01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</row>
    <row r="82" spans="1:50" x14ac:dyDescent="0.55000000000000004">
      <c r="A82">
        <v>82</v>
      </c>
      <c r="B82">
        <v>0</v>
      </c>
      <c r="C82">
        <v>1.01</v>
      </c>
      <c r="D82">
        <v>1.01</v>
      </c>
      <c r="E82">
        <v>1.01</v>
      </c>
      <c r="F82">
        <v>1.01</v>
      </c>
      <c r="G82">
        <v>1.01</v>
      </c>
      <c r="H82">
        <v>1.01</v>
      </c>
      <c r="I82">
        <v>1.01</v>
      </c>
      <c r="J82">
        <v>1.01</v>
      </c>
      <c r="K82">
        <v>1.01</v>
      </c>
      <c r="L82">
        <v>1.01</v>
      </c>
      <c r="M82">
        <v>1.01</v>
      </c>
      <c r="N82">
        <v>1.01</v>
      </c>
      <c r="O82">
        <v>1.01</v>
      </c>
      <c r="P82">
        <v>1.01</v>
      </c>
      <c r="Q82">
        <v>1.01</v>
      </c>
      <c r="R82">
        <v>1.01</v>
      </c>
      <c r="S82">
        <v>1.01</v>
      </c>
      <c r="T82">
        <v>1.01</v>
      </c>
      <c r="U82">
        <v>1.01</v>
      </c>
      <c r="V82">
        <v>1.01</v>
      </c>
      <c r="W82">
        <v>1.01</v>
      </c>
      <c r="X82">
        <v>1.01</v>
      </c>
      <c r="Y82">
        <v>1.01</v>
      </c>
      <c r="Z82">
        <v>1.01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</row>
    <row r="83" spans="1:50" x14ac:dyDescent="0.55000000000000004">
      <c r="A83">
        <v>83</v>
      </c>
      <c r="B83">
        <v>0</v>
      </c>
      <c r="C83">
        <v>1.01</v>
      </c>
      <c r="D83">
        <v>1.01</v>
      </c>
      <c r="E83">
        <v>1.01</v>
      </c>
      <c r="F83">
        <v>1.01</v>
      </c>
      <c r="G83">
        <v>1.01</v>
      </c>
      <c r="H83">
        <v>1.01</v>
      </c>
      <c r="I83">
        <v>1.01</v>
      </c>
      <c r="J83">
        <v>1.01</v>
      </c>
      <c r="K83">
        <v>1.01</v>
      </c>
      <c r="L83">
        <v>1.01</v>
      </c>
      <c r="M83">
        <v>1.01</v>
      </c>
      <c r="N83">
        <v>1.01</v>
      </c>
      <c r="O83">
        <v>1.01</v>
      </c>
      <c r="P83">
        <v>1.01</v>
      </c>
      <c r="Q83">
        <v>1.01</v>
      </c>
      <c r="R83">
        <v>1.01</v>
      </c>
      <c r="S83">
        <v>1.01</v>
      </c>
      <c r="T83">
        <v>1.01</v>
      </c>
      <c r="U83">
        <v>1.01</v>
      </c>
      <c r="V83">
        <v>1.01</v>
      </c>
      <c r="W83">
        <v>1.01</v>
      </c>
      <c r="X83">
        <v>1.01</v>
      </c>
      <c r="Y83">
        <v>1.01</v>
      </c>
      <c r="Z83">
        <v>1.01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</row>
    <row r="84" spans="1:50" x14ac:dyDescent="0.55000000000000004">
      <c r="A84">
        <v>84</v>
      </c>
      <c r="B84">
        <v>0</v>
      </c>
      <c r="C84">
        <v>1.01</v>
      </c>
      <c r="D84">
        <v>1.01</v>
      </c>
      <c r="E84">
        <v>1.01</v>
      </c>
      <c r="F84">
        <v>1.01</v>
      </c>
      <c r="G84">
        <v>1.01</v>
      </c>
      <c r="H84">
        <v>1.01</v>
      </c>
      <c r="I84">
        <v>1.01</v>
      </c>
      <c r="J84">
        <v>1.01</v>
      </c>
      <c r="K84">
        <v>1.01</v>
      </c>
      <c r="L84">
        <v>1.01</v>
      </c>
      <c r="M84">
        <v>1.01</v>
      </c>
      <c r="N84">
        <v>1.01</v>
      </c>
      <c r="O84">
        <v>1.01</v>
      </c>
      <c r="P84">
        <v>1.01</v>
      </c>
      <c r="Q84">
        <v>1.01</v>
      </c>
      <c r="R84">
        <v>1.01</v>
      </c>
      <c r="S84">
        <v>1.01</v>
      </c>
      <c r="T84">
        <v>1.01</v>
      </c>
      <c r="U84">
        <v>1.01</v>
      </c>
      <c r="V84">
        <v>1.01</v>
      </c>
      <c r="W84">
        <v>1.01</v>
      </c>
      <c r="X84">
        <v>1.01</v>
      </c>
      <c r="Y84">
        <v>1.01</v>
      </c>
      <c r="Z84">
        <v>1.01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</row>
    <row r="85" spans="1:50" x14ac:dyDescent="0.55000000000000004">
      <c r="A85">
        <v>85</v>
      </c>
      <c r="B85">
        <v>0</v>
      </c>
      <c r="C85">
        <v>1.01</v>
      </c>
      <c r="D85">
        <v>1.01</v>
      </c>
      <c r="E85">
        <v>1.01</v>
      </c>
      <c r="F85">
        <v>1.01</v>
      </c>
      <c r="G85">
        <v>1.01</v>
      </c>
      <c r="H85">
        <v>1.01</v>
      </c>
      <c r="I85">
        <v>1.01</v>
      </c>
      <c r="J85">
        <v>1.01</v>
      </c>
      <c r="K85">
        <v>1.01</v>
      </c>
      <c r="L85">
        <v>1.01</v>
      </c>
      <c r="M85">
        <v>1.01</v>
      </c>
      <c r="N85">
        <v>1.01</v>
      </c>
      <c r="O85">
        <v>1.01</v>
      </c>
      <c r="P85">
        <v>1.01</v>
      </c>
      <c r="Q85">
        <v>1.01</v>
      </c>
      <c r="R85">
        <v>1.01</v>
      </c>
      <c r="S85">
        <v>1.01</v>
      </c>
      <c r="T85">
        <v>1.01</v>
      </c>
      <c r="U85">
        <v>1.01</v>
      </c>
      <c r="V85">
        <v>1.01</v>
      </c>
      <c r="W85">
        <v>1.01</v>
      </c>
      <c r="X85">
        <v>1.01</v>
      </c>
      <c r="Y85">
        <v>1.01</v>
      </c>
      <c r="Z85">
        <v>1.01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</row>
    <row r="86" spans="1:50" x14ac:dyDescent="0.55000000000000004">
      <c r="A86">
        <v>86</v>
      </c>
      <c r="B86">
        <v>0</v>
      </c>
      <c r="C86">
        <v>1.01</v>
      </c>
      <c r="D86">
        <v>1.01</v>
      </c>
      <c r="E86">
        <v>1.01</v>
      </c>
      <c r="F86">
        <v>1.01</v>
      </c>
      <c r="G86">
        <v>1.01</v>
      </c>
      <c r="H86">
        <v>1.01</v>
      </c>
      <c r="I86">
        <v>1.01</v>
      </c>
      <c r="J86">
        <v>1.01</v>
      </c>
      <c r="K86">
        <v>1.01</v>
      </c>
      <c r="L86">
        <v>1.01</v>
      </c>
      <c r="M86">
        <v>1.01</v>
      </c>
      <c r="N86">
        <v>1.01</v>
      </c>
      <c r="O86">
        <v>1.01</v>
      </c>
      <c r="P86">
        <v>1.01</v>
      </c>
      <c r="Q86">
        <v>1.01</v>
      </c>
      <c r="R86">
        <v>1.01</v>
      </c>
      <c r="S86">
        <v>1.01</v>
      </c>
      <c r="T86">
        <v>1.01</v>
      </c>
      <c r="U86">
        <v>1.01</v>
      </c>
      <c r="V86">
        <v>1.01</v>
      </c>
      <c r="W86">
        <v>1.01</v>
      </c>
      <c r="X86">
        <v>1.01</v>
      </c>
      <c r="Y86">
        <v>1.01</v>
      </c>
      <c r="Z86">
        <v>1.01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</row>
    <row r="87" spans="1:50" x14ac:dyDescent="0.55000000000000004">
      <c r="A87">
        <v>87</v>
      </c>
      <c r="B87">
        <v>0</v>
      </c>
      <c r="C87">
        <v>1.01</v>
      </c>
      <c r="D87">
        <v>1.01</v>
      </c>
      <c r="E87">
        <v>1.01</v>
      </c>
      <c r="F87">
        <v>1.01</v>
      </c>
      <c r="G87">
        <v>1.01</v>
      </c>
      <c r="H87">
        <v>1.01</v>
      </c>
      <c r="I87">
        <v>1.01</v>
      </c>
      <c r="J87">
        <v>1.01</v>
      </c>
      <c r="K87">
        <v>1.01</v>
      </c>
      <c r="L87">
        <v>1.01</v>
      </c>
      <c r="M87">
        <v>1.01</v>
      </c>
      <c r="N87">
        <v>1.01</v>
      </c>
      <c r="O87">
        <v>1.01</v>
      </c>
      <c r="P87">
        <v>1.01</v>
      </c>
      <c r="Q87">
        <v>1.01</v>
      </c>
      <c r="R87">
        <v>1.01</v>
      </c>
      <c r="S87">
        <v>1.01</v>
      </c>
      <c r="T87">
        <v>1.01</v>
      </c>
      <c r="U87">
        <v>1.01</v>
      </c>
      <c r="V87">
        <v>1.01</v>
      </c>
      <c r="W87">
        <v>1.01</v>
      </c>
      <c r="X87">
        <v>1.01</v>
      </c>
      <c r="Y87">
        <v>1.01</v>
      </c>
      <c r="Z87">
        <v>1.01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</row>
    <row r="88" spans="1:50" x14ac:dyDescent="0.55000000000000004">
      <c r="A88">
        <v>88</v>
      </c>
      <c r="B88">
        <v>0</v>
      </c>
      <c r="C88">
        <v>1.01</v>
      </c>
      <c r="D88">
        <v>1.01</v>
      </c>
      <c r="E88">
        <v>1.01</v>
      </c>
      <c r="F88">
        <v>1.01</v>
      </c>
      <c r="G88">
        <v>1.01</v>
      </c>
      <c r="H88">
        <v>1.01</v>
      </c>
      <c r="I88">
        <v>1.01</v>
      </c>
      <c r="J88">
        <v>1.01</v>
      </c>
      <c r="K88">
        <v>1.01</v>
      </c>
      <c r="L88">
        <v>1.01</v>
      </c>
      <c r="M88">
        <v>1.01</v>
      </c>
      <c r="N88">
        <v>1.01</v>
      </c>
      <c r="O88">
        <v>1.01</v>
      </c>
      <c r="P88">
        <v>1.01</v>
      </c>
      <c r="Q88">
        <v>1.01</v>
      </c>
      <c r="R88">
        <v>1.01</v>
      </c>
      <c r="S88">
        <v>1.01</v>
      </c>
      <c r="T88">
        <v>1.01</v>
      </c>
      <c r="U88">
        <v>1.01</v>
      </c>
      <c r="V88">
        <v>1.01</v>
      </c>
      <c r="W88">
        <v>1.01</v>
      </c>
      <c r="X88">
        <v>1.01</v>
      </c>
      <c r="Y88">
        <v>1.01</v>
      </c>
      <c r="Z88">
        <v>1.01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</row>
    <row r="89" spans="1:50" x14ac:dyDescent="0.55000000000000004">
      <c r="A89">
        <v>89</v>
      </c>
      <c r="B89">
        <v>0</v>
      </c>
      <c r="C89">
        <v>1.01</v>
      </c>
      <c r="D89">
        <v>1.01</v>
      </c>
      <c r="E89">
        <v>1.01</v>
      </c>
      <c r="F89">
        <v>1.01</v>
      </c>
      <c r="G89">
        <v>1.01</v>
      </c>
      <c r="H89">
        <v>1.01</v>
      </c>
      <c r="I89">
        <v>1.01</v>
      </c>
      <c r="J89">
        <v>1.01</v>
      </c>
      <c r="K89">
        <v>1.01</v>
      </c>
      <c r="L89">
        <v>1.01</v>
      </c>
      <c r="M89">
        <v>1.01</v>
      </c>
      <c r="N89">
        <v>1.01</v>
      </c>
      <c r="O89">
        <v>1.01</v>
      </c>
      <c r="P89">
        <v>1.01</v>
      </c>
      <c r="Q89">
        <v>1.01</v>
      </c>
      <c r="R89">
        <v>1.01</v>
      </c>
      <c r="S89">
        <v>1.01</v>
      </c>
      <c r="T89">
        <v>1.01</v>
      </c>
      <c r="U89">
        <v>1.01</v>
      </c>
      <c r="V89">
        <v>1.01</v>
      </c>
      <c r="W89">
        <v>1.01</v>
      </c>
      <c r="X89">
        <v>1.01</v>
      </c>
      <c r="Y89">
        <v>1.01</v>
      </c>
      <c r="Z89">
        <v>1.01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</row>
    <row r="90" spans="1:50" x14ac:dyDescent="0.55000000000000004">
      <c r="A90">
        <v>90</v>
      </c>
      <c r="B90">
        <v>0</v>
      </c>
      <c r="C90">
        <v>1.01</v>
      </c>
      <c r="D90">
        <v>1.01</v>
      </c>
      <c r="E90">
        <v>1.01</v>
      </c>
      <c r="F90">
        <v>1.01</v>
      </c>
      <c r="G90">
        <v>1.01</v>
      </c>
      <c r="H90">
        <v>1.01</v>
      </c>
      <c r="I90">
        <v>1.01</v>
      </c>
      <c r="J90">
        <v>1.01</v>
      </c>
      <c r="K90">
        <v>1.01</v>
      </c>
      <c r="L90">
        <v>1.01</v>
      </c>
      <c r="M90">
        <v>1.01</v>
      </c>
      <c r="N90">
        <v>1.01</v>
      </c>
      <c r="O90">
        <v>1.01</v>
      </c>
      <c r="P90">
        <v>1.01</v>
      </c>
      <c r="Q90">
        <v>1.01</v>
      </c>
      <c r="R90">
        <v>1.01</v>
      </c>
      <c r="S90">
        <v>1.01</v>
      </c>
      <c r="T90">
        <v>1.01</v>
      </c>
      <c r="U90">
        <v>1.01</v>
      </c>
      <c r="V90">
        <v>1.01</v>
      </c>
      <c r="W90">
        <v>1.01</v>
      </c>
      <c r="X90">
        <v>1.01</v>
      </c>
      <c r="Y90">
        <v>1.01</v>
      </c>
      <c r="Z90">
        <v>1.01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</row>
    <row r="91" spans="1:50" x14ac:dyDescent="0.55000000000000004">
      <c r="A91">
        <v>91</v>
      </c>
      <c r="B91">
        <v>0</v>
      </c>
      <c r="C91">
        <v>1.01</v>
      </c>
      <c r="D91">
        <v>1.01</v>
      </c>
      <c r="E91">
        <v>1.01</v>
      </c>
      <c r="F91">
        <v>1.01</v>
      </c>
      <c r="G91">
        <v>1.01</v>
      </c>
      <c r="H91">
        <v>1.01</v>
      </c>
      <c r="I91">
        <v>1.01</v>
      </c>
      <c r="J91">
        <v>1.01</v>
      </c>
      <c r="K91">
        <v>1.01</v>
      </c>
      <c r="L91">
        <v>1.01</v>
      </c>
      <c r="M91">
        <v>1.01</v>
      </c>
      <c r="N91">
        <v>1.01</v>
      </c>
      <c r="O91">
        <v>1.01</v>
      </c>
      <c r="P91">
        <v>1.01</v>
      </c>
      <c r="Q91">
        <v>1.01</v>
      </c>
      <c r="R91">
        <v>1.01</v>
      </c>
      <c r="S91">
        <v>1.01</v>
      </c>
      <c r="T91">
        <v>1.01</v>
      </c>
      <c r="U91">
        <v>1.01</v>
      </c>
      <c r="V91">
        <v>1.01</v>
      </c>
      <c r="W91">
        <v>1.01</v>
      </c>
      <c r="X91">
        <v>1.01</v>
      </c>
      <c r="Y91">
        <v>1.01</v>
      </c>
      <c r="Z91">
        <v>1.01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</row>
    <row r="92" spans="1:50" x14ac:dyDescent="0.55000000000000004">
      <c r="A92">
        <v>92</v>
      </c>
      <c r="B92">
        <v>0</v>
      </c>
      <c r="C92">
        <v>1.01</v>
      </c>
      <c r="D92">
        <v>1.01</v>
      </c>
      <c r="E92">
        <v>1.01</v>
      </c>
      <c r="F92">
        <v>1.01</v>
      </c>
      <c r="G92">
        <v>1.01</v>
      </c>
      <c r="H92">
        <v>1.01</v>
      </c>
      <c r="I92">
        <v>1.01</v>
      </c>
      <c r="J92">
        <v>1.01</v>
      </c>
      <c r="K92">
        <v>1.01</v>
      </c>
      <c r="L92">
        <v>1.01</v>
      </c>
      <c r="M92">
        <v>1.01</v>
      </c>
      <c r="N92">
        <v>1.01</v>
      </c>
      <c r="O92">
        <v>1.01</v>
      </c>
      <c r="P92">
        <v>1.01</v>
      </c>
      <c r="Q92">
        <v>1.01</v>
      </c>
      <c r="R92">
        <v>1.01</v>
      </c>
      <c r="S92">
        <v>1.01</v>
      </c>
      <c r="T92">
        <v>1.01</v>
      </c>
      <c r="U92">
        <v>1.01</v>
      </c>
      <c r="V92">
        <v>1.01</v>
      </c>
      <c r="W92">
        <v>1.01</v>
      </c>
      <c r="X92">
        <v>1.01</v>
      </c>
      <c r="Y92">
        <v>1.01</v>
      </c>
      <c r="Z92">
        <v>1.01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</row>
    <row r="93" spans="1:50" x14ac:dyDescent="0.55000000000000004">
      <c r="A93">
        <v>93</v>
      </c>
      <c r="B93">
        <v>0</v>
      </c>
      <c r="C93">
        <v>1.01</v>
      </c>
      <c r="D93">
        <v>1.01</v>
      </c>
      <c r="E93">
        <v>1.01</v>
      </c>
      <c r="F93">
        <v>1.01</v>
      </c>
      <c r="G93">
        <v>1.01</v>
      </c>
      <c r="H93">
        <v>1.01</v>
      </c>
      <c r="I93">
        <v>1.01</v>
      </c>
      <c r="J93">
        <v>1.01</v>
      </c>
      <c r="K93">
        <v>1.01</v>
      </c>
      <c r="L93">
        <v>1.01</v>
      </c>
      <c r="M93">
        <v>1.01</v>
      </c>
      <c r="N93">
        <v>1.01</v>
      </c>
      <c r="O93">
        <v>1.01</v>
      </c>
      <c r="P93">
        <v>1.01</v>
      </c>
      <c r="Q93">
        <v>1.01</v>
      </c>
      <c r="R93">
        <v>1.01</v>
      </c>
      <c r="S93">
        <v>1.01</v>
      </c>
      <c r="T93">
        <v>1.01</v>
      </c>
      <c r="U93">
        <v>1.01</v>
      </c>
      <c r="V93">
        <v>1.01</v>
      </c>
      <c r="W93">
        <v>1.01</v>
      </c>
      <c r="X93">
        <v>1.01</v>
      </c>
      <c r="Y93">
        <v>1.01</v>
      </c>
      <c r="Z93">
        <v>1.01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</row>
    <row r="94" spans="1:50" x14ac:dyDescent="0.55000000000000004">
      <c r="A94">
        <v>94</v>
      </c>
      <c r="B94">
        <v>0</v>
      </c>
      <c r="C94">
        <v>1.01</v>
      </c>
      <c r="D94">
        <v>1.01</v>
      </c>
      <c r="E94">
        <v>1.01</v>
      </c>
      <c r="F94">
        <v>1.01</v>
      </c>
      <c r="G94">
        <v>1.01</v>
      </c>
      <c r="H94">
        <v>1.01</v>
      </c>
      <c r="I94">
        <v>1.01</v>
      </c>
      <c r="J94">
        <v>1.01</v>
      </c>
      <c r="K94">
        <v>1.01</v>
      </c>
      <c r="L94">
        <v>1.01</v>
      </c>
      <c r="M94">
        <v>1.01</v>
      </c>
      <c r="N94">
        <v>1.01</v>
      </c>
      <c r="O94">
        <v>1.01</v>
      </c>
      <c r="P94">
        <v>1.01</v>
      </c>
      <c r="Q94">
        <v>1.01</v>
      </c>
      <c r="R94">
        <v>1.01</v>
      </c>
      <c r="S94">
        <v>1.01</v>
      </c>
      <c r="T94">
        <v>1.01</v>
      </c>
      <c r="U94">
        <v>1.01</v>
      </c>
      <c r="V94">
        <v>1.01</v>
      </c>
      <c r="W94">
        <v>1.01</v>
      </c>
      <c r="X94">
        <v>1.01</v>
      </c>
      <c r="Y94">
        <v>1.01</v>
      </c>
      <c r="Z94">
        <v>1.01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</row>
    <row r="95" spans="1:50" x14ac:dyDescent="0.55000000000000004">
      <c r="A95">
        <v>95</v>
      </c>
      <c r="B95">
        <v>0</v>
      </c>
      <c r="C95">
        <v>1.01</v>
      </c>
      <c r="D95">
        <v>1.01</v>
      </c>
      <c r="E95">
        <v>1.01</v>
      </c>
      <c r="F95">
        <v>1.01</v>
      </c>
      <c r="G95">
        <v>1.01</v>
      </c>
      <c r="H95">
        <v>1.01</v>
      </c>
      <c r="I95">
        <v>1.01</v>
      </c>
      <c r="J95">
        <v>1.01</v>
      </c>
      <c r="K95">
        <v>1.01</v>
      </c>
      <c r="L95">
        <v>1.01</v>
      </c>
      <c r="M95">
        <v>1.01</v>
      </c>
      <c r="N95">
        <v>1.01</v>
      </c>
      <c r="O95">
        <v>1.01</v>
      </c>
      <c r="P95">
        <v>1.01</v>
      </c>
      <c r="Q95">
        <v>1.01</v>
      </c>
      <c r="R95">
        <v>1.01</v>
      </c>
      <c r="S95">
        <v>1.01</v>
      </c>
      <c r="T95">
        <v>1.01</v>
      </c>
      <c r="U95">
        <v>1.01</v>
      </c>
      <c r="V95">
        <v>1.01</v>
      </c>
      <c r="W95">
        <v>1.01</v>
      </c>
      <c r="X95">
        <v>1.01</v>
      </c>
      <c r="Y95">
        <v>1.01</v>
      </c>
      <c r="Z95">
        <v>1.01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</row>
    <row r="96" spans="1:50" x14ac:dyDescent="0.55000000000000004">
      <c r="A96">
        <v>96</v>
      </c>
      <c r="B96">
        <v>0</v>
      </c>
      <c r="C96">
        <v>1.01</v>
      </c>
      <c r="D96">
        <v>1.01</v>
      </c>
      <c r="E96">
        <v>1.01</v>
      </c>
      <c r="F96">
        <v>1.01</v>
      </c>
      <c r="G96">
        <v>1.01</v>
      </c>
      <c r="H96">
        <v>1.01</v>
      </c>
      <c r="I96">
        <v>1.01</v>
      </c>
      <c r="J96">
        <v>1.01</v>
      </c>
      <c r="K96">
        <v>1.01</v>
      </c>
      <c r="L96">
        <v>1.01</v>
      </c>
      <c r="M96">
        <v>1.01</v>
      </c>
      <c r="N96">
        <v>1.01</v>
      </c>
      <c r="O96">
        <v>1.01</v>
      </c>
      <c r="P96">
        <v>1.01</v>
      </c>
      <c r="Q96">
        <v>1.01</v>
      </c>
      <c r="R96">
        <v>1.01</v>
      </c>
      <c r="S96">
        <v>1.01</v>
      </c>
      <c r="T96">
        <v>1.01</v>
      </c>
      <c r="U96">
        <v>1.01</v>
      </c>
      <c r="V96">
        <v>1.01</v>
      </c>
      <c r="W96">
        <v>1.01</v>
      </c>
      <c r="X96">
        <v>1.01</v>
      </c>
      <c r="Y96">
        <v>1.01</v>
      </c>
      <c r="Z96">
        <v>1.01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</row>
    <row r="97" spans="1:50" x14ac:dyDescent="0.55000000000000004">
      <c r="A97">
        <v>97</v>
      </c>
      <c r="B97">
        <v>0</v>
      </c>
      <c r="C97">
        <v>1.01</v>
      </c>
      <c r="D97">
        <v>1.01</v>
      </c>
      <c r="E97">
        <v>1.01</v>
      </c>
      <c r="F97">
        <v>1.01</v>
      </c>
      <c r="G97">
        <v>1.01</v>
      </c>
      <c r="H97">
        <v>1.01</v>
      </c>
      <c r="I97">
        <v>1.01</v>
      </c>
      <c r="J97">
        <v>1.01</v>
      </c>
      <c r="K97">
        <v>1.01</v>
      </c>
      <c r="L97">
        <v>1.01</v>
      </c>
      <c r="M97">
        <v>1.01</v>
      </c>
      <c r="N97">
        <v>1.01</v>
      </c>
      <c r="O97">
        <v>1.01</v>
      </c>
      <c r="P97">
        <v>1.01</v>
      </c>
      <c r="Q97">
        <v>1.01</v>
      </c>
      <c r="R97">
        <v>1.01</v>
      </c>
      <c r="S97">
        <v>1.01</v>
      </c>
      <c r="T97">
        <v>1.01</v>
      </c>
      <c r="U97">
        <v>1.01</v>
      </c>
      <c r="V97">
        <v>1.01</v>
      </c>
      <c r="W97">
        <v>1.01</v>
      </c>
      <c r="X97">
        <v>1.01</v>
      </c>
      <c r="Y97">
        <v>1.01</v>
      </c>
      <c r="Z97">
        <v>1.01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</row>
    <row r="98" spans="1:50" x14ac:dyDescent="0.55000000000000004">
      <c r="A98">
        <v>98</v>
      </c>
      <c r="B98">
        <v>0</v>
      </c>
      <c r="C98">
        <v>1.01</v>
      </c>
      <c r="D98">
        <v>1.01</v>
      </c>
      <c r="E98">
        <v>1.01</v>
      </c>
      <c r="F98">
        <v>1.01</v>
      </c>
      <c r="G98">
        <v>1.01</v>
      </c>
      <c r="H98">
        <v>1.01</v>
      </c>
      <c r="I98">
        <v>1.01</v>
      </c>
      <c r="J98">
        <v>1.01</v>
      </c>
      <c r="K98">
        <v>1.01</v>
      </c>
      <c r="L98">
        <v>1.01</v>
      </c>
      <c r="M98">
        <v>1.01</v>
      </c>
      <c r="N98">
        <v>1.01</v>
      </c>
      <c r="O98">
        <v>1.01</v>
      </c>
      <c r="P98">
        <v>1.01</v>
      </c>
      <c r="Q98">
        <v>1.01</v>
      </c>
      <c r="R98">
        <v>1.01</v>
      </c>
      <c r="S98">
        <v>1.01</v>
      </c>
      <c r="T98">
        <v>1.01</v>
      </c>
      <c r="U98">
        <v>1.01</v>
      </c>
      <c r="V98">
        <v>1.01</v>
      </c>
      <c r="W98">
        <v>1.01</v>
      </c>
      <c r="X98">
        <v>1.01</v>
      </c>
      <c r="Y98">
        <v>1.01</v>
      </c>
      <c r="Z98">
        <v>1.01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</row>
    <row r="99" spans="1:50" x14ac:dyDescent="0.55000000000000004">
      <c r="A99">
        <v>99</v>
      </c>
      <c r="B99">
        <v>0</v>
      </c>
      <c r="C99">
        <v>1.01</v>
      </c>
      <c r="D99">
        <v>1.01</v>
      </c>
      <c r="E99">
        <v>1.01</v>
      </c>
      <c r="F99">
        <v>1.01</v>
      </c>
      <c r="G99">
        <v>1.01</v>
      </c>
      <c r="H99">
        <v>1.01</v>
      </c>
      <c r="I99">
        <v>1.01</v>
      </c>
      <c r="J99">
        <v>1.01</v>
      </c>
      <c r="K99">
        <v>1.01</v>
      </c>
      <c r="L99">
        <v>1.01</v>
      </c>
      <c r="M99">
        <v>1.01</v>
      </c>
      <c r="N99">
        <v>1.01</v>
      </c>
      <c r="O99">
        <v>1.01</v>
      </c>
      <c r="P99">
        <v>1.01</v>
      </c>
      <c r="Q99">
        <v>1.01</v>
      </c>
      <c r="R99">
        <v>1.01</v>
      </c>
      <c r="S99">
        <v>1.01</v>
      </c>
      <c r="T99">
        <v>1.01</v>
      </c>
      <c r="U99">
        <v>1.01</v>
      </c>
      <c r="V99">
        <v>1.01</v>
      </c>
      <c r="W99">
        <v>1.01</v>
      </c>
      <c r="X99">
        <v>1.01</v>
      </c>
      <c r="Y99">
        <v>1.01</v>
      </c>
      <c r="Z99">
        <v>1.01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</row>
    <row r="100" spans="1:50" x14ac:dyDescent="0.55000000000000004">
      <c r="A100">
        <v>100</v>
      </c>
      <c r="B100">
        <v>0</v>
      </c>
      <c r="C100">
        <v>1.01</v>
      </c>
      <c r="D100">
        <v>1.01</v>
      </c>
      <c r="E100">
        <v>1.01</v>
      </c>
      <c r="F100">
        <v>1.01</v>
      </c>
      <c r="G100">
        <v>1.01</v>
      </c>
      <c r="H100">
        <v>1.01</v>
      </c>
      <c r="I100">
        <v>1.01</v>
      </c>
      <c r="J100">
        <v>1.01</v>
      </c>
      <c r="K100">
        <v>1.01</v>
      </c>
      <c r="L100">
        <v>1.01</v>
      </c>
      <c r="M100">
        <v>1.01</v>
      </c>
      <c r="N100">
        <v>1.01</v>
      </c>
      <c r="O100">
        <v>1.01</v>
      </c>
      <c r="P100">
        <v>1.01</v>
      </c>
      <c r="Q100">
        <v>1.01</v>
      </c>
      <c r="R100">
        <v>1.01</v>
      </c>
      <c r="S100">
        <v>1.01</v>
      </c>
      <c r="T100">
        <v>1.01</v>
      </c>
      <c r="U100">
        <v>1.01</v>
      </c>
      <c r="V100">
        <v>1.01</v>
      </c>
      <c r="W100">
        <v>1.01</v>
      </c>
      <c r="X100">
        <v>1.01</v>
      </c>
      <c r="Y100">
        <v>1.01</v>
      </c>
      <c r="Z100">
        <v>1.01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U100"/>
  <sheetViews>
    <sheetView topLeftCell="P1" workbookViewId="0">
      <selection activeCell="AD2" sqref="AD2:AD100"/>
    </sheetView>
  </sheetViews>
  <sheetFormatPr baseColWidth="10" defaultColWidth="8.83984375" defaultRowHeight="14.4" x14ac:dyDescent="0.55000000000000004"/>
  <cols>
    <col min="1" max="1" width="4.9453125" bestFit="1" customWidth="1"/>
    <col min="2" max="2" width="7.9453125" bestFit="1" customWidth="1"/>
    <col min="3" max="4" width="9" bestFit="1" customWidth="1"/>
    <col min="5" max="6" width="13.3671875" bestFit="1" customWidth="1"/>
    <col min="7" max="8" width="8.3671875" bestFit="1" customWidth="1"/>
    <col min="9" max="10" width="14" bestFit="1" customWidth="1"/>
    <col min="11" max="12" width="10.20703125" bestFit="1" customWidth="1"/>
    <col min="13" max="14" width="14.7890625" bestFit="1" customWidth="1"/>
    <col min="15" max="16" width="16.5234375" bestFit="1" customWidth="1"/>
    <col min="17" max="18" width="17.05078125" bestFit="1" customWidth="1"/>
    <col min="19" max="20" width="12.15625" bestFit="1" customWidth="1"/>
    <col min="21" max="22" width="11.7890625" bestFit="1" customWidth="1"/>
    <col min="23" max="24" width="9.5234375" bestFit="1" customWidth="1"/>
    <col min="25" max="26" width="14.15625" bestFit="1" customWidth="1"/>
    <col min="27" max="27" width="6.5234375" bestFit="1" customWidth="1"/>
    <col min="28" max="45" width="10.83984375" bestFit="1" customWidth="1"/>
    <col min="46" max="51" width="11.7890625" bestFit="1" customWidth="1"/>
    <col min="52" max="69" width="9.68359375" bestFit="1" customWidth="1"/>
    <col min="70" max="75" width="10.578125" bestFit="1" customWidth="1"/>
    <col min="76" max="93" width="11.89453125" bestFit="1" customWidth="1"/>
    <col min="94" max="99" width="12.83984375" bestFit="1" customWidth="1"/>
    <col min="100" max="117" width="11.62890625" bestFit="1" customWidth="1"/>
    <col min="118" max="123" width="12.578125" bestFit="1" customWidth="1"/>
    <col min="124" max="124" width="7.15625" bestFit="1" customWidth="1"/>
    <col min="125" max="125" width="11.3671875" bestFit="1" customWidth="1"/>
  </cols>
  <sheetData>
    <row r="1" spans="1:125" x14ac:dyDescent="0.55000000000000004">
      <c r="A1" s="3" t="s">
        <v>624</v>
      </c>
      <c r="B1" s="3" t="s">
        <v>625</v>
      </c>
      <c r="C1" s="3" t="s">
        <v>674</v>
      </c>
      <c r="D1" s="3" t="s">
        <v>675</v>
      </c>
      <c r="E1" s="3" t="s">
        <v>676</v>
      </c>
      <c r="F1" s="3" t="s">
        <v>677</v>
      </c>
      <c r="G1" s="3" t="s">
        <v>678</v>
      </c>
      <c r="H1" s="3" t="s">
        <v>679</v>
      </c>
      <c r="I1" s="3" t="s">
        <v>680</v>
      </c>
      <c r="J1" s="3" t="s">
        <v>681</v>
      </c>
      <c r="K1" s="3" t="s">
        <v>682</v>
      </c>
      <c r="L1" s="3" t="s">
        <v>683</v>
      </c>
      <c r="M1" s="3" t="s">
        <v>684</v>
      </c>
      <c r="N1" s="3" t="s">
        <v>685</v>
      </c>
      <c r="O1" s="3" t="s">
        <v>686</v>
      </c>
      <c r="P1" s="3" t="s">
        <v>687</v>
      </c>
      <c r="Q1" s="3" t="s">
        <v>688</v>
      </c>
      <c r="R1" s="3" t="s">
        <v>689</v>
      </c>
      <c r="S1" s="3" t="s">
        <v>690</v>
      </c>
      <c r="T1" s="3" t="s">
        <v>691</v>
      </c>
      <c r="U1" s="3" t="s">
        <v>692</v>
      </c>
      <c r="V1" s="3" t="s">
        <v>693</v>
      </c>
      <c r="W1" s="3" t="s">
        <v>694</v>
      </c>
      <c r="X1" s="3" t="s">
        <v>695</v>
      </c>
      <c r="Y1" s="3" t="s">
        <v>696</v>
      </c>
      <c r="Z1" s="3" t="s">
        <v>697</v>
      </c>
      <c r="AA1" s="3" t="s">
        <v>698</v>
      </c>
      <c r="AB1" s="3" t="s">
        <v>699</v>
      </c>
      <c r="AC1" s="3" t="s">
        <v>700</v>
      </c>
      <c r="AD1" s="3" t="s">
        <v>701</v>
      </c>
      <c r="AE1" s="3" t="s">
        <v>702</v>
      </c>
      <c r="AF1" s="3" t="s">
        <v>703</v>
      </c>
      <c r="AG1" s="3" t="s">
        <v>704</v>
      </c>
      <c r="AH1" s="3" t="s">
        <v>705</v>
      </c>
      <c r="AI1" s="3" t="s">
        <v>706</v>
      </c>
      <c r="AJ1" s="3" t="s">
        <v>707</v>
      </c>
      <c r="AK1" s="3" t="s">
        <v>708</v>
      </c>
      <c r="AL1" s="3" t="s">
        <v>709</v>
      </c>
      <c r="AM1" s="3" t="s">
        <v>710</v>
      </c>
      <c r="AN1" s="3" t="s">
        <v>711</v>
      </c>
      <c r="AO1" s="3" t="s">
        <v>712</v>
      </c>
      <c r="AP1" s="3" t="s">
        <v>713</v>
      </c>
      <c r="AQ1" s="3" t="s">
        <v>714</v>
      </c>
      <c r="AR1" s="3" t="s">
        <v>715</v>
      </c>
      <c r="AS1" s="3" t="s">
        <v>716</v>
      </c>
      <c r="AT1" s="3" t="s">
        <v>717</v>
      </c>
      <c r="AU1" s="3" t="s">
        <v>718</v>
      </c>
      <c r="AV1" s="3" t="s">
        <v>719</v>
      </c>
      <c r="AW1" s="3" t="s">
        <v>720</v>
      </c>
      <c r="AX1" s="3" t="s">
        <v>721</v>
      </c>
      <c r="AY1" s="3" t="s">
        <v>722</v>
      </c>
      <c r="AZ1" s="3" t="s">
        <v>723</v>
      </c>
      <c r="BA1" s="3" t="s">
        <v>724</v>
      </c>
      <c r="BB1" s="3" t="s">
        <v>725</v>
      </c>
      <c r="BC1" s="3" t="s">
        <v>726</v>
      </c>
      <c r="BD1" s="3" t="s">
        <v>727</v>
      </c>
      <c r="BE1" s="3" t="s">
        <v>728</v>
      </c>
      <c r="BF1" s="3" t="s">
        <v>729</v>
      </c>
      <c r="BG1" s="3" t="s">
        <v>730</v>
      </c>
      <c r="BH1" s="3" t="s">
        <v>731</v>
      </c>
      <c r="BI1" s="3" t="s">
        <v>732</v>
      </c>
      <c r="BJ1" s="3" t="s">
        <v>733</v>
      </c>
      <c r="BK1" s="3" t="s">
        <v>734</v>
      </c>
      <c r="BL1" s="3" t="s">
        <v>735</v>
      </c>
      <c r="BM1" s="3" t="s">
        <v>736</v>
      </c>
      <c r="BN1" s="3" t="s">
        <v>737</v>
      </c>
      <c r="BO1" s="3" t="s">
        <v>738</v>
      </c>
      <c r="BP1" s="3" t="s">
        <v>739</v>
      </c>
      <c r="BQ1" s="3" t="s">
        <v>740</v>
      </c>
      <c r="BR1" s="3" t="s">
        <v>741</v>
      </c>
      <c r="BS1" s="3" t="s">
        <v>742</v>
      </c>
      <c r="BT1" s="3" t="s">
        <v>743</v>
      </c>
      <c r="BU1" s="3" t="s">
        <v>744</v>
      </c>
      <c r="BV1" s="3" t="s">
        <v>745</v>
      </c>
      <c r="BW1" s="3" t="s">
        <v>746</v>
      </c>
      <c r="BX1" s="3" t="s">
        <v>747</v>
      </c>
      <c r="BY1" s="3" t="s">
        <v>748</v>
      </c>
      <c r="BZ1" s="3" t="s">
        <v>749</v>
      </c>
      <c r="CA1" s="3" t="s">
        <v>750</v>
      </c>
      <c r="CB1" s="3" t="s">
        <v>751</v>
      </c>
      <c r="CC1" s="3" t="s">
        <v>752</v>
      </c>
      <c r="CD1" s="3" t="s">
        <v>753</v>
      </c>
      <c r="CE1" s="3" t="s">
        <v>754</v>
      </c>
      <c r="CF1" s="3" t="s">
        <v>755</v>
      </c>
      <c r="CG1" s="3" t="s">
        <v>756</v>
      </c>
      <c r="CH1" s="3" t="s">
        <v>757</v>
      </c>
      <c r="CI1" s="3" t="s">
        <v>758</v>
      </c>
      <c r="CJ1" s="3" t="s">
        <v>759</v>
      </c>
      <c r="CK1" s="3" t="s">
        <v>760</v>
      </c>
      <c r="CL1" s="3" t="s">
        <v>761</v>
      </c>
      <c r="CM1" s="3" t="s">
        <v>762</v>
      </c>
      <c r="CN1" s="3" t="s">
        <v>763</v>
      </c>
      <c r="CO1" s="3" t="s">
        <v>764</v>
      </c>
      <c r="CP1" s="3" t="s">
        <v>765</v>
      </c>
      <c r="CQ1" s="3" t="s">
        <v>766</v>
      </c>
      <c r="CR1" s="3" t="s">
        <v>767</v>
      </c>
      <c r="CS1" s="3" t="s">
        <v>768</v>
      </c>
      <c r="CT1" s="3" t="s">
        <v>769</v>
      </c>
      <c r="CU1" s="3" t="s">
        <v>770</v>
      </c>
      <c r="CV1" s="3" t="s">
        <v>771</v>
      </c>
      <c r="CW1" s="3" t="s">
        <v>772</v>
      </c>
      <c r="CX1" s="3" t="s">
        <v>773</v>
      </c>
      <c r="CY1" s="3" t="s">
        <v>774</v>
      </c>
      <c r="CZ1" s="3" t="s">
        <v>775</v>
      </c>
      <c r="DA1" s="3" t="s">
        <v>776</v>
      </c>
      <c r="DB1" s="3" t="s">
        <v>777</v>
      </c>
      <c r="DC1" s="3" t="s">
        <v>778</v>
      </c>
      <c r="DD1" s="3" t="s">
        <v>779</v>
      </c>
      <c r="DE1" s="3" t="s">
        <v>780</v>
      </c>
      <c r="DF1" s="3" t="s">
        <v>781</v>
      </c>
      <c r="DG1" s="3" t="s">
        <v>782</v>
      </c>
      <c r="DH1" s="3" t="s">
        <v>783</v>
      </c>
      <c r="DI1" s="3" t="s">
        <v>784</v>
      </c>
      <c r="DJ1" s="3" t="s">
        <v>785</v>
      </c>
      <c r="DK1" s="3" t="s">
        <v>786</v>
      </c>
      <c r="DL1" s="3" t="s">
        <v>787</v>
      </c>
      <c r="DM1" s="3" t="s">
        <v>788</v>
      </c>
      <c r="DN1" s="3" t="s">
        <v>789</v>
      </c>
      <c r="DO1" s="3" t="s">
        <v>790</v>
      </c>
      <c r="DP1" s="3" t="s">
        <v>791</v>
      </c>
      <c r="DQ1" s="3" t="s">
        <v>792</v>
      </c>
      <c r="DR1" s="3" t="s">
        <v>793</v>
      </c>
      <c r="DS1" s="3" t="s">
        <v>794</v>
      </c>
      <c r="DT1" s="3" t="s">
        <v>795</v>
      </c>
      <c r="DU1" s="3" t="s">
        <v>796</v>
      </c>
    </row>
    <row r="2" spans="1:125" x14ac:dyDescent="0.55000000000000004">
      <c r="A2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0.01</v>
      </c>
      <c r="AC2">
        <v>0</v>
      </c>
      <c r="AD2">
        <v>0.01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0.01</v>
      </c>
    </row>
    <row r="3" spans="1:125" x14ac:dyDescent="0.55000000000000004">
      <c r="A3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0.01</v>
      </c>
      <c r="AC3">
        <v>0</v>
      </c>
      <c r="AD3">
        <v>0.01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0.01</v>
      </c>
    </row>
    <row r="4" spans="1:125" x14ac:dyDescent="0.55000000000000004">
      <c r="A4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0.01</v>
      </c>
      <c r="AC4">
        <v>0</v>
      </c>
      <c r="AD4">
        <v>0.01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0.01</v>
      </c>
    </row>
    <row r="5" spans="1:125" x14ac:dyDescent="0.55000000000000004">
      <c r="A5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0.01</v>
      </c>
      <c r="AC5">
        <v>0</v>
      </c>
      <c r="AD5">
        <v>0.01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0.01</v>
      </c>
    </row>
    <row r="6" spans="1:125" x14ac:dyDescent="0.55000000000000004">
      <c r="A6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0.01</v>
      </c>
      <c r="AC6">
        <v>0</v>
      </c>
      <c r="AD6">
        <v>0.01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0.01</v>
      </c>
    </row>
    <row r="7" spans="1:125" x14ac:dyDescent="0.55000000000000004">
      <c r="A7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0.01</v>
      </c>
      <c r="AC7">
        <v>0</v>
      </c>
      <c r="AD7">
        <v>0.01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0.01</v>
      </c>
    </row>
    <row r="8" spans="1:125" x14ac:dyDescent="0.55000000000000004">
      <c r="A8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0.01</v>
      </c>
      <c r="AC8">
        <v>0</v>
      </c>
      <c r="AD8">
        <v>0.01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0.01</v>
      </c>
    </row>
    <row r="9" spans="1:125" x14ac:dyDescent="0.55000000000000004">
      <c r="A9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0.01</v>
      </c>
      <c r="AC9">
        <v>0</v>
      </c>
      <c r="AD9">
        <v>0.01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0.01</v>
      </c>
    </row>
    <row r="10" spans="1:125" x14ac:dyDescent="0.55000000000000004">
      <c r="A10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0.01</v>
      </c>
      <c r="AC10">
        <v>0</v>
      </c>
      <c r="AD10">
        <v>0.01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0.01</v>
      </c>
    </row>
    <row r="11" spans="1:125" x14ac:dyDescent="0.55000000000000004">
      <c r="A11">
        <v>11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0.01</v>
      </c>
      <c r="AC11">
        <v>0</v>
      </c>
      <c r="AD11">
        <v>0.01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0.01</v>
      </c>
    </row>
    <row r="12" spans="1:125" x14ac:dyDescent="0.55000000000000004">
      <c r="A12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0.01</v>
      </c>
      <c r="AC12">
        <v>0</v>
      </c>
      <c r="AD12">
        <v>0.01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0.01</v>
      </c>
    </row>
    <row r="13" spans="1:125" x14ac:dyDescent="0.55000000000000004">
      <c r="A13">
        <v>13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0.01</v>
      </c>
      <c r="AC13">
        <v>0</v>
      </c>
      <c r="AD13">
        <v>0.01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0.01</v>
      </c>
    </row>
    <row r="14" spans="1:125" x14ac:dyDescent="0.55000000000000004">
      <c r="A14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0.01</v>
      </c>
      <c r="AC14">
        <v>0</v>
      </c>
      <c r="AD14">
        <v>0.01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0.01</v>
      </c>
    </row>
    <row r="15" spans="1:125" x14ac:dyDescent="0.55000000000000004">
      <c r="A15"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0.01</v>
      </c>
      <c r="AC15">
        <v>0</v>
      </c>
      <c r="AD15">
        <v>0.01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0.01</v>
      </c>
    </row>
    <row r="16" spans="1:125" x14ac:dyDescent="0.55000000000000004">
      <c r="A16">
        <v>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0.01</v>
      </c>
      <c r="AC16">
        <v>0</v>
      </c>
      <c r="AD16">
        <v>0.01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0.01</v>
      </c>
    </row>
    <row r="17" spans="1:125" x14ac:dyDescent="0.55000000000000004">
      <c r="A17">
        <v>17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0.01</v>
      </c>
      <c r="AC17">
        <v>0</v>
      </c>
      <c r="AD17">
        <v>0.01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0.01</v>
      </c>
    </row>
    <row r="18" spans="1:125" x14ac:dyDescent="0.55000000000000004">
      <c r="A18">
        <v>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0.01</v>
      </c>
      <c r="AC18">
        <v>0</v>
      </c>
      <c r="AD18">
        <v>0.01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0.01</v>
      </c>
    </row>
    <row r="19" spans="1:125" x14ac:dyDescent="0.55000000000000004">
      <c r="A19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0.01</v>
      </c>
      <c r="AC19">
        <v>0</v>
      </c>
      <c r="AD19">
        <v>0.01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0.01</v>
      </c>
    </row>
    <row r="20" spans="1:125" x14ac:dyDescent="0.55000000000000004">
      <c r="A20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0.01</v>
      </c>
      <c r="AC20">
        <v>0</v>
      </c>
      <c r="AD20">
        <v>0.01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0.01</v>
      </c>
    </row>
    <row r="21" spans="1:125" x14ac:dyDescent="0.55000000000000004">
      <c r="A21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0.01</v>
      </c>
      <c r="AC21">
        <v>0</v>
      </c>
      <c r="AD21">
        <v>0.01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0.01</v>
      </c>
    </row>
    <row r="22" spans="1:125" x14ac:dyDescent="0.55000000000000004">
      <c r="A22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0.01</v>
      </c>
      <c r="AC22">
        <v>0</v>
      </c>
      <c r="AD22">
        <v>0.01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0.01</v>
      </c>
    </row>
    <row r="23" spans="1:125" x14ac:dyDescent="0.55000000000000004">
      <c r="A23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0.01</v>
      </c>
      <c r="AC23">
        <v>0</v>
      </c>
      <c r="AD23">
        <v>0.01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0.01</v>
      </c>
    </row>
    <row r="24" spans="1:125" x14ac:dyDescent="0.55000000000000004">
      <c r="A24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0.01</v>
      </c>
      <c r="AC24">
        <v>0</v>
      </c>
      <c r="AD24">
        <v>0.01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0.01</v>
      </c>
    </row>
    <row r="25" spans="1:125" x14ac:dyDescent="0.55000000000000004">
      <c r="A25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0.01</v>
      </c>
      <c r="AC25">
        <v>0</v>
      </c>
      <c r="AD25">
        <v>0.01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0.01</v>
      </c>
    </row>
    <row r="26" spans="1:125" x14ac:dyDescent="0.55000000000000004">
      <c r="A26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0.01</v>
      </c>
      <c r="AC26">
        <v>0</v>
      </c>
      <c r="AD26">
        <v>0.01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0.01</v>
      </c>
    </row>
    <row r="27" spans="1:125" x14ac:dyDescent="0.55000000000000004">
      <c r="A27">
        <v>27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0.01</v>
      </c>
      <c r="AC27">
        <v>0</v>
      </c>
      <c r="AD27">
        <v>0.01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0.01</v>
      </c>
    </row>
    <row r="28" spans="1:125" x14ac:dyDescent="0.55000000000000004">
      <c r="A28">
        <v>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0.01</v>
      </c>
      <c r="AC28">
        <v>0</v>
      </c>
      <c r="AD28">
        <v>0.01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0.01</v>
      </c>
    </row>
    <row r="29" spans="1:125" x14ac:dyDescent="0.55000000000000004">
      <c r="A29">
        <v>29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0.01</v>
      </c>
      <c r="AC29">
        <v>0</v>
      </c>
      <c r="AD29">
        <v>0.01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0.01</v>
      </c>
    </row>
    <row r="30" spans="1:125" x14ac:dyDescent="0.55000000000000004">
      <c r="A30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0.01</v>
      </c>
      <c r="AC30">
        <v>0</v>
      </c>
      <c r="AD30">
        <v>0.01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0.01</v>
      </c>
    </row>
    <row r="31" spans="1:125" x14ac:dyDescent="0.55000000000000004">
      <c r="A31">
        <v>31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0.01</v>
      </c>
      <c r="AC31">
        <v>0</v>
      </c>
      <c r="AD31">
        <v>0.01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0.01</v>
      </c>
    </row>
    <row r="32" spans="1:125" x14ac:dyDescent="0.55000000000000004">
      <c r="A32">
        <v>32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0.01</v>
      </c>
      <c r="AC32">
        <v>0</v>
      </c>
      <c r="AD32">
        <v>0.01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0.01</v>
      </c>
    </row>
    <row r="33" spans="1:125" x14ac:dyDescent="0.55000000000000004">
      <c r="A33">
        <v>33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0.01</v>
      </c>
      <c r="AC33">
        <v>0</v>
      </c>
      <c r="AD33">
        <v>0.01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0.01</v>
      </c>
    </row>
    <row r="34" spans="1:125" x14ac:dyDescent="0.55000000000000004">
      <c r="A34">
        <v>34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0.01</v>
      </c>
      <c r="AC34">
        <v>0</v>
      </c>
      <c r="AD34">
        <v>0.01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0.01</v>
      </c>
    </row>
    <row r="35" spans="1:125" x14ac:dyDescent="0.55000000000000004">
      <c r="A35">
        <v>35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0.01</v>
      </c>
      <c r="AC35">
        <v>0</v>
      </c>
      <c r="AD35">
        <v>0.01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0.01</v>
      </c>
    </row>
    <row r="36" spans="1:125" x14ac:dyDescent="0.55000000000000004">
      <c r="A36">
        <v>36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0.01</v>
      </c>
      <c r="AC36">
        <v>0</v>
      </c>
      <c r="AD36">
        <v>0.01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0.01</v>
      </c>
    </row>
    <row r="37" spans="1:125" x14ac:dyDescent="0.55000000000000004">
      <c r="A37">
        <v>37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0.01</v>
      </c>
      <c r="AC37">
        <v>0</v>
      </c>
      <c r="AD37">
        <v>0.01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0.01</v>
      </c>
    </row>
    <row r="38" spans="1:125" x14ac:dyDescent="0.55000000000000004">
      <c r="A38">
        <v>38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0.01</v>
      </c>
      <c r="AC38">
        <v>0</v>
      </c>
      <c r="AD38">
        <v>0.01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0.01</v>
      </c>
    </row>
    <row r="39" spans="1:125" x14ac:dyDescent="0.55000000000000004">
      <c r="A39">
        <v>39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0.01</v>
      </c>
      <c r="AC39">
        <v>0</v>
      </c>
      <c r="AD39">
        <v>0.01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0.01</v>
      </c>
    </row>
    <row r="40" spans="1:125" x14ac:dyDescent="0.55000000000000004">
      <c r="A40">
        <v>40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0.01</v>
      </c>
      <c r="AC40">
        <v>0</v>
      </c>
      <c r="AD40">
        <v>0.01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0.01</v>
      </c>
    </row>
    <row r="41" spans="1:125" x14ac:dyDescent="0.55000000000000004">
      <c r="A41">
        <v>41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0.01</v>
      </c>
      <c r="AC41">
        <v>0</v>
      </c>
      <c r="AD41">
        <v>0.01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0.01</v>
      </c>
    </row>
    <row r="42" spans="1:125" x14ac:dyDescent="0.55000000000000004">
      <c r="A42">
        <v>42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0.01</v>
      </c>
      <c r="AC42">
        <v>0</v>
      </c>
      <c r="AD42">
        <v>0.01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0.01</v>
      </c>
    </row>
    <row r="43" spans="1:125" x14ac:dyDescent="0.55000000000000004">
      <c r="A43">
        <v>43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0.01</v>
      </c>
      <c r="AC43">
        <v>0</v>
      </c>
      <c r="AD43">
        <v>0.01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0.01</v>
      </c>
    </row>
    <row r="44" spans="1:125" x14ac:dyDescent="0.55000000000000004">
      <c r="A44">
        <v>44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0.01</v>
      </c>
      <c r="AC44">
        <v>0</v>
      </c>
      <c r="AD44">
        <v>0.01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0.01</v>
      </c>
    </row>
    <row r="45" spans="1:125" x14ac:dyDescent="0.55000000000000004">
      <c r="A45">
        <v>45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0.01</v>
      </c>
      <c r="AC45">
        <v>0</v>
      </c>
      <c r="AD45">
        <v>0.01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0.01</v>
      </c>
    </row>
    <row r="46" spans="1:125" x14ac:dyDescent="0.55000000000000004">
      <c r="A46">
        <v>46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0.01</v>
      </c>
      <c r="AC46">
        <v>0</v>
      </c>
      <c r="AD46">
        <v>0.01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0.01</v>
      </c>
    </row>
    <row r="47" spans="1:125" x14ac:dyDescent="0.55000000000000004">
      <c r="A47">
        <v>47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0.01</v>
      </c>
      <c r="AC47">
        <v>0</v>
      </c>
      <c r="AD47">
        <v>0.01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0.01</v>
      </c>
    </row>
    <row r="48" spans="1:125" x14ac:dyDescent="0.55000000000000004">
      <c r="A48">
        <v>48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0.01</v>
      </c>
      <c r="AC48">
        <v>0</v>
      </c>
      <c r="AD48">
        <v>0.01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0.01</v>
      </c>
    </row>
    <row r="49" spans="1:125" x14ac:dyDescent="0.55000000000000004">
      <c r="A49">
        <v>49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0.01</v>
      </c>
      <c r="AC49">
        <v>0</v>
      </c>
      <c r="AD49">
        <v>0.01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0.01</v>
      </c>
    </row>
    <row r="50" spans="1:125" x14ac:dyDescent="0.55000000000000004">
      <c r="A50">
        <v>50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0.01</v>
      </c>
      <c r="AC50">
        <v>0</v>
      </c>
      <c r="AD50">
        <v>0.01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0.01</v>
      </c>
    </row>
    <row r="51" spans="1:125" x14ac:dyDescent="0.55000000000000004">
      <c r="A51">
        <v>51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0.01</v>
      </c>
      <c r="AC51">
        <v>0</v>
      </c>
      <c r="AD51">
        <v>0.01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0.01</v>
      </c>
    </row>
    <row r="52" spans="1:125" x14ac:dyDescent="0.55000000000000004">
      <c r="A52">
        <v>52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0.01</v>
      </c>
      <c r="AC52">
        <v>0</v>
      </c>
      <c r="AD52">
        <v>0.01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0.01</v>
      </c>
    </row>
    <row r="53" spans="1:125" x14ac:dyDescent="0.55000000000000004">
      <c r="A53">
        <v>53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0.01</v>
      </c>
      <c r="AC53">
        <v>0</v>
      </c>
      <c r="AD53">
        <v>0.01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0.01</v>
      </c>
    </row>
    <row r="54" spans="1:125" x14ac:dyDescent="0.55000000000000004">
      <c r="A54">
        <v>54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0.01</v>
      </c>
      <c r="AC54">
        <v>0</v>
      </c>
      <c r="AD54">
        <v>0.01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0.01</v>
      </c>
    </row>
    <row r="55" spans="1:125" x14ac:dyDescent="0.55000000000000004">
      <c r="A55">
        <v>55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0.01</v>
      </c>
      <c r="AC55">
        <v>0</v>
      </c>
      <c r="AD55">
        <v>0.01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0.01</v>
      </c>
    </row>
    <row r="56" spans="1:125" x14ac:dyDescent="0.55000000000000004">
      <c r="A56">
        <v>56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0.01</v>
      </c>
      <c r="AC56">
        <v>0</v>
      </c>
      <c r="AD56">
        <v>0.01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0.01</v>
      </c>
    </row>
    <row r="57" spans="1:125" x14ac:dyDescent="0.55000000000000004">
      <c r="A57">
        <v>57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0.01</v>
      </c>
      <c r="AC57">
        <v>0</v>
      </c>
      <c r="AD57">
        <v>0.01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0.01</v>
      </c>
    </row>
    <row r="58" spans="1:125" x14ac:dyDescent="0.55000000000000004">
      <c r="A58">
        <v>58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0.01</v>
      </c>
      <c r="AC58">
        <v>0</v>
      </c>
      <c r="AD58">
        <v>0.01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0.01</v>
      </c>
    </row>
    <row r="59" spans="1:125" x14ac:dyDescent="0.55000000000000004">
      <c r="A59">
        <v>59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0.01</v>
      </c>
      <c r="AC59">
        <v>0</v>
      </c>
      <c r="AD59">
        <v>0.01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0.01</v>
      </c>
    </row>
    <row r="60" spans="1:125" x14ac:dyDescent="0.55000000000000004">
      <c r="A60">
        <v>60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0.01</v>
      </c>
      <c r="AC60">
        <v>0</v>
      </c>
      <c r="AD60">
        <v>0.01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0.01</v>
      </c>
    </row>
    <row r="61" spans="1:125" x14ac:dyDescent="0.55000000000000004">
      <c r="A61">
        <v>61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0.01</v>
      </c>
      <c r="AC61">
        <v>0</v>
      </c>
      <c r="AD61">
        <v>0.01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0.01</v>
      </c>
    </row>
    <row r="62" spans="1:125" x14ac:dyDescent="0.55000000000000004">
      <c r="A62">
        <v>62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0.01</v>
      </c>
      <c r="AC62">
        <v>0</v>
      </c>
      <c r="AD62">
        <v>0.01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0.01</v>
      </c>
    </row>
    <row r="63" spans="1:125" x14ac:dyDescent="0.55000000000000004">
      <c r="A63">
        <v>63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0.01</v>
      </c>
      <c r="AC63">
        <v>0</v>
      </c>
      <c r="AD63">
        <v>0.01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0.01</v>
      </c>
    </row>
    <row r="64" spans="1:125" x14ac:dyDescent="0.55000000000000004">
      <c r="A64">
        <v>64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0.01</v>
      </c>
      <c r="AC64">
        <v>0</v>
      </c>
      <c r="AD64">
        <v>0.01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0.01</v>
      </c>
    </row>
    <row r="65" spans="1:125" x14ac:dyDescent="0.55000000000000004">
      <c r="A65">
        <v>65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0.01</v>
      </c>
      <c r="AC65">
        <v>0</v>
      </c>
      <c r="AD65">
        <v>0.01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0.01</v>
      </c>
    </row>
    <row r="66" spans="1:125" x14ac:dyDescent="0.55000000000000004">
      <c r="A66">
        <v>66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0.01</v>
      </c>
      <c r="AC66">
        <v>0</v>
      </c>
      <c r="AD66">
        <v>0.01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0.01</v>
      </c>
    </row>
    <row r="67" spans="1:125" x14ac:dyDescent="0.55000000000000004">
      <c r="A67">
        <v>67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0.01</v>
      </c>
      <c r="AC67">
        <v>0</v>
      </c>
      <c r="AD67">
        <v>0.01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0.01</v>
      </c>
    </row>
    <row r="68" spans="1:125" x14ac:dyDescent="0.55000000000000004">
      <c r="A68">
        <v>68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0.01</v>
      </c>
      <c r="AC68">
        <v>0</v>
      </c>
      <c r="AD68">
        <v>0.01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0.01</v>
      </c>
    </row>
    <row r="69" spans="1:125" x14ac:dyDescent="0.55000000000000004">
      <c r="A69">
        <v>69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0.01</v>
      </c>
      <c r="AC69">
        <v>0</v>
      </c>
      <c r="AD69">
        <v>0.01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0.01</v>
      </c>
    </row>
    <row r="70" spans="1:125" x14ac:dyDescent="0.55000000000000004">
      <c r="A70">
        <v>70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0.01</v>
      </c>
      <c r="AC70">
        <v>0</v>
      </c>
      <c r="AD70">
        <v>0.01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0.01</v>
      </c>
    </row>
    <row r="71" spans="1:125" x14ac:dyDescent="0.55000000000000004">
      <c r="A71">
        <v>71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0.01</v>
      </c>
      <c r="AC71">
        <v>0</v>
      </c>
      <c r="AD71">
        <v>0.01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0.01</v>
      </c>
    </row>
    <row r="72" spans="1:125" x14ac:dyDescent="0.55000000000000004">
      <c r="A72">
        <v>72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0.01</v>
      </c>
      <c r="AC72">
        <v>0</v>
      </c>
      <c r="AD72">
        <v>0.01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0.01</v>
      </c>
    </row>
    <row r="73" spans="1:125" x14ac:dyDescent="0.55000000000000004">
      <c r="A73">
        <v>73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0.01</v>
      </c>
      <c r="AC73">
        <v>0</v>
      </c>
      <c r="AD73">
        <v>0.01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0.01</v>
      </c>
    </row>
    <row r="74" spans="1:125" x14ac:dyDescent="0.55000000000000004">
      <c r="A74">
        <v>74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0.01</v>
      </c>
      <c r="AC74">
        <v>0</v>
      </c>
      <c r="AD74">
        <v>0.01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0.01</v>
      </c>
    </row>
    <row r="75" spans="1:125" x14ac:dyDescent="0.55000000000000004">
      <c r="A75">
        <v>75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0.01</v>
      </c>
      <c r="AC75">
        <v>0</v>
      </c>
      <c r="AD75">
        <v>0.01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0.01</v>
      </c>
    </row>
    <row r="76" spans="1:125" x14ac:dyDescent="0.55000000000000004">
      <c r="A76">
        <v>76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0.01</v>
      </c>
      <c r="AC76">
        <v>0</v>
      </c>
      <c r="AD76">
        <v>0.01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0.01</v>
      </c>
    </row>
    <row r="77" spans="1:125" x14ac:dyDescent="0.55000000000000004">
      <c r="A77">
        <v>77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0.01</v>
      </c>
      <c r="AC77">
        <v>0</v>
      </c>
      <c r="AD77">
        <v>0.01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0.01</v>
      </c>
    </row>
    <row r="78" spans="1:125" x14ac:dyDescent="0.55000000000000004">
      <c r="A78">
        <v>78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0.01</v>
      </c>
      <c r="AC78">
        <v>0</v>
      </c>
      <c r="AD78">
        <v>0.01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0.01</v>
      </c>
    </row>
    <row r="79" spans="1:125" x14ac:dyDescent="0.55000000000000004">
      <c r="A79">
        <v>79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0.01</v>
      </c>
      <c r="AC79">
        <v>0</v>
      </c>
      <c r="AD79">
        <v>0.01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0.01</v>
      </c>
    </row>
    <row r="80" spans="1:125" x14ac:dyDescent="0.55000000000000004">
      <c r="A80">
        <v>80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0.01</v>
      </c>
      <c r="AC80">
        <v>0</v>
      </c>
      <c r="AD80">
        <v>0.01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0.01</v>
      </c>
    </row>
    <row r="81" spans="1:125" x14ac:dyDescent="0.55000000000000004">
      <c r="A81">
        <v>81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0.01</v>
      </c>
      <c r="AC81">
        <v>0</v>
      </c>
      <c r="AD81">
        <v>0.01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0.01</v>
      </c>
    </row>
    <row r="82" spans="1:125" x14ac:dyDescent="0.55000000000000004">
      <c r="A82">
        <v>82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0.01</v>
      </c>
      <c r="AC82">
        <v>0</v>
      </c>
      <c r="AD82">
        <v>0.01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0.01</v>
      </c>
    </row>
    <row r="83" spans="1:125" x14ac:dyDescent="0.55000000000000004">
      <c r="A83">
        <v>83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0.01</v>
      </c>
      <c r="AC83">
        <v>0</v>
      </c>
      <c r="AD83">
        <v>0.01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0.01</v>
      </c>
    </row>
    <row r="84" spans="1:125" x14ac:dyDescent="0.55000000000000004">
      <c r="A84">
        <v>84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0.01</v>
      </c>
      <c r="AC84">
        <v>0</v>
      </c>
      <c r="AD84">
        <v>0.01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0.01</v>
      </c>
    </row>
    <row r="85" spans="1:125" x14ac:dyDescent="0.55000000000000004">
      <c r="A85">
        <v>85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0.01</v>
      </c>
      <c r="AC85">
        <v>0</v>
      </c>
      <c r="AD85">
        <v>0.01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0.01</v>
      </c>
    </row>
    <row r="86" spans="1:125" x14ac:dyDescent="0.55000000000000004">
      <c r="A86">
        <v>86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0.01</v>
      </c>
      <c r="AC86">
        <v>0</v>
      </c>
      <c r="AD86">
        <v>0.01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0.01</v>
      </c>
    </row>
    <row r="87" spans="1:125" x14ac:dyDescent="0.55000000000000004">
      <c r="A87">
        <v>87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0.01</v>
      </c>
      <c r="AC87">
        <v>0</v>
      </c>
      <c r="AD87">
        <v>0.01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0.01</v>
      </c>
    </row>
    <row r="88" spans="1:125" x14ac:dyDescent="0.55000000000000004">
      <c r="A88">
        <v>88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0.01</v>
      </c>
      <c r="AC88">
        <v>0</v>
      </c>
      <c r="AD88">
        <v>0.01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0.01</v>
      </c>
    </row>
    <row r="89" spans="1:125" x14ac:dyDescent="0.55000000000000004">
      <c r="A89">
        <v>89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0.01</v>
      </c>
      <c r="AC89">
        <v>0</v>
      </c>
      <c r="AD89">
        <v>0.01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0.01</v>
      </c>
    </row>
    <row r="90" spans="1:125" x14ac:dyDescent="0.55000000000000004">
      <c r="A90">
        <v>90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0.01</v>
      </c>
      <c r="AC90">
        <v>0</v>
      </c>
      <c r="AD90">
        <v>0.01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0.01</v>
      </c>
    </row>
    <row r="91" spans="1:125" x14ac:dyDescent="0.55000000000000004">
      <c r="A91">
        <v>91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0.01</v>
      </c>
      <c r="AC91">
        <v>0</v>
      </c>
      <c r="AD91">
        <v>0.01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0.01</v>
      </c>
    </row>
    <row r="92" spans="1:125" x14ac:dyDescent="0.55000000000000004">
      <c r="A92">
        <v>92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0.01</v>
      </c>
      <c r="AC92">
        <v>0</v>
      </c>
      <c r="AD92">
        <v>0.01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0.01</v>
      </c>
    </row>
    <row r="93" spans="1:125" x14ac:dyDescent="0.55000000000000004">
      <c r="A93">
        <v>93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0.01</v>
      </c>
      <c r="AC93">
        <v>0</v>
      </c>
      <c r="AD93">
        <v>0.01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0.01</v>
      </c>
    </row>
    <row r="94" spans="1:125" x14ac:dyDescent="0.55000000000000004">
      <c r="A94">
        <v>94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0.01</v>
      </c>
      <c r="AC94">
        <v>0</v>
      </c>
      <c r="AD94">
        <v>0.01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0.01</v>
      </c>
    </row>
    <row r="95" spans="1:125" x14ac:dyDescent="0.55000000000000004">
      <c r="A95">
        <v>95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0.01</v>
      </c>
      <c r="AC95">
        <v>0</v>
      </c>
      <c r="AD95">
        <v>0.01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0.01</v>
      </c>
    </row>
    <row r="96" spans="1:125" x14ac:dyDescent="0.55000000000000004">
      <c r="A96">
        <v>96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0.01</v>
      </c>
      <c r="AC96">
        <v>0</v>
      </c>
      <c r="AD96">
        <v>0.01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0.01</v>
      </c>
    </row>
    <row r="97" spans="1:125" x14ac:dyDescent="0.55000000000000004">
      <c r="A97">
        <v>97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0.01</v>
      </c>
      <c r="AC97">
        <v>0</v>
      </c>
      <c r="AD97">
        <v>0.01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0.01</v>
      </c>
    </row>
    <row r="98" spans="1:125" x14ac:dyDescent="0.55000000000000004">
      <c r="A98">
        <v>98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0.01</v>
      </c>
      <c r="AC98">
        <v>0</v>
      </c>
      <c r="AD98">
        <v>0.01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0.01</v>
      </c>
    </row>
    <row r="99" spans="1:125" x14ac:dyDescent="0.55000000000000004">
      <c r="A99">
        <v>99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0.01</v>
      </c>
      <c r="AC99">
        <v>0</v>
      </c>
      <c r="AD99">
        <v>0.01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0.01</v>
      </c>
    </row>
    <row r="100" spans="1:125" x14ac:dyDescent="0.55000000000000004">
      <c r="A100">
        <v>100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0.01</v>
      </c>
      <c r="AC100">
        <v>0</v>
      </c>
      <c r="AD100">
        <v>0.01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0.01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151</vt:i4>
      </vt:variant>
    </vt:vector>
  </HeadingPairs>
  <TitlesOfParts>
    <vt:vector size="157" baseType="lpstr">
      <vt:lpstr>Content</vt:lpstr>
      <vt:lpstr>Data</vt:lpstr>
      <vt:lpstr>Start</vt:lpstr>
      <vt:lpstr>Structural Parameters</vt:lpstr>
      <vt:lpstr>Baseline</vt:lpstr>
      <vt:lpstr>Scenario</vt:lpstr>
      <vt:lpstr>fire0_1_p</vt:lpstr>
      <vt:lpstr>fire0_2_p</vt:lpstr>
      <vt:lpstr>floods0_1_p</vt:lpstr>
      <vt:lpstr>floods0_2_p</vt:lpstr>
      <vt:lpstr>H0_p</vt:lpstr>
      <vt:lpstr>heatwave0_1_p</vt:lpstr>
      <vt:lpstr>heatwave0_2_p</vt:lpstr>
      <vt:lpstr>hurs0_1_p</vt:lpstr>
      <vt:lpstr>hurs0_2_p</vt:lpstr>
      <vt:lpstr>iGA_1_p</vt:lpstr>
      <vt:lpstr>iGA_10_p</vt:lpstr>
      <vt:lpstr>iGA_11_p</vt:lpstr>
      <vt:lpstr>iGA_12_p</vt:lpstr>
      <vt:lpstr>iGA_2_p</vt:lpstr>
      <vt:lpstr>iGA_3_p</vt:lpstr>
      <vt:lpstr>iGA_4_p</vt:lpstr>
      <vt:lpstr>iGA_5_p</vt:lpstr>
      <vt:lpstr>iGA_6_p</vt:lpstr>
      <vt:lpstr>iGA_7_p</vt:lpstr>
      <vt:lpstr>iGA_8_p</vt:lpstr>
      <vt:lpstr>iGA_9_p</vt:lpstr>
      <vt:lpstr>iGAH_p</vt:lpstr>
      <vt:lpstr>landslide0_1_p</vt:lpstr>
      <vt:lpstr>landslide0_2_p</vt:lpstr>
      <vt:lpstr>maxdrydays0_1_p</vt:lpstr>
      <vt:lpstr>maxdrydays0_2_p</vt:lpstr>
      <vt:lpstr>maxwetdays0_1_p</vt:lpstr>
      <vt:lpstr>maxwetdays0_2_p</vt:lpstr>
      <vt:lpstr>phiM_1_p</vt:lpstr>
      <vt:lpstr>phiM_10_p</vt:lpstr>
      <vt:lpstr>phiM_11_p</vt:lpstr>
      <vt:lpstr>phiM_12_p</vt:lpstr>
      <vt:lpstr>phiM_2_p</vt:lpstr>
      <vt:lpstr>phiM_3_p</vt:lpstr>
      <vt:lpstr>phiM_4_p</vt:lpstr>
      <vt:lpstr>phiM_5_p</vt:lpstr>
      <vt:lpstr>phiM_6_p</vt:lpstr>
      <vt:lpstr>phiM_7_p</vt:lpstr>
      <vt:lpstr>phiM_8_p</vt:lpstr>
      <vt:lpstr>phiM_9_p</vt:lpstr>
      <vt:lpstr>phiM_p</vt:lpstr>
      <vt:lpstr>phiN0_1_1_p</vt:lpstr>
      <vt:lpstr>phiN0_1_2_p</vt:lpstr>
      <vt:lpstr>phiN0_10_1_p</vt:lpstr>
      <vt:lpstr>phiN0_10_2_p</vt:lpstr>
      <vt:lpstr>phiN0_11_1_p</vt:lpstr>
      <vt:lpstr>phiN0_11_2_p</vt:lpstr>
      <vt:lpstr>phiN0_12_1_p</vt:lpstr>
      <vt:lpstr>phiN0_12_2_p</vt:lpstr>
      <vt:lpstr>phiN0_2_1_p</vt:lpstr>
      <vt:lpstr>phiN0_2_2_p</vt:lpstr>
      <vt:lpstr>phiN0_3_1_p</vt:lpstr>
      <vt:lpstr>phiN0_3_2_p</vt:lpstr>
      <vt:lpstr>phiN0_4_1_p</vt:lpstr>
      <vt:lpstr>phiN0_4_2_p</vt:lpstr>
      <vt:lpstr>phiN0_5_1_p</vt:lpstr>
      <vt:lpstr>phiN0_5_2_p</vt:lpstr>
      <vt:lpstr>phiN0_6_1_p</vt:lpstr>
      <vt:lpstr>phiN0_6_2_p</vt:lpstr>
      <vt:lpstr>phiN0_7_1_p</vt:lpstr>
      <vt:lpstr>phiN0_7_2_p</vt:lpstr>
      <vt:lpstr>phiN0_8_1_p</vt:lpstr>
      <vt:lpstr>phiN0_8_2_p</vt:lpstr>
      <vt:lpstr>phiN0_9_1_p</vt:lpstr>
      <vt:lpstr>phiN0_9_2_p</vt:lpstr>
      <vt:lpstr>phiQI_1_p</vt:lpstr>
      <vt:lpstr>phiQI_10_p</vt:lpstr>
      <vt:lpstr>phiQI_11_p</vt:lpstr>
      <vt:lpstr>phiQI_12_p</vt:lpstr>
      <vt:lpstr>phiQI_2_p</vt:lpstr>
      <vt:lpstr>phiQI_3_p</vt:lpstr>
      <vt:lpstr>phiQI_4_p</vt:lpstr>
      <vt:lpstr>phiQI_5_p</vt:lpstr>
      <vt:lpstr>phiQI_6_p</vt:lpstr>
      <vt:lpstr>phiQI_7_p</vt:lpstr>
      <vt:lpstr>phiQI_8_p</vt:lpstr>
      <vt:lpstr>phiQI_9_p</vt:lpstr>
      <vt:lpstr>phiW_1_1_p</vt:lpstr>
      <vt:lpstr>phiW_1_2_p</vt:lpstr>
      <vt:lpstr>phiW_10_1_p</vt:lpstr>
      <vt:lpstr>phiW_10_2_p</vt:lpstr>
      <vt:lpstr>phiW_11_1_p</vt:lpstr>
      <vt:lpstr>phiW_11_2_p</vt:lpstr>
      <vt:lpstr>phiW_12_1_p</vt:lpstr>
      <vt:lpstr>phiW_12_2_p</vt:lpstr>
      <vt:lpstr>phiW_2_1_p</vt:lpstr>
      <vt:lpstr>phiW_2_2_p</vt:lpstr>
      <vt:lpstr>phiW_3_1_p</vt:lpstr>
      <vt:lpstr>phiW_3_2_p</vt:lpstr>
      <vt:lpstr>phiW_4_1_p</vt:lpstr>
      <vt:lpstr>phiW_4_2_p</vt:lpstr>
      <vt:lpstr>phiW_5_1_p</vt:lpstr>
      <vt:lpstr>phiW_5_2_p</vt:lpstr>
      <vt:lpstr>phiW_6_1_p</vt:lpstr>
      <vt:lpstr>phiW_6_2_p</vt:lpstr>
      <vt:lpstr>phiW_7_1_p</vt:lpstr>
      <vt:lpstr>phiW_7_2_p</vt:lpstr>
      <vt:lpstr>phiW_8_1_p</vt:lpstr>
      <vt:lpstr>phiW_8_2_p</vt:lpstr>
      <vt:lpstr>phiW_9_1_p</vt:lpstr>
      <vt:lpstr>phiW_9_2_p</vt:lpstr>
      <vt:lpstr>phiX_1_p</vt:lpstr>
      <vt:lpstr>phiX_10_p</vt:lpstr>
      <vt:lpstr>phiX_11_p</vt:lpstr>
      <vt:lpstr>phiX_12_p</vt:lpstr>
      <vt:lpstr>phiX_2_p</vt:lpstr>
      <vt:lpstr>phiX_3_p</vt:lpstr>
      <vt:lpstr>phiX_4_p</vt:lpstr>
      <vt:lpstr>phiX_5_p</vt:lpstr>
      <vt:lpstr>phiX_6_p</vt:lpstr>
      <vt:lpstr>phiX_7_p</vt:lpstr>
      <vt:lpstr>phiX_8_p</vt:lpstr>
      <vt:lpstr>phiX_9_p</vt:lpstr>
      <vt:lpstr>phiY0_1_1_p</vt:lpstr>
      <vt:lpstr>phiY0_1_2_p</vt:lpstr>
      <vt:lpstr>phiY0_10_1_p</vt:lpstr>
      <vt:lpstr>phiY0_10_2_p</vt:lpstr>
      <vt:lpstr>phiY0_11_1_p</vt:lpstr>
      <vt:lpstr>phiY0_11_2_p</vt:lpstr>
      <vt:lpstr>phiY0_12_1_p</vt:lpstr>
      <vt:lpstr>phiY0_12_2_p</vt:lpstr>
      <vt:lpstr>phiY0_2_1_p</vt:lpstr>
      <vt:lpstr>phiY0_2_2_p</vt:lpstr>
      <vt:lpstr>phiY0_3_1_p</vt:lpstr>
      <vt:lpstr>phiY0_3_2_p</vt:lpstr>
      <vt:lpstr>phiY0_4_1_p</vt:lpstr>
      <vt:lpstr>phiY0_4_2_p</vt:lpstr>
      <vt:lpstr>phiY0_5_1_p</vt:lpstr>
      <vt:lpstr>phiY0_5_2_p</vt:lpstr>
      <vt:lpstr>phiY0_6_1_p</vt:lpstr>
      <vt:lpstr>phiY0_6_2_p</vt:lpstr>
      <vt:lpstr>phiY0_7_1_p</vt:lpstr>
      <vt:lpstr>phiY0_7_2_p</vt:lpstr>
      <vt:lpstr>phiY0_8_1_p</vt:lpstr>
      <vt:lpstr>phiY0_8_2_p</vt:lpstr>
      <vt:lpstr>phiY0_9_1_p</vt:lpstr>
      <vt:lpstr>phiY0_9_2_p</vt:lpstr>
      <vt:lpstr>PoP0_p</vt:lpstr>
      <vt:lpstr>pr0_1_p</vt:lpstr>
      <vt:lpstr>pr0_2_p</vt:lpstr>
      <vt:lpstr>SfcWind0_1_p</vt:lpstr>
      <vt:lpstr>SfcWind0_2_p</vt:lpstr>
      <vt:lpstr>sH_p</vt:lpstr>
      <vt:lpstr>SL0_p</vt:lpstr>
      <vt:lpstr>storms0_1_p</vt:lpstr>
      <vt:lpstr>storms0_2_p</vt:lpstr>
      <vt:lpstr>sunshine0_1_p</vt:lpstr>
      <vt:lpstr>sunshine0_2_p</vt:lpstr>
      <vt:lpstr>tas0_1_p</vt:lpstr>
      <vt:lpstr>tas0_2_p</vt:lpstr>
      <vt:lpstr>Y0_p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Schult</cp:lastModifiedBy>
  <dcterms:modified xsi:type="dcterms:W3CDTF">2022-06-03T11:58:12Z</dcterms:modified>
</cp:coreProperties>
</file>