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Spatial_Multisector-RBC-SOE-model_capital_sector_specific/ExcelFiles/"/>
    </mc:Choice>
  </mc:AlternateContent>
  <xr:revisionPtr revIDLastSave="1204" documentId="114_{02855185-8B41-40E5-82C8-AB25A446FE61}" xr6:coauthVersionLast="45" xr6:coauthVersionMax="45" xr10:uidLastSave="{56EA07E3-DD79-4689-8F1E-1C11041AD4A7}"/>
  <bookViews>
    <workbookView xWindow="-108" yWindow="-108" windowWidth="23256" windowHeight="12576" activeTab="1" xr2:uid="{682A2A63-2C28-4521-89E3-584100870803}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Adaptation" sheetId="10" r:id="rId7"/>
    <sheet name="Dynamics" sheetId="3" r:id="rId8"/>
    <sheet name="Structural Parameters" sheetId="5" r:id="rId9"/>
    <sheet name="Climate Damage Functions" sheetId="4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F62" i="2" l="1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4" i="1" l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G36" i="1" l="1"/>
  <c r="G37" i="1"/>
  <c r="G38" i="1"/>
  <c r="G39" i="1"/>
  <c r="G40" i="1"/>
  <c r="G35" i="1"/>
  <c r="B59" i="2" l="1"/>
  <c r="B55" i="2"/>
  <c r="B51" i="2"/>
  <c r="B47" i="2"/>
  <c r="B43" i="2"/>
  <c r="B39" i="2"/>
  <c r="B35" i="2"/>
  <c r="B31" i="2"/>
  <c r="B23" i="2"/>
  <c r="G78" i="2" s="1"/>
  <c r="B19" i="2"/>
  <c r="G74" i="2" s="1"/>
  <c r="B11" i="2"/>
  <c r="G66" i="2" s="1"/>
  <c r="I16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64" i="2"/>
  <c r="I7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G62" i="2"/>
  <c r="G61" i="2"/>
  <c r="B61" i="2" s="1"/>
  <c r="G116" i="2" s="1"/>
  <c r="G60" i="2"/>
  <c r="G59" i="2"/>
  <c r="G58" i="2"/>
  <c r="G57" i="2"/>
  <c r="B57" i="2" s="1"/>
  <c r="G56" i="2"/>
  <c r="G55" i="2"/>
  <c r="G54" i="2"/>
  <c r="G53" i="2"/>
  <c r="B53" i="2" s="1"/>
  <c r="G108" i="2" s="1"/>
  <c r="G52" i="2"/>
  <c r="G51" i="2"/>
  <c r="G50" i="2"/>
  <c r="G49" i="2"/>
  <c r="G48" i="2"/>
  <c r="G47" i="2"/>
  <c r="G46" i="2"/>
  <c r="G45" i="2"/>
  <c r="B45" i="2" s="1"/>
  <c r="G100" i="2" s="1"/>
  <c r="G44" i="2"/>
  <c r="G43" i="2"/>
  <c r="G42" i="2"/>
  <c r="G41" i="2"/>
  <c r="B41" i="2" s="1"/>
  <c r="G40" i="2"/>
  <c r="G39" i="2"/>
  <c r="G38" i="2"/>
  <c r="G37" i="2"/>
  <c r="G36" i="2"/>
  <c r="G35" i="2"/>
  <c r="G34" i="2"/>
  <c r="G33" i="2"/>
  <c r="B33" i="2" s="1"/>
  <c r="G88" i="2" s="1"/>
  <c r="G32" i="2"/>
  <c r="G31" i="2"/>
  <c r="G30" i="2"/>
  <c r="G29" i="2"/>
  <c r="B29" i="2" s="1"/>
  <c r="G28" i="2"/>
  <c r="G27" i="2"/>
  <c r="G26" i="2"/>
  <c r="G25" i="2"/>
  <c r="B25" i="2" s="1"/>
  <c r="G80" i="2" s="1"/>
  <c r="G24" i="2"/>
  <c r="G23" i="2"/>
  <c r="G22" i="2"/>
  <c r="G21" i="2"/>
  <c r="B21" i="2" s="1"/>
  <c r="G20" i="2"/>
  <c r="G19" i="2"/>
  <c r="G18" i="2"/>
  <c r="G17" i="2"/>
  <c r="G16" i="2"/>
  <c r="G15" i="2"/>
  <c r="G14" i="2"/>
  <c r="G13" i="2"/>
  <c r="B13" i="2" s="1"/>
  <c r="G12" i="2"/>
  <c r="G11" i="2"/>
  <c r="G10" i="2"/>
  <c r="B27" i="2"/>
  <c r="G9" i="2"/>
  <c r="B58" i="2"/>
  <c r="G113" i="2" s="1"/>
  <c r="B50" i="2"/>
  <c r="G105" i="2" s="1"/>
  <c r="B49" i="2"/>
  <c r="B42" i="2"/>
  <c r="G97" i="2" s="1"/>
  <c r="B37" i="2"/>
  <c r="B34" i="2"/>
  <c r="G89" i="2" s="1"/>
  <c r="B26" i="2"/>
  <c r="G81" i="2" s="1"/>
  <c r="B18" i="2"/>
  <c r="G73" i="2" s="1"/>
  <c r="B17" i="2"/>
  <c r="G72" i="2" s="1"/>
  <c r="G72" i="1"/>
  <c r="G73" i="1"/>
  <c r="G74" i="1"/>
  <c r="G75" i="1"/>
  <c r="B75" i="1" s="1"/>
  <c r="G130" i="1" s="1"/>
  <c r="B130" i="1" s="1"/>
  <c r="G76" i="1"/>
  <c r="G71" i="1"/>
  <c r="G60" i="1"/>
  <c r="B60" i="1" s="1"/>
  <c r="G115" i="1" s="1"/>
  <c r="B115" i="1" s="1"/>
  <c r="G61" i="1"/>
  <c r="G62" i="1"/>
  <c r="G63" i="1"/>
  <c r="G64" i="1"/>
  <c r="B64" i="1" s="1"/>
  <c r="G119" i="1" s="1"/>
  <c r="B119" i="1" s="1"/>
  <c r="G59" i="1"/>
  <c r="G70" i="1"/>
  <c r="G69" i="1"/>
  <c r="G68" i="1"/>
  <c r="G67" i="1"/>
  <c r="G66" i="1"/>
  <c r="G65" i="1"/>
  <c r="G58" i="1"/>
  <c r="G57" i="1"/>
  <c r="G56" i="1"/>
  <c r="G55" i="1"/>
  <c r="B55" i="1" s="1"/>
  <c r="G110" i="1" s="1"/>
  <c r="B110" i="1" s="1"/>
  <c r="G54" i="1"/>
  <c r="G53" i="1"/>
  <c r="G82" i="1"/>
  <c r="G81" i="1"/>
  <c r="G80" i="1"/>
  <c r="G79" i="1"/>
  <c r="G78" i="1"/>
  <c r="G77" i="1"/>
  <c r="M69" i="1"/>
  <c r="M68" i="1"/>
  <c r="M67" i="1"/>
  <c r="M66" i="1"/>
  <c r="M65" i="1"/>
  <c r="M64" i="1"/>
  <c r="M63" i="1"/>
  <c r="G52" i="1"/>
  <c r="G51" i="1"/>
  <c r="G50" i="1"/>
  <c r="G49" i="1"/>
  <c r="B49" i="1" s="1"/>
  <c r="G104" i="1" s="1"/>
  <c r="B104" i="1" s="1"/>
  <c r="G48" i="1"/>
  <c r="G47" i="1"/>
  <c r="L56" i="1"/>
  <c r="L57" i="1"/>
  <c r="L58" i="1"/>
  <c r="L59" i="1"/>
  <c r="L60" i="1"/>
  <c r="L61" i="1"/>
  <c r="L55" i="1"/>
  <c r="B82" i="1"/>
  <c r="G137" i="1" s="1"/>
  <c r="B137" i="1" s="1"/>
  <c r="B81" i="1"/>
  <c r="B80" i="1"/>
  <c r="G135" i="1" s="1"/>
  <c r="B135" i="1" s="1"/>
  <c r="B79" i="1"/>
  <c r="B78" i="1"/>
  <c r="G133" i="1" s="1"/>
  <c r="B133" i="1" s="1"/>
  <c r="B77" i="1"/>
  <c r="G132" i="1" s="1"/>
  <c r="B132" i="1" s="1"/>
  <c r="B76" i="1"/>
  <c r="B74" i="1"/>
  <c r="G129" i="1" s="1"/>
  <c r="B129" i="1" s="1"/>
  <c r="B73" i="1"/>
  <c r="G128" i="1" s="1"/>
  <c r="B128" i="1" s="1"/>
  <c r="B72" i="1"/>
  <c r="G127" i="1" s="1"/>
  <c r="B127" i="1" s="1"/>
  <c r="B71" i="1"/>
  <c r="G126" i="1" s="1"/>
  <c r="B126" i="1" s="1"/>
  <c r="B70" i="1"/>
  <c r="G125" i="1" s="1"/>
  <c r="B125" i="1" s="1"/>
  <c r="B69" i="1"/>
  <c r="B68" i="1"/>
  <c r="G123" i="1" s="1"/>
  <c r="B123" i="1" s="1"/>
  <c r="B67" i="1"/>
  <c r="B66" i="1"/>
  <c r="G121" i="1" s="1"/>
  <c r="B121" i="1" s="1"/>
  <c r="B65" i="1"/>
  <c r="G120" i="1" s="1"/>
  <c r="B120" i="1" s="1"/>
  <c r="B63" i="1"/>
  <c r="G118" i="1" s="1"/>
  <c r="B118" i="1" s="1"/>
  <c r="B62" i="1"/>
  <c r="G117" i="1" s="1"/>
  <c r="B117" i="1" s="1"/>
  <c r="B61" i="1"/>
  <c r="B59" i="1"/>
  <c r="G114" i="1" s="1"/>
  <c r="B114" i="1" s="1"/>
  <c r="B58" i="1"/>
  <c r="G113" i="1" s="1"/>
  <c r="B113" i="1" s="1"/>
  <c r="B57" i="1"/>
  <c r="G112" i="1" s="1"/>
  <c r="B112" i="1" s="1"/>
  <c r="B56" i="1"/>
  <c r="B54" i="1"/>
  <c r="G109" i="1" s="1"/>
  <c r="B109" i="1" s="1"/>
  <c r="B53" i="1"/>
  <c r="G108" i="1" s="1"/>
  <c r="B108" i="1" s="1"/>
  <c r="B52" i="1"/>
  <c r="G107" i="1" s="1"/>
  <c r="B107" i="1" s="1"/>
  <c r="B51" i="1"/>
  <c r="B50" i="1"/>
  <c r="G105" i="1" s="1"/>
  <c r="B105" i="1" s="1"/>
  <c r="B48" i="1"/>
  <c r="G103" i="1" s="1"/>
  <c r="B103" i="1" s="1"/>
  <c r="B47" i="1"/>
  <c r="G102" i="1" s="1"/>
  <c r="B102" i="1" s="1"/>
  <c r="B38" i="1"/>
  <c r="G93" i="1" s="1"/>
  <c r="B93" i="1" s="1"/>
  <c r="B30" i="1"/>
  <c r="G85" i="1" s="1"/>
  <c r="B85" i="1" s="1"/>
  <c r="G45" i="1"/>
  <c r="B45" i="1" s="1"/>
  <c r="G100" i="1" s="1"/>
  <c r="B100" i="1" s="1"/>
  <c r="G106" i="1"/>
  <c r="B106" i="1" s="1"/>
  <c r="G111" i="1"/>
  <c r="B111" i="1" s="1"/>
  <c r="G116" i="1"/>
  <c r="B116" i="1" s="1"/>
  <c r="G122" i="1"/>
  <c r="B122" i="1" s="1"/>
  <c r="G124" i="1"/>
  <c r="B124" i="1" s="1"/>
  <c r="G131" i="1"/>
  <c r="B131" i="1" s="1"/>
  <c r="G134" i="1"/>
  <c r="B134" i="1" s="1"/>
  <c r="G136" i="1"/>
  <c r="B136" i="1" s="1"/>
  <c r="M52" i="1"/>
  <c r="G46" i="1" s="1"/>
  <c r="B46" i="1" s="1"/>
  <c r="G101" i="1" s="1"/>
  <c r="B101" i="1" s="1"/>
  <c r="M51" i="1"/>
  <c r="M50" i="1"/>
  <c r="G44" i="1" s="1"/>
  <c r="B44" i="1" s="1"/>
  <c r="G99" i="1" s="1"/>
  <c r="B99" i="1" s="1"/>
  <c r="M49" i="1"/>
  <c r="G43" i="1" s="1"/>
  <c r="B43" i="1" s="1"/>
  <c r="G98" i="1" s="1"/>
  <c r="B98" i="1" s="1"/>
  <c r="M48" i="1"/>
  <c r="G42" i="1" s="1"/>
  <c r="B42" i="1" s="1"/>
  <c r="G97" i="1" s="1"/>
  <c r="B97" i="1" s="1"/>
  <c r="M47" i="1"/>
  <c r="G41" i="1" s="1"/>
  <c r="B41" i="1" s="1"/>
  <c r="G96" i="1" s="1"/>
  <c r="B96" i="1" s="1"/>
  <c r="M46" i="1"/>
  <c r="B36" i="1"/>
  <c r="G91" i="1" s="1"/>
  <c r="B91" i="1" s="1"/>
  <c r="B37" i="1"/>
  <c r="G92" i="1" s="1"/>
  <c r="B92" i="1" s="1"/>
  <c r="B39" i="1"/>
  <c r="G94" i="1" s="1"/>
  <c r="B94" i="1" s="1"/>
  <c r="B40" i="1"/>
  <c r="G95" i="1" s="1"/>
  <c r="B95" i="1" s="1"/>
  <c r="B35" i="1"/>
  <c r="G90" i="1" s="1"/>
  <c r="B90" i="1" s="1"/>
  <c r="N43" i="1"/>
  <c r="N42" i="1"/>
  <c r="O42" i="1" s="1"/>
  <c r="N41" i="1"/>
  <c r="N40" i="1"/>
  <c r="N39" i="1"/>
  <c r="N38" i="1"/>
  <c r="O38" i="1" s="1"/>
  <c r="N37" i="1"/>
  <c r="O39" i="1" s="1"/>
  <c r="F89" i="1"/>
  <c r="F88" i="1"/>
  <c r="F87" i="1"/>
  <c r="F86" i="1"/>
  <c r="F85" i="1"/>
  <c r="G33" i="1"/>
  <c r="B33" i="1" s="1"/>
  <c r="G88" i="1" s="1"/>
  <c r="B88" i="1" s="1"/>
  <c r="G32" i="1"/>
  <c r="B32" i="1" s="1"/>
  <c r="G87" i="1" s="1"/>
  <c r="B87" i="1" s="1"/>
  <c r="G31" i="1"/>
  <c r="B31" i="1" s="1"/>
  <c r="G86" i="1" s="1"/>
  <c r="B86" i="1" s="1"/>
  <c r="G30" i="1"/>
  <c r="G29" i="1"/>
  <c r="B29" i="1" s="1"/>
  <c r="G84" i="1" s="1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74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F903" i="4"/>
  <c r="A903" i="4"/>
  <c r="F886" i="4"/>
  <c r="A886" i="4"/>
  <c r="F869" i="4"/>
  <c r="A869" i="4"/>
  <c r="F852" i="4"/>
  <c r="A852" i="4"/>
  <c r="F835" i="4"/>
  <c r="A835" i="4"/>
  <c r="F818" i="4"/>
  <c r="A818" i="4"/>
  <c r="F801" i="4"/>
  <c r="A801" i="4"/>
  <c r="F784" i="4"/>
  <c r="A784" i="4"/>
  <c r="F767" i="4"/>
  <c r="A767" i="4"/>
  <c r="F750" i="4"/>
  <c r="A750" i="4"/>
  <c r="F733" i="4"/>
  <c r="A733" i="4"/>
  <c r="F716" i="4"/>
  <c r="A716" i="4"/>
  <c r="F699" i="4"/>
  <c r="A699" i="4"/>
  <c r="F682" i="4"/>
  <c r="A682" i="4"/>
  <c r="F665" i="4"/>
  <c r="A665" i="4"/>
  <c r="F648" i="4"/>
  <c r="A648" i="4"/>
  <c r="F631" i="4"/>
  <c r="A631" i="4"/>
  <c r="F614" i="4"/>
  <c r="A614" i="4"/>
  <c r="F597" i="4"/>
  <c r="A597" i="4"/>
  <c r="F580" i="4"/>
  <c r="A580" i="4"/>
  <c r="F563" i="4"/>
  <c r="A563" i="4"/>
  <c r="F546" i="4"/>
  <c r="A546" i="4"/>
  <c r="F529" i="4"/>
  <c r="A529" i="4"/>
  <c r="F512" i="4"/>
  <c r="A512" i="4"/>
  <c r="F495" i="4"/>
  <c r="A495" i="4"/>
  <c r="F478" i="4"/>
  <c r="A478" i="4"/>
  <c r="F461" i="4"/>
  <c r="A461" i="4"/>
  <c r="F444" i="4"/>
  <c r="A444" i="4"/>
  <c r="F427" i="4"/>
  <c r="A427" i="4"/>
  <c r="F410" i="4"/>
  <c r="A410" i="4"/>
  <c r="F393" i="4"/>
  <c r="A393" i="4"/>
  <c r="F376" i="4"/>
  <c r="A376" i="4"/>
  <c r="F359" i="4"/>
  <c r="A359" i="4"/>
  <c r="F342" i="4"/>
  <c r="A342" i="4"/>
  <c r="F325" i="4"/>
  <c r="A325" i="4"/>
  <c r="F308" i="4"/>
  <c r="A308" i="4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42" i="3"/>
  <c r="A43" i="3"/>
  <c r="A44" i="3"/>
  <c r="A45" i="3"/>
  <c r="A46" i="3"/>
  <c r="A47" i="3"/>
  <c r="A48" i="3"/>
  <c r="A49" i="3"/>
  <c r="A50" i="3"/>
  <c r="A51" i="3"/>
  <c r="A38" i="3"/>
  <c r="A39" i="3"/>
  <c r="A40" i="3"/>
  <c r="A41" i="3"/>
  <c r="A36" i="3"/>
  <c r="A37" i="3"/>
  <c r="A26" i="3"/>
  <c r="A27" i="3"/>
  <c r="A28" i="3"/>
  <c r="A29" i="3"/>
  <c r="A30" i="3"/>
  <c r="A31" i="3"/>
  <c r="A32" i="3"/>
  <c r="A33" i="3"/>
  <c r="A34" i="3"/>
  <c r="A35" i="3"/>
  <c r="A24" i="3"/>
  <c r="A25" i="3"/>
  <c r="A20" i="3"/>
  <c r="A21" i="3"/>
  <c r="A22" i="3"/>
  <c r="A23" i="3"/>
  <c r="A18" i="3"/>
  <c r="A19" i="3"/>
  <c r="A14" i="3"/>
  <c r="A15" i="3"/>
  <c r="A16" i="3"/>
  <c r="A17" i="3"/>
  <c r="A13" i="3"/>
  <c r="A12" i="3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2" i="10"/>
  <c r="C21" i="10"/>
  <c r="C20" i="10"/>
  <c r="C19" i="10"/>
  <c r="C18" i="10"/>
  <c r="C17" i="10"/>
  <c r="C15" i="10"/>
  <c r="C14" i="10"/>
  <c r="C13" i="10"/>
  <c r="C12" i="10"/>
  <c r="C11" i="10"/>
  <c r="C10" i="10"/>
  <c r="C8" i="10"/>
  <c r="C7" i="10"/>
  <c r="C6" i="10"/>
  <c r="C5" i="10"/>
  <c r="C4" i="10"/>
  <c r="C3" i="10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2" i="8"/>
  <c r="C21" i="8"/>
  <c r="C20" i="8"/>
  <c r="C19" i="8"/>
  <c r="C18" i="8"/>
  <c r="C17" i="8"/>
  <c r="C15" i="8"/>
  <c r="C14" i="8"/>
  <c r="C13" i="8"/>
  <c r="C12" i="8"/>
  <c r="C11" i="8"/>
  <c r="C10" i="8"/>
  <c r="C8" i="8"/>
  <c r="C7" i="8"/>
  <c r="C6" i="8"/>
  <c r="C5" i="8"/>
  <c r="C4" i="8"/>
  <c r="C3" i="8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2" i="7"/>
  <c r="C21" i="7"/>
  <c r="C20" i="7"/>
  <c r="C19" i="7"/>
  <c r="C18" i="7"/>
  <c r="C17" i="7"/>
  <c r="C15" i="7"/>
  <c r="C14" i="7"/>
  <c r="C13" i="7"/>
  <c r="C12" i="7"/>
  <c r="C11" i="7"/>
  <c r="C10" i="7"/>
  <c r="C8" i="7"/>
  <c r="C7" i="7"/>
  <c r="C6" i="7"/>
  <c r="C5" i="7"/>
  <c r="C4" i="7"/>
  <c r="C3" i="7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2" i="6"/>
  <c r="C21" i="6"/>
  <c r="C20" i="6"/>
  <c r="C19" i="6"/>
  <c r="C18" i="6"/>
  <c r="C17" i="6"/>
  <c r="C15" i="6"/>
  <c r="C14" i="6"/>
  <c r="C13" i="6"/>
  <c r="C12" i="6"/>
  <c r="C11" i="6"/>
  <c r="C10" i="6"/>
  <c r="C8" i="6"/>
  <c r="C7" i="6"/>
  <c r="C6" i="6"/>
  <c r="C5" i="6"/>
  <c r="C4" i="6"/>
  <c r="C3" i="6"/>
  <c r="B192" i="1"/>
  <c r="B191" i="1"/>
  <c r="B190" i="1"/>
  <c r="B189" i="1"/>
  <c r="B186" i="1"/>
  <c r="B185" i="1"/>
  <c r="B184" i="1"/>
  <c r="B183" i="1"/>
  <c r="B180" i="1"/>
  <c r="B179" i="1"/>
  <c r="B178" i="1"/>
  <c r="B177" i="1"/>
  <c r="B174" i="1"/>
  <c r="B173" i="1"/>
  <c r="B172" i="1"/>
  <c r="B171" i="1"/>
  <c r="B168" i="1"/>
  <c r="B167" i="1"/>
  <c r="B166" i="1"/>
  <c r="B165" i="1"/>
  <c r="B162" i="1"/>
  <c r="B161" i="1"/>
  <c r="B160" i="1"/>
  <c r="B159" i="1"/>
  <c r="B156" i="1"/>
  <c r="B155" i="1"/>
  <c r="B154" i="1"/>
  <c r="B153" i="1"/>
  <c r="B150" i="1"/>
  <c r="B149" i="1"/>
  <c r="B148" i="1"/>
  <c r="B147" i="1"/>
  <c r="B144" i="1"/>
  <c r="B143" i="1"/>
  <c r="B142" i="1"/>
  <c r="B141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5" i="1"/>
  <c r="A196" i="1"/>
  <c r="A197" i="1"/>
  <c r="A198" i="1"/>
  <c r="A199" i="1"/>
  <c r="A194" i="1"/>
  <c r="B12" i="2" l="1"/>
  <c r="B24" i="2"/>
  <c r="B28" i="2"/>
  <c r="B32" i="2"/>
  <c r="G87" i="2" s="1"/>
  <c r="B87" i="2" s="1"/>
  <c r="B36" i="2"/>
  <c r="B40" i="2"/>
  <c r="B44" i="2"/>
  <c r="B48" i="2"/>
  <c r="G103" i="2" s="1"/>
  <c r="B103" i="2" s="1"/>
  <c r="B52" i="2"/>
  <c r="B56" i="2"/>
  <c r="B60" i="2"/>
  <c r="B10" i="2"/>
  <c r="G65" i="2" s="1"/>
  <c r="B65" i="2" s="1"/>
  <c r="B14" i="2"/>
  <c r="G69" i="2" s="1"/>
  <c r="B22" i="2"/>
  <c r="G77" i="2" s="1"/>
  <c r="B30" i="2"/>
  <c r="G85" i="2" s="1"/>
  <c r="B38" i="2"/>
  <c r="G93" i="2" s="1"/>
  <c r="B93" i="2" s="1"/>
  <c r="B46" i="2"/>
  <c r="G101" i="2" s="1"/>
  <c r="B54" i="2"/>
  <c r="G109" i="2" s="1"/>
  <c r="B62" i="2"/>
  <c r="G117" i="2" s="1"/>
  <c r="B15" i="2"/>
  <c r="G70" i="2" s="1"/>
  <c r="B70" i="2" s="1"/>
  <c r="B16" i="2"/>
  <c r="B20" i="2"/>
  <c r="G75" i="2" s="1"/>
  <c r="B75" i="2" s="1"/>
  <c r="G115" i="2"/>
  <c r="B115" i="2" s="1"/>
  <c r="G111" i="2"/>
  <c r="B111" i="2" s="1"/>
  <c r="G107" i="2"/>
  <c r="B107" i="2" s="1"/>
  <c r="G99" i="2"/>
  <c r="B99" i="2" s="1"/>
  <c r="G95" i="2"/>
  <c r="B95" i="2" s="1"/>
  <c r="G91" i="2"/>
  <c r="B91" i="2" s="1"/>
  <c r="G83" i="2"/>
  <c r="B83" i="2" s="1"/>
  <c r="G79" i="2"/>
  <c r="B79" i="2" s="1"/>
  <c r="G71" i="2"/>
  <c r="B71" i="2" s="1"/>
  <c r="G114" i="2"/>
  <c r="B114" i="2" s="1"/>
  <c r="G110" i="2"/>
  <c r="B110" i="2" s="1"/>
  <c r="G106" i="2"/>
  <c r="B106" i="2" s="1"/>
  <c r="G102" i="2"/>
  <c r="B102" i="2" s="1"/>
  <c r="G98" i="2"/>
  <c r="B98" i="2" s="1"/>
  <c r="G94" i="2"/>
  <c r="B94" i="2" s="1"/>
  <c r="G90" i="2"/>
  <c r="B90" i="2" s="1"/>
  <c r="G86" i="2"/>
  <c r="B86" i="2" s="1"/>
  <c r="G82" i="2"/>
  <c r="B82" i="2" s="1"/>
  <c r="G112" i="2"/>
  <c r="B112" i="2" s="1"/>
  <c r="G104" i="2"/>
  <c r="B104" i="2" s="1"/>
  <c r="G96" i="2"/>
  <c r="B96" i="2" s="1"/>
  <c r="G92" i="2"/>
  <c r="B92" i="2" s="1"/>
  <c r="G84" i="2"/>
  <c r="B84" i="2" s="1"/>
  <c r="G76" i="2"/>
  <c r="B76" i="2" s="1"/>
  <c r="G68" i="2"/>
  <c r="B68" i="2" s="1"/>
  <c r="B72" i="2"/>
  <c r="B80" i="2"/>
  <c r="B88" i="2"/>
  <c r="B100" i="2"/>
  <c r="B108" i="2"/>
  <c r="B116" i="2"/>
  <c r="B66" i="2"/>
  <c r="B74" i="2"/>
  <c r="B78" i="2"/>
  <c r="G67" i="2"/>
  <c r="B67" i="2" s="1"/>
  <c r="B69" i="2"/>
  <c r="B73" i="2"/>
  <c r="B77" i="2"/>
  <c r="B81" i="2"/>
  <c r="B85" i="2"/>
  <c r="B89" i="2"/>
  <c r="B97" i="2"/>
  <c r="B101" i="2"/>
  <c r="B105" i="2"/>
  <c r="B109" i="2"/>
  <c r="B113" i="2"/>
  <c r="B117" i="2"/>
  <c r="B9" i="2"/>
  <c r="B84" i="1"/>
  <c r="O40" i="1"/>
  <c r="O37" i="1"/>
  <c r="O41" i="1"/>
  <c r="G34" i="1"/>
  <c r="B34" i="1" s="1"/>
  <c r="G89" i="1" s="1"/>
  <c r="B89" i="1" s="1"/>
  <c r="O43" i="1"/>
  <c r="G64" i="2" l="1"/>
  <c r="B64" i="2" s="1"/>
  <c r="B12" i="3"/>
  <c r="B187" i="1" l="1"/>
  <c r="B188" i="1"/>
  <c r="B182" i="1"/>
  <c r="B181" i="1"/>
  <c r="B176" i="1"/>
  <c r="B175" i="1"/>
  <c r="B170" i="1"/>
  <c r="B169" i="1"/>
  <c r="B164" i="1"/>
  <c r="B163" i="1"/>
  <c r="B157" i="1"/>
  <c r="B158" i="1"/>
  <c r="B152" i="1"/>
  <c r="B151" i="1"/>
  <c r="B146" i="1"/>
  <c r="B145" i="1"/>
  <c r="B140" i="1"/>
  <c r="B139" i="1"/>
  <c r="I5" i="3" l="1"/>
  <c r="F291" i="4" l="1"/>
  <c r="A291" i="4"/>
  <c r="F274" i="4"/>
  <c r="A274" i="4"/>
  <c r="F257" i="4"/>
  <c r="A257" i="4"/>
  <c r="F240" i="4"/>
  <c r="A240" i="4"/>
  <c r="F223" i="4"/>
  <c r="A223" i="4"/>
  <c r="F206" i="4"/>
  <c r="A206" i="4"/>
  <c r="F189" i="4"/>
  <c r="A189" i="4"/>
  <c r="F172" i="4"/>
  <c r="A172" i="4"/>
  <c r="B3" i="3" l="1"/>
  <c r="A497" i="4" a="1"/>
  <c r="A866" i="4" a="1"/>
  <c r="A550" i="4" a="1"/>
  <c r="A696" i="4" a="1"/>
  <c r="A600" i="4" a="1"/>
  <c r="A336" i="4" a="1"/>
  <c r="A407" i="4" a="1"/>
  <c r="A671" i="4" a="1"/>
  <c r="A796" i="4" a="1"/>
  <c r="A868" i="4" a="1"/>
  <c r="A477" i="4" a="1"/>
  <c r="A875" i="4" a="1"/>
  <c r="A396" i="4" a="1"/>
  <c r="A552" i="4" a="1"/>
  <c r="A509" i="4" a="1"/>
  <c r="A569" i="4" a="1"/>
  <c r="A719" i="4" a="1"/>
  <c r="A809" i="4" a="1"/>
  <c r="A668" i="4" a="1"/>
  <c r="A588" i="4" a="1"/>
  <c r="A503" i="4" a="1"/>
  <c r="A760" i="4" a="1"/>
  <c r="A849" i="4" a="1"/>
  <c r="A858" i="4" a="1"/>
  <c r="A788" i="4" a="1"/>
  <c r="A628" i="4" a="1"/>
  <c r="A472" i="4" a="1"/>
  <c r="A724" i="4" a="1"/>
  <c r="A201" i="4" a="1"/>
  <c r="A281" i="4" a="1"/>
  <c r="A175" i="4" a="1"/>
  <c r="A302" i="4" a="1"/>
  <c r="A218" i="4" a="1"/>
  <c r="A770" i="4" a="1"/>
  <c r="A324" i="4" a="1"/>
  <c r="A404" i="4" a="1"/>
  <c r="A714" i="4" a="1"/>
  <c r="A907" i="4" a="1"/>
  <c r="A548" i="4" a="1"/>
  <c r="A499" i="4" a="1"/>
  <c r="A745" i="4" a="1"/>
  <c r="A473" i="4" a="1"/>
  <c r="A605" i="4" a="1"/>
  <c r="A880" i="4" a="1"/>
  <c r="A741" i="4" a="1"/>
  <c r="A637" i="4" a="1"/>
  <c r="A736" i="4" a="1"/>
  <c r="A522" i="4" a="1"/>
  <c r="A391" i="4" a="1"/>
  <c r="A803" i="4" a="1"/>
  <c r="A735" i="4" a="1"/>
  <c r="A482" i="4" a="1"/>
  <c r="A429" i="4" a="1"/>
  <c r="A771" i="4" a="1"/>
  <c r="A845" i="4" a="1"/>
  <c r="A318" i="4" a="1"/>
  <c r="A558" i="4" a="1"/>
  <c r="A414" i="4" a="1"/>
  <c r="A583" i="4" a="1"/>
  <c r="A409" i="4" a="1"/>
  <c r="A301" i="4" a="1"/>
  <c r="A216" i="4" a="1"/>
  <c r="A238" i="4" a="1"/>
  <c r="A286" i="4" a="1"/>
  <c r="A213" i="4" a="1"/>
  <c r="A315" i="4" a="1"/>
  <c r="A412" i="4" a="1"/>
  <c r="A375" i="4" a="1"/>
  <c r="A403" i="4" a="1"/>
  <c r="A447" i="4" a="1"/>
  <c r="A371" i="4" a="1"/>
  <c r="A468" i="4" a="1"/>
  <c r="A337" i="4" a="1"/>
  <c r="A596" i="4" a="1"/>
  <c r="A798" i="4" a="1"/>
  <c r="A501" i="4" a="1"/>
  <c r="A677" i="4" a="1"/>
  <c r="A774" i="4" a="1"/>
  <c r="A654" i="4" a="1"/>
  <c r="A612" i="4" a="1"/>
  <c r="A439" i="4" a="1"/>
  <c r="A416" i="4" a="1"/>
  <c r="A586" i="4" a="1"/>
  <c r="A328" i="4" a="1"/>
  <c r="A622" i="4" a="1"/>
  <c r="A607" i="4" a="1"/>
  <c r="A511" i="4" a="1"/>
  <c r="A897" i="4" a="1"/>
  <c r="A527" i="4" a="1"/>
  <c r="A518" i="4" a="1"/>
  <c r="A703" i="4" a="1"/>
  <c r="A557" i="4" a="1"/>
  <c r="A242" i="4" a="1"/>
  <c r="A188" i="4" a="1"/>
  <c r="A422" i="4" a="1"/>
  <c r="A505" i="4" a="1"/>
  <c r="A346" i="4" a="1"/>
  <c r="A910" i="4" a="1"/>
  <c r="A366" i="4" a="1"/>
  <c r="A383" i="4" a="1"/>
  <c r="A367" i="4" a="1"/>
  <c r="A294" i="4" a="1"/>
  <c r="A231" i="4" a="1"/>
  <c r="A295" i="4" a="1"/>
  <c r="A331" i="4" a="1"/>
  <c r="A514" i="4" a="1"/>
  <c r="A820" i="4" a="1"/>
  <c r="A363" i="4" a="1"/>
  <c r="A890" i="4" a="1"/>
  <c r="A847" i="4" a="1"/>
  <c r="A210" i="4" a="1"/>
  <c r="A243" i="4" a="1"/>
  <c r="A341" i="4" a="1"/>
  <c r="A174" i="4" a="1"/>
  <c r="A200" i="4" a="1"/>
  <c r="A455" i="4" a="1"/>
  <c r="A247" i="4" a="1"/>
  <c r="A689" i="4" a="1"/>
  <c r="A826" i="4" a="1"/>
  <c r="A787" i="4" a="1"/>
  <c r="A832" i="4" a="1"/>
  <c r="A701" i="4" a="1"/>
  <c r="A454" i="4" a="1"/>
  <c r="A488" i="4" a="1"/>
  <c r="A272" i="4" a="1"/>
  <c r="A237" i="4" a="1"/>
  <c r="A305" i="4" a="1"/>
  <c r="A879" i="4" a="1"/>
  <c r="A390" i="4" a="1"/>
  <c r="A408" i="4" a="1"/>
  <c r="A901" i="4" a="1"/>
  <c r="A860" i="4" a="1"/>
  <c r="A829" i="4" a="1"/>
  <c r="A611" i="4" a="1"/>
  <c r="A553" i="4" a="1"/>
  <c r="A621" i="4" a="1"/>
  <c r="A917" i="4" a="1"/>
  <c r="A616" i="4" a="1"/>
  <c r="A795" i="4" a="1"/>
  <c r="A533" i="4" a="1"/>
  <c r="A352" i="4" a="1"/>
  <c r="A828" i="4" a="1"/>
  <c r="A420" i="4" a="1"/>
  <c r="A864" i="4" a="1"/>
  <c r="A356" i="4" a="1"/>
  <c r="A604" i="4" a="1"/>
  <c r="A526" i="4" a="1"/>
  <c r="A813" i="4" a="1"/>
  <c r="A625" i="4" a="1"/>
  <c r="A486" i="4" a="1"/>
  <c r="A388" i="4" a="1"/>
  <c r="A913" i="4" a="1"/>
  <c r="A629" i="4" a="1"/>
  <c r="A452" i="4" a="1"/>
  <c r="A749" i="4" a="1"/>
  <c r="A179" i="4" a="1"/>
  <c r="A214" i="4" a="1"/>
  <c r="A197" i="4" a="1"/>
  <c r="A278" i="4" a="1"/>
  <c r="A209" i="4" a="1"/>
  <c r="A319" i="4" a="1"/>
  <c r="A650" i="4" a="1"/>
  <c r="A739" i="4" a="1"/>
  <c r="A433" i="4" a="1"/>
  <c r="A634" i="4" a="1"/>
  <c r="A519" i="4" a="1"/>
  <c r="A777" i="4" a="1"/>
  <c r="A424" i="4" a="1"/>
  <c r="A493" i="4" a="1"/>
  <c r="A329" i="4" a="1"/>
  <c r="A808" i="4" a="1"/>
  <c r="A761" i="4" a="1"/>
  <c r="A815" i="4" a="1"/>
  <c r="A799" i="4" a="1"/>
  <c r="A685" i="4" a="1"/>
  <c r="A871" i="4" a="1"/>
  <c r="A370" i="4" a="1"/>
  <c r="A399" i="4" a="1"/>
  <c r="A379" i="4" a="1"/>
  <c r="A590" i="4" a="1"/>
  <c r="A747" i="4" a="1"/>
  <c r="A357" i="4" a="1"/>
  <c r="A426" i="4" a="1"/>
  <c r="A740" i="4" a="1"/>
  <c r="A480" i="4" a="1"/>
  <c r="A663" i="4" a="1"/>
  <c r="A822" i="4" a="1"/>
  <c r="A267" i="4" a="1"/>
  <c r="A254" i="4" a="1"/>
  <c r="A217" i="4" a="1"/>
  <c r="A263" i="4" a="1"/>
  <c r="A332" i="4" a="1"/>
  <c r="A582" i="4" a="1"/>
  <c r="A515" i="4" a="1"/>
  <c r="A541" i="4" a="1"/>
  <c r="A374" i="4" a="1"/>
  <c r="A856" i="4" a="1"/>
  <c r="A386" i="4" a="1"/>
  <c r="A361" i="4" a="1"/>
  <c r="A591" i="4" a="1"/>
  <c r="A684" i="4" a="1"/>
  <c r="A635" i="4" a="1"/>
  <c r="A863" i="4" a="1"/>
  <c r="A743" i="4" a="1"/>
  <c r="A531" i="4" a="1"/>
  <c r="A744" i="4" a="1"/>
  <c r="A609" i="4" a="1"/>
  <c r="A378" i="4" a="1"/>
  <c r="A570" i="4" a="1"/>
  <c r="A608" i="4" a="1"/>
  <c r="A516" i="4" a="1"/>
  <c r="A539" i="4" a="1"/>
  <c r="A418" i="4" a="1"/>
  <c r="A872" i="4" a="1"/>
  <c r="A765" i="4" a="1"/>
  <c r="A816" i="4" a="1"/>
  <c r="A430" i="4" a="1"/>
  <c r="A566" i="4" a="1"/>
  <c r="A289" i="4" a="1"/>
  <c r="A184" i="4" a="1"/>
  <c r="A235" i="4" a="1"/>
  <c r="A812" i="4" a="1"/>
  <c r="A688" i="4" a="1"/>
  <c r="A463" i="4" a="1"/>
  <c r="A732" i="4" a="1"/>
  <c r="A618" i="4" a="1"/>
  <c r="A715" i="4" a="1"/>
  <c r="A790" i="4" a="1"/>
  <c r="A234" i="4" a="1"/>
  <c r="A205" i="4" a="1"/>
  <c r="A293" i="4" a="1"/>
  <c r="A892" i="4" a="1"/>
  <c r="A417" i="4" a="1"/>
  <c r="A877" i="4" a="1"/>
  <c r="A889" i="4" a="1"/>
  <c r="A673" i="4" a="1"/>
  <c r="A443" i="4" a="1"/>
  <c r="A298" i="4" a="1"/>
  <c r="A203" i="4" a="1"/>
  <c r="A646" i="4" a="1"/>
  <c r="A186" i="4" a="1"/>
  <c r="A180" i="4" a="1"/>
  <c r="A830" i="4" a="1"/>
  <c r="A290" i="4" a="1"/>
  <c r="A647" i="4" a="1"/>
  <c r="A885" i="4" a="1"/>
  <c r="A766" i="4" a="1"/>
  <c r="A561" i="4" a="1"/>
  <c r="A373" i="4" a="1"/>
  <c r="A465" i="4" a="1"/>
  <c r="A680" i="4" a="1"/>
  <c r="A182" i="4" a="1"/>
  <c r="A255" i="4" a="1"/>
  <c r="A299" i="4" a="1"/>
  <c r="A316" i="4" a="1"/>
  <c r="A850" i="4" a="1"/>
  <c r="A638" i="4" a="1"/>
  <c r="A707" i="4" a="1"/>
  <c r="A855" i="4" a="1"/>
  <c r="A723" i="4" a="1"/>
  <c r="A532" i="4" a="1"/>
  <c r="A711" i="4" a="1"/>
  <c r="A395" i="4" a="1"/>
  <c r="A633" i="4" a="1"/>
  <c r="A599" i="4" a="1"/>
  <c r="A667" i="4" a="1"/>
  <c r="A805" i="4" a="1"/>
  <c r="A690" i="4" a="1"/>
  <c r="A312" i="4" a="1"/>
  <c r="A464" i="4" a="1"/>
  <c r="A476" i="4" a="1"/>
  <c r="A431" i="4" a="1"/>
  <c r="A400" i="4" a="1"/>
  <c r="A401" i="4" a="1"/>
  <c r="A349" i="4" a="1"/>
  <c r="A446" i="4" a="1"/>
  <c r="A842" i="4" a="1"/>
  <c r="A825" i="4" a="1"/>
  <c r="A537" i="4" a="1"/>
  <c r="A344" i="4" a="1"/>
  <c r="A369" i="4" a="1"/>
  <c r="A528" i="4" a="1"/>
  <c r="A225" i="4" a="1"/>
  <c r="A208" i="4" a="1"/>
  <c r="A264" i="4" a="1"/>
  <c r="A199" i="4" a="1"/>
  <c r="A862" i="4" a="1"/>
  <c r="A756" i="4" a="1"/>
  <c r="A800" i="4" a="1"/>
  <c r="A467" i="4" a="1"/>
  <c r="A380" i="4" a="1"/>
  <c r="A425" i="4" a="1"/>
  <c r="A753" i="4" a="1"/>
  <c r="A692" i="4" a="1"/>
  <c r="A469" i="4" a="1"/>
  <c r="A769" i="4" a="1"/>
  <c r="A817" i="4" a="1"/>
  <c r="A705" i="4" a="1"/>
  <c r="A450" i="4" a="1"/>
  <c r="A698" i="4" a="1"/>
  <c r="A435" i="4" a="1"/>
  <c r="A686" i="4" a="1"/>
  <c r="A322" i="4" a="1"/>
  <c r="A730" i="4" a="1"/>
  <c r="A639" i="4" a="1"/>
  <c r="A458" i="4" a="1"/>
  <c r="A905" i="4" a="1"/>
  <c r="A320" i="4" a="1"/>
  <c r="A421" i="4" a="1"/>
  <c r="A481" i="4" a="1"/>
  <c r="A754" i="4" a="1"/>
  <c r="A524" i="4" a="1"/>
  <c r="A884" i="4" a="1"/>
  <c r="A227" i="4" a="1"/>
  <c r="A303" i="4" a="1"/>
  <c r="A259" i="4" a="1"/>
  <c r="A285" i="4" a="1"/>
  <c r="A246" i="4" a="1"/>
  <c r="A448" i="4" a="1"/>
  <c r="A502" i="4" a="1"/>
  <c r="A906" i="4" a="1"/>
  <c r="A752" i="4" a="1"/>
  <c r="A620" i="4" a="1"/>
  <c r="A565" i="4" a="1"/>
  <c r="A873" i="4" a="1"/>
  <c r="A335" i="4" a="1"/>
  <c r="A720" i="4" a="1"/>
  <c r="A748" i="4" a="1"/>
  <c r="A893" i="4" a="1"/>
  <c r="A451" i="4" a="1"/>
  <c r="A584" i="4" a="1"/>
  <c r="A387" i="4" a="1"/>
  <c r="A786" i="4" a="1"/>
  <c r="A675" i="4" a="1"/>
  <c r="A731" i="4" a="1"/>
  <c r="A471" i="4" a="1"/>
  <c r="A660" i="4" a="1"/>
  <c r="A592" i="4" a="1"/>
  <c r="A881" i="4" a="1"/>
  <c r="A437" i="4" a="1"/>
  <c r="A669" i="4" a="1"/>
  <c r="A339" i="4" a="1"/>
  <c r="A554" i="4" a="1"/>
  <c r="A642" i="4" a="1"/>
  <c r="A579" i="4" a="1"/>
  <c r="A271" i="4" a="1"/>
  <c r="A196" i="4" a="1"/>
  <c r="A273" i="4" a="1"/>
  <c r="A773" i="4" a="1"/>
  <c r="A489" i="4" a="1"/>
  <c r="A523" i="4" a="1"/>
  <c r="A567" i="4" a="1"/>
  <c r="A490" i="4" a="1"/>
  <c r="A498" i="4" a="1"/>
  <c r="A192" i="4" a="1"/>
  <c r="A230" i="4" a="1"/>
  <c r="A178" i="4" a="1"/>
  <c r="A757" i="4" a="1"/>
  <c r="A350" i="4" a="1"/>
  <c r="A460" i="4" a="1"/>
  <c r="A718" i="4" a="1"/>
  <c r="A883" i="4" a="1"/>
  <c r="A544" i="4" a="1"/>
  <c r="A851" i="4" a="1"/>
  <c r="A221" i="4" a="1"/>
  <c r="A268" i="4" a="1"/>
  <c r="A894" i="4" a="1"/>
  <c r="A183" i="4" a="1"/>
  <c r="A261" i="4" a="1"/>
  <c r="A672" i="4" a="1"/>
  <c r="A284" i="4" a="1"/>
  <c r="A354" i="4" a="1"/>
  <c r="A867" i="4" a="1"/>
  <c r="A641" i="4" a="1"/>
  <c r="A545" i="4" a="1"/>
  <c r="A506" i="4" a="1"/>
  <c r="A475" i="4" a="1"/>
  <c r="A624" i="4" a="1"/>
  <c r="A233" i="4" a="1"/>
  <c r="A280" i="4" a="1"/>
  <c r="A251" i="4" a="1"/>
  <c r="A643" i="4" a="1"/>
  <c r="A540" i="4" a="1"/>
  <c r="A617" i="4" a="1"/>
  <c r="A726" i="4" a="1"/>
  <c r="A603" i="4" a="1"/>
  <c r="A838" i="4" a="1"/>
  <c r="A859" i="4" a="1"/>
  <c r="A288" i="4" a="1"/>
  <c r="A898" i="4" a="1"/>
  <c r="A327" i="4" a="1"/>
  <c r="A438" i="4" a="1"/>
  <c r="A737" i="4" a="1"/>
  <c r="A839" i="4" a="1"/>
  <c r="A656" i="4" a="1"/>
  <c r="A659" i="4" a="1"/>
  <c r="A222" i="4" a="1"/>
  <c r="A728" i="4" a="1"/>
  <c r="A543" i="4" a="1"/>
  <c r="A595" i="4" a="1"/>
  <c r="A918" i="4" a="1"/>
  <c r="A613" i="4" a="1"/>
  <c r="A562" i="4" a="1"/>
  <c r="A837" i="4" a="1"/>
  <c r="A405" i="4" a="1"/>
  <c r="A549" i="4" a="1"/>
  <c r="A276" i="4" a="1"/>
  <c r="A456" i="4" a="1"/>
  <c r="A702" i="4" a="1"/>
  <c r="A804" i="4" a="1"/>
  <c r="A459" i="4" a="1"/>
  <c r="A652" i="4" a="1"/>
  <c r="A277" i="4" a="1"/>
  <c r="A340" i="4" a="1"/>
  <c r="A587" i="4" a="1"/>
  <c r="A664" i="4" a="1"/>
  <c r="A709" i="4" a="1"/>
  <c r="A176" i="4" a="1"/>
  <c r="A365" i="4" a="1"/>
  <c r="A594" i="4" a="1"/>
  <c r="A239" i="4" a="1"/>
  <c r="A710" i="4" a="1"/>
  <c r="A914" i="4" a="1"/>
  <c r="A348" i="4" a="1"/>
  <c r="A876" i="4" a="1"/>
  <c r="A220" i="4" a="1"/>
  <c r="A560" i="4" a="1"/>
  <c r="A919" i="4" a="1"/>
  <c r="A571" i="4" a="1"/>
  <c r="A758" i="4" a="1"/>
  <c r="A783" i="4" a="1"/>
  <c r="A507" i="4" a="1"/>
  <c r="A821" i="4" a="1"/>
  <c r="A297" i="4" a="1"/>
  <c r="A260" i="4" a="1"/>
  <c r="A250" i="4" a="1"/>
  <c r="A492" i="4" a="1"/>
  <c r="A778" i="4" a="1"/>
  <c r="A681" i="4" a="1"/>
  <c r="A791" i="4" a="1"/>
  <c r="A362" i="4" a="1"/>
  <c r="A833" i="4" a="1"/>
  <c r="A574" i="4" a="1"/>
  <c r="A896" i="4" a="1"/>
  <c r="A282" i="4" a="1"/>
  <c r="A651" i="4" a="1"/>
  <c r="A915" i="4" a="1"/>
  <c r="A792" i="4" a="1"/>
  <c r="A323" i="4" a="1"/>
  <c r="A575" i="4" a="1"/>
  <c r="A536" i="4" a="1"/>
  <c r="A573" i="4" a="1"/>
  <c r="A306" i="4" a="1"/>
  <c r="A902" i="4" a="1"/>
  <c r="A333" i="4" a="1"/>
  <c r="A535" i="4" a="1"/>
  <c r="A824" i="4" a="1"/>
  <c r="A846" i="4" a="1"/>
  <c r="A843" i="4" a="1"/>
  <c r="A779" i="4" a="1"/>
  <c r="A441" i="4" a="1"/>
  <c r="A191" i="4" a="1"/>
  <c r="A265" i="4" a="1"/>
  <c r="A353" i="4" a="1"/>
  <c r="A314" i="4" a="1"/>
  <c r="A658" i="4" a="1"/>
  <c r="A252" i="4" a="1"/>
  <c r="A494" i="4" a="1"/>
  <c r="A781" i="4" a="1"/>
  <c r="A662" i="4" a="1"/>
  <c r="A713" i="4" a="1"/>
  <c r="A510" i="4" a="1"/>
  <c r="A722" i="4" a="1"/>
  <c r="A676" i="4" a="1"/>
  <c r="A727" i="4" a="1"/>
  <c r="A485" i="4" a="1"/>
  <c r="A834" i="4" a="1"/>
  <c r="A310" i="4" a="1"/>
  <c r="A706" i="4" a="1"/>
  <c r="A434" i="4" a="1"/>
  <c r="A193" i="4" a="1"/>
  <c r="A212" i="4" a="1"/>
  <c r="A794" i="4" a="1"/>
  <c r="A645" i="4" a="1"/>
  <c r="A345" i="4" a="1"/>
  <c r="A556" i="4" a="1"/>
  <c r="A762" i="4" a="1"/>
  <c r="A888" i="4" a="1"/>
  <c r="A226" i="4" a="1"/>
  <c r="A204" i="4" a="1"/>
  <c r="A911" i="4" a="1"/>
  <c r="A841" i="4" a="1"/>
  <c r="A578" i="4" a="1"/>
  <c r="A909" i="4" a="1"/>
  <c r="A811" i="4" a="1"/>
  <c r="A382" i="4" a="1"/>
  <c r="A248" i="4" a="1"/>
  <c r="A679" i="4" a="1"/>
  <c r="A601" i="4" a="1"/>
  <c r="A694" i="4" a="1"/>
  <c r="A697" i="4" a="1"/>
  <c r="A244" i="4" a="1"/>
  <c r="A577" i="4" a="1"/>
  <c r="A311" i="4" a="1"/>
  <c r="A229" i="4" a="1"/>
  <c r="A630" i="4" a="1"/>
  <c r="A693" i="4" a="1"/>
  <c r="A442" i="4" a="1"/>
  <c r="A520" i="4" a="1"/>
  <c r="A764" i="4" a="1"/>
  <c r="A269" i="4" a="1"/>
  <c r="A384" i="4" a="1"/>
  <c r="A484" i="4" a="1"/>
  <c r="A854" i="4" a="1"/>
  <c r="A626" i="4" a="1"/>
  <c r="A413" i="4" a="1"/>
  <c r="A900" i="4" a="1"/>
  <c r="A655" i="4" a="1"/>
  <c r="A775" i="4" a="1"/>
  <c r="A256" i="4" a="1"/>
  <c r="A782" i="4" a="1"/>
  <c r="A397" i="4" a="1"/>
  <c r="A307" i="4" a="1"/>
  <c r="A392" i="4" a="1"/>
  <c r="A195" i="4" a="1"/>
  <c r="A358" i="4" a="1"/>
  <c r="A807" i="4" a="1"/>
  <c r="A187" i="4" a="1"/>
  <c r="A187" i="4" l="1"/>
  <c r="A807" i="4"/>
  <c r="A358" i="4"/>
  <c r="A195" i="4"/>
  <c r="A392" i="4"/>
  <c r="A307" i="4"/>
  <c r="A397" i="4"/>
  <c r="A782" i="4"/>
  <c r="A256" i="4"/>
  <c r="A775" i="4"/>
  <c r="A655" i="4"/>
  <c r="A900" i="4"/>
  <c r="A413" i="4"/>
  <c r="A626" i="4"/>
  <c r="A854" i="4"/>
  <c r="A484" i="4"/>
  <c r="A384" i="4"/>
  <c r="A269" i="4"/>
  <c r="A764" i="4"/>
  <c r="A520" i="4"/>
  <c r="A442" i="4"/>
  <c r="A693" i="4"/>
  <c r="A630" i="4"/>
  <c r="A229" i="4"/>
  <c r="A311" i="4"/>
  <c r="A577" i="4"/>
  <c r="A244" i="4"/>
  <c r="A697" i="4"/>
  <c r="A694" i="4"/>
  <c r="A601" i="4"/>
  <c r="A679" i="4"/>
  <c r="A248" i="4"/>
  <c r="A382" i="4"/>
  <c r="A811" i="4"/>
  <c r="A909" i="4"/>
  <c r="A578" i="4"/>
  <c r="A841" i="4"/>
  <c r="A911" i="4"/>
  <c r="A204" i="4"/>
  <c r="A226" i="4"/>
  <c r="A888" i="4"/>
  <c r="A762" i="4"/>
  <c r="A556" i="4"/>
  <c r="A345" i="4"/>
  <c r="A645" i="4"/>
  <c r="A794" i="4"/>
  <c r="A212" i="4"/>
  <c r="A193" i="4"/>
  <c r="A434" i="4"/>
  <c r="A706" i="4"/>
  <c r="A310" i="4"/>
  <c r="A834" i="4"/>
  <c r="A485" i="4"/>
  <c r="A727" i="4"/>
  <c r="A676" i="4"/>
  <c r="A722" i="4"/>
  <c r="A510" i="4"/>
  <c r="A713" i="4"/>
  <c r="A662" i="4"/>
  <c r="A781" i="4"/>
  <c r="A494" i="4"/>
  <c r="A252" i="4"/>
  <c r="A658" i="4"/>
  <c r="A314" i="4"/>
  <c r="A353" i="4"/>
  <c r="A265" i="4"/>
  <c r="A191" i="4"/>
  <c r="A441" i="4"/>
  <c r="A779" i="4"/>
  <c r="A843" i="4"/>
  <c r="A846" i="4"/>
  <c r="A824" i="4"/>
  <c r="A535" i="4"/>
  <c r="A333" i="4"/>
  <c r="A902" i="4"/>
  <c r="A306" i="4"/>
  <c r="A573" i="4"/>
  <c r="A536" i="4"/>
  <c r="A575" i="4"/>
  <c r="A323" i="4"/>
  <c r="A792" i="4"/>
  <c r="A915" i="4"/>
  <c r="A651" i="4"/>
  <c r="A282" i="4"/>
  <c r="A896" i="4"/>
  <c r="A574" i="4"/>
  <c r="A833" i="4"/>
  <c r="A362" i="4"/>
  <c r="A791" i="4"/>
  <c r="A681" i="4"/>
  <c r="A778" i="4"/>
  <c r="A492" i="4"/>
  <c r="A250" i="4"/>
  <c r="A260" i="4"/>
  <c r="A297" i="4"/>
  <c r="A821" i="4"/>
  <c r="A507" i="4"/>
  <c r="A783" i="4"/>
  <c r="A758" i="4"/>
  <c r="A571" i="4"/>
  <c r="A919" i="4"/>
  <c r="A560" i="4"/>
  <c r="A220" i="4"/>
  <c r="A876" i="4"/>
  <c r="A348" i="4"/>
  <c r="A914" i="4"/>
  <c r="A710" i="4"/>
  <c r="A239" i="4"/>
  <c r="A594" i="4"/>
  <c r="A365" i="4"/>
  <c r="A176" i="4"/>
  <c r="A709" i="4"/>
  <c r="A664" i="4"/>
  <c r="A587" i="4"/>
  <c r="A340" i="4"/>
  <c r="A277" i="4"/>
  <c r="A652" i="4"/>
  <c r="A459" i="4"/>
  <c r="A804" i="4"/>
  <c r="A702" i="4"/>
  <c r="A456" i="4"/>
  <c r="A276" i="4"/>
  <c r="A549" i="4"/>
  <c r="A405" i="4"/>
  <c r="A837" i="4"/>
  <c r="A562" i="4"/>
  <c r="A613" i="4"/>
  <c r="A918" i="4"/>
  <c r="A595" i="4"/>
  <c r="A543" i="4"/>
  <c r="A728" i="4"/>
  <c r="A222" i="4"/>
  <c r="A659" i="4"/>
  <c r="A656" i="4"/>
  <c r="A839" i="4"/>
  <c r="A737" i="4"/>
  <c r="A438" i="4"/>
  <c r="A327" i="4"/>
  <c r="A898" i="4"/>
  <c r="A288" i="4"/>
  <c r="A859" i="4"/>
  <c r="A838" i="4"/>
  <c r="A603" i="4"/>
  <c r="A726" i="4"/>
  <c r="A617" i="4"/>
  <c r="A540" i="4"/>
  <c r="A643" i="4"/>
  <c r="A251" i="4"/>
  <c r="A280" i="4"/>
  <c r="A233" i="4"/>
  <c r="A624" i="4"/>
  <c r="A475" i="4"/>
  <c r="A506" i="4"/>
  <c r="A545" i="4"/>
  <c r="A641" i="4"/>
  <c r="A867" i="4"/>
  <c r="A354" i="4"/>
  <c r="A284" i="4"/>
  <c r="A672" i="4"/>
  <c r="A261" i="4"/>
  <c r="A183" i="4"/>
  <c r="A894" i="4"/>
  <c r="A268" i="4"/>
  <c r="A221" i="4"/>
  <c r="A851" i="4"/>
  <c r="A544" i="4"/>
  <c r="A883" i="4"/>
  <c r="A718" i="4"/>
  <c r="A460" i="4"/>
  <c r="A350" i="4"/>
  <c r="A757" i="4"/>
  <c r="A178" i="4"/>
  <c r="A230" i="4"/>
  <c r="A192" i="4"/>
  <c r="A498" i="4"/>
  <c r="A490" i="4"/>
  <c r="A567" i="4"/>
  <c r="A523" i="4"/>
  <c r="A489" i="4"/>
  <c r="A773" i="4"/>
  <c r="A273" i="4"/>
  <c r="A196" i="4"/>
  <c r="A271" i="4"/>
  <c r="A579" i="4"/>
  <c r="A642" i="4"/>
  <c r="A554" i="4"/>
  <c r="A339" i="4"/>
  <c r="A669" i="4"/>
  <c r="A437" i="4"/>
  <c r="A881" i="4"/>
  <c r="A592" i="4"/>
  <c r="A660" i="4"/>
  <c r="A471" i="4"/>
  <c r="A731" i="4"/>
  <c r="A675" i="4"/>
  <c r="A786" i="4"/>
  <c r="A387" i="4"/>
  <c r="A584" i="4"/>
  <c r="A451" i="4"/>
  <c r="A893" i="4"/>
  <c r="A748" i="4"/>
  <c r="A720" i="4"/>
  <c r="A335" i="4"/>
  <c r="A873" i="4"/>
  <c r="A565" i="4"/>
  <c r="A620" i="4"/>
  <c r="A752" i="4"/>
  <c r="A906" i="4"/>
  <c r="A502" i="4"/>
  <c r="A448" i="4"/>
  <c r="A246" i="4"/>
  <c r="A285" i="4"/>
  <c r="A259" i="4"/>
  <c r="A303" i="4"/>
  <c r="A227" i="4"/>
  <c r="A884" i="4"/>
  <c r="A524" i="4"/>
  <c r="A754" i="4"/>
  <c r="A481" i="4"/>
  <c r="A421" i="4"/>
  <c r="A320" i="4"/>
  <c r="A905" i="4"/>
  <c r="A458" i="4"/>
  <c r="A639" i="4"/>
  <c r="A730" i="4"/>
  <c r="A322" i="4"/>
  <c r="A686" i="4"/>
  <c r="A435" i="4"/>
  <c r="A698" i="4"/>
  <c r="A450" i="4"/>
  <c r="A705" i="4"/>
  <c r="A817" i="4"/>
  <c r="A769" i="4"/>
  <c r="A469" i="4"/>
  <c r="A692" i="4"/>
  <c r="A753" i="4"/>
  <c r="A425" i="4"/>
  <c r="A380" i="4"/>
  <c r="A467" i="4"/>
  <c r="A800" i="4"/>
  <c r="A756" i="4"/>
  <c r="A862" i="4"/>
  <c r="A199" i="4"/>
  <c r="A264" i="4"/>
  <c r="A208" i="4"/>
  <c r="A225" i="4"/>
  <c r="A528" i="4"/>
  <c r="A369" i="4"/>
  <c r="A344" i="4"/>
  <c r="A537" i="4"/>
  <c r="A825" i="4"/>
  <c r="A842" i="4"/>
  <c r="A446" i="4"/>
  <c r="A349" i="4"/>
  <c r="A401" i="4"/>
  <c r="A400" i="4"/>
  <c r="A431" i="4"/>
  <c r="A476" i="4"/>
  <c r="A464" i="4"/>
  <c r="A312" i="4"/>
  <c r="A690" i="4"/>
  <c r="A805" i="4"/>
  <c r="A667" i="4"/>
  <c r="A599" i="4"/>
  <c r="A633" i="4"/>
  <c r="A395" i="4"/>
  <c r="A711" i="4"/>
  <c r="A532" i="4"/>
  <c r="A723" i="4"/>
  <c r="A855" i="4"/>
  <c r="A707" i="4"/>
  <c r="A638" i="4"/>
  <c r="A850" i="4"/>
  <c r="A316" i="4"/>
  <c r="A299" i="4"/>
  <c r="A255" i="4"/>
  <c r="A182" i="4"/>
  <c r="A680" i="4"/>
  <c r="A465" i="4"/>
  <c r="A373" i="4"/>
  <c r="A561" i="4"/>
  <c r="A766" i="4"/>
  <c r="A885" i="4"/>
  <c r="A647" i="4"/>
  <c r="A290" i="4"/>
  <c r="A830" i="4"/>
  <c r="A180" i="4"/>
  <c r="A186" i="4"/>
  <c r="A646" i="4"/>
  <c r="A203" i="4"/>
  <c r="A298" i="4"/>
  <c r="A443" i="4"/>
  <c r="A673" i="4"/>
  <c r="A889" i="4"/>
  <c r="A877" i="4"/>
  <c r="A417" i="4"/>
  <c r="A892" i="4"/>
  <c r="A293" i="4"/>
  <c r="A205" i="4"/>
  <c r="A234" i="4"/>
  <c r="A790" i="4"/>
  <c r="A715" i="4"/>
  <c r="A618" i="4"/>
  <c r="A732" i="4"/>
  <c r="A463" i="4"/>
  <c r="A688" i="4"/>
  <c r="A812" i="4"/>
  <c r="A235" i="4"/>
  <c r="A184" i="4"/>
  <c r="A289" i="4"/>
  <c r="A566" i="4"/>
  <c r="A430" i="4"/>
  <c r="A816" i="4"/>
  <c r="A765" i="4"/>
  <c r="A872" i="4"/>
  <c r="A418" i="4"/>
  <c r="A539" i="4"/>
  <c r="A516" i="4"/>
  <c r="A608" i="4"/>
  <c r="A570" i="4"/>
  <c r="A378" i="4"/>
  <c r="A609" i="4"/>
  <c r="A744" i="4"/>
  <c r="A531" i="4"/>
  <c r="A743" i="4"/>
  <c r="A863" i="4"/>
  <c r="A635" i="4"/>
  <c r="A684" i="4"/>
  <c r="A591" i="4"/>
  <c r="A361" i="4"/>
  <c r="A386" i="4"/>
  <c r="A856" i="4"/>
  <c r="A374" i="4"/>
  <c r="A541" i="4"/>
  <c r="A515" i="4"/>
  <c r="A582" i="4"/>
  <c r="A332" i="4"/>
  <c r="A263" i="4"/>
  <c r="A217" i="4"/>
  <c r="A254" i="4"/>
  <c r="A267" i="4"/>
  <c r="A822" i="4"/>
  <c r="A663" i="4"/>
  <c r="A480" i="4"/>
  <c r="A740" i="4"/>
  <c r="A426" i="4"/>
  <c r="A357" i="4"/>
  <c r="A747" i="4"/>
  <c r="A590" i="4"/>
  <c r="A379" i="4"/>
  <c r="A399" i="4"/>
  <c r="A370" i="4"/>
  <c r="A871" i="4"/>
  <c r="A685" i="4"/>
  <c r="A799" i="4"/>
  <c r="A815" i="4"/>
  <c r="A761" i="4"/>
  <c r="A808" i="4"/>
  <c r="A329" i="4"/>
  <c r="A493" i="4"/>
  <c r="A424" i="4"/>
  <c r="A777" i="4"/>
  <c r="A519" i="4"/>
  <c r="A634" i="4"/>
  <c r="A433" i="4"/>
  <c r="A739" i="4"/>
  <c r="A650" i="4"/>
  <c r="A319" i="4"/>
  <c r="A209" i="4"/>
  <c r="A278" i="4"/>
  <c r="A197" i="4"/>
  <c r="A214" i="4"/>
  <c r="A179" i="4"/>
  <c r="A749" i="4"/>
  <c r="A452" i="4"/>
  <c r="A629" i="4"/>
  <c r="A913" i="4"/>
  <c r="A388" i="4"/>
  <c r="A486" i="4"/>
  <c r="A625" i="4"/>
  <c r="A813" i="4"/>
  <c r="A526" i="4"/>
  <c r="A604" i="4"/>
  <c r="A356" i="4"/>
  <c r="A864" i="4"/>
  <c r="A420" i="4"/>
  <c r="A828" i="4"/>
  <c r="A352" i="4"/>
  <c r="A533" i="4"/>
  <c r="A795" i="4"/>
  <c r="A616" i="4"/>
  <c r="A917" i="4"/>
  <c r="A621" i="4"/>
  <c r="A553" i="4"/>
  <c r="A611" i="4"/>
  <c r="A829" i="4"/>
  <c r="A860" i="4"/>
  <c r="A901" i="4"/>
  <c r="A408" i="4"/>
  <c r="A390" i="4"/>
  <c r="A879" i="4"/>
  <c r="A305" i="4"/>
  <c r="A237" i="4"/>
  <c r="A272" i="4"/>
  <c r="A488" i="4"/>
  <c r="A454" i="4"/>
  <c r="A701" i="4"/>
  <c r="A832" i="4"/>
  <c r="A787" i="4"/>
  <c r="A826" i="4"/>
  <c r="A689" i="4"/>
  <c r="A247" i="4"/>
  <c r="A455" i="4"/>
  <c r="A200" i="4"/>
  <c r="A174" i="4"/>
  <c r="A341" i="4"/>
  <c r="A243" i="4"/>
  <c r="A210" i="4"/>
  <c r="A847" i="4"/>
  <c r="A890" i="4"/>
  <c r="A363" i="4"/>
  <c r="A820" i="4"/>
  <c r="A514" i="4"/>
  <c r="A331" i="4"/>
  <c r="A295" i="4"/>
  <c r="A231" i="4"/>
  <c r="A294" i="4"/>
  <c r="A367" i="4"/>
  <c r="A383" i="4"/>
  <c r="A366" i="4"/>
  <c r="A910" i="4"/>
  <c r="A346" i="4"/>
  <c r="A505" i="4"/>
  <c r="A422" i="4"/>
  <c r="A188" i="4"/>
  <c r="A242" i="4"/>
  <c r="A557" i="4"/>
  <c r="A703" i="4"/>
  <c r="A518" i="4"/>
  <c r="A527" i="4"/>
  <c r="A897" i="4"/>
  <c r="A511" i="4"/>
  <c r="A607" i="4"/>
  <c r="A622" i="4"/>
  <c r="A328" i="4"/>
  <c r="A586" i="4"/>
  <c r="A416" i="4"/>
  <c r="A439" i="4"/>
  <c r="A612" i="4"/>
  <c r="A654" i="4"/>
  <c r="A774" i="4"/>
  <c r="A677" i="4"/>
  <c r="A501" i="4"/>
  <c r="A798" i="4"/>
  <c r="A596" i="4"/>
  <c r="A337" i="4"/>
  <c r="A468" i="4"/>
  <c r="A371" i="4"/>
  <c r="A447" i="4"/>
  <c r="A403" i="4"/>
  <c r="A375" i="4"/>
  <c r="A412" i="4"/>
  <c r="A315" i="4"/>
  <c r="A213" i="4"/>
  <c r="A286" i="4"/>
  <c r="A238" i="4"/>
  <c r="A216" i="4"/>
  <c r="A301" i="4"/>
  <c r="A409" i="4"/>
  <c r="A583" i="4"/>
  <c r="A414" i="4"/>
  <c r="A558" i="4"/>
  <c r="A318" i="4"/>
  <c r="A845" i="4"/>
  <c r="A771" i="4"/>
  <c r="A429" i="4"/>
  <c r="A482" i="4"/>
  <c r="A735" i="4"/>
  <c r="A803" i="4"/>
  <c r="A391" i="4"/>
  <c r="A522" i="4"/>
  <c r="A736" i="4"/>
  <c r="A637" i="4"/>
  <c r="A741" i="4"/>
  <c r="A880" i="4"/>
  <c r="A605" i="4"/>
  <c r="A473" i="4"/>
  <c r="A745" i="4"/>
  <c r="A499" i="4"/>
  <c r="A548" i="4"/>
  <c r="A907" i="4"/>
  <c r="A714" i="4"/>
  <c r="A404" i="4"/>
  <c r="A324" i="4"/>
  <c r="A770" i="4"/>
  <c r="A218" i="4"/>
  <c r="A302" i="4"/>
  <c r="A175" i="4"/>
  <c r="A281" i="4"/>
  <c r="A201" i="4"/>
  <c r="A724" i="4"/>
  <c r="A472" i="4"/>
  <c r="A628" i="4"/>
  <c r="A788" i="4"/>
  <c r="A858" i="4"/>
  <c r="A849" i="4"/>
  <c r="A760" i="4"/>
  <c r="A503" i="4"/>
  <c r="A588" i="4"/>
  <c r="A668" i="4"/>
  <c r="A809" i="4"/>
  <c r="A719" i="4"/>
  <c r="A569" i="4"/>
  <c r="A509" i="4"/>
  <c r="A552" i="4"/>
  <c r="A396" i="4"/>
  <c r="A875" i="4"/>
  <c r="A477" i="4"/>
  <c r="A868" i="4"/>
  <c r="A796" i="4"/>
  <c r="A671" i="4"/>
  <c r="A407" i="4"/>
  <c r="A336" i="4"/>
  <c r="A600" i="4"/>
  <c r="A696" i="4"/>
  <c r="A550" i="4"/>
  <c r="A866" i="4"/>
  <c r="A497" i="4"/>
  <c r="F2" i="4"/>
  <c r="A2" i="4"/>
  <c r="A19" i="4"/>
  <c r="A36" i="4"/>
  <c r="A53" i="4"/>
  <c r="A70" i="4"/>
  <c r="A87" i="4"/>
  <c r="A104" i="4"/>
  <c r="A121" i="4"/>
  <c r="A138" i="4"/>
  <c r="A155" i="4"/>
  <c r="F155" i="4"/>
  <c r="F138" i="4"/>
  <c r="F121" i="4"/>
  <c r="F104" i="4"/>
  <c r="F87" i="4"/>
  <c r="F70" i="4"/>
  <c r="F53" i="4"/>
  <c r="F19" i="4"/>
  <c r="F36" i="4"/>
  <c r="A159" i="4" a="1"/>
  <c r="A77" i="4" a="1"/>
  <c r="A25" i="4" a="1"/>
  <c r="A131" i="4" a="1"/>
  <c r="A171" i="4" a="1"/>
  <c r="A50" i="4" a="1"/>
  <c r="A98" i="4" a="1"/>
  <c r="A4" i="4" a="1"/>
  <c r="A127" i="4" a="1"/>
  <c r="A84" i="4" a="1"/>
  <c r="A76" i="4" a="1"/>
  <c r="A91" i="4" a="1"/>
  <c r="A31" i="4" a="1"/>
  <c r="A118" i="4" a="1"/>
  <c r="A10" i="4" a="1"/>
  <c r="A90" i="4" a="1"/>
  <c r="A144" i="4" a="1"/>
  <c r="A161" i="4" a="1"/>
  <c r="A52" i="4" a="1"/>
  <c r="A157" i="4" a="1"/>
  <c r="A26" i="4" a="1"/>
  <c r="A89" i="4" a="1"/>
  <c r="A48" i="4" a="1"/>
  <c r="A59" i="4" a="1"/>
  <c r="A27" i="4" a="1"/>
  <c r="A12" i="4" a="1"/>
  <c r="A146" i="4" a="1"/>
  <c r="A165" i="4" a="1"/>
  <c r="A167" i="4" a="1"/>
  <c r="A16" i="4" a="1"/>
  <c r="A148" i="4" a="1"/>
  <c r="A137" i="4" a="1"/>
  <c r="A140" i="4" a="1"/>
  <c r="A47" i="4" a="1"/>
  <c r="A103" i="4" a="1"/>
  <c r="A110" i="4" a="1"/>
  <c r="A99" i="4" a="1"/>
  <c r="A61" i="4" a="1"/>
  <c r="A14" i="4" a="1"/>
  <c r="A129" i="4" a="1"/>
  <c r="A142" i="4" a="1"/>
  <c r="A8" i="4" a="1"/>
  <c r="A94" i="4" a="1"/>
  <c r="A78" i="4" a="1"/>
  <c r="A123" i="4" a="1"/>
  <c r="A153" i="4" a="1"/>
  <c r="A80" i="4" a="1"/>
  <c r="A85" i="4" a="1"/>
  <c r="A74" i="4" a="1"/>
  <c r="A55" i="4" a="1"/>
  <c r="A30" i="4" a="1"/>
  <c r="A169" i="4" a="1"/>
  <c r="A6" i="4" a="1"/>
  <c r="A68" i="4" a="1"/>
  <c r="A21" i="4" a="1"/>
  <c r="A43" i="4" a="1"/>
  <c r="A33" i="4" a="1"/>
  <c r="A107" i="4" a="1"/>
  <c r="A39" i="4" a="1"/>
  <c r="A67" i="4" a="1"/>
  <c r="A23" i="4" a="1"/>
  <c r="A60" i="4" a="1"/>
  <c r="A40" i="4" a="1"/>
  <c r="A149" i="4" a="1"/>
  <c r="A93" i="4" a="1"/>
  <c r="A34" i="4" a="1"/>
  <c r="A141" i="4" a="1"/>
  <c r="A65" i="4" a="1"/>
  <c r="A81" i="4" a="1"/>
  <c r="A128" i="4" a="1"/>
  <c r="A35" i="4" a="1"/>
  <c r="A162" i="4" a="1"/>
  <c r="A133" i="4" a="1"/>
  <c r="A111" i="4" a="1"/>
  <c r="A69" i="4" a="1"/>
  <c r="A158" i="4" a="1"/>
  <c r="A163" i="4" a="1"/>
  <c r="A42" i="4" a="1"/>
  <c r="A51" i="4" a="1"/>
  <c r="A170" i="4" a="1"/>
  <c r="A132" i="4" a="1"/>
  <c r="A95" i="4" a="1"/>
  <c r="A108" i="4" a="1"/>
  <c r="A86" i="4" a="1"/>
  <c r="A38" i="4" a="1"/>
  <c r="A73" i="4" a="1"/>
  <c r="A154" i="4" a="1"/>
  <c r="A63" i="4" a="1"/>
  <c r="A120" i="4" a="1"/>
  <c r="A17" i="4" a="1"/>
  <c r="A114" i="4" a="1"/>
  <c r="A106" i="4" a="1"/>
  <c r="A119" i="4" a="1"/>
  <c r="A72" i="4" a="1"/>
  <c r="A152" i="4" a="1"/>
  <c r="A82" i="4" a="1"/>
  <c r="A124" i="4" a="1"/>
  <c r="A115" i="4" a="1"/>
  <c r="A116" i="4" a="1"/>
  <c r="A166" i="4" a="1"/>
  <c r="A145" i="4" a="1"/>
  <c r="A5" i="4" a="1"/>
  <c r="A46" i="4" a="1"/>
  <c r="A13" i="4" a="1"/>
  <c r="A150" i="4" a="1"/>
  <c r="A125" i="4" a="1"/>
  <c r="A29" i="4" a="1"/>
  <c r="A135" i="4" a="1"/>
  <c r="A44" i="4" a="1"/>
  <c r="A56" i="4" a="1"/>
  <c r="A112" i="4" a="1"/>
  <c r="A101" i="4" a="1"/>
  <c r="A57" i="4" a="1"/>
  <c r="A97" i="4" a="1"/>
  <c r="A22" i="4" a="1"/>
  <c r="A102" i="4" a="1"/>
  <c r="A136" i="4" a="1"/>
  <c r="A18" i="4" a="1"/>
  <c r="A9" i="4" a="1"/>
  <c r="A64" i="4" a="1"/>
  <c r="A4" i="4" l="1"/>
  <c r="A9" i="4"/>
  <c r="A14" i="4"/>
  <c r="A10" i="4"/>
  <c r="A18" i="4"/>
  <c r="A6" i="4"/>
  <c r="A12" i="4"/>
  <c r="A17" i="4"/>
  <c r="A5" i="4"/>
  <c r="A8" i="4"/>
  <c r="A13" i="4"/>
  <c r="A16" i="4"/>
  <c r="A21" i="4"/>
  <c r="A23" i="4"/>
  <c r="A26" i="4"/>
  <c r="A29" i="4"/>
  <c r="A31" i="4"/>
  <c r="A34" i="4"/>
  <c r="A22" i="4"/>
  <c r="A25" i="4"/>
  <c r="A27" i="4"/>
  <c r="A30" i="4"/>
  <c r="A33" i="4"/>
  <c r="A35" i="4"/>
  <c r="A38" i="4"/>
  <c r="A40" i="4"/>
  <c r="A43" i="4"/>
  <c r="A46" i="4"/>
  <c r="A48" i="4"/>
  <c r="A51" i="4"/>
  <c r="A39" i="4"/>
  <c r="A42" i="4"/>
  <c r="A44" i="4"/>
  <c r="A47" i="4"/>
  <c r="A50" i="4"/>
  <c r="A52" i="4"/>
  <c r="A57" i="4"/>
  <c r="A60" i="4"/>
  <c r="A63" i="4"/>
  <c r="A65" i="4"/>
  <c r="A68" i="4"/>
  <c r="A56" i="4"/>
  <c r="A61" i="4"/>
  <c r="A69" i="4"/>
  <c r="A55" i="4"/>
  <c r="A59" i="4"/>
  <c r="A64" i="4"/>
  <c r="A67" i="4"/>
  <c r="A74" i="4"/>
  <c r="A80" i="4"/>
  <c r="A85" i="4"/>
  <c r="A76" i="4"/>
  <c r="A81" i="4"/>
  <c r="A86" i="4"/>
  <c r="A72" i="4"/>
  <c r="A77" i="4"/>
  <c r="A82" i="4"/>
  <c r="A73" i="4"/>
  <c r="A78" i="4"/>
  <c r="A84" i="4"/>
  <c r="A89" i="4"/>
  <c r="A94" i="4"/>
  <c r="A97" i="4"/>
  <c r="A102" i="4"/>
  <c r="A91" i="4"/>
  <c r="A99" i="4"/>
  <c r="A90" i="4"/>
  <c r="A95" i="4"/>
  <c r="A98" i="4"/>
  <c r="A103" i="4"/>
  <c r="A93" i="4"/>
  <c r="A101" i="4"/>
  <c r="A111" i="4"/>
  <c r="A114" i="4"/>
  <c r="A116" i="4"/>
  <c r="A119" i="4"/>
  <c r="A106" i="4"/>
  <c r="A107" i="4"/>
  <c r="A112" i="4"/>
  <c r="A120" i="4"/>
  <c r="A108" i="4"/>
  <c r="A110" i="4"/>
  <c r="A115" i="4"/>
  <c r="A118" i="4"/>
  <c r="A123" i="4"/>
  <c r="A125" i="4"/>
  <c r="A128" i="4"/>
  <c r="A131" i="4"/>
  <c r="A133" i="4"/>
  <c r="A136" i="4"/>
  <c r="A124" i="4"/>
  <c r="A127" i="4"/>
  <c r="A129" i="4"/>
  <c r="A132" i="4"/>
  <c r="A135" i="4"/>
  <c r="A137" i="4"/>
  <c r="A142" i="4"/>
  <c r="A145" i="4"/>
  <c r="A148" i="4"/>
  <c r="A150" i="4"/>
  <c r="A153" i="4"/>
  <c r="A141" i="4"/>
  <c r="A146" i="4"/>
  <c r="A154" i="4"/>
  <c r="A140" i="4"/>
  <c r="A144" i="4"/>
  <c r="A149" i="4"/>
  <c r="A152" i="4"/>
  <c r="A171" i="4"/>
  <c r="A170" i="4"/>
  <c r="A169" i="4"/>
  <c r="A167" i="4"/>
  <c r="A166" i="4"/>
  <c r="A165" i="4"/>
  <c r="A163" i="4"/>
  <c r="A162" i="4"/>
  <c r="A161" i="4"/>
  <c r="A159" i="4"/>
  <c r="A158" i="4"/>
  <c r="A15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tc={B98FE714-62CC-40D2-8AF5-3D12D6A8247D}</author>
  </authors>
  <commentList>
    <comment ref="G35" authorId="0" shapeId="0" xr:uid="{B98FE714-62CC-40D2-8AF5-3D12D6A824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tc={94B1F78C-8977-4888-8986-C4FA812B5C8F}</author>
  </authors>
  <commentList>
    <comment ref="G15" authorId="0" shapeId="0" xr:uid="{94B1F78C-8977-4888-8986-C4FA812B5C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<sst xmlns="http://schemas.openxmlformats.org/spreadsheetml/2006/main" count="1724" uniqueCount="395">
  <si>
    <t>Parameter</t>
  </si>
  <si>
    <t>Value</t>
  </si>
  <si>
    <t>Description</t>
  </si>
  <si>
    <t>Y0_p</t>
  </si>
  <si>
    <t>phiY_1_1_p</t>
  </si>
  <si>
    <t>phiY_1_2_p</t>
  </si>
  <si>
    <t>phiY_2_1_p</t>
  </si>
  <si>
    <t>phiY_2_2_p</t>
  </si>
  <si>
    <t>initial gross value added</t>
  </si>
  <si>
    <t>phiN_1_1_p</t>
  </si>
  <si>
    <t>phiN_1_2_p</t>
  </si>
  <si>
    <t>phiN_2_1_p</t>
  </si>
  <si>
    <t>phiN_2_2_p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</si>
  <si>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</si>
  <si>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</si>
  <si>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</si>
  <si>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</si>
  <si>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</si>
  <si>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</si>
  <si>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</si>
  <si>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</si>
  <si>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</si>
  <si>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</si>
  <si>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relative price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</si>
  <si>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</si>
  <si>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</si>
  <si>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</si>
  <si>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</si>
  <si>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</si>
  <si>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</si>
  <si>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</si>
  <si>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</si>
  <si>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</si>
  <si>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</si>
  <si>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</si>
  <si>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</si>
  <si>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</si>
  <si>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</si>
  <si>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</si>
  <si>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</si>
  <si>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</si>
  <si>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</si>
  <si>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</si>
  <si>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</si>
  <si>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</si>
  <si>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</si>
  <si>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</si>
  <si>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</si>
  <si>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</si>
  <si>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</si>
  <si>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</si>
  <si>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</si>
  <si>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</si>
  <si>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</si>
  <si>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</si>
  <si>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</si>
  <si>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</si>
  <si>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</si>
  <si>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</si>
  <si>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</si>
  <si>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</si>
  <si>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</si>
  <si>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</si>
  <si>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etaC_p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</si>
  <si>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</si>
  <si>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</si>
  <si>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</si>
  <si>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</si>
  <si>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</si>
  <si>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</si>
  <si>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</si>
  <si>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</si>
  <si>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</si>
  <si>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</si>
  <si>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</si>
  <si>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</si>
  <si>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</si>
  <si>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TT_1_p</t>
  </si>
  <si>
    <t>TT_2_p</t>
  </si>
  <si>
    <t>WST_1_p</t>
  </si>
  <si>
    <t>WST_2_p</t>
  </si>
  <si>
    <t>PERCT_2_p</t>
  </si>
  <si>
    <t>PERCT_1_p</t>
  </si>
  <si>
    <t>SLT_p</t>
  </si>
  <si>
    <t>NT_p</t>
  </si>
  <si>
    <t>PoPT_p</t>
  </si>
  <si>
    <t>PT_p</t>
  </si>
  <si>
    <t>YT_p</t>
  </si>
  <si>
    <t>phiY_3_2_p</t>
  </si>
  <si>
    <t>phiY_3_1_p</t>
  </si>
  <si>
    <t>phiN_3_1_p</t>
  </si>
  <si>
    <t>phiN_3_2_p</t>
  </si>
  <si>
    <t>etaC_1_p</t>
  </si>
  <si>
    <t>elasticity of subsitution between regions for sector 1</t>
  </si>
  <si>
    <t>etaC_2_p</t>
  </si>
  <si>
    <t>elasticity of subsitution between regions for sector 2</t>
  </si>
  <si>
    <t>etaC_3_p</t>
  </si>
  <si>
    <t>elasticity of subsitution between regions for sector 3</t>
  </si>
  <si>
    <t>phiY_4_1_p</t>
  </si>
  <si>
    <t>phiY_5_1_p</t>
  </si>
  <si>
    <t>phiY_5_2_p</t>
  </si>
  <si>
    <t>phiY_4_2_p</t>
  </si>
  <si>
    <t>phiN_4_1_p</t>
  </si>
  <si>
    <t>phiN_4_2_p</t>
  </si>
  <si>
    <t>phiN_5_1_p</t>
  </si>
  <si>
    <t>phiN_5_2_p</t>
  </si>
  <si>
    <t>etaC_4_p</t>
  </si>
  <si>
    <t>etaC_5_p</t>
  </si>
  <si>
    <t>elasticity of subsitution between regions for sector 5</t>
  </si>
  <si>
    <t>elasticity of subsitution between regions for sector 4</t>
  </si>
  <si>
    <t>depreciation rate is delta_p =  (I/Y)/ (K/Y)</t>
  </si>
  <si>
    <t>omegaNX0_p</t>
  </si>
  <si>
    <t>omegaNXT_p</t>
  </si>
  <si>
    <t>phiY_6_1_p</t>
  </si>
  <si>
    <t>phiY_6_2_p</t>
  </si>
  <si>
    <t>phiY_7_1_p</t>
  </si>
  <si>
    <t>phiY_7_2_p</t>
  </si>
  <si>
    <t>phiY_8_1_p</t>
  </si>
  <si>
    <t>phiY_8_2_p</t>
  </si>
  <si>
    <t>phiY_9_1_p</t>
  </si>
  <si>
    <t>phiY_9_2_p</t>
  </si>
  <si>
    <t>phiN_6_1_p</t>
  </si>
  <si>
    <t>phiN_6_2_p</t>
  </si>
  <si>
    <t>phiN_7_1_p</t>
  </si>
  <si>
    <t>phiN_7_2_p</t>
  </si>
  <si>
    <t>phiN_8_1_p</t>
  </si>
  <si>
    <t>phiN_8_2_p</t>
  </si>
  <si>
    <t>phiN_9_2_p</t>
  </si>
  <si>
    <t>phiN_9_1_p</t>
  </si>
  <si>
    <t>etaC_6_p</t>
  </si>
  <si>
    <t>etaC_7_p</t>
  </si>
  <si>
    <t>etaC_8_p</t>
  </si>
  <si>
    <t>etaC_9_p</t>
  </si>
  <si>
    <t>elasticity of subsitution between regions for sector 6</t>
  </si>
  <si>
    <t>elasticity of subsitution between regions for sector 7</t>
  </si>
  <si>
    <t>elasticity of subsitution between regions for sector 8</t>
  </si>
  <si>
    <t>elasticity of subsitution between regions for sector 9</t>
  </si>
  <si>
    <t xml:space="preserve">Source: A 2012 Social Accounting matrix for Vietnam Table 5 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</si>
  <si>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</si>
  <si>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</si>
  <si>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</si>
  <si>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</si>
  <si>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</si>
  <si>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</si>
  <si>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</si>
  <si>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</si>
  <si>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</si>
  <si>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</si>
  <si>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</si>
  <si>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</si>
  <si>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</si>
  <si>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</si>
  <si>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</si>
  <si>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</si>
  <si>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</si>
  <si>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</si>
  <si>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</si>
  <si>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</si>
  <si>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</si>
  <si>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</si>
  <si>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</si>
  <si>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</si>
  <si>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</si>
  <si>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</si>
  <si>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</si>
  <si>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</si>
  <si>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</si>
  <si>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</si>
  <si>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</si>
  <si>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</si>
  <si>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</si>
  <si>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</si>
  <si>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</si>
  <si>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</si>
  <si>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</si>
  <si>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</si>
  <si>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</si>
  <si>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</si>
  <si>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</si>
  <si>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</si>
  <si>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</si>
  <si>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</si>
  <si>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</si>
  <si>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</si>
  <si>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</si>
  <si>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</si>
  <si>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</si>
  <si>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</si>
  <si>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</si>
  <si>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</si>
  <si>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>Climate Damage Functions</t>
  </si>
  <si>
    <t>defines coefficients for the sectoral and regional damage functions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</si>
  <si>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</si>
  <si>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</si>
  <si>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</si>
  <si>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</si>
  <si>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</si>
  <si>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</si>
  <si>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</si>
  <si>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</si>
  <si>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</si>
  <si>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</si>
  <si>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</si>
  <si>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</si>
  <si>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</si>
  <si>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</si>
  <si>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</si>
  <si>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</si>
  <si>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</si>
  <si>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</si>
  <si>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</si>
  <si>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</si>
  <si>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</si>
  <si>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</si>
  <si>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</si>
  <si>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</si>
  <si>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</si>
  <si>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</si>
  <si>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</si>
  <si>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phiY_1_3_p</t>
  </si>
  <si>
    <t>phiY_1_4_p</t>
  </si>
  <si>
    <t>phiY_1_5_p</t>
  </si>
  <si>
    <t>phiY_1_6_p</t>
  </si>
  <si>
    <t>phiY_2_3_p</t>
  </si>
  <si>
    <t>phiY_2_4_p</t>
  </si>
  <si>
    <t>phiY_2_5_p</t>
  </si>
  <si>
    <t>phiY_2_6_p</t>
  </si>
  <si>
    <t>phiY_3_3_p</t>
  </si>
  <si>
    <t>phiY_3_4_p</t>
  </si>
  <si>
    <t>phiY_3_5_p</t>
  </si>
  <si>
    <t>phiY_3_6_p</t>
  </si>
  <si>
    <t>phiY_4_3_p</t>
  </si>
  <si>
    <t>phiY_4_4_p</t>
  </si>
  <si>
    <t>phiY_4_5_p</t>
  </si>
  <si>
    <t>phiY_4_6_p</t>
  </si>
  <si>
    <t>phiY_5_3_p</t>
  </si>
  <si>
    <t>phiY_5_4_p</t>
  </si>
  <si>
    <t>phiY_5_5_p</t>
  </si>
  <si>
    <t>phiY_5_6_p</t>
  </si>
  <si>
    <t>phiY_6_3_p</t>
  </si>
  <si>
    <t>phiY_6_4_p</t>
  </si>
  <si>
    <t>phiY_6_5_p</t>
  </si>
  <si>
    <t>phiY_6_6_p</t>
  </si>
  <si>
    <t>phiY_7_3_p</t>
  </si>
  <si>
    <t>phiY_7_4_p</t>
  </si>
  <si>
    <t>phiY_7_5_p</t>
  </si>
  <si>
    <t>phiY_7_6_p</t>
  </si>
  <si>
    <t>phiY_8_3_p</t>
  </si>
  <si>
    <t>phiY_8_4_p</t>
  </si>
  <si>
    <t>phiY_8_5_p</t>
  </si>
  <si>
    <t>phiY_8_6_p</t>
  </si>
  <si>
    <t>phiY_9_3_p</t>
  </si>
  <si>
    <t>phiY_9_4_p</t>
  </si>
  <si>
    <t>phiY_9_5_p</t>
  </si>
  <si>
    <t>phiY_9_6_p</t>
  </si>
  <si>
    <t>phiN_1_3_p</t>
  </si>
  <si>
    <t>phiN_1_4_p</t>
  </si>
  <si>
    <t>phiN_1_5_p</t>
  </si>
  <si>
    <t>phiN_1_6_p</t>
  </si>
  <si>
    <t>phiN_2_3_p</t>
  </si>
  <si>
    <t>phiN_2_4_p</t>
  </si>
  <si>
    <t>phiN_2_5_p</t>
  </si>
  <si>
    <t>phiN_2_6_p</t>
  </si>
  <si>
    <t>phiN_4_3_p</t>
  </si>
  <si>
    <t>phiN_4_4_p</t>
  </si>
  <si>
    <t>phiN_4_5_p</t>
  </si>
  <si>
    <t>phiN_4_6_p</t>
  </si>
  <si>
    <t>phiN_5_3_p</t>
  </si>
  <si>
    <t>phiN_5_4_p</t>
  </si>
  <si>
    <t>phiN_5_5_p</t>
  </si>
  <si>
    <t>phiN_5_6_p</t>
  </si>
  <si>
    <t>phiN_6_3_p</t>
  </si>
  <si>
    <t>phiN_6_4_p</t>
  </si>
  <si>
    <t>phiN_6_5_p</t>
  </si>
  <si>
    <t>phiN_6_6_p</t>
  </si>
  <si>
    <t>phiN_7_3_p</t>
  </si>
  <si>
    <t>phiN_7_4_p</t>
  </si>
  <si>
    <t>phiN_7_5_p</t>
  </si>
  <si>
    <t>phiN_7_6_p</t>
  </si>
  <si>
    <t>phiN_8_3_p</t>
  </si>
  <si>
    <t>phiN_8_4_p</t>
  </si>
  <si>
    <t>phiN_8_5_p</t>
  </si>
  <si>
    <t>phiN_8_6_p</t>
  </si>
  <si>
    <t>phiN_9_3_p</t>
  </si>
  <si>
    <t>phiN_9_4_p</t>
  </si>
  <si>
    <t>phiN_9_5_p</t>
  </si>
  <si>
    <t>phiN_9_6_p</t>
  </si>
  <si>
    <t>phiN_3_6_p</t>
  </si>
  <si>
    <t>phiN_3_5_p</t>
  </si>
  <si>
    <t>phiN_3_4_p</t>
  </si>
  <si>
    <t>phiN_3_3_p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</si>
  <si>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</si>
  <si>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</si>
  <si>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</si>
  <si>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</si>
  <si>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</si>
  <si>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</si>
  <si>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</si>
  <si>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PERCT_3_p</t>
  </si>
  <si>
    <t>PERCT_4_p</t>
  </si>
  <si>
    <t>PERCT_5_p</t>
  </si>
  <si>
    <t>PERCT_6_p</t>
  </si>
  <si>
    <t>WST_3_p</t>
  </si>
  <si>
    <t>WST_4_p</t>
  </si>
  <si>
    <t>WST_5_p</t>
  </si>
  <si>
    <t>WST_6_p</t>
  </si>
  <si>
    <t>TT_3_p</t>
  </si>
  <si>
    <t>TT_4_p</t>
  </si>
  <si>
    <t>TT_5_p</t>
  </si>
  <si>
    <t>TT_6_p</t>
  </si>
  <si>
    <t>Wind speed</t>
  </si>
  <si>
    <t>GAT_1_1_p</t>
  </si>
  <si>
    <t>GAT_1_2_p</t>
  </si>
  <si>
    <t>GAT_1_3_p</t>
  </si>
  <si>
    <t>GAT_1_4_p</t>
  </si>
  <si>
    <t>GAT_1_5_p</t>
  </si>
  <si>
    <t>GAT_1_6_p</t>
  </si>
  <si>
    <t>GAT_2_1_p</t>
  </si>
  <si>
    <t>GAT_2_2_p</t>
  </si>
  <si>
    <t>GAT_2_3_p</t>
  </si>
  <si>
    <t>GAT_2_4_p</t>
  </si>
  <si>
    <t>GAT_2_5_p</t>
  </si>
  <si>
    <t>GAT_2_6_p</t>
  </si>
  <si>
    <t>GAT_3_1_p</t>
  </si>
  <si>
    <t>GAT_3_2_p</t>
  </si>
  <si>
    <t>GAT_3_3_p</t>
  </si>
  <si>
    <t>GAT_3_4_p</t>
  </si>
  <si>
    <t>GAT_3_5_p</t>
  </si>
  <si>
    <t>GAT_3_6_p</t>
  </si>
  <si>
    <t>GAT_4_1_p</t>
  </si>
  <si>
    <t>GAT_4_2_p</t>
  </si>
  <si>
    <t>GAT_4_3_p</t>
  </si>
  <si>
    <t>GAT_4_4_p</t>
  </si>
  <si>
    <t>GAT_4_5_p</t>
  </si>
  <si>
    <t>GAT_4_6_p</t>
  </si>
  <si>
    <t>GAT_5_1_p</t>
  </si>
  <si>
    <t>GAT_5_2_p</t>
  </si>
  <si>
    <t>GAT_5_3_p</t>
  </si>
  <si>
    <t>GAT_5_4_p</t>
  </si>
  <si>
    <t>GAT_5_5_p</t>
  </si>
  <si>
    <t>GAT_5_6_p</t>
  </si>
  <si>
    <t>GAT_6_1_p</t>
  </si>
  <si>
    <t>GAT_6_2_p</t>
  </si>
  <si>
    <t>GAT_6_3_p</t>
  </si>
  <si>
    <t>GAT_6_4_p</t>
  </si>
  <si>
    <t>GAT_6_5_p</t>
  </si>
  <si>
    <t>GAT_6_6_p</t>
  </si>
  <si>
    <t>GAT_7_1_p</t>
  </si>
  <si>
    <t>GAT_7_2_p</t>
  </si>
  <si>
    <t>GAT_7_3_p</t>
  </si>
  <si>
    <t>GAT_7_4_p</t>
  </si>
  <si>
    <t>GAT_7_5_p</t>
  </si>
  <si>
    <t>GAT_7_6_p</t>
  </si>
  <si>
    <t>GAT_8_1_p</t>
  </si>
  <si>
    <t>GAT_8_2_p</t>
  </si>
  <si>
    <t>GAT_8_3_p</t>
  </si>
  <si>
    <t>GAT_8_4_p</t>
  </si>
  <si>
    <t>GAT_8_5_p</t>
  </si>
  <si>
    <t>GAT_8_6_p</t>
  </si>
  <si>
    <t>GAT_9_1_p</t>
  </si>
  <si>
    <t>GAT_9_2_p</t>
  </si>
  <si>
    <t>GAT_9_3_p</t>
  </si>
  <si>
    <t>GAT_9_4_p</t>
  </si>
  <si>
    <t>GAT_9_5_p</t>
  </si>
  <si>
    <t>GAT_9_6_p</t>
  </si>
  <si>
    <t>adaptation government expenditure</t>
  </si>
  <si>
    <t>Initial Employmnet Growth Rates</t>
  </si>
  <si>
    <t>Initial Value Added Growth Rates</t>
  </si>
  <si>
    <t>Elasticity between labour and capital</t>
  </si>
  <si>
    <t>Adaptation cost effectiveness</t>
  </si>
  <si>
    <t>Sea level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</si>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</sst>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CIEM%20Bang%20SUT-%20IO%202012%20Chinh%20thuc%20in%20sach_2_hoa%20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"/>
      <sheetName val="Labour Share"/>
      <sheetName val="Source table"/>
      <sheetName val="Use"/>
    </sheetNames>
    <sheetDataSet>
      <sheetData sheetId="0"/>
      <sheetData sheetId="1">
        <row r="2">
          <cell r="D2">
            <v>0.65601666537705661</v>
          </cell>
        </row>
        <row r="3">
          <cell r="D3">
            <v>0.39940615807390772</v>
          </cell>
        </row>
        <row r="4">
          <cell r="D4">
            <v>0.52703060839446347</v>
          </cell>
        </row>
        <row r="5">
          <cell r="D5">
            <v>0.81572484453083793</v>
          </cell>
        </row>
        <row r="6">
          <cell r="D6">
            <v>0.50330193591896555</v>
          </cell>
        </row>
        <row r="7">
          <cell r="D7">
            <v>0.60006885525747811</v>
          </cell>
        </row>
        <row r="8">
          <cell r="D8">
            <v>0.66748944362974694</v>
          </cell>
        </row>
        <row r="9">
          <cell r="D9">
            <v>0.72487853187451379</v>
          </cell>
        </row>
        <row r="10">
          <cell r="D10">
            <v>0.9366148746463705</v>
          </cell>
        </row>
      </sheetData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94B1F78C-8977-4888-8986-C4FA812B5C8F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72F5-D7F2-4DB2-BA45-FE96E4FFBCFD}">
  <dimension ref="A1:B50"/>
  <sheetViews>
    <sheetView topLeftCell="A25" workbookViewId="0">
      <selection activeCell="A47" sqref="A47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</cols>
  <sheetData>
    <row r="1" spans="1:2" x14ac:dyDescent="0.3">
      <c r="A1" s="20" t="s">
        <v>179</v>
      </c>
      <c r="B1" s="20"/>
    </row>
    <row r="2" spans="1:2" x14ac:dyDescent="0.3">
      <c r="A2" s="6" t="s">
        <v>180</v>
      </c>
      <c r="B2" t="s">
        <v>183</v>
      </c>
    </row>
    <row r="3" spans="1:2" x14ac:dyDescent="0.3">
      <c r="A3" s="6" t="s">
        <v>181</v>
      </c>
      <c r="B3" t="s">
        <v>182</v>
      </c>
    </row>
    <row r="4" spans="1:2" x14ac:dyDescent="0.3">
      <c r="A4" s="6" t="s">
        <v>184</v>
      </c>
      <c r="B4" t="s">
        <v>185</v>
      </c>
    </row>
    <row r="5" spans="1:2" x14ac:dyDescent="0.3">
      <c r="A5" t="s">
        <v>70</v>
      </c>
      <c r="B5" t="s">
        <v>194</v>
      </c>
    </row>
    <row r="6" spans="1:2" x14ac:dyDescent="0.3">
      <c r="A6" t="s">
        <v>76</v>
      </c>
      <c r="B6" t="s">
        <v>193</v>
      </c>
    </row>
    <row r="7" spans="1:2" x14ac:dyDescent="0.3">
      <c r="A7" s="6" t="s">
        <v>186</v>
      </c>
      <c r="B7" t="s">
        <v>187</v>
      </c>
    </row>
    <row r="8" spans="1:2" x14ac:dyDescent="0.3">
      <c r="A8" s="6" t="s">
        <v>188</v>
      </c>
      <c r="B8" t="s">
        <v>189</v>
      </c>
    </row>
    <row r="9" spans="1:2" x14ac:dyDescent="0.3">
      <c r="A9" s="6" t="s">
        <v>190</v>
      </c>
      <c r="B9" t="s">
        <v>191</v>
      </c>
    </row>
    <row r="10" spans="1:2" x14ac:dyDescent="0.3">
      <c r="A10" s="20" t="s">
        <v>138</v>
      </c>
      <c r="B10" s="20"/>
    </row>
    <row r="11" spans="1:2" x14ac:dyDescent="0.3">
      <c r="A11" t="s">
        <v>139</v>
      </c>
      <c r="B11" s="5" t="s">
        <v>159</v>
      </c>
    </row>
    <row r="12" spans="1:2" x14ac:dyDescent="0.3">
      <c r="A12" t="s">
        <v>140</v>
      </c>
      <c r="B12" s="5" t="s">
        <v>160</v>
      </c>
    </row>
    <row r="13" spans="1:2" x14ac:dyDescent="0.3">
      <c r="A13" t="s">
        <v>141</v>
      </c>
      <c r="B13" s="5" t="s">
        <v>161</v>
      </c>
    </row>
    <row r="14" spans="1:2" x14ac:dyDescent="0.3">
      <c r="A14" t="s">
        <v>142</v>
      </c>
      <c r="B14" s="5" t="s">
        <v>162</v>
      </c>
    </row>
    <row r="15" spans="1:2" x14ac:dyDescent="0.3">
      <c r="A15" t="s">
        <v>158</v>
      </c>
      <c r="B15" s="5" t="s">
        <v>163</v>
      </c>
    </row>
    <row r="16" spans="1:2" x14ac:dyDescent="0.3">
      <c r="A16" t="s">
        <v>143</v>
      </c>
      <c r="B16" s="5" t="s">
        <v>164</v>
      </c>
    </row>
    <row r="17" spans="1:2" x14ac:dyDescent="0.3">
      <c r="A17" t="s">
        <v>144</v>
      </c>
      <c r="B17" s="5" t="s">
        <v>165</v>
      </c>
    </row>
    <row r="18" spans="1:2" x14ac:dyDescent="0.3">
      <c r="A18" t="s">
        <v>145</v>
      </c>
      <c r="B18" s="5" t="s">
        <v>166</v>
      </c>
    </row>
    <row r="19" spans="1:2" x14ac:dyDescent="0.3">
      <c r="A19" t="s">
        <v>146</v>
      </c>
      <c r="B19" s="5" t="s">
        <v>167</v>
      </c>
    </row>
    <row r="20" spans="1:2" x14ac:dyDescent="0.3">
      <c r="A20" t="s">
        <v>147</v>
      </c>
      <c r="B20" s="5" t="s">
        <v>168</v>
      </c>
    </row>
    <row r="21" spans="1:2" x14ac:dyDescent="0.3">
      <c r="A21" t="s">
        <v>148</v>
      </c>
      <c r="B21" s="5" t="s">
        <v>169</v>
      </c>
    </row>
    <row r="22" spans="1:2" x14ac:dyDescent="0.3">
      <c r="A22" t="s">
        <v>149</v>
      </c>
      <c r="B22" s="5" t="s">
        <v>170</v>
      </c>
    </row>
    <row r="23" spans="1:2" x14ac:dyDescent="0.3">
      <c r="A23" t="s">
        <v>150</v>
      </c>
      <c r="B23" s="5" t="s">
        <v>171</v>
      </c>
    </row>
    <row r="24" spans="1:2" x14ac:dyDescent="0.3">
      <c r="A24" t="s">
        <v>151</v>
      </c>
      <c r="B24" s="5" t="s">
        <v>172</v>
      </c>
    </row>
    <row r="25" spans="1:2" x14ac:dyDescent="0.3">
      <c r="A25" t="s">
        <v>152</v>
      </c>
      <c r="B25" s="5" t="s">
        <v>173</v>
      </c>
    </row>
    <row r="26" spans="1:2" x14ac:dyDescent="0.3">
      <c r="A26" t="s">
        <v>153</v>
      </c>
      <c r="B26" s="5" t="s">
        <v>174</v>
      </c>
    </row>
    <row r="27" spans="1:2" x14ac:dyDescent="0.3">
      <c r="A27" t="s">
        <v>154</v>
      </c>
      <c r="B27" s="5" t="s">
        <v>175</v>
      </c>
    </row>
    <row r="28" spans="1:2" x14ac:dyDescent="0.3">
      <c r="A28" t="s">
        <v>155</v>
      </c>
      <c r="B28" s="5" t="s">
        <v>176</v>
      </c>
    </row>
    <row r="29" spans="1:2" x14ac:dyDescent="0.3">
      <c r="A29" t="s">
        <v>156</v>
      </c>
      <c r="B29" s="5" t="s">
        <v>177</v>
      </c>
    </row>
    <row r="30" spans="1:2" x14ac:dyDescent="0.3">
      <c r="A30" t="s">
        <v>157</v>
      </c>
      <c r="B30" s="5" t="s">
        <v>178</v>
      </c>
    </row>
    <row r="32" spans="1:2" x14ac:dyDescent="0.3">
      <c r="A32" t="s">
        <v>291</v>
      </c>
      <c r="B32" t="s">
        <v>292</v>
      </c>
    </row>
    <row r="33" spans="1:2" x14ac:dyDescent="0.3">
      <c r="A33" s="9">
        <v>1</v>
      </c>
      <c r="B33" t="s">
        <v>139</v>
      </c>
    </row>
    <row r="34" spans="1:2" x14ac:dyDescent="0.3">
      <c r="A34" s="9">
        <v>2</v>
      </c>
      <c r="B34" t="s">
        <v>296</v>
      </c>
    </row>
    <row r="35" spans="1:2" x14ac:dyDescent="0.3">
      <c r="A35" s="9">
        <v>3</v>
      </c>
      <c r="B35" t="s">
        <v>141</v>
      </c>
    </row>
    <row r="36" spans="1:2" x14ac:dyDescent="0.3">
      <c r="A36" s="9">
        <v>4</v>
      </c>
      <c r="B36" t="s">
        <v>143</v>
      </c>
    </row>
    <row r="37" spans="1:2" x14ac:dyDescent="0.3">
      <c r="A37" s="9">
        <v>5</v>
      </c>
      <c r="B37" t="s">
        <v>293</v>
      </c>
    </row>
    <row r="38" spans="1:2" x14ac:dyDescent="0.3">
      <c r="A38" s="9">
        <v>6</v>
      </c>
      <c r="B38" t="s">
        <v>145</v>
      </c>
    </row>
    <row r="39" spans="1:2" x14ac:dyDescent="0.3">
      <c r="A39" s="9">
        <v>7</v>
      </c>
      <c r="B39" t="s">
        <v>146</v>
      </c>
    </row>
    <row r="40" spans="1:2" x14ac:dyDescent="0.3">
      <c r="A40" s="9">
        <v>8</v>
      </c>
      <c r="B40" t="s">
        <v>294</v>
      </c>
    </row>
    <row r="41" spans="1:2" x14ac:dyDescent="0.3">
      <c r="A41" s="9">
        <v>9</v>
      </c>
      <c r="B41" t="s">
        <v>295</v>
      </c>
    </row>
    <row r="43" spans="1:2" x14ac:dyDescent="0.3">
      <c r="A43" t="s">
        <v>297</v>
      </c>
    </row>
    <row r="44" spans="1:2" x14ac:dyDescent="0.3">
      <c r="A44" s="9">
        <v>1</v>
      </c>
      <c r="B44" t="s">
        <v>214</v>
      </c>
    </row>
    <row r="45" spans="1:2" x14ac:dyDescent="0.3">
      <c r="A45" s="9">
        <v>2</v>
      </c>
      <c r="B45" t="s">
        <v>213</v>
      </c>
    </row>
    <row r="46" spans="1:2" x14ac:dyDescent="0.3">
      <c r="A46" s="9">
        <v>3</v>
      </c>
      <c r="B46" t="s">
        <v>215</v>
      </c>
    </row>
    <row r="47" spans="1:2" x14ac:dyDescent="0.3">
      <c r="A47" s="9">
        <v>4</v>
      </c>
      <c r="B47" t="s">
        <v>216</v>
      </c>
    </row>
    <row r="48" spans="1:2" x14ac:dyDescent="0.3">
      <c r="A48" s="9">
        <v>5</v>
      </c>
      <c r="B48" t="s">
        <v>217</v>
      </c>
    </row>
    <row r="49" spans="1:2" x14ac:dyDescent="0.3">
      <c r="A49" s="9">
        <v>6</v>
      </c>
      <c r="B49" t="s">
        <v>218</v>
      </c>
    </row>
    <row r="50" spans="1:2" x14ac:dyDescent="0.3">
      <c r="A50" s="19" t="s">
        <v>192</v>
      </c>
      <c r="B50" s="19"/>
    </row>
  </sheetData>
  <mergeCells count="3">
    <mergeCell ref="A50:B50"/>
    <mergeCell ref="A1:B1"/>
    <mergeCell ref="A10:B10"/>
  </mergeCells>
  <hyperlinks>
    <hyperlink ref="A2" location="Start!A1" display="Start" xr:uid="{D7C37F39-F09A-4EDF-A222-587FB63D06F8}"/>
    <hyperlink ref="A3" location="Terminal!A1" display="Terminal" xr:uid="{359BC6DC-96AA-4873-B7D3-23D9A5D9A693}"/>
    <hyperlink ref="A4" location="Baseline!A1" display="Baseline" xr:uid="{33D221FF-A7CA-4214-9EA4-86B55B34E4DA}"/>
    <hyperlink ref="A7" location="Dynamics!A1" display="Dynamics" xr:uid="{F54EE43F-C3A2-4133-B77A-9879325D7CFA}"/>
    <hyperlink ref="A8" location="'Structural Parameters'!A1" display="Strucutral Parameters" xr:uid="{1B7484D6-D5C5-4992-BE2B-CD97B0C27CD5}"/>
    <hyperlink ref="A9" location="'Climate Damage Functions'!A1" display="Climate Damage Functions" xr:uid="{81AB6C94-DC48-4312-A622-B11DAD250B8B}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47B1-1A66-4C77-92E3-06B052F5798C}">
  <dimension ref="A1:O247"/>
  <sheetViews>
    <sheetView tabSelected="1" zoomScaleNormal="100" workbookViewId="0">
      <selection activeCell="B5" sqref="B5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0" t="s">
        <v>20</v>
      </c>
      <c r="B2" s="20"/>
      <c r="C2" s="20"/>
    </row>
    <row r="3" spans="1:4" x14ac:dyDescent="0.3">
      <c r="A3" t="s">
        <v>3</v>
      </c>
      <c r="B3">
        <v>1</v>
      </c>
      <c r="C3" t="s">
        <v>8</v>
      </c>
    </row>
    <row r="4" spans="1:4" x14ac:dyDescent="0.3">
      <c r="A4" t="s">
        <v>16</v>
      </c>
      <c r="B4">
        <v>1</v>
      </c>
      <c r="C4" t="s">
        <v>17</v>
      </c>
    </row>
    <row r="5" spans="1:4" x14ac:dyDescent="0.3">
      <c r="A5" t="s">
        <v>18</v>
      </c>
      <c r="B5">
        <v>1.7</v>
      </c>
      <c r="C5" t="s">
        <v>19</v>
      </c>
    </row>
    <row r="6" spans="1:4" x14ac:dyDescent="0.3">
      <c r="A6" t="s">
        <v>21</v>
      </c>
      <c r="B6">
        <v>0.14499999999999999</v>
      </c>
      <c r="C6" t="s">
        <v>22</v>
      </c>
      <c r="D6">
        <f>10/24</f>
        <v>0.41666666666666669</v>
      </c>
    </row>
    <row r="7" spans="1:4" x14ac:dyDescent="0.3">
      <c r="A7" t="s">
        <v>111</v>
      </c>
      <c r="B7">
        <v>0.03</v>
      </c>
      <c r="C7" t="s">
        <v>48</v>
      </c>
    </row>
    <row r="8" spans="1:4" x14ac:dyDescent="0.3">
      <c r="A8" s="20" t="s">
        <v>28</v>
      </c>
      <c r="B8" s="20"/>
      <c r="C8" s="20"/>
    </row>
    <row r="9" spans="1:4" x14ac:dyDescent="0.3">
      <c r="A9" t="s">
        <v>24</v>
      </c>
      <c r="B9">
        <v>0</v>
      </c>
      <c r="C9" t="s">
        <v>30</v>
      </c>
    </row>
    <row r="10" spans="1:4" x14ac:dyDescent="0.3">
      <c r="A10" t="s">
        <v>25</v>
      </c>
      <c r="B10">
        <v>0</v>
      </c>
      <c r="C10" t="s">
        <v>29</v>
      </c>
    </row>
    <row r="11" spans="1:4" x14ac:dyDescent="0.3">
      <c r="A11" t="s">
        <v>197</v>
      </c>
      <c r="B11">
        <v>0</v>
      </c>
      <c r="C11" t="s">
        <v>201</v>
      </c>
    </row>
    <row r="12" spans="1:4" x14ac:dyDescent="0.3">
      <c r="A12" t="s">
        <v>198</v>
      </c>
      <c r="B12">
        <v>0</v>
      </c>
      <c r="C12" t="s">
        <v>202</v>
      </c>
    </row>
    <row r="13" spans="1:4" x14ac:dyDescent="0.3">
      <c r="A13" t="s">
        <v>199</v>
      </c>
      <c r="B13">
        <v>0</v>
      </c>
      <c r="C13" t="s">
        <v>203</v>
      </c>
    </row>
    <row r="14" spans="1:4" x14ac:dyDescent="0.3">
      <c r="A14" t="s">
        <v>200</v>
      </c>
      <c r="B14">
        <v>0</v>
      </c>
      <c r="C14" t="s">
        <v>204</v>
      </c>
    </row>
    <row r="15" spans="1:4" x14ac:dyDescent="0.3">
      <c r="A15" t="s">
        <v>26</v>
      </c>
      <c r="B15">
        <v>0</v>
      </c>
      <c r="C15" t="s">
        <v>31</v>
      </c>
    </row>
    <row r="16" spans="1:4" x14ac:dyDescent="0.3">
      <c r="A16" t="s">
        <v>27</v>
      </c>
      <c r="B16">
        <v>0</v>
      </c>
      <c r="C16" t="s">
        <v>32</v>
      </c>
    </row>
    <row r="17" spans="1:15" x14ac:dyDescent="0.3">
      <c r="A17" t="s">
        <v>205</v>
      </c>
      <c r="B17">
        <v>0</v>
      </c>
      <c r="C17" t="s">
        <v>201</v>
      </c>
    </row>
    <row r="18" spans="1:15" x14ac:dyDescent="0.3">
      <c r="A18" t="s">
        <v>206</v>
      </c>
      <c r="B18">
        <v>0</v>
      </c>
      <c r="C18" t="s">
        <v>202</v>
      </c>
    </row>
    <row r="19" spans="1:15" x14ac:dyDescent="0.3">
      <c r="A19" t="s">
        <v>207</v>
      </c>
      <c r="B19">
        <v>0</v>
      </c>
      <c r="C19" t="s">
        <v>203</v>
      </c>
    </row>
    <row r="20" spans="1:15" x14ac:dyDescent="0.3">
      <c r="A20" t="s">
        <v>208</v>
      </c>
      <c r="B20">
        <v>0</v>
      </c>
      <c r="C20" t="s">
        <v>204</v>
      </c>
    </row>
    <row r="21" spans="1:15" x14ac:dyDescent="0.3">
      <c r="A21" t="s">
        <v>36</v>
      </c>
      <c r="B21">
        <v>0</v>
      </c>
      <c r="C21" t="s">
        <v>37</v>
      </c>
    </row>
    <row r="22" spans="1:15" x14ac:dyDescent="0.3">
      <c r="A22" t="s">
        <v>35</v>
      </c>
      <c r="B22">
        <v>0</v>
      </c>
      <c r="C22" t="s">
        <v>38</v>
      </c>
    </row>
    <row r="23" spans="1:15" x14ac:dyDescent="0.3">
      <c r="A23" t="s">
        <v>209</v>
      </c>
      <c r="B23">
        <v>0</v>
      </c>
      <c r="C23" t="s">
        <v>37</v>
      </c>
    </row>
    <row r="24" spans="1:15" x14ac:dyDescent="0.3">
      <c r="A24" t="s">
        <v>210</v>
      </c>
      <c r="B24">
        <v>0</v>
      </c>
      <c r="C24" t="s">
        <v>38</v>
      </c>
    </row>
    <row r="25" spans="1:15" x14ac:dyDescent="0.3">
      <c r="A25" t="s">
        <v>211</v>
      </c>
      <c r="B25">
        <v>0</v>
      </c>
      <c r="C25" t="s">
        <v>37</v>
      </c>
    </row>
    <row r="26" spans="1:15" x14ac:dyDescent="0.3">
      <c r="A26" t="s">
        <v>212</v>
      </c>
      <c r="B26">
        <v>0</v>
      </c>
      <c r="C26" t="s">
        <v>38</v>
      </c>
      <c r="J26" t="s">
        <v>379</v>
      </c>
    </row>
    <row r="27" spans="1:15" x14ac:dyDescent="0.3">
      <c r="A27" t="s">
        <v>33</v>
      </c>
      <c r="B27">
        <v>0</v>
      </c>
      <c r="C27" t="s">
        <v>34</v>
      </c>
      <c r="K27" t="s">
        <v>373</v>
      </c>
      <c r="L27" t="s">
        <v>380</v>
      </c>
      <c r="M27" t="s">
        <v>381</v>
      </c>
      <c r="N27" t="s">
        <v>382</v>
      </c>
      <c r="O27" t="s">
        <v>383</v>
      </c>
    </row>
    <row r="28" spans="1:15" x14ac:dyDescent="0.3">
      <c r="A28" s="20" t="s">
        <v>15</v>
      </c>
      <c r="B28" s="20"/>
      <c r="C28" s="20"/>
      <c r="D28" t="s">
        <v>195</v>
      </c>
      <c r="E28" t="s">
        <v>196</v>
      </c>
      <c r="F28" t="s">
        <v>371</v>
      </c>
      <c r="G28" t="s">
        <v>372</v>
      </c>
      <c r="H28" t="s">
        <v>195</v>
      </c>
      <c r="I28" t="s">
        <v>387</v>
      </c>
      <c r="J28" t="s">
        <v>374</v>
      </c>
      <c r="K28">
        <v>33123.599999999999</v>
      </c>
      <c r="L28">
        <v>11508</v>
      </c>
      <c r="M28">
        <v>14910.5</v>
      </c>
      <c r="N28">
        <v>1874.3</v>
      </c>
      <c r="O28">
        <v>714.9</v>
      </c>
    </row>
    <row r="29" spans="1:15" x14ac:dyDescent="0.3">
      <c r="A29" t="s">
        <v>4</v>
      </c>
      <c r="B29">
        <f>F29*G29</f>
        <v>9.6253124660363003E-3</v>
      </c>
      <c r="C29" t="str">
        <f xml:space="preserve"> CONCATENATE(D$193, " ", D29, " ",E$193, " ",E29)</f>
        <v>Sector 1 Region 1</v>
      </c>
      <c r="D29">
        <v>1</v>
      </c>
      <c r="E29">
        <v>1</v>
      </c>
      <c r="F29">
        <f>VLOOKUP(D29,$H$29:$I$37,2,0)</f>
        <v>0.15</v>
      </c>
      <c r="G29" s="12">
        <f>K29/K$28</f>
        <v>6.416874977357534E-2</v>
      </c>
      <c r="H29">
        <v>1</v>
      </c>
      <c r="I29">
        <v>0.15</v>
      </c>
      <c r="J29" t="s">
        <v>214</v>
      </c>
      <c r="K29">
        <v>2125.5</v>
      </c>
      <c r="L29">
        <v>791.7</v>
      </c>
      <c r="M29">
        <v>493.7</v>
      </c>
      <c r="N29">
        <v>320.7</v>
      </c>
      <c r="O29">
        <v>145.9</v>
      </c>
    </row>
    <row r="30" spans="1:15" x14ac:dyDescent="0.3">
      <c r="A30" t="s">
        <v>5</v>
      </c>
      <c r="B30">
        <f t="shared" ref="B30:B82" si="0">F30*G30</f>
        <v>4.3112614570879969E-2</v>
      </c>
      <c r="C30" t="str">
        <f t="shared" ref="C30:C82" si="1" xml:space="preserve"> CONCATENATE(D$193, " ", D30, " ",E$193, " ",E30)</f>
        <v>Sector 1 Region 2</v>
      </c>
      <c r="D30">
        <v>1</v>
      </c>
      <c r="E30">
        <v>2</v>
      </c>
      <c r="F30">
        <f t="shared" ref="F30:F82" si="2">VLOOKUP(D30,$H$29:$I$37,2,0)</f>
        <v>0.15</v>
      </c>
      <c r="G30" s="12">
        <f t="shared" ref="G30:G33" si="3">K30/K$28</f>
        <v>0.28741743047253315</v>
      </c>
      <c r="H30">
        <v>2</v>
      </c>
      <c r="I30">
        <v>0.12</v>
      </c>
      <c r="J30" t="s">
        <v>375</v>
      </c>
      <c r="K30">
        <v>9520.2999999999993</v>
      </c>
      <c r="L30">
        <v>2121</v>
      </c>
      <c r="M30">
        <v>5396.7</v>
      </c>
      <c r="N30">
        <v>329.5</v>
      </c>
      <c r="O30">
        <v>112</v>
      </c>
    </row>
    <row r="31" spans="1:15" x14ac:dyDescent="0.3">
      <c r="A31" t="s">
        <v>219</v>
      </c>
      <c r="B31">
        <f t="shared" si="0"/>
        <v>4.3317302467123134E-2</v>
      </c>
      <c r="C31" t="str">
        <f t="shared" si="1"/>
        <v>Sector 1 Region 3</v>
      </c>
      <c r="D31">
        <v>1</v>
      </c>
      <c r="E31">
        <v>3</v>
      </c>
      <c r="F31">
        <f t="shared" si="2"/>
        <v>0.15</v>
      </c>
      <c r="G31" s="12">
        <f t="shared" si="3"/>
        <v>0.28878201644748758</v>
      </c>
      <c r="H31">
        <v>3</v>
      </c>
      <c r="I31">
        <v>0.15</v>
      </c>
      <c r="J31" t="s">
        <v>376</v>
      </c>
      <c r="K31">
        <v>9565.5</v>
      </c>
      <c r="L31">
        <v>2195</v>
      </c>
      <c r="M31">
        <v>5750.8</v>
      </c>
      <c r="N31">
        <v>559.79999999999995</v>
      </c>
      <c r="O31">
        <v>187.8</v>
      </c>
    </row>
    <row r="32" spans="1:15" x14ac:dyDescent="0.3">
      <c r="A32" t="s">
        <v>220</v>
      </c>
      <c r="B32">
        <f t="shared" si="0"/>
        <v>2.4684364018403796E-2</v>
      </c>
      <c r="C32" t="str">
        <f t="shared" si="1"/>
        <v>Sector 1 Region 4</v>
      </c>
      <c r="D32">
        <v>1</v>
      </c>
      <c r="E32">
        <v>4</v>
      </c>
      <c r="F32">
        <f t="shared" si="2"/>
        <v>0.15</v>
      </c>
      <c r="G32" s="12">
        <f t="shared" si="3"/>
        <v>0.16456242678935865</v>
      </c>
      <c r="H32">
        <v>4</v>
      </c>
      <c r="I32">
        <v>0.06</v>
      </c>
      <c r="J32" t="s">
        <v>216</v>
      </c>
      <c r="K32">
        <v>5450.9</v>
      </c>
      <c r="L32">
        <v>2421.3000000000002</v>
      </c>
      <c r="M32">
        <v>2489.5</v>
      </c>
      <c r="N32">
        <v>194.9</v>
      </c>
      <c r="O32">
        <v>59.7</v>
      </c>
    </row>
    <row r="33" spans="1:15" x14ac:dyDescent="0.3">
      <c r="A33" t="s">
        <v>221</v>
      </c>
      <c r="B33">
        <f t="shared" si="0"/>
        <v>1.0651016193891968E-2</v>
      </c>
      <c r="C33" t="str">
        <f t="shared" si="1"/>
        <v>Sector 1 Region 5</v>
      </c>
      <c r="D33">
        <v>1</v>
      </c>
      <c r="E33">
        <v>5</v>
      </c>
      <c r="F33">
        <f t="shared" si="2"/>
        <v>0.15</v>
      </c>
      <c r="G33" s="12">
        <f t="shared" si="3"/>
        <v>7.1006774625946456E-2</v>
      </c>
      <c r="H33">
        <v>5</v>
      </c>
      <c r="I33">
        <v>0.24</v>
      </c>
      <c r="J33" t="s">
        <v>377</v>
      </c>
      <c r="K33">
        <v>2352</v>
      </c>
      <c r="L33">
        <v>1359.8</v>
      </c>
      <c r="M33">
        <v>502.7</v>
      </c>
      <c r="N33">
        <v>223.9</v>
      </c>
      <c r="O33">
        <v>82.3</v>
      </c>
    </row>
    <row r="34" spans="1:15" x14ac:dyDescent="0.3">
      <c r="A34" t="s">
        <v>222</v>
      </c>
      <c r="B34">
        <f t="shared" si="0"/>
        <v>1.8609390283664828E-2</v>
      </c>
      <c r="C34" t="str">
        <f t="shared" si="1"/>
        <v>Sector 1 Region 6</v>
      </c>
      <c r="D34">
        <v>1</v>
      </c>
      <c r="E34">
        <v>6</v>
      </c>
      <c r="F34">
        <f t="shared" si="2"/>
        <v>0.15</v>
      </c>
      <c r="G34" s="12">
        <f>1-SUM(G29:G33)</f>
        <v>0.12406260189109886</v>
      </c>
      <c r="H34">
        <v>6</v>
      </c>
      <c r="I34">
        <v>0.03</v>
      </c>
      <c r="J34" t="s">
        <v>378</v>
      </c>
      <c r="K34">
        <v>4081.4</v>
      </c>
      <c r="L34">
        <v>2618.1</v>
      </c>
      <c r="M34">
        <v>253.6</v>
      </c>
      <c r="N34">
        <v>245.4</v>
      </c>
      <c r="O34">
        <v>127.2</v>
      </c>
    </row>
    <row r="35" spans="1:15" x14ac:dyDescent="0.3">
      <c r="A35" t="s">
        <v>6</v>
      </c>
      <c r="B35">
        <f t="shared" si="0"/>
        <v>2.0533560986020695E-2</v>
      </c>
      <c r="C35" t="str">
        <f t="shared" si="1"/>
        <v>Sector 2 Region 1</v>
      </c>
      <c r="D35">
        <v>2</v>
      </c>
      <c r="E35">
        <v>1</v>
      </c>
      <c r="F35">
        <f t="shared" si="2"/>
        <v>0.12</v>
      </c>
      <c r="G35" s="11">
        <f>N29/SUM(N$29:N$34)</f>
        <v>0.17111300821683914</v>
      </c>
      <c r="H35">
        <v>7</v>
      </c>
      <c r="I35">
        <v>0.04</v>
      </c>
      <c r="J35" t="s">
        <v>385</v>
      </c>
    </row>
    <row r="36" spans="1:15" x14ac:dyDescent="0.3">
      <c r="A36" t="s">
        <v>7</v>
      </c>
      <c r="B36">
        <f t="shared" si="0"/>
        <v>2.1097001387258559E-2</v>
      </c>
      <c r="C36" t="str">
        <f t="shared" si="1"/>
        <v>Sector 2 Region 2</v>
      </c>
      <c r="D36">
        <v>2</v>
      </c>
      <c r="E36">
        <v>2</v>
      </c>
      <c r="F36">
        <f t="shared" si="2"/>
        <v>0.12</v>
      </c>
      <c r="G36" s="11">
        <f t="shared" ref="G36:G40" si="4">N30/SUM(N$29:N$34)</f>
        <v>0.17580834489382133</v>
      </c>
      <c r="H36">
        <v>8</v>
      </c>
      <c r="I36">
        <v>0.19</v>
      </c>
      <c r="J36" t="s">
        <v>384</v>
      </c>
      <c r="K36">
        <v>2016</v>
      </c>
      <c r="L36">
        <v>2017</v>
      </c>
      <c r="M36">
        <v>2018</v>
      </c>
      <c r="N36" t="s">
        <v>386</v>
      </c>
      <c r="O36" t="s">
        <v>387</v>
      </c>
    </row>
    <row r="37" spans="1:15" x14ac:dyDescent="0.3">
      <c r="A37" t="s">
        <v>223</v>
      </c>
      <c r="B37">
        <f t="shared" si="0"/>
        <v>3.5842492796926681E-2</v>
      </c>
      <c r="C37" t="str">
        <f t="shared" si="1"/>
        <v>Sector 2 Region 3</v>
      </c>
      <c r="D37">
        <v>2</v>
      </c>
      <c r="E37">
        <v>3</v>
      </c>
      <c r="F37">
        <f t="shared" si="2"/>
        <v>0.12</v>
      </c>
      <c r="G37" s="11">
        <f t="shared" si="4"/>
        <v>0.29868743997438901</v>
      </c>
      <c r="H37">
        <v>9</v>
      </c>
      <c r="I37">
        <v>0.02</v>
      </c>
      <c r="J37" t="s">
        <v>374</v>
      </c>
      <c r="K37">
        <v>110100</v>
      </c>
      <c r="L37">
        <v>126859</v>
      </c>
      <c r="M37">
        <v>13275</v>
      </c>
      <c r="N37">
        <f>SUM(K37:M37)</f>
        <v>250234</v>
      </c>
      <c r="O37">
        <f>N37/N$37</f>
        <v>1</v>
      </c>
    </row>
    <row r="38" spans="1:15" x14ac:dyDescent="0.3">
      <c r="A38" t="s">
        <v>224</v>
      </c>
      <c r="B38">
        <f t="shared" si="0"/>
        <v>1.247892434105218E-2</v>
      </c>
      <c r="C38" t="str">
        <f t="shared" si="1"/>
        <v>Sector 2 Region 4</v>
      </c>
      <c r="D38">
        <v>2</v>
      </c>
      <c r="E38">
        <v>4</v>
      </c>
      <c r="F38">
        <f t="shared" si="2"/>
        <v>0.12</v>
      </c>
      <c r="G38" s="11">
        <f t="shared" si="4"/>
        <v>0.10399103617543484</v>
      </c>
      <c r="J38" t="s">
        <v>214</v>
      </c>
      <c r="K38">
        <v>4193</v>
      </c>
      <c r="L38">
        <v>5300</v>
      </c>
      <c r="M38">
        <v>5271</v>
      </c>
      <c r="N38">
        <f t="shared" ref="N38" si="5">SUM(K38:M38)</f>
        <v>14764</v>
      </c>
      <c r="O38">
        <f t="shared" ref="O38:O43" si="6">N38/N$37</f>
        <v>5.9000775274343213E-2</v>
      </c>
    </row>
    <row r="39" spans="1:15" x14ac:dyDescent="0.3">
      <c r="A39" t="s">
        <v>225</v>
      </c>
      <c r="B39">
        <f t="shared" si="0"/>
        <v>1.4335716572404223E-2</v>
      </c>
      <c r="C39" t="str">
        <f t="shared" si="1"/>
        <v>Sector 2 Region 5</v>
      </c>
      <c r="D39">
        <v>2</v>
      </c>
      <c r="E39">
        <v>5</v>
      </c>
      <c r="F39">
        <f t="shared" si="2"/>
        <v>0.12</v>
      </c>
      <c r="G39" s="11">
        <f t="shared" si="4"/>
        <v>0.1194643047700352</v>
      </c>
      <c r="J39" t="s">
        <v>375</v>
      </c>
      <c r="K39">
        <v>14825</v>
      </c>
      <c r="L39">
        <v>17556</v>
      </c>
      <c r="M39">
        <v>18820</v>
      </c>
      <c r="N39">
        <f>SUM(K39:M39)</f>
        <v>51201</v>
      </c>
      <c r="O39">
        <f t="shared" si="6"/>
        <v>0.20461248271617766</v>
      </c>
    </row>
    <row r="40" spans="1:15" x14ac:dyDescent="0.3">
      <c r="A40" t="s">
        <v>226</v>
      </c>
      <c r="B40">
        <f t="shared" si="0"/>
        <v>1.5712303916337635E-2</v>
      </c>
      <c r="C40" t="str">
        <f t="shared" si="1"/>
        <v>Sector 2 Region 6</v>
      </c>
      <c r="D40">
        <v>2</v>
      </c>
      <c r="E40">
        <v>6</v>
      </c>
      <c r="F40">
        <f t="shared" si="2"/>
        <v>0.12</v>
      </c>
      <c r="G40" s="11">
        <f t="shared" si="4"/>
        <v>0.13093586596948029</v>
      </c>
      <c r="J40" t="s">
        <v>376</v>
      </c>
      <c r="K40">
        <v>2631</v>
      </c>
      <c r="L40">
        <v>3236</v>
      </c>
      <c r="M40">
        <v>3219</v>
      </c>
      <c r="N40">
        <f t="shared" ref="N40:N43" si="7">SUM(K40:M40)</f>
        <v>9086</v>
      </c>
      <c r="O40">
        <f t="shared" si="6"/>
        <v>3.6310013827057876E-2</v>
      </c>
    </row>
    <row r="41" spans="1:15" x14ac:dyDescent="0.3">
      <c r="A41" t="s">
        <v>89</v>
      </c>
      <c r="B41">
        <f t="shared" si="0"/>
        <v>4.6657386097334046E-2</v>
      </c>
      <c r="C41" t="str">
        <f t="shared" si="1"/>
        <v>Sector 3 Region 1</v>
      </c>
      <c r="D41">
        <v>3</v>
      </c>
      <c r="E41">
        <v>1</v>
      </c>
      <c r="F41">
        <f t="shared" si="2"/>
        <v>0.15</v>
      </c>
      <c r="G41" s="13">
        <f>M47</f>
        <v>0.31104924064889367</v>
      </c>
      <c r="J41" t="s">
        <v>216</v>
      </c>
      <c r="K41">
        <v>47108</v>
      </c>
      <c r="L41">
        <v>53698</v>
      </c>
      <c r="M41">
        <v>55821</v>
      </c>
      <c r="N41">
        <f t="shared" si="7"/>
        <v>156627</v>
      </c>
      <c r="O41">
        <f t="shared" si="6"/>
        <v>0.62592213687988041</v>
      </c>
    </row>
    <row r="42" spans="1:15" x14ac:dyDescent="0.3">
      <c r="A42" t="s">
        <v>88</v>
      </c>
      <c r="B42">
        <f t="shared" si="0"/>
        <v>6.3735126022203409E-3</v>
      </c>
      <c r="C42" t="str">
        <f t="shared" si="1"/>
        <v>Sector 3 Region 2</v>
      </c>
      <c r="D42">
        <v>3</v>
      </c>
      <c r="E42">
        <v>2</v>
      </c>
      <c r="F42">
        <f t="shared" si="2"/>
        <v>0.15</v>
      </c>
      <c r="G42" s="13">
        <f t="shared" ref="G42:G46" si="8">M48</f>
        <v>4.2490084014802275E-2</v>
      </c>
      <c r="J42" t="s">
        <v>377</v>
      </c>
      <c r="K42">
        <v>47108</v>
      </c>
      <c r="L42">
        <v>53698</v>
      </c>
      <c r="M42">
        <v>55821</v>
      </c>
      <c r="N42">
        <f t="shared" si="7"/>
        <v>156627</v>
      </c>
      <c r="O42">
        <f t="shared" si="6"/>
        <v>0.62592213687988041</v>
      </c>
    </row>
    <row r="43" spans="1:15" x14ac:dyDescent="0.3">
      <c r="A43" t="s">
        <v>227</v>
      </c>
      <c r="B43">
        <f t="shared" si="0"/>
        <v>2.0054004519030996E-2</v>
      </c>
      <c r="C43" t="str">
        <f t="shared" si="1"/>
        <v>Sector 3 Region 3</v>
      </c>
      <c r="D43">
        <v>3</v>
      </c>
      <c r="E43">
        <v>3</v>
      </c>
      <c r="F43">
        <f t="shared" si="2"/>
        <v>0.15</v>
      </c>
      <c r="G43" s="13">
        <f t="shared" si="8"/>
        <v>0.13369336346020663</v>
      </c>
      <c r="J43" t="s">
        <v>378</v>
      </c>
      <c r="K43">
        <v>7890</v>
      </c>
      <c r="L43">
        <v>8994</v>
      </c>
      <c r="M43">
        <v>9271</v>
      </c>
      <c r="N43">
        <f t="shared" si="7"/>
        <v>26155</v>
      </c>
      <c r="O43">
        <f t="shared" si="6"/>
        <v>0.10452216725145264</v>
      </c>
    </row>
    <row r="44" spans="1:15" x14ac:dyDescent="0.3">
      <c r="A44" t="s">
        <v>228</v>
      </c>
      <c r="B44">
        <f t="shared" si="0"/>
        <v>3.8801407475288732E-3</v>
      </c>
      <c r="C44" t="str">
        <f t="shared" si="1"/>
        <v>Sector 3 Region 4</v>
      </c>
      <c r="D44">
        <v>3</v>
      </c>
      <c r="E44">
        <v>4</v>
      </c>
      <c r="F44">
        <f t="shared" si="2"/>
        <v>0.15</v>
      </c>
      <c r="G44" s="13">
        <f t="shared" si="8"/>
        <v>2.5867604983525822E-2</v>
      </c>
      <c r="J44" t="s">
        <v>388</v>
      </c>
    </row>
    <row r="45" spans="1:15" x14ac:dyDescent="0.3">
      <c r="A45" t="s">
        <v>229</v>
      </c>
      <c r="B45">
        <f t="shared" si="0"/>
        <v>6.1896733845863264E-2</v>
      </c>
      <c r="C45" t="str">
        <f t="shared" si="1"/>
        <v>Sector 3 Region 5</v>
      </c>
      <c r="D45">
        <v>3</v>
      </c>
      <c r="E45">
        <v>5</v>
      </c>
      <c r="F45">
        <f t="shared" si="2"/>
        <v>0.15</v>
      </c>
      <c r="G45" s="13">
        <f t="shared" si="8"/>
        <v>0.41264489230575513</v>
      </c>
      <c r="J45" t="s">
        <v>389</v>
      </c>
      <c r="K45">
        <v>2017</v>
      </c>
      <c r="L45">
        <v>2018</v>
      </c>
      <c r="M45" t="s">
        <v>387</v>
      </c>
    </row>
    <row r="46" spans="1:15" x14ac:dyDescent="0.3">
      <c r="A46" t="s">
        <v>230</v>
      </c>
      <c r="B46">
        <f t="shared" si="0"/>
        <v>1.1138222188022469E-2</v>
      </c>
      <c r="C46" t="str">
        <f t="shared" si="1"/>
        <v>Sector 3 Region 6</v>
      </c>
      <c r="D46">
        <v>3</v>
      </c>
      <c r="E46">
        <v>6</v>
      </c>
      <c r="F46">
        <f t="shared" si="2"/>
        <v>0.15</v>
      </c>
      <c r="G46" s="13">
        <f t="shared" si="8"/>
        <v>7.4254814586816459E-2</v>
      </c>
      <c r="J46" t="s">
        <v>374</v>
      </c>
      <c r="K46">
        <v>654633</v>
      </c>
      <c r="L46">
        <v>714755</v>
      </c>
      <c r="M46">
        <f>L46/L$46</f>
        <v>1</v>
      </c>
    </row>
    <row r="47" spans="1:15" x14ac:dyDescent="0.3">
      <c r="A47" t="s">
        <v>98</v>
      </c>
      <c r="B47">
        <f t="shared" si="0"/>
        <v>1.8622546270330904E-2</v>
      </c>
      <c r="C47" t="str">
        <f t="shared" si="1"/>
        <v>Sector 4 Region 1</v>
      </c>
      <c r="D47">
        <v>4</v>
      </c>
      <c r="E47">
        <v>1</v>
      </c>
      <c r="F47">
        <f t="shared" si="2"/>
        <v>0.06</v>
      </c>
      <c r="G47" s="14">
        <f>L56</f>
        <v>0.31037577117218174</v>
      </c>
      <c r="J47" t="s">
        <v>214</v>
      </c>
      <c r="K47">
        <v>207376</v>
      </c>
      <c r="L47">
        <v>222324</v>
      </c>
      <c r="M47">
        <f t="shared" ref="M47:M52" si="9">L47/L$46</f>
        <v>0.31104924064889367</v>
      </c>
    </row>
    <row r="48" spans="1:15" x14ac:dyDescent="0.3">
      <c r="A48" t="s">
        <v>101</v>
      </c>
      <c r="B48">
        <f t="shared" si="0"/>
        <v>5.1149747616376887E-4</v>
      </c>
      <c r="C48" t="str">
        <f t="shared" si="1"/>
        <v>Sector 4 Region 2</v>
      </c>
      <c r="D48">
        <v>4</v>
      </c>
      <c r="E48">
        <v>2</v>
      </c>
      <c r="F48">
        <f t="shared" si="2"/>
        <v>0.06</v>
      </c>
      <c r="G48" s="14">
        <f t="shared" ref="G48:G52" si="10">L57</f>
        <v>8.5249579360628155E-3</v>
      </c>
      <c r="J48" t="s">
        <v>375</v>
      </c>
      <c r="K48">
        <v>28302</v>
      </c>
      <c r="L48">
        <v>30370</v>
      </c>
      <c r="M48">
        <f t="shared" si="9"/>
        <v>4.2490084014802275E-2</v>
      </c>
    </row>
    <row r="49" spans="1:13" x14ac:dyDescent="0.3">
      <c r="A49" t="s">
        <v>231</v>
      </c>
      <c r="B49">
        <f t="shared" si="0"/>
        <v>2.0271452607964105E-2</v>
      </c>
      <c r="C49" t="str">
        <f t="shared" si="1"/>
        <v>Sector 4 Region 3</v>
      </c>
      <c r="D49">
        <v>4</v>
      </c>
      <c r="E49">
        <v>3</v>
      </c>
      <c r="F49">
        <f t="shared" si="2"/>
        <v>0.06</v>
      </c>
      <c r="G49" s="14">
        <f t="shared" si="10"/>
        <v>0.33785754346606844</v>
      </c>
      <c r="J49" t="s">
        <v>376</v>
      </c>
      <c r="K49">
        <v>88222</v>
      </c>
      <c r="L49">
        <v>95558</v>
      </c>
      <c r="M49">
        <f t="shared" si="9"/>
        <v>0.13369336346020663</v>
      </c>
    </row>
    <row r="50" spans="1:13" x14ac:dyDescent="0.3">
      <c r="A50" t="s">
        <v>232</v>
      </c>
      <c r="B50">
        <f t="shared" si="0"/>
        <v>3.6343241727425688E-4</v>
      </c>
      <c r="C50" t="str">
        <f t="shared" si="1"/>
        <v>Sector 4 Region 4</v>
      </c>
      <c r="D50">
        <v>4</v>
      </c>
      <c r="E50">
        <v>4</v>
      </c>
      <c r="F50">
        <f t="shared" si="2"/>
        <v>0.06</v>
      </c>
      <c r="G50" s="14">
        <f t="shared" si="10"/>
        <v>6.0572069545709482E-3</v>
      </c>
      <c r="J50" t="s">
        <v>216</v>
      </c>
      <c r="K50">
        <v>17533</v>
      </c>
      <c r="L50">
        <v>18489</v>
      </c>
      <c r="M50">
        <f t="shared" si="9"/>
        <v>2.5867604983525822E-2</v>
      </c>
    </row>
    <row r="51" spans="1:13" x14ac:dyDescent="0.3">
      <c r="A51" t="s">
        <v>233</v>
      </c>
      <c r="B51">
        <f t="shared" si="0"/>
        <v>1.5607403252944475E-2</v>
      </c>
      <c r="C51" t="str">
        <f t="shared" si="1"/>
        <v>Sector 4 Region 5</v>
      </c>
      <c r="D51">
        <v>4</v>
      </c>
      <c r="E51">
        <v>5</v>
      </c>
      <c r="F51">
        <f t="shared" si="2"/>
        <v>0.06</v>
      </c>
      <c r="G51" s="14">
        <f t="shared" si="10"/>
        <v>0.2601233875490746</v>
      </c>
      <c r="J51" t="s">
        <v>377</v>
      </c>
      <c r="K51">
        <v>263426</v>
      </c>
      <c r="L51">
        <v>294940</v>
      </c>
      <c r="M51">
        <f t="shared" si="9"/>
        <v>0.41264489230575513</v>
      </c>
    </row>
    <row r="52" spans="1:13" x14ac:dyDescent="0.3">
      <c r="A52" t="s">
        <v>234</v>
      </c>
      <c r="B52">
        <f t="shared" si="0"/>
        <v>4.62366797532249E-3</v>
      </c>
      <c r="C52" t="str">
        <f t="shared" si="1"/>
        <v>Sector 4 Region 6</v>
      </c>
      <c r="D52">
        <v>4</v>
      </c>
      <c r="E52">
        <v>6</v>
      </c>
      <c r="F52">
        <f t="shared" si="2"/>
        <v>0.06</v>
      </c>
      <c r="G52" s="14">
        <f t="shared" si="10"/>
        <v>7.7061132922041503E-2</v>
      </c>
      <c r="J52" t="s">
        <v>378</v>
      </c>
      <c r="K52">
        <v>49774</v>
      </c>
      <c r="L52">
        <v>53074</v>
      </c>
      <c r="M52">
        <f t="shared" si="9"/>
        <v>7.4254814586816459E-2</v>
      </c>
    </row>
    <row r="53" spans="1:13" x14ac:dyDescent="0.3">
      <c r="A53" t="s">
        <v>99</v>
      </c>
      <c r="B53">
        <f t="shared" si="0"/>
        <v>5.4675765322291008E-2</v>
      </c>
      <c r="C53" t="str">
        <f t="shared" si="1"/>
        <v>Sector 5 Region 1</v>
      </c>
      <c r="D53">
        <v>5</v>
      </c>
      <c r="E53">
        <v>1</v>
      </c>
      <c r="F53">
        <f t="shared" si="2"/>
        <v>0.24</v>
      </c>
      <c r="G53" s="15">
        <f>M64</f>
        <v>0.2278156888428792</v>
      </c>
      <c r="J53" t="s">
        <v>390</v>
      </c>
    </row>
    <row r="54" spans="1:13" x14ac:dyDescent="0.3">
      <c r="A54" t="s">
        <v>100</v>
      </c>
      <c r="B54">
        <f t="shared" si="0"/>
        <v>3.1164811019795912E-2</v>
      </c>
      <c r="C54" t="str">
        <f t="shared" si="1"/>
        <v>Sector 5 Region 2</v>
      </c>
      <c r="D54">
        <v>5</v>
      </c>
      <c r="E54">
        <v>2</v>
      </c>
      <c r="F54">
        <f t="shared" si="2"/>
        <v>0.24</v>
      </c>
      <c r="G54" s="15">
        <f t="shared" ref="G54:G58" si="11">M65</f>
        <v>0.12985337924914964</v>
      </c>
      <c r="J54" t="s">
        <v>391</v>
      </c>
      <c r="K54" t="s">
        <v>373</v>
      </c>
      <c r="L54" t="s">
        <v>387</v>
      </c>
    </row>
    <row r="55" spans="1:13" x14ac:dyDescent="0.3">
      <c r="A55" t="s">
        <v>235</v>
      </c>
      <c r="B55">
        <f t="shared" si="0"/>
        <v>5.0848836963640592E-2</v>
      </c>
      <c r="C55" t="str">
        <f t="shared" si="1"/>
        <v>Sector 5 Region 3</v>
      </c>
      <c r="D55">
        <v>5</v>
      </c>
      <c r="E55">
        <v>3</v>
      </c>
      <c r="F55">
        <f t="shared" si="2"/>
        <v>0.24</v>
      </c>
      <c r="G55" s="15">
        <f t="shared" si="11"/>
        <v>0.21187015401516915</v>
      </c>
      <c r="J55" t="s">
        <v>374</v>
      </c>
      <c r="K55">
        <v>17830</v>
      </c>
      <c r="L55">
        <f>K55/K$55</f>
        <v>1</v>
      </c>
    </row>
    <row r="56" spans="1:13" x14ac:dyDescent="0.3">
      <c r="A56" t="s">
        <v>236</v>
      </c>
      <c r="B56">
        <f t="shared" si="0"/>
        <v>1.4884330171339234E-2</v>
      </c>
      <c r="C56" t="str">
        <f t="shared" si="1"/>
        <v>Sector 5 Region 4</v>
      </c>
      <c r="D56">
        <v>5</v>
      </c>
      <c r="E56">
        <v>4</v>
      </c>
      <c r="F56">
        <f t="shared" si="2"/>
        <v>0.24</v>
      </c>
      <c r="G56" s="15">
        <f t="shared" si="11"/>
        <v>6.2018042380580146E-2</v>
      </c>
      <c r="J56" t="s">
        <v>214</v>
      </c>
      <c r="K56">
        <v>5534</v>
      </c>
      <c r="L56">
        <f t="shared" ref="L56:L61" si="12">K56/K$55</f>
        <v>0.31037577117218174</v>
      </c>
    </row>
    <row r="57" spans="1:13" x14ac:dyDescent="0.3">
      <c r="A57" t="s">
        <v>237</v>
      </c>
      <c r="B57">
        <f t="shared" si="0"/>
        <v>4.3287262586356241E-2</v>
      </c>
      <c r="C57" t="str">
        <f t="shared" si="1"/>
        <v>Sector 5 Region 5</v>
      </c>
      <c r="D57">
        <v>5</v>
      </c>
      <c r="E57">
        <v>5</v>
      </c>
      <c r="F57">
        <f t="shared" si="2"/>
        <v>0.24</v>
      </c>
      <c r="G57" s="15">
        <f t="shared" si="11"/>
        <v>0.18036359410981767</v>
      </c>
      <c r="J57" t="s">
        <v>375</v>
      </c>
      <c r="K57">
        <v>152</v>
      </c>
      <c r="L57">
        <f t="shared" si="12"/>
        <v>8.5249579360628155E-3</v>
      </c>
    </row>
    <row r="58" spans="1:13" x14ac:dyDescent="0.3">
      <c r="A58" t="s">
        <v>238</v>
      </c>
      <c r="B58">
        <f t="shared" si="0"/>
        <v>4.513899393657702E-2</v>
      </c>
      <c r="C58" t="str">
        <f t="shared" si="1"/>
        <v>Sector 5 Region 6</v>
      </c>
      <c r="D58">
        <v>5</v>
      </c>
      <c r="E58">
        <v>6</v>
      </c>
      <c r="F58">
        <f t="shared" si="2"/>
        <v>0.24</v>
      </c>
      <c r="G58" s="15">
        <f t="shared" si="11"/>
        <v>0.18807914140240425</v>
      </c>
      <c r="J58" t="s">
        <v>376</v>
      </c>
      <c r="K58">
        <v>6024</v>
      </c>
      <c r="L58">
        <f t="shared" si="12"/>
        <v>0.33785754346606844</v>
      </c>
    </row>
    <row r="59" spans="1:13" x14ac:dyDescent="0.3">
      <c r="A59" t="s">
        <v>113</v>
      </c>
      <c r="B59">
        <f t="shared" si="0"/>
        <v>9.3314772194668088E-3</v>
      </c>
      <c r="C59" t="str">
        <f t="shared" si="1"/>
        <v>Sector 6 Region 1</v>
      </c>
      <c r="D59">
        <v>6</v>
      </c>
      <c r="E59">
        <v>1</v>
      </c>
      <c r="F59">
        <f t="shared" si="2"/>
        <v>0.03</v>
      </c>
      <c r="G59" s="16">
        <f>M47</f>
        <v>0.31104924064889367</v>
      </c>
      <c r="J59" t="s">
        <v>216</v>
      </c>
      <c r="K59">
        <v>108</v>
      </c>
      <c r="L59">
        <f t="shared" si="12"/>
        <v>6.0572069545709482E-3</v>
      </c>
    </row>
    <row r="60" spans="1:13" x14ac:dyDescent="0.3">
      <c r="A60" t="s">
        <v>114</v>
      </c>
      <c r="B60">
        <f t="shared" si="0"/>
        <v>1.2747025204440682E-3</v>
      </c>
      <c r="C60" t="str">
        <f t="shared" si="1"/>
        <v>Sector 6 Region 2</v>
      </c>
      <c r="D60">
        <v>6</v>
      </c>
      <c r="E60">
        <v>2</v>
      </c>
      <c r="F60">
        <f t="shared" si="2"/>
        <v>0.03</v>
      </c>
      <c r="G60" s="16">
        <f t="shared" ref="G60:G64" si="13">M48</f>
        <v>4.2490084014802275E-2</v>
      </c>
      <c r="J60" t="s">
        <v>377</v>
      </c>
      <c r="K60">
        <v>4638</v>
      </c>
      <c r="L60">
        <f t="shared" si="12"/>
        <v>0.2601233875490746</v>
      </c>
    </row>
    <row r="61" spans="1:13" x14ac:dyDescent="0.3">
      <c r="A61" t="s">
        <v>239</v>
      </c>
      <c r="B61">
        <f t="shared" si="0"/>
        <v>4.0108009038061984E-3</v>
      </c>
      <c r="C61" t="str">
        <f t="shared" si="1"/>
        <v>Sector 6 Region 3</v>
      </c>
      <c r="D61">
        <v>6</v>
      </c>
      <c r="E61">
        <v>3</v>
      </c>
      <c r="F61">
        <f t="shared" si="2"/>
        <v>0.03</v>
      </c>
      <c r="G61" s="16">
        <f t="shared" si="13"/>
        <v>0.13369336346020663</v>
      </c>
      <c r="J61" t="s">
        <v>378</v>
      </c>
      <c r="K61">
        <v>1374</v>
      </c>
      <c r="L61">
        <f t="shared" si="12"/>
        <v>7.7061132922041503E-2</v>
      </c>
    </row>
    <row r="62" spans="1:13" x14ac:dyDescent="0.3">
      <c r="A62" t="s">
        <v>240</v>
      </c>
      <c r="B62">
        <f t="shared" si="0"/>
        <v>7.7602814950577463E-4</v>
      </c>
      <c r="C62" t="str">
        <f t="shared" si="1"/>
        <v>Sector 6 Region 4</v>
      </c>
      <c r="D62">
        <v>6</v>
      </c>
      <c r="E62">
        <v>4</v>
      </c>
      <c r="F62">
        <f t="shared" si="2"/>
        <v>0.03</v>
      </c>
      <c r="G62" s="16">
        <f t="shared" si="13"/>
        <v>2.5867604983525822E-2</v>
      </c>
      <c r="J62" t="s">
        <v>392</v>
      </c>
      <c r="K62" t="s">
        <v>393</v>
      </c>
      <c r="L62" t="s">
        <v>394</v>
      </c>
      <c r="M62" t="s">
        <v>387</v>
      </c>
    </row>
    <row r="63" spans="1:13" x14ac:dyDescent="0.3">
      <c r="A63" t="s">
        <v>241</v>
      </c>
      <c r="B63">
        <f t="shared" si="0"/>
        <v>1.2379346769172654E-2</v>
      </c>
      <c r="C63" t="str">
        <f t="shared" si="1"/>
        <v>Sector 6 Region 5</v>
      </c>
      <c r="D63">
        <v>6</v>
      </c>
      <c r="E63">
        <v>5</v>
      </c>
      <c r="F63">
        <f t="shared" si="2"/>
        <v>0.03</v>
      </c>
      <c r="G63" s="16">
        <f t="shared" si="13"/>
        <v>0.41264489230575513</v>
      </c>
      <c r="J63" t="s">
        <v>374</v>
      </c>
      <c r="K63">
        <v>331235.7</v>
      </c>
      <c r="L63">
        <v>94666</v>
      </c>
      <c r="M63">
        <f>L63/L$63</f>
        <v>1</v>
      </c>
    </row>
    <row r="64" spans="1:13" x14ac:dyDescent="0.3">
      <c r="A64" t="s">
        <v>242</v>
      </c>
      <c r="B64">
        <f t="shared" si="0"/>
        <v>2.2276444376044939E-3</v>
      </c>
      <c r="C64" t="str">
        <f t="shared" si="1"/>
        <v>Sector 6 Region 6</v>
      </c>
      <c r="D64">
        <v>6</v>
      </c>
      <c r="E64">
        <v>6</v>
      </c>
      <c r="F64">
        <f t="shared" si="2"/>
        <v>0.03</v>
      </c>
      <c r="G64" s="16">
        <f t="shared" si="13"/>
        <v>7.4254814586816459E-2</v>
      </c>
      <c r="J64" t="s">
        <v>214</v>
      </c>
      <c r="K64">
        <v>21260</v>
      </c>
      <c r="L64">
        <v>21566.400000000001</v>
      </c>
      <c r="M64">
        <f t="shared" ref="M64:M69" si="14">L64/L$63</f>
        <v>0.2278156888428792</v>
      </c>
    </row>
    <row r="65" spans="1:13" x14ac:dyDescent="0.3">
      <c r="A65" t="s">
        <v>115</v>
      </c>
      <c r="B65">
        <f t="shared" si="0"/>
        <v>9.1126275537151673E-3</v>
      </c>
      <c r="C65" t="str">
        <f t="shared" si="1"/>
        <v>Sector 7 Region 1</v>
      </c>
      <c r="D65">
        <v>7</v>
      </c>
      <c r="E65">
        <v>1</v>
      </c>
      <c r="F65">
        <f t="shared" si="2"/>
        <v>0.04</v>
      </c>
      <c r="G65" s="17">
        <f>M64</f>
        <v>0.2278156888428792</v>
      </c>
      <c r="J65" t="s">
        <v>375</v>
      </c>
      <c r="K65">
        <v>95222.2</v>
      </c>
      <c r="L65">
        <v>12292.7</v>
      </c>
      <c r="M65">
        <f t="shared" si="14"/>
        <v>0.12985337924914964</v>
      </c>
    </row>
    <row r="66" spans="1:13" x14ac:dyDescent="0.3">
      <c r="A66" t="s">
        <v>116</v>
      </c>
      <c r="B66">
        <f t="shared" si="0"/>
        <v>5.1941351699659856E-3</v>
      </c>
      <c r="C66" t="str">
        <f t="shared" si="1"/>
        <v>Sector 7 Region 2</v>
      </c>
      <c r="D66">
        <v>7</v>
      </c>
      <c r="E66">
        <v>2</v>
      </c>
      <c r="F66">
        <f t="shared" si="2"/>
        <v>0.04</v>
      </c>
      <c r="G66" s="17">
        <f t="shared" ref="G66:G70" si="15">M65</f>
        <v>0.12985337924914964</v>
      </c>
      <c r="J66" t="s">
        <v>376</v>
      </c>
      <c r="K66">
        <v>95876</v>
      </c>
      <c r="L66">
        <v>20056.900000000001</v>
      </c>
      <c r="M66">
        <f t="shared" si="14"/>
        <v>0.21187015401516915</v>
      </c>
    </row>
    <row r="67" spans="1:13" x14ac:dyDescent="0.3">
      <c r="A67" t="s">
        <v>243</v>
      </c>
      <c r="B67">
        <f t="shared" si="0"/>
        <v>8.4748061606067654E-3</v>
      </c>
      <c r="C67" t="str">
        <f t="shared" si="1"/>
        <v>Sector 7 Region 3</v>
      </c>
      <c r="D67">
        <v>7</v>
      </c>
      <c r="E67">
        <v>3</v>
      </c>
      <c r="F67">
        <f t="shared" si="2"/>
        <v>0.04</v>
      </c>
      <c r="G67" s="17">
        <f t="shared" si="15"/>
        <v>0.21187015401516915</v>
      </c>
      <c r="J67" t="s">
        <v>216</v>
      </c>
      <c r="K67">
        <v>54508.3</v>
      </c>
      <c r="L67">
        <v>5871</v>
      </c>
      <c r="M67">
        <f t="shared" si="14"/>
        <v>6.2018042380580146E-2</v>
      </c>
    </row>
    <row r="68" spans="1:13" x14ac:dyDescent="0.3">
      <c r="A68" t="s">
        <v>244</v>
      </c>
      <c r="B68">
        <f t="shared" si="0"/>
        <v>2.4807216952232058E-3</v>
      </c>
      <c r="C68" t="str">
        <f t="shared" si="1"/>
        <v>Sector 7 Region 4</v>
      </c>
      <c r="D68">
        <v>7</v>
      </c>
      <c r="E68">
        <v>4</v>
      </c>
      <c r="F68">
        <f t="shared" si="2"/>
        <v>0.04</v>
      </c>
      <c r="G68" s="17">
        <f t="shared" si="15"/>
        <v>6.2018042380580146E-2</v>
      </c>
      <c r="J68" t="s">
        <v>377</v>
      </c>
      <c r="K68">
        <v>23552.799999999999</v>
      </c>
      <c r="L68">
        <v>17074.3</v>
      </c>
      <c r="M68">
        <f t="shared" si="14"/>
        <v>0.18036359410981767</v>
      </c>
    </row>
    <row r="69" spans="1:13" x14ac:dyDescent="0.3">
      <c r="A69" t="s">
        <v>245</v>
      </c>
      <c r="B69">
        <f t="shared" si="0"/>
        <v>7.2145437643927066E-3</v>
      </c>
      <c r="C69" t="str">
        <f t="shared" si="1"/>
        <v>Sector 7 Region 5</v>
      </c>
      <c r="D69">
        <v>7</v>
      </c>
      <c r="E69">
        <v>5</v>
      </c>
      <c r="F69">
        <f t="shared" si="2"/>
        <v>0.04</v>
      </c>
      <c r="G69" s="17">
        <f t="shared" si="15"/>
        <v>0.18036359410981767</v>
      </c>
      <c r="J69" t="s">
        <v>378</v>
      </c>
      <c r="K69">
        <v>40816.400000000001</v>
      </c>
      <c r="L69">
        <v>17804.7</v>
      </c>
      <c r="M69">
        <f t="shared" si="14"/>
        <v>0.18807914140240425</v>
      </c>
    </row>
    <row r="70" spans="1:13" x14ac:dyDescent="0.3">
      <c r="A70" t="s">
        <v>246</v>
      </c>
      <c r="B70">
        <f t="shared" si="0"/>
        <v>7.5231656560961705E-3</v>
      </c>
      <c r="C70" t="str">
        <f t="shared" si="1"/>
        <v>Sector 7 Region 6</v>
      </c>
      <c r="D70">
        <v>7</v>
      </c>
      <c r="E70">
        <v>6</v>
      </c>
      <c r="F70">
        <f t="shared" si="2"/>
        <v>0.04</v>
      </c>
      <c r="G70" s="17">
        <f t="shared" si="15"/>
        <v>0.18807914140240425</v>
      </c>
    </row>
    <row r="71" spans="1:13" x14ac:dyDescent="0.3">
      <c r="A71" t="s">
        <v>117</v>
      </c>
      <c r="B71">
        <f t="shared" si="0"/>
        <v>4.3284980880147046E-2</v>
      </c>
      <c r="C71" t="str">
        <f t="shared" si="1"/>
        <v>Sector 8 Region 1</v>
      </c>
      <c r="D71">
        <v>8</v>
      </c>
      <c r="E71">
        <v>1</v>
      </c>
      <c r="F71">
        <f t="shared" si="2"/>
        <v>0.19</v>
      </c>
      <c r="G71" s="18">
        <f>M64</f>
        <v>0.2278156888428792</v>
      </c>
    </row>
    <row r="72" spans="1:13" x14ac:dyDescent="0.3">
      <c r="A72" t="s">
        <v>118</v>
      </c>
      <c r="B72">
        <f t="shared" si="0"/>
        <v>2.467214205733843E-2</v>
      </c>
      <c r="C72" t="str">
        <f t="shared" si="1"/>
        <v>Sector 8 Region 2</v>
      </c>
      <c r="D72">
        <v>8</v>
      </c>
      <c r="E72">
        <v>2</v>
      </c>
      <c r="F72">
        <f t="shared" si="2"/>
        <v>0.19</v>
      </c>
      <c r="G72" s="18">
        <f t="shared" ref="G72:G76" si="16">M65</f>
        <v>0.12985337924914964</v>
      </c>
    </row>
    <row r="73" spans="1:13" x14ac:dyDescent="0.3">
      <c r="A73" t="s">
        <v>247</v>
      </c>
      <c r="B73">
        <f t="shared" si="0"/>
        <v>4.0255329262882139E-2</v>
      </c>
      <c r="C73" t="str">
        <f t="shared" si="1"/>
        <v>Sector 8 Region 3</v>
      </c>
      <c r="D73">
        <v>8</v>
      </c>
      <c r="E73">
        <v>3</v>
      </c>
      <c r="F73">
        <f t="shared" si="2"/>
        <v>0.19</v>
      </c>
      <c r="G73" s="18">
        <f t="shared" si="16"/>
        <v>0.21187015401516915</v>
      </c>
    </row>
    <row r="74" spans="1:13" x14ac:dyDescent="0.3">
      <c r="A74" t="s">
        <v>248</v>
      </c>
      <c r="B74">
        <f t="shared" si="0"/>
        <v>1.1783428052310228E-2</v>
      </c>
      <c r="C74" t="str">
        <f t="shared" si="1"/>
        <v>Sector 8 Region 4</v>
      </c>
      <c r="D74">
        <v>8</v>
      </c>
      <c r="E74">
        <v>4</v>
      </c>
      <c r="F74">
        <f t="shared" si="2"/>
        <v>0.19</v>
      </c>
      <c r="G74" s="18">
        <f t="shared" si="16"/>
        <v>6.2018042380580146E-2</v>
      </c>
    </row>
    <row r="75" spans="1:13" x14ac:dyDescent="0.3">
      <c r="A75" t="s">
        <v>249</v>
      </c>
      <c r="B75">
        <f t="shared" si="0"/>
        <v>3.4269082880865359E-2</v>
      </c>
      <c r="C75" t="str">
        <f t="shared" si="1"/>
        <v>Sector 8 Region 5</v>
      </c>
      <c r="D75">
        <v>8</v>
      </c>
      <c r="E75">
        <v>5</v>
      </c>
      <c r="F75">
        <f t="shared" si="2"/>
        <v>0.19</v>
      </c>
      <c r="G75" s="18">
        <f t="shared" si="16"/>
        <v>0.18036359410981767</v>
      </c>
    </row>
    <row r="76" spans="1:13" x14ac:dyDescent="0.3">
      <c r="A76" t="s">
        <v>250</v>
      </c>
      <c r="B76">
        <f t="shared" si="0"/>
        <v>3.5735036866456807E-2</v>
      </c>
      <c r="C76" t="str">
        <f t="shared" si="1"/>
        <v>Sector 8 Region 6</v>
      </c>
      <c r="D76">
        <v>8</v>
      </c>
      <c r="E76">
        <v>6</v>
      </c>
      <c r="F76">
        <f t="shared" si="2"/>
        <v>0.19</v>
      </c>
      <c r="G76" s="18">
        <f t="shared" si="16"/>
        <v>0.18807914140240425</v>
      </c>
    </row>
    <row r="77" spans="1:13" x14ac:dyDescent="0.3">
      <c r="A77" t="s">
        <v>119</v>
      </c>
      <c r="B77">
        <f t="shared" si="0"/>
        <v>4.5563137768575837E-3</v>
      </c>
      <c r="C77" t="str">
        <f t="shared" si="1"/>
        <v>Sector 9 Region 1</v>
      </c>
      <c r="D77">
        <v>9</v>
      </c>
      <c r="E77">
        <v>1</v>
      </c>
      <c r="F77">
        <f t="shared" si="2"/>
        <v>0.02</v>
      </c>
      <c r="G77">
        <f>M64</f>
        <v>0.2278156888428792</v>
      </c>
    </row>
    <row r="78" spans="1:13" x14ac:dyDescent="0.3">
      <c r="A78" t="s">
        <v>120</v>
      </c>
      <c r="B78">
        <f t="shared" si="0"/>
        <v>2.5970675849829928E-3</v>
      </c>
      <c r="C78" t="str">
        <f t="shared" si="1"/>
        <v>Sector 9 Region 2</v>
      </c>
      <c r="D78">
        <v>9</v>
      </c>
      <c r="E78">
        <v>2</v>
      </c>
      <c r="F78">
        <f t="shared" si="2"/>
        <v>0.02</v>
      </c>
      <c r="G78">
        <f t="shared" ref="G78:G82" si="17">M65</f>
        <v>0.12985337924914964</v>
      </c>
    </row>
    <row r="79" spans="1:13" x14ac:dyDescent="0.3">
      <c r="A79" t="s">
        <v>251</v>
      </c>
      <c r="B79">
        <f t="shared" si="0"/>
        <v>4.2374030803033827E-3</v>
      </c>
      <c r="C79" t="str">
        <f t="shared" si="1"/>
        <v>Sector 9 Region 3</v>
      </c>
      <c r="D79">
        <v>9</v>
      </c>
      <c r="E79">
        <v>3</v>
      </c>
      <c r="F79">
        <f t="shared" si="2"/>
        <v>0.02</v>
      </c>
      <c r="G79">
        <f t="shared" si="17"/>
        <v>0.21187015401516915</v>
      </c>
    </row>
    <row r="80" spans="1:13" x14ac:dyDescent="0.3">
      <c r="A80" t="s">
        <v>252</v>
      </c>
      <c r="B80">
        <f t="shared" si="0"/>
        <v>1.2403608476116029E-3</v>
      </c>
      <c r="C80" t="str">
        <f t="shared" si="1"/>
        <v>Sector 9 Region 4</v>
      </c>
      <c r="D80">
        <v>9</v>
      </c>
      <c r="E80">
        <v>4</v>
      </c>
      <c r="F80">
        <f t="shared" si="2"/>
        <v>0.02</v>
      </c>
      <c r="G80">
        <f t="shared" si="17"/>
        <v>6.2018042380580146E-2</v>
      </c>
    </row>
    <row r="81" spans="1:9" x14ac:dyDescent="0.3">
      <c r="A81" t="s">
        <v>253</v>
      </c>
      <c r="B81">
        <f t="shared" si="0"/>
        <v>3.6072718821963533E-3</v>
      </c>
      <c r="C81" t="str">
        <f t="shared" si="1"/>
        <v>Sector 9 Region 5</v>
      </c>
      <c r="D81">
        <v>9</v>
      </c>
      <c r="E81">
        <v>5</v>
      </c>
      <c r="F81">
        <f t="shared" si="2"/>
        <v>0.02</v>
      </c>
      <c r="G81">
        <f t="shared" si="17"/>
        <v>0.18036359410981767</v>
      </c>
    </row>
    <row r="82" spans="1:9" x14ac:dyDescent="0.3">
      <c r="A82" t="s">
        <v>254</v>
      </c>
      <c r="B82">
        <f t="shared" si="0"/>
        <v>3.7615828280480853E-3</v>
      </c>
      <c r="C82" t="str">
        <f t="shared" si="1"/>
        <v>Sector 9 Region 6</v>
      </c>
      <c r="D82">
        <v>9</v>
      </c>
      <c r="E82">
        <v>6</v>
      </c>
      <c r="F82">
        <f t="shared" si="2"/>
        <v>0.02</v>
      </c>
      <c r="G82">
        <f t="shared" si="17"/>
        <v>0.18807914140240425</v>
      </c>
    </row>
    <row r="83" spans="1:9" x14ac:dyDescent="0.3">
      <c r="A83" s="20" t="s">
        <v>14</v>
      </c>
      <c r="B83" s="20"/>
      <c r="C83" s="20"/>
      <c r="D83" t="s">
        <v>195</v>
      </c>
      <c r="E83" t="s">
        <v>196</v>
      </c>
      <c r="F83" t="s">
        <v>371</v>
      </c>
      <c r="G83" t="s">
        <v>372</v>
      </c>
      <c r="H83" t="s">
        <v>195</v>
      </c>
      <c r="I83" t="s">
        <v>387</v>
      </c>
    </row>
    <row r="84" spans="1:9" x14ac:dyDescent="0.3">
      <c r="A84" t="s">
        <v>9</v>
      </c>
      <c r="B84">
        <f>F84*G84</f>
        <v>2.4384124913958631E-2</v>
      </c>
      <c r="C84" t="str">
        <f xml:space="preserve"> CONCATENATE(D$193, " ", D84, " ",E$193, " ",E84)</f>
        <v>Sector 1 Region 1</v>
      </c>
      <c r="D84">
        <v>1</v>
      </c>
      <c r="E84">
        <v>1</v>
      </c>
      <c r="F84">
        <f>VLOOKUP(D84,$H$84:$I$92,2,0)</f>
        <v>0.38</v>
      </c>
      <c r="G84">
        <f>B29/F29</f>
        <v>6.416874977357534E-2</v>
      </c>
      <c r="H84">
        <v>1</v>
      </c>
      <c r="I84">
        <v>0.38</v>
      </c>
    </row>
    <row r="85" spans="1:9" x14ac:dyDescent="0.3">
      <c r="A85" t="s">
        <v>10</v>
      </c>
      <c r="B85">
        <f t="shared" ref="B85:B137" si="18">F85*G85</f>
        <v>0.10921862357956259</v>
      </c>
      <c r="C85" t="str">
        <f t="shared" ref="C85:C137" si="19" xml:space="preserve"> CONCATENATE(D$193, " ", D85, " ",E$193, " ",E85)</f>
        <v>Sector 1 Region 2</v>
      </c>
      <c r="D85">
        <v>1</v>
      </c>
      <c r="E85">
        <v>2</v>
      </c>
      <c r="F85">
        <f t="shared" ref="F85:F89" si="20">0.38</f>
        <v>0.38</v>
      </c>
      <c r="G85">
        <f t="shared" ref="G85:G137" si="21">B30/F30</f>
        <v>0.28741743047253315</v>
      </c>
      <c r="H85">
        <v>2</v>
      </c>
      <c r="I85">
        <v>0.01</v>
      </c>
    </row>
    <row r="86" spans="1:9" x14ac:dyDescent="0.3">
      <c r="A86" t="s">
        <v>255</v>
      </c>
      <c r="B86">
        <f t="shared" si="18"/>
        <v>0.10973716625004529</v>
      </c>
      <c r="C86" t="str">
        <f t="shared" si="19"/>
        <v>Sector 1 Region 3</v>
      </c>
      <c r="D86">
        <v>1</v>
      </c>
      <c r="E86">
        <v>3</v>
      </c>
      <c r="F86">
        <f t="shared" si="20"/>
        <v>0.38</v>
      </c>
      <c r="G86">
        <f t="shared" si="21"/>
        <v>0.28878201644748758</v>
      </c>
      <c r="H86">
        <v>3</v>
      </c>
      <c r="I86">
        <v>0.18</v>
      </c>
    </row>
    <row r="87" spans="1:9" x14ac:dyDescent="0.3">
      <c r="A87" t="s">
        <v>256</v>
      </c>
      <c r="B87">
        <f t="shared" si="18"/>
        <v>6.2533722179956286E-2</v>
      </c>
      <c r="C87" t="str">
        <f t="shared" si="19"/>
        <v>Sector 1 Region 4</v>
      </c>
      <c r="D87">
        <v>1</v>
      </c>
      <c r="E87">
        <v>4</v>
      </c>
      <c r="F87">
        <f t="shared" si="20"/>
        <v>0.38</v>
      </c>
      <c r="G87">
        <f t="shared" si="21"/>
        <v>0.16456242678935865</v>
      </c>
      <c r="H87">
        <v>4</v>
      </c>
      <c r="I87">
        <v>0.08</v>
      </c>
    </row>
    <row r="88" spans="1:9" x14ac:dyDescent="0.3">
      <c r="A88" t="s">
        <v>257</v>
      </c>
      <c r="B88">
        <f t="shared" si="18"/>
        <v>2.6982574357859654E-2</v>
      </c>
      <c r="C88" t="str">
        <f t="shared" si="19"/>
        <v>Sector 1 Region 5</v>
      </c>
      <c r="D88">
        <v>1</v>
      </c>
      <c r="E88">
        <v>5</v>
      </c>
      <c r="F88">
        <f t="shared" si="20"/>
        <v>0.38</v>
      </c>
      <c r="G88">
        <f t="shared" si="21"/>
        <v>7.1006774625946456E-2</v>
      </c>
      <c r="H88">
        <v>5</v>
      </c>
      <c r="I88">
        <v>0.17</v>
      </c>
    </row>
    <row r="89" spans="1:9" x14ac:dyDescent="0.3">
      <c r="A89" t="s">
        <v>258</v>
      </c>
      <c r="B89">
        <f t="shared" si="18"/>
        <v>4.7143788718617567E-2</v>
      </c>
      <c r="C89" t="str">
        <f t="shared" si="19"/>
        <v>Sector 1 Region 6</v>
      </c>
      <c r="D89">
        <v>1</v>
      </c>
      <c r="E89">
        <v>6</v>
      </c>
      <c r="F89">
        <f t="shared" si="20"/>
        <v>0.38</v>
      </c>
      <c r="G89">
        <f t="shared" si="21"/>
        <v>0.12406260189109886</v>
      </c>
      <c r="H89">
        <v>6</v>
      </c>
      <c r="I89">
        <v>0.03</v>
      </c>
    </row>
    <row r="90" spans="1:9" x14ac:dyDescent="0.3">
      <c r="A90" t="s">
        <v>11</v>
      </c>
      <c r="B90">
        <f t="shared" si="18"/>
        <v>1.7111300821683914E-3</v>
      </c>
      <c r="C90" t="str">
        <f t="shared" si="19"/>
        <v>Sector 2 Region 1</v>
      </c>
      <c r="D90">
        <v>2</v>
      </c>
      <c r="E90">
        <v>1</v>
      </c>
      <c r="F90">
        <v>0.01</v>
      </c>
      <c r="G90">
        <f t="shared" si="21"/>
        <v>0.17111300821683914</v>
      </c>
      <c r="H90">
        <v>7</v>
      </c>
      <c r="I90">
        <v>0.05</v>
      </c>
    </row>
    <row r="91" spans="1:9" x14ac:dyDescent="0.3">
      <c r="A91" t="s">
        <v>12</v>
      </c>
      <c r="B91">
        <f t="shared" si="18"/>
        <v>1.7580834489382133E-3</v>
      </c>
      <c r="C91" t="str">
        <f t="shared" si="19"/>
        <v>Sector 2 Region 2</v>
      </c>
      <c r="D91">
        <v>2</v>
      </c>
      <c r="E91">
        <v>2</v>
      </c>
      <c r="F91">
        <v>0.01</v>
      </c>
      <c r="G91">
        <f t="shared" si="21"/>
        <v>0.17580834489382133</v>
      </c>
      <c r="H91">
        <v>8</v>
      </c>
      <c r="I91">
        <v>0.08</v>
      </c>
    </row>
    <row r="92" spans="1:9" x14ac:dyDescent="0.3">
      <c r="A92" t="s">
        <v>259</v>
      </c>
      <c r="B92">
        <f t="shared" si="18"/>
        <v>2.9868743997438904E-3</v>
      </c>
      <c r="C92" t="str">
        <f t="shared" si="19"/>
        <v>Sector 2 Region 3</v>
      </c>
      <c r="D92">
        <v>2</v>
      </c>
      <c r="E92">
        <v>3</v>
      </c>
      <c r="F92">
        <v>0.01</v>
      </c>
      <c r="G92">
        <f t="shared" si="21"/>
        <v>0.29868743997438901</v>
      </c>
      <c r="H92">
        <v>9</v>
      </c>
      <c r="I92">
        <v>0.02</v>
      </c>
    </row>
    <row r="93" spans="1:9" x14ac:dyDescent="0.3">
      <c r="A93" t="s">
        <v>260</v>
      </c>
      <c r="B93">
        <f t="shared" si="18"/>
        <v>1.0399103617543485E-3</v>
      </c>
      <c r="C93" t="str">
        <f t="shared" si="19"/>
        <v>Sector 2 Region 4</v>
      </c>
      <c r="D93">
        <v>2</v>
      </c>
      <c r="E93">
        <v>4</v>
      </c>
      <c r="F93">
        <v>0.01</v>
      </c>
      <c r="G93">
        <f t="shared" si="21"/>
        <v>0.10399103617543484</v>
      </c>
    </row>
    <row r="94" spans="1:9" x14ac:dyDescent="0.3">
      <c r="A94" t="s">
        <v>261</v>
      </c>
      <c r="B94">
        <f t="shared" si="18"/>
        <v>1.1946430477003519E-3</v>
      </c>
      <c r="C94" t="str">
        <f t="shared" si="19"/>
        <v>Sector 2 Region 5</v>
      </c>
      <c r="D94">
        <v>2</v>
      </c>
      <c r="E94">
        <v>5</v>
      </c>
      <c r="F94">
        <v>0.01</v>
      </c>
      <c r="G94">
        <f t="shared" si="21"/>
        <v>0.1194643047700352</v>
      </c>
    </row>
    <row r="95" spans="1:9" x14ac:dyDescent="0.3">
      <c r="A95" t="s">
        <v>262</v>
      </c>
      <c r="B95">
        <f t="shared" si="18"/>
        <v>1.309358659694803E-3</v>
      </c>
      <c r="C95" t="str">
        <f t="shared" si="19"/>
        <v>Sector 2 Region 6</v>
      </c>
      <c r="D95">
        <v>2</v>
      </c>
      <c r="E95">
        <v>6</v>
      </c>
      <c r="F95">
        <v>0.01</v>
      </c>
      <c r="G95">
        <f t="shared" si="21"/>
        <v>0.13093586596948029</v>
      </c>
    </row>
    <row r="96" spans="1:9" x14ac:dyDescent="0.3">
      <c r="A96" t="s">
        <v>90</v>
      </c>
      <c r="B96">
        <f t="shared" si="18"/>
        <v>5.5988863316800856E-2</v>
      </c>
      <c r="C96" t="str">
        <f t="shared" si="19"/>
        <v>Sector 3 Region 1</v>
      </c>
      <c r="D96">
        <v>3</v>
      </c>
      <c r="E96">
        <v>1</v>
      </c>
      <c r="F96">
        <v>0.18</v>
      </c>
      <c r="G96">
        <f t="shared" si="21"/>
        <v>0.31104924064889367</v>
      </c>
    </row>
    <row r="97" spans="1:7" x14ac:dyDescent="0.3">
      <c r="A97" t="s">
        <v>91</v>
      </c>
      <c r="B97">
        <f t="shared" si="18"/>
        <v>7.6482151226644089E-3</v>
      </c>
      <c r="C97" t="str">
        <f t="shared" si="19"/>
        <v>Sector 3 Region 2</v>
      </c>
      <c r="D97">
        <v>3</v>
      </c>
      <c r="E97">
        <v>2</v>
      </c>
      <c r="F97">
        <v>0.18</v>
      </c>
      <c r="G97">
        <f t="shared" si="21"/>
        <v>4.2490084014802275E-2</v>
      </c>
    </row>
    <row r="98" spans="1:7" x14ac:dyDescent="0.3">
      <c r="A98" t="s">
        <v>290</v>
      </c>
      <c r="B98">
        <f t="shared" si="18"/>
        <v>2.4064805422837194E-2</v>
      </c>
      <c r="C98" t="str">
        <f t="shared" si="19"/>
        <v>Sector 3 Region 3</v>
      </c>
      <c r="D98">
        <v>3</v>
      </c>
      <c r="E98">
        <v>3</v>
      </c>
      <c r="F98">
        <v>0.18</v>
      </c>
      <c r="G98">
        <f t="shared" si="21"/>
        <v>0.13369336346020663</v>
      </c>
    </row>
    <row r="99" spans="1:7" x14ac:dyDescent="0.3">
      <c r="A99" t="s">
        <v>289</v>
      </c>
      <c r="B99">
        <f t="shared" si="18"/>
        <v>4.6561688970346475E-3</v>
      </c>
      <c r="C99" t="str">
        <f t="shared" si="19"/>
        <v>Sector 3 Region 4</v>
      </c>
      <c r="D99">
        <v>3</v>
      </c>
      <c r="E99">
        <v>4</v>
      </c>
      <c r="F99">
        <v>0.18</v>
      </c>
      <c r="G99">
        <f t="shared" si="21"/>
        <v>2.5867604983525822E-2</v>
      </c>
    </row>
    <row r="100" spans="1:7" x14ac:dyDescent="0.3">
      <c r="A100" t="s">
        <v>288</v>
      </c>
      <c r="B100">
        <f t="shared" si="18"/>
        <v>7.4276080615035919E-2</v>
      </c>
      <c r="C100" t="str">
        <f t="shared" si="19"/>
        <v>Sector 3 Region 5</v>
      </c>
      <c r="D100">
        <v>3</v>
      </c>
      <c r="E100">
        <v>5</v>
      </c>
      <c r="F100">
        <v>0.18</v>
      </c>
      <c r="G100">
        <f t="shared" si="21"/>
        <v>0.41264489230575513</v>
      </c>
    </row>
    <row r="101" spans="1:7" x14ac:dyDescent="0.3">
      <c r="A101" t="s">
        <v>287</v>
      </c>
      <c r="B101">
        <f t="shared" si="18"/>
        <v>1.3365866625626962E-2</v>
      </c>
      <c r="C101" t="str">
        <f t="shared" si="19"/>
        <v>Sector 3 Region 6</v>
      </c>
      <c r="D101">
        <v>3</v>
      </c>
      <c r="E101">
        <v>6</v>
      </c>
      <c r="F101">
        <v>0.18</v>
      </c>
      <c r="G101">
        <f t="shared" si="21"/>
        <v>7.4254814586816459E-2</v>
      </c>
    </row>
    <row r="102" spans="1:7" x14ac:dyDescent="0.3">
      <c r="A102" t="s">
        <v>102</v>
      </c>
      <c r="B102">
        <f t="shared" si="18"/>
        <v>2.4830061693774538E-2</v>
      </c>
      <c r="C102" t="str">
        <f t="shared" si="19"/>
        <v>Sector 4 Region 1</v>
      </c>
      <c r="D102">
        <v>4</v>
      </c>
      <c r="E102">
        <v>1</v>
      </c>
      <c r="F102">
        <v>0.08</v>
      </c>
      <c r="G102">
        <f t="shared" si="21"/>
        <v>0.31037577117218174</v>
      </c>
    </row>
    <row r="103" spans="1:7" x14ac:dyDescent="0.3">
      <c r="A103" t="s">
        <v>103</v>
      </c>
      <c r="B103">
        <f t="shared" si="18"/>
        <v>6.8199663488502523E-4</v>
      </c>
      <c r="C103" t="str">
        <f t="shared" si="19"/>
        <v>Sector 4 Region 2</v>
      </c>
      <c r="D103">
        <v>4</v>
      </c>
      <c r="E103">
        <v>2</v>
      </c>
      <c r="F103">
        <v>0.08</v>
      </c>
      <c r="G103">
        <f t="shared" si="21"/>
        <v>8.5249579360628155E-3</v>
      </c>
    </row>
    <row r="104" spans="1:7" x14ac:dyDescent="0.3">
      <c r="A104" t="s">
        <v>263</v>
      </c>
      <c r="B104">
        <f t="shared" si="18"/>
        <v>2.7028603477285477E-2</v>
      </c>
      <c r="C104" t="str">
        <f t="shared" si="19"/>
        <v>Sector 4 Region 3</v>
      </c>
      <c r="D104">
        <v>4</v>
      </c>
      <c r="E104">
        <v>3</v>
      </c>
      <c r="F104">
        <v>0.08</v>
      </c>
      <c r="G104">
        <f t="shared" si="21"/>
        <v>0.33785754346606844</v>
      </c>
    </row>
    <row r="105" spans="1:7" x14ac:dyDescent="0.3">
      <c r="A105" t="s">
        <v>264</v>
      </c>
      <c r="B105">
        <f t="shared" si="18"/>
        <v>4.8457655636567588E-4</v>
      </c>
      <c r="C105" t="str">
        <f t="shared" si="19"/>
        <v>Sector 4 Region 4</v>
      </c>
      <c r="D105">
        <v>4</v>
      </c>
      <c r="E105">
        <v>4</v>
      </c>
      <c r="F105">
        <v>0.08</v>
      </c>
      <c r="G105">
        <f t="shared" si="21"/>
        <v>6.0572069545709482E-3</v>
      </c>
    </row>
    <row r="106" spans="1:7" x14ac:dyDescent="0.3">
      <c r="A106" t="s">
        <v>265</v>
      </c>
      <c r="B106">
        <f t="shared" si="18"/>
        <v>2.0809871003925968E-2</v>
      </c>
      <c r="C106" t="str">
        <f t="shared" si="19"/>
        <v>Sector 4 Region 5</v>
      </c>
      <c r="D106">
        <v>4</v>
      </c>
      <c r="E106">
        <v>5</v>
      </c>
      <c r="F106">
        <v>0.08</v>
      </c>
      <c r="G106">
        <f t="shared" si="21"/>
        <v>0.2601233875490746</v>
      </c>
    </row>
    <row r="107" spans="1:7" x14ac:dyDescent="0.3">
      <c r="A107" t="s">
        <v>266</v>
      </c>
      <c r="B107">
        <f t="shared" si="18"/>
        <v>6.1648906337633206E-3</v>
      </c>
      <c r="C107" t="str">
        <f t="shared" si="19"/>
        <v>Sector 4 Region 6</v>
      </c>
      <c r="D107">
        <v>4</v>
      </c>
      <c r="E107">
        <v>6</v>
      </c>
      <c r="F107">
        <v>0.08</v>
      </c>
      <c r="G107">
        <f t="shared" si="21"/>
        <v>7.7061132922041503E-2</v>
      </c>
    </row>
    <row r="108" spans="1:7" x14ac:dyDescent="0.3">
      <c r="A108" t="s">
        <v>104</v>
      </c>
      <c r="B108">
        <f t="shared" si="18"/>
        <v>3.8728667103289469E-2</v>
      </c>
      <c r="C108" t="str">
        <f t="shared" si="19"/>
        <v>Sector 5 Region 1</v>
      </c>
      <c r="D108">
        <v>5</v>
      </c>
      <c r="E108">
        <v>1</v>
      </c>
      <c r="F108">
        <v>0.17</v>
      </c>
      <c r="G108">
        <f t="shared" si="21"/>
        <v>0.2278156888428792</v>
      </c>
    </row>
    <row r="109" spans="1:7" x14ac:dyDescent="0.3">
      <c r="A109" t="s">
        <v>105</v>
      </c>
      <c r="B109">
        <f t="shared" si="18"/>
        <v>2.207507447235544E-2</v>
      </c>
      <c r="C109" t="str">
        <f t="shared" si="19"/>
        <v>Sector 5 Region 2</v>
      </c>
      <c r="D109">
        <v>5</v>
      </c>
      <c r="E109">
        <v>2</v>
      </c>
      <c r="F109">
        <v>0.17</v>
      </c>
      <c r="G109">
        <f t="shared" si="21"/>
        <v>0.12985337924914964</v>
      </c>
    </row>
    <row r="110" spans="1:7" x14ac:dyDescent="0.3">
      <c r="A110" t="s">
        <v>267</v>
      </c>
      <c r="B110">
        <f t="shared" si="18"/>
        <v>3.6017926182578756E-2</v>
      </c>
      <c r="C110" t="str">
        <f t="shared" si="19"/>
        <v>Sector 5 Region 3</v>
      </c>
      <c r="D110">
        <v>5</v>
      </c>
      <c r="E110">
        <v>3</v>
      </c>
      <c r="F110">
        <v>0.17</v>
      </c>
      <c r="G110">
        <f t="shared" si="21"/>
        <v>0.21187015401516915</v>
      </c>
    </row>
    <row r="111" spans="1:7" x14ac:dyDescent="0.3">
      <c r="A111" t="s">
        <v>268</v>
      </c>
      <c r="B111">
        <f t="shared" si="18"/>
        <v>1.0543067204698626E-2</v>
      </c>
      <c r="C111" t="str">
        <f t="shared" si="19"/>
        <v>Sector 5 Region 4</v>
      </c>
      <c r="D111">
        <v>5</v>
      </c>
      <c r="E111">
        <v>4</v>
      </c>
      <c r="F111">
        <v>0.17</v>
      </c>
      <c r="G111">
        <f t="shared" si="21"/>
        <v>6.2018042380580146E-2</v>
      </c>
    </row>
    <row r="112" spans="1:7" x14ac:dyDescent="0.3">
      <c r="A112" t="s">
        <v>269</v>
      </c>
      <c r="B112">
        <f t="shared" si="18"/>
        <v>3.0661810998669006E-2</v>
      </c>
      <c r="C112" t="str">
        <f t="shared" si="19"/>
        <v>Sector 5 Region 5</v>
      </c>
      <c r="D112">
        <v>5</v>
      </c>
      <c r="E112">
        <v>5</v>
      </c>
      <c r="F112">
        <v>0.17</v>
      </c>
      <c r="G112">
        <f t="shared" si="21"/>
        <v>0.18036359410981767</v>
      </c>
    </row>
    <row r="113" spans="1:7" x14ac:dyDescent="0.3">
      <c r="A113" t="s">
        <v>270</v>
      </c>
      <c r="B113">
        <f t="shared" si="18"/>
        <v>3.1973454038408726E-2</v>
      </c>
      <c r="C113" t="str">
        <f t="shared" si="19"/>
        <v>Sector 5 Region 6</v>
      </c>
      <c r="D113">
        <v>5</v>
      </c>
      <c r="E113">
        <v>6</v>
      </c>
      <c r="F113">
        <v>0.17</v>
      </c>
      <c r="G113">
        <f t="shared" si="21"/>
        <v>0.18807914140240425</v>
      </c>
    </row>
    <row r="114" spans="1:7" x14ac:dyDescent="0.3">
      <c r="A114" t="s">
        <v>121</v>
      </c>
      <c r="B114">
        <f t="shared" si="18"/>
        <v>9.3314772194668088E-3</v>
      </c>
      <c r="C114" t="str">
        <f t="shared" si="19"/>
        <v>Sector 6 Region 1</v>
      </c>
      <c r="D114">
        <v>6</v>
      </c>
      <c r="E114">
        <v>1</v>
      </c>
      <c r="F114">
        <v>0.03</v>
      </c>
      <c r="G114">
        <f t="shared" si="21"/>
        <v>0.31104924064889361</v>
      </c>
    </row>
    <row r="115" spans="1:7" x14ac:dyDescent="0.3">
      <c r="A115" t="s">
        <v>122</v>
      </c>
      <c r="B115">
        <f t="shared" si="18"/>
        <v>1.2747025204440682E-3</v>
      </c>
      <c r="C115" t="str">
        <f t="shared" si="19"/>
        <v>Sector 6 Region 2</v>
      </c>
      <c r="D115">
        <v>6</v>
      </c>
      <c r="E115">
        <v>2</v>
      </c>
      <c r="F115">
        <v>0.03</v>
      </c>
      <c r="G115">
        <f t="shared" si="21"/>
        <v>4.2490084014802275E-2</v>
      </c>
    </row>
    <row r="116" spans="1:7" x14ac:dyDescent="0.3">
      <c r="A116" t="s">
        <v>271</v>
      </c>
      <c r="B116">
        <f t="shared" si="18"/>
        <v>4.0108009038061984E-3</v>
      </c>
      <c r="C116" t="str">
        <f t="shared" si="19"/>
        <v>Sector 6 Region 3</v>
      </c>
      <c r="D116">
        <v>6</v>
      </c>
      <c r="E116">
        <v>3</v>
      </c>
      <c r="F116">
        <v>0.03</v>
      </c>
      <c r="G116">
        <f t="shared" si="21"/>
        <v>0.13369336346020663</v>
      </c>
    </row>
    <row r="117" spans="1:7" x14ac:dyDescent="0.3">
      <c r="A117" t="s">
        <v>272</v>
      </c>
      <c r="B117">
        <f t="shared" si="18"/>
        <v>7.7602814950577463E-4</v>
      </c>
      <c r="C117" t="str">
        <f t="shared" si="19"/>
        <v>Sector 6 Region 4</v>
      </c>
      <c r="D117">
        <v>6</v>
      </c>
      <c r="E117">
        <v>4</v>
      </c>
      <c r="F117">
        <v>0.03</v>
      </c>
      <c r="G117">
        <f t="shared" si="21"/>
        <v>2.5867604983525822E-2</v>
      </c>
    </row>
    <row r="118" spans="1:7" x14ac:dyDescent="0.3">
      <c r="A118" t="s">
        <v>273</v>
      </c>
      <c r="B118">
        <f t="shared" si="18"/>
        <v>1.2379346769172654E-2</v>
      </c>
      <c r="C118" t="str">
        <f t="shared" si="19"/>
        <v>Sector 6 Region 5</v>
      </c>
      <c r="D118">
        <v>6</v>
      </c>
      <c r="E118">
        <v>5</v>
      </c>
      <c r="F118">
        <v>0.03</v>
      </c>
      <c r="G118">
        <f t="shared" si="21"/>
        <v>0.41264489230575513</v>
      </c>
    </row>
    <row r="119" spans="1:7" x14ac:dyDescent="0.3">
      <c r="A119" t="s">
        <v>274</v>
      </c>
      <c r="B119">
        <f t="shared" si="18"/>
        <v>2.2276444376044939E-3</v>
      </c>
      <c r="C119" t="str">
        <f t="shared" si="19"/>
        <v>Sector 6 Region 6</v>
      </c>
      <c r="D119">
        <v>6</v>
      </c>
      <c r="E119">
        <v>6</v>
      </c>
      <c r="F119">
        <v>0.03</v>
      </c>
      <c r="G119">
        <f t="shared" si="21"/>
        <v>7.4254814586816459E-2</v>
      </c>
    </row>
    <row r="120" spans="1:7" x14ac:dyDescent="0.3">
      <c r="A120" t="s">
        <v>123</v>
      </c>
      <c r="B120">
        <f t="shared" si="18"/>
        <v>1.139078444214396E-2</v>
      </c>
      <c r="C120" t="str">
        <f t="shared" si="19"/>
        <v>Sector 7 Region 1</v>
      </c>
      <c r="D120">
        <v>7</v>
      </c>
      <c r="E120">
        <v>1</v>
      </c>
      <c r="F120">
        <v>0.05</v>
      </c>
      <c r="G120">
        <f t="shared" si="21"/>
        <v>0.22781568884287917</v>
      </c>
    </row>
    <row r="121" spans="1:7" x14ac:dyDescent="0.3">
      <c r="A121" t="s">
        <v>124</v>
      </c>
      <c r="B121">
        <f t="shared" si="18"/>
        <v>6.4926689624574818E-3</v>
      </c>
      <c r="C121" t="str">
        <f t="shared" si="19"/>
        <v>Sector 7 Region 2</v>
      </c>
      <c r="D121">
        <v>7</v>
      </c>
      <c r="E121">
        <v>2</v>
      </c>
      <c r="F121">
        <v>0.05</v>
      </c>
      <c r="G121">
        <f t="shared" si="21"/>
        <v>0.12985337924914964</v>
      </c>
    </row>
    <row r="122" spans="1:7" x14ac:dyDescent="0.3">
      <c r="A122" t="s">
        <v>275</v>
      </c>
      <c r="B122">
        <f t="shared" si="18"/>
        <v>1.0593507700758457E-2</v>
      </c>
      <c r="C122" t="str">
        <f t="shared" si="19"/>
        <v>Sector 7 Region 3</v>
      </c>
      <c r="D122">
        <v>7</v>
      </c>
      <c r="E122">
        <v>3</v>
      </c>
      <c r="F122">
        <v>0.05</v>
      </c>
      <c r="G122">
        <f t="shared" si="21"/>
        <v>0.21187015401516912</v>
      </c>
    </row>
    <row r="123" spans="1:7" x14ac:dyDescent="0.3">
      <c r="A123" t="s">
        <v>276</v>
      </c>
      <c r="B123">
        <f t="shared" si="18"/>
        <v>3.1009021190290076E-3</v>
      </c>
      <c r="C123" t="str">
        <f t="shared" si="19"/>
        <v>Sector 7 Region 4</v>
      </c>
      <c r="D123">
        <v>7</v>
      </c>
      <c r="E123">
        <v>4</v>
      </c>
      <c r="F123">
        <v>0.05</v>
      </c>
      <c r="G123">
        <f t="shared" si="21"/>
        <v>6.2018042380580146E-2</v>
      </c>
    </row>
    <row r="124" spans="1:7" x14ac:dyDescent="0.3">
      <c r="A124" t="s">
        <v>277</v>
      </c>
      <c r="B124">
        <f t="shared" si="18"/>
        <v>9.0181797054908839E-3</v>
      </c>
      <c r="C124" t="str">
        <f t="shared" si="19"/>
        <v>Sector 7 Region 5</v>
      </c>
      <c r="D124">
        <v>7</v>
      </c>
      <c r="E124">
        <v>5</v>
      </c>
      <c r="F124">
        <v>0.05</v>
      </c>
      <c r="G124">
        <f t="shared" si="21"/>
        <v>0.18036359410981767</v>
      </c>
    </row>
    <row r="125" spans="1:7" x14ac:dyDescent="0.3">
      <c r="A125" t="s">
        <v>278</v>
      </c>
      <c r="B125">
        <f t="shared" si="18"/>
        <v>9.4039570701202127E-3</v>
      </c>
      <c r="C125" t="str">
        <f t="shared" si="19"/>
        <v>Sector 7 Region 6</v>
      </c>
      <c r="D125">
        <v>7</v>
      </c>
      <c r="E125">
        <v>6</v>
      </c>
      <c r="F125">
        <v>0.05</v>
      </c>
      <c r="G125">
        <f t="shared" si="21"/>
        <v>0.18807914140240425</v>
      </c>
    </row>
    <row r="126" spans="1:7" x14ac:dyDescent="0.3">
      <c r="A126" t="s">
        <v>125</v>
      </c>
      <c r="B126">
        <f t="shared" si="18"/>
        <v>1.8225255107430335E-2</v>
      </c>
      <c r="C126" t="str">
        <f t="shared" si="19"/>
        <v>Sector 8 Region 1</v>
      </c>
      <c r="D126">
        <v>8</v>
      </c>
      <c r="E126">
        <v>1</v>
      </c>
      <c r="F126">
        <v>0.08</v>
      </c>
      <c r="G126">
        <f t="shared" si="21"/>
        <v>0.2278156888428792</v>
      </c>
    </row>
    <row r="127" spans="1:7" x14ac:dyDescent="0.3">
      <c r="A127" t="s">
        <v>126</v>
      </c>
      <c r="B127">
        <f t="shared" si="18"/>
        <v>1.0388270339931971E-2</v>
      </c>
      <c r="C127" t="str">
        <f t="shared" si="19"/>
        <v>Sector 8 Region 2</v>
      </c>
      <c r="D127">
        <v>8</v>
      </c>
      <c r="E127">
        <v>2</v>
      </c>
      <c r="F127">
        <v>0.08</v>
      </c>
      <c r="G127">
        <f t="shared" si="21"/>
        <v>0.12985337924914964</v>
      </c>
    </row>
    <row r="128" spans="1:7" x14ac:dyDescent="0.3">
      <c r="A128" t="s">
        <v>279</v>
      </c>
      <c r="B128">
        <f t="shared" si="18"/>
        <v>1.6949612321213531E-2</v>
      </c>
      <c r="C128" t="str">
        <f t="shared" si="19"/>
        <v>Sector 8 Region 3</v>
      </c>
      <c r="D128">
        <v>8</v>
      </c>
      <c r="E128">
        <v>3</v>
      </c>
      <c r="F128">
        <v>0.08</v>
      </c>
      <c r="G128">
        <f t="shared" si="21"/>
        <v>0.21187015401516915</v>
      </c>
    </row>
    <row r="129" spans="1:7" x14ac:dyDescent="0.3">
      <c r="A129" t="s">
        <v>280</v>
      </c>
      <c r="B129">
        <f t="shared" si="18"/>
        <v>4.9614433904464116E-3</v>
      </c>
      <c r="C129" t="str">
        <f t="shared" si="19"/>
        <v>Sector 8 Region 4</v>
      </c>
      <c r="D129">
        <v>8</v>
      </c>
      <c r="E129">
        <v>4</v>
      </c>
      <c r="F129">
        <v>0.08</v>
      </c>
      <c r="G129">
        <f t="shared" si="21"/>
        <v>6.2018042380580146E-2</v>
      </c>
    </row>
    <row r="130" spans="1:7" x14ac:dyDescent="0.3">
      <c r="A130" t="s">
        <v>281</v>
      </c>
      <c r="B130">
        <f t="shared" si="18"/>
        <v>1.4429087528785413E-2</v>
      </c>
      <c r="C130" t="str">
        <f t="shared" si="19"/>
        <v>Sector 8 Region 5</v>
      </c>
      <c r="D130">
        <v>8</v>
      </c>
      <c r="E130">
        <v>5</v>
      </c>
      <c r="F130">
        <v>0.08</v>
      </c>
      <c r="G130">
        <f t="shared" si="21"/>
        <v>0.18036359410981767</v>
      </c>
    </row>
    <row r="131" spans="1:7" x14ac:dyDescent="0.3">
      <c r="A131" t="s">
        <v>282</v>
      </c>
      <c r="B131">
        <f t="shared" si="18"/>
        <v>1.5046331312192341E-2</v>
      </c>
      <c r="C131" t="str">
        <f t="shared" si="19"/>
        <v>Sector 8 Region 6</v>
      </c>
      <c r="D131">
        <v>8</v>
      </c>
      <c r="E131">
        <v>6</v>
      </c>
      <c r="F131">
        <v>0.08</v>
      </c>
      <c r="G131">
        <f t="shared" si="21"/>
        <v>0.18807914140240425</v>
      </c>
    </row>
    <row r="132" spans="1:7" x14ac:dyDescent="0.3">
      <c r="A132" t="s">
        <v>128</v>
      </c>
      <c r="B132">
        <f t="shared" si="18"/>
        <v>4.5563137768575837E-3</v>
      </c>
      <c r="C132" t="str">
        <f t="shared" si="19"/>
        <v>Sector 9 Region 1</v>
      </c>
      <c r="D132">
        <v>9</v>
      </c>
      <c r="E132">
        <v>1</v>
      </c>
      <c r="F132">
        <v>0.02</v>
      </c>
      <c r="G132">
        <f t="shared" si="21"/>
        <v>0.22781568884287917</v>
      </c>
    </row>
    <row r="133" spans="1:7" x14ac:dyDescent="0.3">
      <c r="A133" t="s">
        <v>127</v>
      </c>
      <c r="B133">
        <f t="shared" si="18"/>
        <v>2.5970675849829928E-3</v>
      </c>
      <c r="C133" t="str">
        <f t="shared" si="19"/>
        <v>Sector 9 Region 2</v>
      </c>
      <c r="D133">
        <v>9</v>
      </c>
      <c r="E133">
        <v>2</v>
      </c>
      <c r="F133">
        <v>0.02</v>
      </c>
      <c r="G133">
        <f t="shared" si="21"/>
        <v>0.12985337924914964</v>
      </c>
    </row>
    <row r="134" spans="1:7" x14ac:dyDescent="0.3">
      <c r="A134" t="s">
        <v>283</v>
      </c>
      <c r="B134">
        <f t="shared" si="18"/>
        <v>4.2374030803033827E-3</v>
      </c>
      <c r="C134" t="str">
        <f t="shared" si="19"/>
        <v>Sector 9 Region 3</v>
      </c>
      <c r="D134">
        <v>9</v>
      </c>
      <c r="E134">
        <v>3</v>
      </c>
      <c r="F134">
        <v>0.02</v>
      </c>
      <c r="G134">
        <f t="shared" si="21"/>
        <v>0.21187015401516912</v>
      </c>
    </row>
    <row r="135" spans="1:7" x14ac:dyDescent="0.3">
      <c r="A135" t="s">
        <v>284</v>
      </c>
      <c r="B135">
        <f t="shared" si="18"/>
        <v>1.2403608476116029E-3</v>
      </c>
      <c r="C135" t="str">
        <f t="shared" si="19"/>
        <v>Sector 9 Region 4</v>
      </c>
      <c r="D135">
        <v>9</v>
      </c>
      <c r="E135">
        <v>4</v>
      </c>
      <c r="F135">
        <v>0.02</v>
      </c>
      <c r="G135">
        <f t="shared" si="21"/>
        <v>6.2018042380580146E-2</v>
      </c>
    </row>
    <row r="136" spans="1:7" x14ac:dyDescent="0.3">
      <c r="A136" t="s">
        <v>285</v>
      </c>
      <c r="B136">
        <f t="shared" si="18"/>
        <v>3.6072718821963533E-3</v>
      </c>
      <c r="C136" t="str">
        <f t="shared" si="19"/>
        <v>Sector 9 Region 5</v>
      </c>
      <c r="D136">
        <v>9</v>
      </c>
      <c r="E136">
        <v>5</v>
      </c>
      <c r="F136">
        <v>0.02</v>
      </c>
      <c r="G136">
        <f t="shared" si="21"/>
        <v>0.18036359410981767</v>
      </c>
    </row>
    <row r="137" spans="1:7" x14ac:dyDescent="0.3">
      <c r="A137" t="s">
        <v>286</v>
      </c>
      <c r="B137">
        <f t="shared" si="18"/>
        <v>3.7615828280480853E-3</v>
      </c>
      <c r="C137" t="str">
        <f t="shared" si="19"/>
        <v>Sector 9 Region 6</v>
      </c>
      <c r="D137">
        <v>9</v>
      </c>
      <c r="E137">
        <v>6</v>
      </c>
      <c r="F137">
        <v>0.02</v>
      </c>
      <c r="G137">
        <f t="shared" si="21"/>
        <v>0.18807914140240425</v>
      </c>
    </row>
    <row r="138" spans="1:7" x14ac:dyDescent="0.3">
      <c r="A138" s="20" t="s">
        <v>13</v>
      </c>
      <c r="B138" s="20"/>
      <c r="C138" s="20"/>
      <c r="D138" t="s">
        <v>195</v>
      </c>
      <c r="E138" t="s">
        <v>196</v>
      </c>
      <c r="G138" t="s">
        <v>137</v>
      </c>
    </row>
    <row r="139" spans="1:7" x14ac:dyDescent="0.3">
      <c r="A139" t="str">
        <f t="shared" ref="A139:A170" si="22">"phiW_" &amp; D139 &amp; "_" &amp; E139 &amp;  "_p"</f>
        <v>phiW_1_1_p</v>
      </c>
      <c r="B139" s="4">
        <f>'[1]Labour Share'!$D$2</f>
        <v>0.65601666537705661</v>
      </c>
      <c r="C139" t="str">
        <f xml:space="preserve"> CONCATENATE(D$193, " ", D139, " ",E$193, " ",E139)</f>
        <v>Sector 1 Region 1</v>
      </c>
      <c r="D139">
        <v>1</v>
      </c>
      <c r="E139">
        <v>1</v>
      </c>
    </row>
    <row r="140" spans="1:7" x14ac:dyDescent="0.3">
      <c r="A140" t="str">
        <f t="shared" si="22"/>
        <v>phiW_1_2_p</v>
      </c>
      <c r="B140" s="4">
        <f>'[1]Labour Share'!$D$2</f>
        <v>0.65601666537705661</v>
      </c>
      <c r="C140" t="str">
        <f t="shared" ref="C140:C192" si="23" xml:space="preserve"> CONCATENATE(D$193, " ", D140, " ",E$193, " ",E140)</f>
        <v>Sector 1 Region 2</v>
      </c>
      <c r="D140">
        <v>1</v>
      </c>
      <c r="E140">
        <v>2</v>
      </c>
    </row>
    <row r="141" spans="1:7" x14ac:dyDescent="0.3">
      <c r="A141" t="str">
        <f t="shared" si="22"/>
        <v>phiW_1_3_p</v>
      </c>
      <c r="B141" s="4">
        <f>'[1]Labour Share'!$D$2</f>
        <v>0.65601666537705661</v>
      </c>
      <c r="C141" t="str">
        <f t="shared" si="23"/>
        <v>Sector 1 Region 3</v>
      </c>
      <c r="D141">
        <v>1</v>
      </c>
      <c r="E141">
        <v>3</v>
      </c>
    </row>
    <row r="142" spans="1:7" x14ac:dyDescent="0.3">
      <c r="A142" t="str">
        <f t="shared" si="22"/>
        <v>phiW_1_4_p</v>
      </c>
      <c r="B142" s="4">
        <f>'[1]Labour Share'!$D$2</f>
        <v>0.65601666537705661</v>
      </c>
      <c r="C142" t="str">
        <f t="shared" si="23"/>
        <v>Sector 1 Region 4</v>
      </c>
      <c r="D142">
        <v>1</v>
      </c>
      <c r="E142">
        <v>4</v>
      </c>
    </row>
    <row r="143" spans="1:7" x14ac:dyDescent="0.3">
      <c r="A143" t="str">
        <f t="shared" si="22"/>
        <v>phiW_1_5_p</v>
      </c>
      <c r="B143" s="4">
        <f>'[1]Labour Share'!$D$2</f>
        <v>0.65601666537705661</v>
      </c>
      <c r="C143" t="str">
        <f t="shared" si="23"/>
        <v>Sector 1 Region 5</v>
      </c>
      <c r="D143">
        <v>1</v>
      </c>
      <c r="E143">
        <v>5</v>
      </c>
    </row>
    <row r="144" spans="1:7" x14ac:dyDescent="0.3">
      <c r="A144" t="str">
        <f t="shared" si="22"/>
        <v>phiW_1_6_p</v>
      </c>
      <c r="B144" s="4">
        <f>'[1]Labour Share'!$D$2</f>
        <v>0.65601666537705661</v>
      </c>
      <c r="C144" t="str">
        <f t="shared" si="23"/>
        <v>Sector 1 Region 6</v>
      </c>
      <c r="D144">
        <v>1</v>
      </c>
      <c r="E144">
        <v>6</v>
      </c>
    </row>
    <row r="145" spans="1:5" x14ac:dyDescent="0.3">
      <c r="A145" t="str">
        <f t="shared" si="22"/>
        <v>phiW_2_1_p</v>
      </c>
      <c r="B145" s="4">
        <f>'[1]Labour Share'!$D$3</f>
        <v>0.39940615807390772</v>
      </c>
      <c r="C145" t="str">
        <f t="shared" si="23"/>
        <v>Sector 2 Region 1</v>
      </c>
      <c r="D145">
        <v>2</v>
      </c>
      <c r="E145">
        <v>1</v>
      </c>
    </row>
    <row r="146" spans="1:5" x14ac:dyDescent="0.3">
      <c r="A146" t="str">
        <f t="shared" si="22"/>
        <v>phiW_2_2_p</v>
      </c>
      <c r="B146" s="4">
        <f>'[1]Labour Share'!$D$3</f>
        <v>0.39940615807390772</v>
      </c>
      <c r="C146" t="str">
        <f t="shared" si="23"/>
        <v>Sector 2 Region 2</v>
      </c>
      <c r="D146">
        <v>2</v>
      </c>
      <c r="E146">
        <v>2</v>
      </c>
    </row>
    <row r="147" spans="1:5" x14ac:dyDescent="0.3">
      <c r="A147" t="str">
        <f t="shared" si="22"/>
        <v>phiW_2_3_p</v>
      </c>
      <c r="B147" s="4">
        <f>'[1]Labour Share'!$D$3</f>
        <v>0.39940615807390772</v>
      </c>
      <c r="C147" t="str">
        <f t="shared" si="23"/>
        <v>Sector 2 Region 3</v>
      </c>
      <c r="D147">
        <v>2</v>
      </c>
      <c r="E147">
        <v>3</v>
      </c>
    </row>
    <row r="148" spans="1:5" x14ac:dyDescent="0.3">
      <c r="A148" t="str">
        <f t="shared" si="22"/>
        <v>phiW_2_4_p</v>
      </c>
      <c r="B148" s="4">
        <f>'[1]Labour Share'!$D$3</f>
        <v>0.39940615807390772</v>
      </c>
      <c r="C148" t="str">
        <f t="shared" si="23"/>
        <v>Sector 2 Region 4</v>
      </c>
      <c r="D148">
        <v>2</v>
      </c>
      <c r="E148">
        <v>4</v>
      </c>
    </row>
    <row r="149" spans="1:5" x14ac:dyDescent="0.3">
      <c r="A149" t="str">
        <f t="shared" si="22"/>
        <v>phiW_2_5_p</v>
      </c>
      <c r="B149" s="4">
        <f>'[1]Labour Share'!$D$3</f>
        <v>0.39940615807390772</v>
      </c>
      <c r="C149" t="str">
        <f t="shared" si="23"/>
        <v>Sector 2 Region 5</v>
      </c>
      <c r="D149">
        <v>2</v>
      </c>
      <c r="E149">
        <v>5</v>
      </c>
    </row>
    <row r="150" spans="1:5" x14ac:dyDescent="0.3">
      <c r="A150" t="str">
        <f t="shared" si="22"/>
        <v>phiW_2_6_p</v>
      </c>
      <c r="B150" s="4">
        <f>'[1]Labour Share'!$D$3</f>
        <v>0.39940615807390772</v>
      </c>
      <c r="C150" t="str">
        <f t="shared" si="23"/>
        <v>Sector 2 Region 6</v>
      </c>
      <c r="D150">
        <v>2</v>
      </c>
      <c r="E150">
        <v>6</v>
      </c>
    </row>
    <row r="151" spans="1:5" x14ac:dyDescent="0.3">
      <c r="A151" t="str">
        <f t="shared" si="22"/>
        <v>phiW_3_1_p</v>
      </c>
      <c r="B151" s="4">
        <f>'[1]Labour Share'!$D$4</f>
        <v>0.52703060839446347</v>
      </c>
      <c r="C151" t="str">
        <f t="shared" si="23"/>
        <v>Sector 3 Region 1</v>
      </c>
      <c r="D151">
        <v>3</v>
      </c>
      <c r="E151">
        <v>1</v>
      </c>
    </row>
    <row r="152" spans="1:5" x14ac:dyDescent="0.3">
      <c r="A152" t="str">
        <f t="shared" si="22"/>
        <v>phiW_3_2_p</v>
      </c>
      <c r="B152" s="4">
        <f>'[1]Labour Share'!$D$4</f>
        <v>0.52703060839446347</v>
      </c>
      <c r="C152" t="str">
        <f t="shared" si="23"/>
        <v>Sector 3 Region 2</v>
      </c>
      <c r="D152">
        <v>3</v>
      </c>
      <c r="E152">
        <v>2</v>
      </c>
    </row>
    <row r="153" spans="1:5" x14ac:dyDescent="0.3">
      <c r="A153" t="str">
        <f t="shared" si="22"/>
        <v>phiW_3_3_p</v>
      </c>
      <c r="B153" s="4">
        <f>'[1]Labour Share'!$D$4</f>
        <v>0.52703060839446347</v>
      </c>
      <c r="C153" t="str">
        <f t="shared" si="23"/>
        <v>Sector 3 Region 3</v>
      </c>
      <c r="D153">
        <v>3</v>
      </c>
      <c r="E153">
        <v>3</v>
      </c>
    </row>
    <row r="154" spans="1:5" x14ac:dyDescent="0.3">
      <c r="A154" t="str">
        <f t="shared" si="22"/>
        <v>phiW_3_4_p</v>
      </c>
      <c r="B154" s="4">
        <f>'[1]Labour Share'!$D$4</f>
        <v>0.52703060839446347</v>
      </c>
      <c r="C154" t="str">
        <f t="shared" si="23"/>
        <v>Sector 3 Region 4</v>
      </c>
      <c r="D154">
        <v>3</v>
      </c>
      <c r="E154">
        <v>4</v>
      </c>
    </row>
    <row r="155" spans="1:5" x14ac:dyDescent="0.3">
      <c r="A155" t="str">
        <f t="shared" si="22"/>
        <v>phiW_3_5_p</v>
      </c>
      <c r="B155" s="4">
        <f>'[1]Labour Share'!$D$4</f>
        <v>0.52703060839446347</v>
      </c>
      <c r="C155" t="str">
        <f t="shared" si="23"/>
        <v>Sector 3 Region 5</v>
      </c>
      <c r="D155">
        <v>3</v>
      </c>
      <c r="E155">
        <v>5</v>
      </c>
    </row>
    <row r="156" spans="1:5" x14ac:dyDescent="0.3">
      <c r="A156" t="str">
        <f t="shared" si="22"/>
        <v>phiW_3_6_p</v>
      </c>
      <c r="B156" s="4">
        <f>'[1]Labour Share'!$D$4</f>
        <v>0.52703060839446347</v>
      </c>
      <c r="C156" t="str">
        <f t="shared" si="23"/>
        <v>Sector 3 Region 6</v>
      </c>
      <c r="D156">
        <v>3</v>
      </c>
      <c r="E156">
        <v>6</v>
      </c>
    </row>
    <row r="157" spans="1:5" x14ac:dyDescent="0.3">
      <c r="A157" t="str">
        <f t="shared" si="22"/>
        <v>phiW_4_1_p</v>
      </c>
      <c r="B157" s="4">
        <f>'[1]Labour Share'!$D$5</f>
        <v>0.81572484453083793</v>
      </c>
      <c r="C157" t="str">
        <f t="shared" si="23"/>
        <v>Sector 4 Region 1</v>
      </c>
      <c r="D157">
        <v>4</v>
      </c>
      <c r="E157">
        <v>1</v>
      </c>
    </row>
    <row r="158" spans="1:5" x14ac:dyDescent="0.3">
      <c r="A158" t="str">
        <f t="shared" si="22"/>
        <v>phiW_4_2_p</v>
      </c>
      <c r="B158" s="4">
        <f>'[1]Labour Share'!$D$5</f>
        <v>0.81572484453083793</v>
      </c>
      <c r="C158" t="str">
        <f t="shared" si="23"/>
        <v>Sector 4 Region 2</v>
      </c>
      <c r="D158">
        <v>4</v>
      </c>
      <c r="E158">
        <v>2</v>
      </c>
    </row>
    <row r="159" spans="1:5" x14ac:dyDescent="0.3">
      <c r="A159" t="str">
        <f t="shared" si="22"/>
        <v>phiW_4_3_p</v>
      </c>
      <c r="B159" s="4">
        <f>'[1]Labour Share'!$D$5</f>
        <v>0.81572484453083793</v>
      </c>
      <c r="C159" t="str">
        <f t="shared" si="23"/>
        <v>Sector 4 Region 3</v>
      </c>
      <c r="D159">
        <v>4</v>
      </c>
      <c r="E159">
        <v>3</v>
      </c>
    </row>
    <row r="160" spans="1:5" x14ac:dyDescent="0.3">
      <c r="A160" t="str">
        <f t="shared" si="22"/>
        <v>phiW_4_4_p</v>
      </c>
      <c r="B160" s="4">
        <f>'[1]Labour Share'!$D$5</f>
        <v>0.81572484453083793</v>
      </c>
      <c r="C160" t="str">
        <f t="shared" si="23"/>
        <v>Sector 4 Region 4</v>
      </c>
      <c r="D160">
        <v>4</v>
      </c>
      <c r="E160">
        <v>4</v>
      </c>
    </row>
    <row r="161" spans="1:5" x14ac:dyDescent="0.3">
      <c r="A161" t="str">
        <f t="shared" si="22"/>
        <v>phiW_4_5_p</v>
      </c>
      <c r="B161" s="4">
        <f>'[1]Labour Share'!$D$5</f>
        <v>0.81572484453083793</v>
      </c>
      <c r="C161" t="str">
        <f t="shared" si="23"/>
        <v>Sector 4 Region 5</v>
      </c>
      <c r="D161">
        <v>4</v>
      </c>
      <c r="E161">
        <v>5</v>
      </c>
    </row>
    <row r="162" spans="1:5" x14ac:dyDescent="0.3">
      <c r="A162" t="str">
        <f t="shared" si="22"/>
        <v>phiW_4_6_p</v>
      </c>
      <c r="B162" s="4">
        <f>'[1]Labour Share'!$D$5</f>
        <v>0.81572484453083793</v>
      </c>
      <c r="C162" t="str">
        <f t="shared" si="23"/>
        <v>Sector 4 Region 6</v>
      </c>
      <c r="D162">
        <v>4</v>
      </c>
      <c r="E162">
        <v>6</v>
      </c>
    </row>
    <row r="163" spans="1:5" x14ac:dyDescent="0.3">
      <c r="A163" t="str">
        <f t="shared" si="22"/>
        <v>phiW_5_1_p</v>
      </c>
      <c r="B163" s="4">
        <f>'[1]Labour Share'!$D$6</f>
        <v>0.50330193591896555</v>
      </c>
      <c r="C163" t="str">
        <f t="shared" si="23"/>
        <v>Sector 5 Region 1</v>
      </c>
      <c r="D163">
        <v>5</v>
      </c>
      <c r="E163">
        <v>1</v>
      </c>
    </row>
    <row r="164" spans="1:5" x14ac:dyDescent="0.3">
      <c r="A164" t="str">
        <f t="shared" si="22"/>
        <v>phiW_5_2_p</v>
      </c>
      <c r="B164" s="4">
        <f>'[1]Labour Share'!$D$6</f>
        <v>0.50330193591896555</v>
      </c>
      <c r="C164" t="str">
        <f t="shared" si="23"/>
        <v>Sector 5 Region 2</v>
      </c>
      <c r="D164">
        <v>5</v>
      </c>
      <c r="E164">
        <v>2</v>
      </c>
    </row>
    <row r="165" spans="1:5" x14ac:dyDescent="0.3">
      <c r="A165" t="str">
        <f t="shared" si="22"/>
        <v>phiW_5_3_p</v>
      </c>
      <c r="B165" s="4">
        <f>'[1]Labour Share'!$D$6</f>
        <v>0.50330193591896555</v>
      </c>
      <c r="C165" t="str">
        <f t="shared" si="23"/>
        <v>Sector 5 Region 3</v>
      </c>
      <c r="D165">
        <v>5</v>
      </c>
      <c r="E165">
        <v>3</v>
      </c>
    </row>
    <row r="166" spans="1:5" x14ac:dyDescent="0.3">
      <c r="A166" t="str">
        <f t="shared" si="22"/>
        <v>phiW_5_4_p</v>
      </c>
      <c r="B166" s="4">
        <f>'[1]Labour Share'!$D$6</f>
        <v>0.50330193591896555</v>
      </c>
      <c r="C166" t="str">
        <f t="shared" si="23"/>
        <v>Sector 5 Region 4</v>
      </c>
      <c r="D166">
        <v>5</v>
      </c>
      <c r="E166">
        <v>4</v>
      </c>
    </row>
    <row r="167" spans="1:5" x14ac:dyDescent="0.3">
      <c r="A167" t="str">
        <f t="shared" si="22"/>
        <v>phiW_5_5_p</v>
      </c>
      <c r="B167" s="4">
        <f>'[1]Labour Share'!$D$6</f>
        <v>0.50330193591896555</v>
      </c>
      <c r="C167" t="str">
        <f t="shared" si="23"/>
        <v>Sector 5 Region 5</v>
      </c>
      <c r="D167">
        <v>5</v>
      </c>
      <c r="E167">
        <v>5</v>
      </c>
    </row>
    <row r="168" spans="1:5" x14ac:dyDescent="0.3">
      <c r="A168" t="str">
        <f t="shared" si="22"/>
        <v>phiW_5_6_p</v>
      </c>
      <c r="B168" s="4">
        <f>'[1]Labour Share'!$D$6</f>
        <v>0.50330193591896555</v>
      </c>
      <c r="C168" t="str">
        <f t="shared" si="23"/>
        <v>Sector 5 Region 6</v>
      </c>
      <c r="D168">
        <v>5</v>
      </c>
      <c r="E168">
        <v>6</v>
      </c>
    </row>
    <row r="169" spans="1:5" x14ac:dyDescent="0.3">
      <c r="A169" t="str">
        <f t="shared" si="22"/>
        <v>phiW_6_1_p</v>
      </c>
      <c r="B169" s="4">
        <f>'[1]Labour Share'!$D$7</f>
        <v>0.60006885525747811</v>
      </c>
      <c r="C169" t="str">
        <f t="shared" si="23"/>
        <v>Sector 6 Region 1</v>
      </c>
      <c r="D169">
        <v>6</v>
      </c>
      <c r="E169">
        <v>1</v>
      </c>
    </row>
    <row r="170" spans="1:5" x14ac:dyDescent="0.3">
      <c r="A170" t="str">
        <f t="shared" si="22"/>
        <v>phiW_6_2_p</v>
      </c>
      <c r="B170" s="4">
        <f>'[1]Labour Share'!$D$7</f>
        <v>0.60006885525747811</v>
      </c>
      <c r="C170" t="str">
        <f t="shared" si="23"/>
        <v>Sector 6 Region 2</v>
      </c>
      <c r="D170">
        <v>6</v>
      </c>
      <c r="E170">
        <v>2</v>
      </c>
    </row>
    <row r="171" spans="1:5" x14ac:dyDescent="0.3">
      <c r="A171" t="str">
        <f t="shared" ref="A171:A192" si="24">"phiW_" &amp; D171 &amp; "_" &amp; E171 &amp;  "_p"</f>
        <v>phiW_6_3_p</v>
      </c>
      <c r="B171" s="4">
        <f>'[1]Labour Share'!$D$7</f>
        <v>0.60006885525747811</v>
      </c>
      <c r="C171" t="str">
        <f t="shared" si="23"/>
        <v>Sector 6 Region 3</v>
      </c>
      <c r="D171">
        <v>6</v>
      </c>
      <c r="E171">
        <v>3</v>
      </c>
    </row>
    <row r="172" spans="1:5" x14ac:dyDescent="0.3">
      <c r="A172" t="str">
        <f t="shared" si="24"/>
        <v>phiW_6_4_p</v>
      </c>
      <c r="B172" s="4">
        <f>'[1]Labour Share'!$D$7</f>
        <v>0.60006885525747811</v>
      </c>
      <c r="C172" t="str">
        <f t="shared" si="23"/>
        <v>Sector 6 Region 4</v>
      </c>
      <c r="D172">
        <v>6</v>
      </c>
      <c r="E172">
        <v>4</v>
      </c>
    </row>
    <row r="173" spans="1:5" x14ac:dyDescent="0.3">
      <c r="A173" t="str">
        <f t="shared" si="24"/>
        <v>phiW_6_5_p</v>
      </c>
      <c r="B173" s="4">
        <f>'[1]Labour Share'!$D$7</f>
        <v>0.60006885525747811</v>
      </c>
      <c r="C173" t="str">
        <f t="shared" si="23"/>
        <v>Sector 6 Region 5</v>
      </c>
      <c r="D173">
        <v>6</v>
      </c>
      <c r="E173">
        <v>5</v>
      </c>
    </row>
    <row r="174" spans="1:5" x14ac:dyDescent="0.3">
      <c r="A174" t="str">
        <f t="shared" si="24"/>
        <v>phiW_6_6_p</v>
      </c>
      <c r="B174" s="4">
        <f>'[1]Labour Share'!$D$7</f>
        <v>0.60006885525747811</v>
      </c>
      <c r="C174" t="str">
        <f t="shared" si="23"/>
        <v>Sector 6 Region 6</v>
      </c>
      <c r="D174">
        <v>6</v>
      </c>
      <c r="E174">
        <v>6</v>
      </c>
    </row>
    <row r="175" spans="1:5" x14ac:dyDescent="0.3">
      <c r="A175" t="str">
        <f t="shared" si="24"/>
        <v>phiW_7_1_p</v>
      </c>
      <c r="B175" s="4">
        <f>'[1]Labour Share'!$D$8</f>
        <v>0.66748944362974694</v>
      </c>
      <c r="C175" t="str">
        <f t="shared" si="23"/>
        <v>Sector 7 Region 1</v>
      </c>
      <c r="D175">
        <v>7</v>
      </c>
      <c r="E175">
        <v>1</v>
      </c>
    </row>
    <row r="176" spans="1:5" x14ac:dyDescent="0.3">
      <c r="A176" t="str">
        <f t="shared" si="24"/>
        <v>phiW_7_2_p</v>
      </c>
      <c r="B176" s="4">
        <f>'[1]Labour Share'!$D$8</f>
        <v>0.66748944362974694</v>
      </c>
      <c r="C176" t="str">
        <f t="shared" si="23"/>
        <v>Sector 7 Region 2</v>
      </c>
      <c r="D176">
        <v>7</v>
      </c>
      <c r="E176">
        <v>2</v>
      </c>
    </row>
    <row r="177" spans="1:5" x14ac:dyDescent="0.3">
      <c r="A177" t="str">
        <f t="shared" si="24"/>
        <v>phiW_7_3_p</v>
      </c>
      <c r="B177" s="4">
        <f>'[1]Labour Share'!$D$8</f>
        <v>0.66748944362974694</v>
      </c>
      <c r="C177" t="str">
        <f t="shared" si="23"/>
        <v>Sector 7 Region 3</v>
      </c>
      <c r="D177">
        <v>7</v>
      </c>
      <c r="E177">
        <v>3</v>
      </c>
    </row>
    <row r="178" spans="1:5" x14ac:dyDescent="0.3">
      <c r="A178" t="str">
        <f t="shared" si="24"/>
        <v>phiW_7_4_p</v>
      </c>
      <c r="B178" s="4">
        <f>'[1]Labour Share'!$D$8</f>
        <v>0.66748944362974694</v>
      </c>
      <c r="C178" t="str">
        <f t="shared" si="23"/>
        <v>Sector 7 Region 4</v>
      </c>
      <c r="D178">
        <v>7</v>
      </c>
      <c r="E178">
        <v>4</v>
      </c>
    </row>
    <row r="179" spans="1:5" x14ac:dyDescent="0.3">
      <c r="A179" t="str">
        <f t="shared" si="24"/>
        <v>phiW_7_5_p</v>
      </c>
      <c r="B179" s="4">
        <f>'[1]Labour Share'!$D$8</f>
        <v>0.66748944362974694</v>
      </c>
      <c r="C179" t="str">
        <f t="shared" si="23"/>
        <v>Sector 7 Region 5</v>
      </c>
      <c r="D179">
        <v>7</v>
      </c>
      <c r="E179">
        <v>5</v>
      </c>
    </row>
    <row r="180" spans="1:5" x14ac:dyDescent="0.3">
      <c r="A180" t="str">
        <f t="shared" si="24"/>
        <v>phiW_7_6_p</v>
      </c>
      <c r="B180" s="4">
        <f>'[1]Labour Share'!$D$8</f>
        <v>0.66748944362974694</v>
      </c>
      <c r="C180" t="str">
        <f t="shared" si="23"/>
        <v>Sector 7 Region 6</v>
      </c>
      <c r="D180">
        <v>7</v>
      </c>
      <c r="E180">
        <v>6</v>
      </c>
    </row>
    <row r="181" spans="1:5" x14ac:dyDescent="0.3">
      <c r="A181" t="str">
        <f t="shared" si="24"/>
        <v>phiW_8_1_p</v>
      </c>
      <c r="B181" s="4">
        <f>'[1]Labour Share'!$D$9</f>
        <v>0.72487853187451379</v>
      </c>
      <c r="C181" t="str">
        <f t="shared" si="23"/>
        <v>Sector 8 Region 1</v>
      </c>
      <c r="D181">
        <v>8</v>
      </c>
      <c r="E181">
        <v>1</v>
      </c>
    </row>
    <row r="182" spans="1:5" x14ac:dyDescent="0.3">
      <c r="A182" t="str">
        <f t="shared" si="24"/>
        <v>phiW_8_2_p</v>
      </c>
      <c r="B182" s="4">
        <f>'[1]Labour Share'!$D$9</f>
        <v>0.72487853187451379</v>
      </c>
      <c r="C182" t="str">
        <f t="shared" si="23"/>
        <v>Sector 8 Region 2</v>
      </c>
      <c r="D182">
        <v>8</v>
      </c>
      <c r="E182">
        <v>2</v>
      </c>
    </row>
    <row r="183" spans="1:5" x14ac:dyDescent="0.3">
      <c r="A183" t="str">
        <f t="shared" si="24"/>
        <v>phiW_8_3_p</v>
      </c>
      <c r="B183" s="4">
        <f>'[1]Labour Share'!$D$9</f>
        <v>0.72487853187451379</v>
      </c>
      <c r="C183" t="str">
        <f t="shared" si="23"/>
        <v>Sector 8 Region 3</v>
      </c>
      <c r="D183">
        <v>8</v>
      </c>
      <c r="E183">
        <v>3</v>
      </c>
    </row>
    <row r="184" spans="1:5" x14ac:dyDescent="0.3">
      <c r="A184" t="str">
        <f t="shared" si="24"/>
        <v>phiW_8_4_p</v>
      </c>
      <c r="B184" s="4">
        <f>'[1]Labour Share'!$D$9</f>
        <v>0.72487853187451379</v>
      </c>
      <c r="C184" t="str">
        <f t="shared" si="23"/>
        <v>Sector 8 Region 4</v>
      </c>
      <c r="D184">
        <v>8</v>
      </c>
      <c r="E184">
        <v>4</v>
      </c>
    </row>
    <row r="185" spans="1:5" x14ac:dyDescent="0.3">
      <c r="A185" t="str">
        <f t="shared" si="24"/>
        <v>phiW_8_5_p</v>
      </c>
      <c r="B185" s="4">
        <f>'[1]Labour Share'!$D$9</f>
        <v>0.72487853187451379</v>
      </c>
      <c r="C185" t="str">
        <f t="shared" si="23"/>
        <v>Sector 8 Region 5</v>
      </c>
      <c r="D185">
        <v>8</v>
      </c>
      <c r="E185">
        <v>5</v>
      </c>
    </row>
    <row r="186" spans="1:5" x14ac:dyDescent="0.3">
      <c r="A186" t="str">
        <f t="shared" si="24"/>
        <v>phiW_8_6_p</v>
      </c>
      <c r="B186" s="4">
        <f>'[1]Labour Share'!$D$9</f>
        <v>0.72487853187451379</v>
      </c>
      <c r="C186" t="str">
        <f t="shared" si="23"/>
        <v>Sector 8 Region 6</v>
      </c>
      <c r="D186">
        <v>8</v>
      </c>
      <c r="E186">
        <v>6</v>
      </c>
    </row>
    <row r="187" spans="1:5" x14ac:dyDescent="0.3">
      <c r="A187" t="str">
        <f t="shared" si="24"/>
        <v>phiW_9_1_p</v>
      </c>
      <c r="B187" s="4">
        <f>'[1]Labour Share'!$D$10</f>
        <v>0.9366148746463705</v>
      </c>
      <c r="C187" t="str">
        <f t="shared" si="23"/>
        <v>Sector 9 Region 1</v>
      </c>
      <c r="D187">
        <v>9</v>
      </c>
      <c r="E187">
        <v>1</v>
      </c>
    </row>
    <row r="188" spans="1:5" x14ac:dyDescent="0.3">
      <c r="A188" t="str">
        <f t="shared" si="24"/>
        <v>phiW_9_2_p</v>
      </c>
      <c r="B188" s="4">
        <f>'[1]Labour Share'!$D$10</f>
        <v>0.9366148746463705</v>
      </c>
      <c r="C188" t="str">
        <f t="shared" si="23"/>
        <v>Sector 9 Region 2</v>
      </c>
      <c r="D188">
        <v>9</v>
      </c>
      <c r="E188">
        <v>2</v>
      </c>
    </row>
    <row r="189" spans="1:5" x14ac:dyDescent="0.3">
      <c r="A189" t="str">
        <f t="shared" si="24"/>
        <v>phiW_9_3_p</v>
      </c>
      <c r="B189" s="4">
        <f>'[1]Labour Share'!$D$10</f>
        <v>0.9366148746463705</v>
      </c>
      <c r="C189" t="str">
        <f t="shared" si="23"/>
        <v>Sector 9 Region 3</v>
      </c>
      <c r="D189">
        <v>9</v>
      </c>
      <c r="E189">
        <v>3</v>
      </c>
    </row>
    <row r="190" spans="1:5" x14ac:dyDescent="0.3">
      <c r="A190" t="str">
        <f t="shared" si="24"/>
        <v>phiW_9_4_p</v>
      </c>
      <c r="B190" s="4">
        <f>'[1]Labour Share'!$D$10</f>
        <v>0.9366148746463705</v>
      </c>
      <c r="C190" t="str">
        <f t="shared" si="23"/>
        <v>Sector 9 Region 4</v>
      </c>
      <c r="D190">
        <v>9</v>
      </c>
      <c r="E190">
        <v>4</v>
      </c>
    </row>
    <row r="191" spans="1:5" x14ac:dyDescent="0.3">
      <c r="A191" t="str">
        <f t="shared" si="24"/>
        <v>phiW_9_5_p</v>
      </c>
      <c r="B191" s="4">
        <f>'[1]Labour Share'!$D$10</f>
        <v>0.9366148746463705</v>
      </c>
      <c r="C191" t="str">
        <f t="shared" si="23"/>
        <v>Sector 9 Region 5</v>
      </c>
      <c r="D191">
        <v>9</v>
      </c>
      <c r="E191">
        <v>5</v>
      </c>
    </row>
    <row r="192" spans="1:5" x14ac:dyDescent="0.3">
      <c r="A192" t="str">
        <f t="shared" si="24"/>
        <v>phiW_9_6_p</v>
      </c>
      <c r="B192" s="4">
        <f>'[1]Labour Share'!$D$10</f>
        <v>0.9366148746463705</v>
      </c>
      <c r="C192" t="str">
        <f t="shared" si="23"/>
        <v>Sector 9 Region 6</v>
      </c>
      <c r="D192">
        <v>9</v>
      </c>
      <c r="E192">
        <v>6</v>
      </c>
    </row>
    <row r="193" spans="1:5" x14ac:dyDescent="0.3">
      <c r="A193" s="20" t="s">
        <v>23</v>
      </c>
      <c r="B193" s="20"/>
      <c r="C193" s="20"/>
      <c r="D193" t="s">
        <v>195</v>
      </c>
      <c r="E193" t="s">
        <v>196</v>
      </c>
    </row>
    <row r="194" spans="1:5" x14ac:dyDescent="0.3">
      <c r="A194" t="str">
        <f>"phiP_" &amp; D194 &amp; "_" &amp; E194 &amp;  "_p"</f>
        <v>phiP_1_1_p</v>
      </c>
      <c r="B194">
        <v>1.0249999999999999</v>
      </c>
      <c r="C194" t="str">
        <f xml:space="preserve"> CONCATENATE(D$193, " ", D194, " ",E$193, " ",E194)</f>
        <v>Sector 1 Region 1</v>
      </c>
      <c r="D194">
        <v>1</v>
      </c>
      <c r="E194">
        <v>1</v>
      </c>
    </row>
    <row r="195" spans="1:5" x14ac:dyDescent="0.3">
      <c r="A195" t="str">
        <f t="shared" ref="A195:A247" si="25">"phiP_" &amp; D195 &amp; "_" &amp; E195 &amp;  "_p"</f>
        <v>phiP_1_2_p</v>
      </c>
      <c r="B195">
        <v>1.0249999999999999</v>
      </c>
      <c r="C195" t="str">
        <f t="shared" ref="C195:C247" si="26" xml:space="preserve"> CONCATENATE(D$193, " ", D195, " ",E$193, " ",E195)</f>
        <v>Sector 1 Region 2</v>
      </c>
      <c r="D195">
        <v>1</v>
      </c>
      <c r="E195">
        <v>2</v>
      </c>
    </row>
    <row r="196" spans="1:5" x14ac:dyDescent="0.3">
      <c r="A196" t="str">
        <f t="shared" si="25"/>
        <v>phiP_1_3_p</v>
      </c>
      <c r="B196">
        <v>1.0249999999999999</v>
      </c>
      <c r="C196" t="str">
        <f t="shared" si="26"/>
        <v>Sector 1 Region 3</v>
      </c>
      <c r="D196">
        <v>1</v>
      </c>
      <c r="E196">
        <v>3</v>
      </c>
    </row>
    <row r="197" spans="1:5" x14ac:dyDescent="0.3">
      <c r="A197" t="str">
        <f t="shared" si="25"/>
        <v>phiP_1_4_p</v>
      </c>
      <c r="B197">
        <v>1.0249999999999999</v>
      </c>
      <c r="C197" t="str">
        <f t="shared" si="26"/>
        <v>Sector 1 Region 4</v>
      </c>
      <c r="D197">
        <v>1</v>
      </c>
      <c r="E197">
        <v>4</v>
      </c>
    </row>
    <row r="198" spans="1:5" x14ac:dyDescent="0.3">
      <c r="A198" t="str">
        <f t="shared" si="25"/>
        <v>phiP_1_5_p</v>
      </c>
      <c r="B198">
        <v>1.0249999999999999</v>
      </c>
      <c r="C198" t="str">
        <f t="shared" si="26"/>
        <v>Sector 1 Region 5</v>
      </c>
      <c r="D198">
        <v>1</v>
      </c>
      <c r="E198">
        <v>5</v>
      </c>
    </row>
    <row r="199" spans="1:5" x14ac:dyDescent="0.3">
      <c r="A199" t="str">
        <f t="shared" si="25"/>
        <v>phiP_1_6_p</v>
      </c>
      <c r="B199">
        <v>1.0249999999999999</v>
      </c>
      <c r="C199" t="str">
        <f t="shared" si="26"/>
        <v>Sector 1 Region 6</v>
      </c>
      <c r="D199">
        <v>1</v>
      </c>
      <c r="E199">
        <v>6</v>
      </c>
    </row>
    <row r="200" spans="1:5" x14ac:dyDescent="0.3">
      <c r="A200" t="str">
        <f t="shared" si="25"/>
        <v>phiP_2_1_p</v>
      </c>
      <c r="B200">
        <v>1.1499999999999999</v>
      </c>
      <c r="C200" t="str">
        <f t="shared" si="26"/>
        <v>Sector 2 Region 1</v>
      </c>
      <c r="D200">
        <v>2</v>
      </c>
      <c r="E200">
        <v>1</v>
      </c>
    </row>
    <row r="201" spans="1:5" x14ac:dyDescent="0.3">
      <c r="A201" t="str">
        <f t="shared" si="25"/>
        <v>phiP_2_2_p</v>
      </c>
      <c r="B201">
        <v>1.1499999999999999</v>
      </c>
      <c r="C201" t="str">
        <f t="shared" si="26"/>
        <v>Sector 2 Region 2</v>
      </c>
      <c r="D201">
        <v>2</v>
      </c>
      <c r="E201">
        <v>2</v>
      </c>
    </row>
    <row r="202" spans="1:5" x14ac:dyDescent="0.3">
      <c r="A202" t="str">
        <f t="shared" si="25"/>
        <v>phiP_2_3_p</v>
      </c>
      <c r="B202">
        <v>1.1499999999999999</v>
      </c>
      <c r="C202" t="str">
        <f t="shared" si="26"/>
        <v>Sector 2 Region 3</v>
      </c>
      <c r="D202">
        <v>2</v>
      </c>
      <c r="E202">
        <v>3</v>
      </c>
    </row>
    <row r="203" spans="1:5" x14ac:dyDescent="0.3">
      <c r="A203" t="str">
        <f t="shared" si="25"/>
        <v>phiP_2_4_p</v>
      </c>
      <c r="B203">
        <v>1.1499999999999999</v>
      </c>
      <c r="C203" t="str">
        <f t="shared" si="26"/>
        <v>Sector 2 Region 4</v>
      </c>
      <c r="D203">
        <v>2</v>
      </c>
      <c r="E203">
        <v>4</v>
      </c>
    </row>
    <row r="204" spans="1:5" x14ac:dyDescent="0.3">
      <c r="A204" t="str">
        <f t="shared" si="25"/>
        <v>phiP_2_5_p</v>
      </c>
      <c r="B204">
        <v>1.1499999999999999</v>
      </c>
      <c r="C204" t="str">
        <f t="shared" si="26"/>
        <v>Sector 2 Region 5</v>
      </c>
      <c r="D204">
        <v>2</v>
      </c>
      <c r="E204">
        <v>5</v>
      </c>
    </row>
    <row r="205" spans="1:5" x14ac:dyDescent="0.3">
      <c r="A205" t="str">
        <f t="shared" si="25"/>
        <v>phiP_2_6_p</v>
      </c>
      <c r="B205">
        <v>1.1499999999999999</v>
      </c>
      <c r="C205" t="str">
        <f t="shared" si="26"/>
        <v>Sector 2 Region 6</v>
      </c>
      <c r="D205">
        <v>2</v>
      </c>
      <c r="E205">
        <v>6</v>
      </c>
    </row>
    <row r="206" spans="1:5" x14ac:dyDescent="0.3">
      <c r="A206" t="str">
        <f t="shared" si="25"/>
        <v>phiP_3_1_p</v>
      </c>
      <c r="B206">
        <v>0.873</v>
      </c>
      <c r="C206" t="str">
        <f t="shared" si="26"/>
        <v>Sector 3 Region 1</v>
      </c>
      <c r="D206">
        <v>3</v>
      </c>
      <c r="E206">
        <v>1</v>
      </c>
    </row>
    <row r="207" spans="1:5" x14ac:dyDescent="0.3">
      <c r="A207" t="str">
        <f t="shared" si="25"/>
        <v>phiP_3_2_p</v>
      </c>
      <c r="B207">
        <v>0.873</v>
      </c>
      <c r="C207" t="str">
        <f t="shared" si="26"/>
        <v>Sector 3 Region 2</v>
      </c>
      <c r="D207">
        <v>3</v>
      </c>
      <c r="E207">
        <v>2</v>
      </c>
    </row>
    <row r="208" spans="1:5" x14ac:dyDescent="0.3">
      <c r="A208" t="str">
        <f t="shared" si="25"/>
        <v>phiP_3_3_p</v>
      </c>
      <c r="B208">
        <v>0.873</v>
      </c>
      <c r="C208" t="str">
        <f t="shared" si="26"/>
        <v>Sector 3 Region 3</v>
      </c>
      <c r="D208">
        <v>3</v>
      </c>
      <c r="E208">
        <v>3</v>
      </c>
    </row>
    <row r="209" spans="1:5" x14ac:dyDescent="0.3">
      <c r="A209" t="str">
        <f t="shared" si="25"/>
        <v>phiP_3_4_p</v>
      </c>
      <c r="B209">
        <v>0.873</v>
      </c>
      <c r="C209" t="str">
        <f t="shared" si="26"/>
        <v>Sector 3 Region 4</v>
      </c>
      <c r="D209">
        <v>3</v>
      </c>
      <c r="E209">
        <v>4</v>
      </c>
    </row>
    <row r="210" spans="1:5" x14ac:dyDescent="0.3">
      <c r="A210" t="str">
        <f t="shared" si="25"/>
        <v>phiP_3_5_p</v>
      </c>
      <c r="B210">
        <v>0.873</v>
      </c>
      <c r="C210" t="str">
        <f t="shared" si="26"/>
        <v>Sector 3 Region 5</v>
      </c>
      <c r="D210">
        <v>3</v>
      </c>
      <c r="E210">
        <v>5</v>
      </c>
    </row>
    <row r="211" spans="1:5" x14ac:dyDescent="0.3">
      <c r="A211" t="str">
        <f t="shared" si="25"/>
        <v>phiP_3_6_p</v>
      </c>
      <c r="B211">
        <v>0.873</v>
      </c>
      <c r="C211" t="str">
        <f t="shared" si="26"/>
        <v>Sector 3 Region 6</v>
      </c>
      <c r="D211">
        <v>3</v>
      </c>
      <c r="E211">
        <v>6</v>
      </c>
    </row>
    <row r="212" spans="1:5" x14ac:dyDescent="0.3">
      <c r="A212" t="str">
        <f t="shared" si="25"/>
        <v>phiP_4_1_p</v>
      </c>
      <c r="B212">
        <v>0.91</v>
      </c>
      <c r="C212" t="str">
        <f t="shared" si="26"/>
        <v>Sector 4 Region 1</v>
      </c>
      <c r="D212">
        <v>4</v>
      </c>
      <c r="E212">
        <v>1</v>
      </c>
    </row>
    <row r="213" spans="1:5" x14ac:dyDescent="0.3">
      <c r="A213" t="str">
        <f t="shared" si="25"/>
        <v>phiP_4_2_p</v>
      </c>
      <c r="B213">
        <v>0.91</v>
      </c>
      <c r="C213" t="str">
        <f t="shared" si="26"/>
        <v>Sector 4 Region 2</v>
      </c>
      <c r="D213">
        <v>4</v>
      </c>
      <c r="E213">
        <v>2</v>
      </c>
    </row>
    <row r="214" spans="1:5" x14ac:dyDescent="0.3">
      <c r="A214" t="str">
        <f t="shared" si="25"/>
        <v>phiP_4_3_p</v>
      </c>
      <c r="B214">
        <v>0.91</v>
      </c>
      <c r="C214" t="str">
        <f t="shared" si="26"/>
        <v>Sector 4 Region 3</v>
      </c>
      <c r="D214">
        <v>4</v>
      </c>
      <c r="E214">
        <v>3</v>
      </c>
    </row>
    <row r="215" spans="1:5" x14ac:dyDescent="0.3">
      <c r="A215" t="str">
        <f t="shared" si="25"/>
        <v>phiP_4_4_p</v>
      </c>
      <c r="B215">
        <v>0.91</v>
      </c>
      <c r="C215" t="str">
        <f t="shared" si="26"/>
        <v>Sector 4 Region 4</v>
      </c>
      <c r="D215">
        <v>4</v>
      </c>
      <c r="E215">
        <v>4</v>
      </c>
    </row>
    <row r="216" spans="1:5" x14ac:dyDescent="0.3">
      <c r="A216" t="str">
        <f t="shared" si="25"/>
        <v>phiP_4_5_p</v>
      </c>
      <c r="B216">
        <v>0.91</v>
      </c>
      <c r="C216" t="str">
        <f t="shared" si="26"/>
        <v>Sector 4 Region 5</v>
      </c>
      <c r="D216">
        <v>4</v>
      </c>
      <c r="E216">
        <v>5</v>
      </c>
    </row>
    <row r="217" spans="1:5" x14ac:dyDescent="0.3">
      <c r="A217" t="str">
        <f t="shared" si="25"/>
        <v>phiP_4_6_p</v>
      </c>
      <c r="B217">
        <v>0.91</v>
      </c>
      <c r="C217" t="str">
        <f t="shared" si="26"/>
        <v>Sector 4 Region 6</v>
      </c>
      <c r="D217">
        <v>4</v>
      </c>
      <c r="E217">
        <v>6</v>
      </c>
    </row>
    <row r="218" spans="1:5" x14ac:dyDescent="0.3">
      <c r="A218" t="str">
        <f t="shared" si="25"/>
        <v>phiP_5_1_p</v>
      </c>
      <c r="B218">
        <v>0.99</v>
      </c>
      <c r="C218" t="str">
        <f t="shared" si="26"/>
        <v>Sector 5 Region 1</v>
      </c>
      <c r="D218">
        <v>5</v>
      </c>
      <c r="E218">
        <v>1</v>
      </c>
    </row>
    <row r="219" spans="1:5" x14ac:dyDescent="0.3">
      <c r="A219" t="str">
        <f t="shared" si="25"/>
        <v>phiP_5_2_p</v>
      </c>
      <c r="B219">
        <v>0.99</v>
      </c>
      <c r="C219" t="str">
        <f t="shared" si="26"/>
        <v>Sector 5 Region 2</v>
      </c>
      <c r="D219">
        <v>5</v>
      </c>
      <c r="E219">
        <v>2</v>
      </c>
    </row>
    <row r="220" spans="1:5" x14ac:dyDescent="0.3">
      <c r="A220" t="str">
        <f t="shared" si="25"/>
        <v>phiP_5_3_p</v>
      </c>
      <c r="B220">
        <v>0.99</v>
      </c>
      <c r="C220" t="str">
        <f t="shared" si="26"/>
        <v>Sector 5 Region 3</v>
      </c>
      <c r="D220">
        <v>5</v>
      </c>
      <c r="E220">
        <v>3</v>
      </c>
    </row>
    <row r="221" spans="1:5" x14ac:dyDescent="0.3">
      <c r="A221" t="str">
        <f t="shared" si="25"/>
        <v>phiP_5_4_p</v>
      </c>
      <c r="B221">
        <v>0.99</v>
      </c>
      <c r="C221" t="str">
        <f t="shared" si="26"/>
        <v>Sector 5 Region 4</v>
      </c>
      <c r="D221">
        <v>5</v>
      </c>
      <c r="E221">
        <v>4</v>
      </c>
    </row>
    <row r="222" spans="1:5" x14ac:dyDescent="0.3">
      <c r="A222" t="str">
        <f t="shared" si="25"/>
        <v>phiP_5_5_p</v>
      </c>
      <c r="B222">
        <v>0.99</v>
      </c>
      <c r="C222" t="str">
        <f t="shared" si="26"/>
        <v>Sector 5 Region 5</v>
      </c>
      <c r="D222">
        <v>5</v>
      </c>
      <c r="E222">
        <v>5</v>
      </c>
    </row>
    <row r="223" spans="1:5" x14ac:dyDescent="0.3">
      <c r="A223" t="str">
        <f t="shared" si="25"/>
        <v>phiP_5_6_p</v>
      </c>
      <c r="B223">
        <v>0.99</v>
      </c>
      <c r="C223" t="str">
        <f t="shared" si="26"/>
        <v>Sector 5 Region 6</v>
      </c>
      <c r="D223">
        <v>5</v>
      </c>
      <c r="E223">
        <v>6</v>
      </c>
    </row>
    <row r="224" spans="1:5" x14ac:dyDescent="0.3">
      <c r="A224" t="str">
        <f t="shared" si="25"/>
        <v>phiP_6_1_p</v>
      </c>
      <c r="B224">
        <v>0.92</v>
      </c>
      <c r="C224" t="str">
        <f t="shared" si="26"/>
        <v>Sector 6 Region 1</v>
      </c>
      <c r="D224">
        <v>6</v>
      </c>
      <c r="E224">
        <v>1</v>
      </c>
    </row>
    <row r="225" spans="1:5" x14ac:dyDescent="0.3">
      <c r="A225" t="str">
        <f t="shared" si="25"/>
        <v>phiP_6_2_p</v>
      </c>
      <c r="B225">
        <v>0.92</v>
      </c>
      <c r="C225" t="str">
        <f t="shared" si="26"/>
        <v>Sector 6 Region 2</v>
      </c>
      <c r="D225">
        <v>6</v>
      </c>
      <c r="E225">
        <v>2</v>
      </c>
    </row>
    <row r="226" spans="1:5" x14ac:dyDescent="0.3">
      <c r="A226" t="str">
        <f t="shared" si="25"/>
        <v>phiP_6_3_p</v>
      </c>
      <c r="B226">
        <v>0.92</v>
      </c>
      <c r="C226" t="str">
        <f t="shared" si="26"/>
        <v>Sector 6 Region 3</v>
      </c>
      <c r="D226">
        <v>6</v>
      </c>
      <c r="E226">
        <v>3</v>
      </c>
    </row>
    <row r="227" spans="1:5" x14ac:dyDescent="0.3">
      <c r="A227" t="str">
        <f t="shared" si="25"/>
        <v>phiP_6_4_p</v>
      </c>
      <c r="B227">
        <v>0.92</v>
      </c>
      <c r="C227" t="str">
        <f t="shared" si="26"/>
        <v>Sector 6 Region 4</v>
      </c>
      <c r="D227">
        <v>6</v>
      </c>
      <c r="E227">
        <v>4</v>
      </c>
    </row>
    <row r="228" spans="1:5" x14ac:dyDescent="0.3">
      <c r="A228" t="str">
        <f t="shared" si="25"/>
        <v>phiP_6_5_p</v>
      </c>
      <c r="B228">
        <v>0.92</v>
      </c>
      <c r="C228" t="str">
        <f t="shared" si="26"/>
        <v>Sector 6 Region 5</v>
      </c>
      <c r="D228">
        <v>6</v>
      </c>
      <c r="E228">
        <v>5</v>
      </c>
    </row>
    <row r="229" spans="1:5" x14ac:dyDescent="0.3">
      <c r="A229" t="str">
        <f t="shared" si="25"/>
        <v>phiP_6_6_p</v>
      </c>
      <c r="B229">
        <v>0.92</v>
      </c>
      <c r="C229" t="str">
        <f t="shared" si="26"/>
        <v>Sector 6 Region 6</v>
      </c>
      <c r="D229">
        <v>6</v>
      </c>
      <c r="E229">
        <v>6</v>
      </c>
    </row>
    <row r="230" spans="1:5" x14ac:dyDescent="0.3">
      <c r="A230" t="str">
        <f t="shared" si="25"/>
        <v>phiP_7_1_p</v>
      </c>
      <c r="B230">
        <v>1.004</v>
      </c>
      <c r="C230" t="str">
        <f t="shared" si="26"/>
        <v>Sector 7 Region 1</v>
      </c>
      <c r="D230">
        <v>7</v>
      </c>
      <c r="E230">
        <v>1</v>
      </c>
    </row>
    <row r="231" spans="1:5" x14ac:dyDescent="0.3">
      <c r="A231" t="str">
        <f t="shared" si="25"/>
        <v>phiP_7_2_p</v>
      </c>
      <c r="B231">
        <v>1.004</v>
      </c>
      <c r="C231" t="str">
        <f t="shared" si="26"/>
        <v>Sector 7 Region 2</v>
      </c>
      <c r="D231">
        <v>7</v>
      </c>
      <c r="E231">
        <v>2</v>
      </c>
    </row>
    <row r="232" spans="1:5" x14ac:dyDescent="0.3">
      <c r="A232" t="str">
        <f t="shared" si="25"/>
        <v>phiP_7_3_p</v>
      </c>
      <c r="B232">
        <v>1.004</v>
      </c>
      <c r="C232" t="str">
        <f t="shared" si="26"/>
        <v>Sector 7 Region 3</v>
      </c>
      <c r="D232">
        <v>7</v>
      </c>
      <c r="E232">
        <v>3</v>
      </c>
    </row>
    <row r="233" spans="1:5" x14ac:dyDescent="0.3">
      <c r="A233" t="str">
        <f t="shared" si="25"/>
        <v>phiP_7_4_p</v>
      </c>
      <c r="B233">
        <v>1.004</v>
      </c>
      <c r="C233" t="str">
        <f t="shared" si="26"/>
        <v>Sector 7 Region 4</v>
      </c>
      <c r="D233">
        <v>7</v>
      </c>
      <c r="E233">
        <v>4</v>
      </c>
    </row>
    <row r="234" spans="1:5" x14ac:dyDescent="0.3">
      <c r="A234" t="str">
        <f t="shared" si="25"/>
        <v>phiP_7_5_p</v>
      </c>
      <c r="B234">
        <v>1.004</v>
      </c>
      <c r="C234" t="str">
        <f t="shared" si="26"/>
        <v>Sector 7 Region 5</v>
      </c>
      <c r="D234">
        <v>7</v>
      </c>
      <c r="E234">
        <v>5</v>
      </c>
    </row>
    <row r="235" spans="1:5" x14ac:dyDescent="0.3">
      <c r="A235" t="str">
        <f t="shared" si="25"/>
        <v>phiP_7_6_p</v>
      </c>
      <c r="B235">
        <v>1.004</v>
      </c>
      <c r="C235" t="str">
        <f t="shared" si="26"/>
        <v>Sector 7 Region 6</v>
      </c>
      <c r="D235">
        <v>7</v>
      </c>
      <c r="E235">
        <v>6</v>
      </c>
    </row>
    <row r="236" spans="1:5" x14ac:dyDescent="0.3">
      <c r="A236" t="str">
        <f t="shared" si="25"/>
        <v>phiP_8_1_p</v>
      </c>
      <c r="B236">
        <v>1.075</v>
      </c>
      <c r="C236" t="str">
        <f t="shared" si="26"/>
        <v>Sector 8 Region 1</v>
      </c>
      <c r="D236">
        <v>8</v>
      </c>
      <c r="E236">
        <v>1</v>
      </c>
    </row>
    <row r="237" spans="1:5" x14ac:dyDescent="0.3">
      <c r="A237" t="str">
        <f t="shared" si="25"/>
        <v>phiP_8_2_p</v>
      </c>
      <c r="B237">
        <v>1.075</v>
      </c>
      <c r="C237" t="str">
        <f t="shared" si="26"/>
        <v>Sector 8 Region 2</v>
      </c>
      <c r="D237">
        <v>8</v>
      </c>
      <c r="E237">
        <v>2</v>
      </c>
    </row>
    <row r="238" spans="1:5" x14ac:dyDescent="0.3">
      <c r="A238" t="str">
        <f t="shared" si="25"/>
        <v>phiP_8_3_p</v>
      </c>
      <c r="B238">
        <v>1.075</v>
      </c>
      <c r="C238" t="str">
        <f t="shared" si="26"/>
        <v>Sector 8 Region 3</v>
      </c>
      <c r="D238">
        <v>8</v>
      </c>
      <c r="E238">
        <v>3</v>
      </c>
    </row>
    <row r="239" spans="1:5" x14ac:dyDescent="0.3">
      <c r="A239" t="str">
        <f t="shared" si="25"/>
        <v>phiP_8_4_p</v>
      </c>
      <c r="B239">
        <v>1.075</v>
      </c>
      <c r="C239" t="str">
        <f t="shared" si="26"/>
        <v>Sector 8 Region 4</v>
      </c>
      <c r="D239">
        <v>8</v>
      </c>
      <c r="E239">
        <v>4</v>
      </c>
    </row>
    <row r="240" spans="1:5" x14ac:dyDescent="0.3">
      <c r="A240" t="str">
        <f t="shared" si="25"/>
        <v>phiP_8_5_p</v>
      </c>
      <c r="B240">
        <v>1.075</v>
      </c>
      <c r="C240" t="str">
        <f t="shared" si="26"/>
        <v>Sector 8 Region 5</v>
      </c>
      <c r="D240">
        <v>8</v>
      </c>
      <c r="E240">
        <v>5</v>
      </c>
    </row>
    <row r="241" spans="1:5" x14ac:dyDescent="0.3">
      <c r="A241" t="str">
        <f t="shared" si="25"/>
        <v>phiP_8_6_p</v>
      </c>
      <c r="B241">
        <v>1.075</v>
      </c>
      <c r="C241" t="str">
        <f t="shared" si="26"/>
        <v>Sector 8 Region 6</v>
      </c>
      <c r="D241">
        <v>8</v>
      </c>
      <c r="E241">
        <v>6</v>
      </c>
    </row>
    <row r="242" spans="1:5" x14ac:dyDescent="0.3">
      <c r="A242" t="str">
        <f t="shared" si="25"/>
        <v>phiP_9_1_p</v>
      </c>
      <c r="B242">
        <v>1.07</v>
      </c>
      <c r="C242" t="str">
        <f t="shared" si="26"/>
        <v>Sector 9 Region 1</v>
      </c>
      <c r="D242">
        <v>9</v>
      </c>
      <c r="E242">
        <v>1</v>
      </c>
    </row>
    <row r="243" spans="1:5" x14ac:dyDescent="0.3">
      <c r="A243" t="str">
        <f t="shared" si="25"/>
        <v>phiP_9_2_p</v>
      </c>
      <c r="B243">
        <v>1.07</v>
      </c>
      <c r="C243" t="str">
        <f t="shared" si="26"/>
        <v>Sector 9 Region 2</v>
      </c>
      <c r="D243">
        <v>9</v>
      </c>
      <c r="E243">
        <v>2</v>
      </c>
    </row>
    <row r="244" spans="1:5" x14ac:dyDescent="0.3">
      <c r="A244" t="str">
        <f t="shared" si="25"/>
        <v>phiP_9_3_p</v>
      </c>
      <c r="B244">
        <v>1.07</v>
      </c>
      <c r="C244" t="str">
        <f t="shared" si="26"/>
        <v>Sector 9 Region 3</v>
      </c>
      <c r="D244">
        <v>9</v>
      </c>
      <c r="E244">
        <v>3</v>
      </c>
    </row>
    <row r="245" spans="1:5" x14ac:dyDescent="0.3">
      <c r="A245" t="str">
        <f t="shared" si="25"/>
        <v>phiP_9_4_p</v>
      </c>
      <c r="B245">
        <v>1.07</v>
      </c>
      <c r="C245" t="str">
        <f t="shared" si="26"/>
        <v>Sector 9 Region 4</v>
      </c>
      <c r="D245">
        <v>9</v>
      </c>
      <c r="E245">
        <v>4</v>
      </c>
    </row>
    <row r="246" spans="1:5" x14ac:dyDescent="0.3">
      <c r="A246" t="str">
        <f t="shared" si="25"/>
        <v>phiP_9_5_p</v>
      </c>
      <c r="B246">
        <v>1.07</v>
      </c>
      <c r="C246" t="str">
        <f t="shared" si="26"/>
        <v>Sector 9 Region 5</v>
      </c>
      <c r="D246">
        <v>9</v>
      </c>
      <c r="E246">
        <v>5</v>
      </c>
    </row>
    <row r="247" spans="1:5" x14ac:dyDescent="0.3">
      <c r="A247" t="str">
        <f t="shared" si="25"/>
        <v>phiP_9_6_p</v>
      </c>
      <c r="B247">
        <v>1.07</v>
      </c>
      <c r="C247" t="str">
        <f t="shared" si="26"/>
        <v>Sector 9 Region 6</v>
      </c>
      <c r="D247">
        <v>9</v>
      </c>
      <c r="E247">
        <v>6</v>
      </c>
    </row>
  </sheetData>
  <mergeCells count="6">
    <mergeCell ref="A193:C193"/>
    <mergeCell ref="A83:C83"/>
    <mergeCell ref="A28:C28"/>
    <mergeCell ref="A2:C2"/>
    <mergeCell ref="A8:C8"/>
    <mergeCell ref="A138:C138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236F-B101-4D34-AD7D-A1BDAF4CB3FE}">
  <dimension ref="A1:J117"/>
  <sheetViews>
    <sheetView workbookViewId="0">
      <selection activeCell="B6" sqref="B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20" t="s">
        <v>39</v>
      </c>
      <c r="B2" s="20"/>
      <c r="C2" s="20"/>
    </row>
    <row r="3" spans="1:10" x14ac:dyDescent="0.3">
      <c r="A3" t="s">
        <v>87</v>
      </c>
      <c r="B3">
        <v>20</v>
      </c>
      <c r="C3" t="s">
        <v>8</v>
      </c>
    </row>
    <row r="4" spans="1:10" x14ac:dyDescent="0.3">
      <c r="A4" t="s">
        <v>86</v>
      </c>
      <c r="B4">
        <v>1</v>
      </c>
      <c r="C4" t="s">
        <v>17</v>
      </c>
    </row>
    <row r="5" spans="1:10" x14ac:dyDescent="0.3">
      <c r="A5" t="s">
        <v>85</v>
      </c>
      <c r="B5">
        <v>1.87</v>
      </c>
      <c r="C5" t="s">
        <v>19</v>
      </c>
    </row>
    <row r="6" spans="1:10" x14ac:dyDescent="0.3">
      <c r="A6" t="s">
        <v>84</v>
      </c>
      <c r="B6">
        <v>0.14499999999999999</v>
      </c>
      <c r="C6" t="s">
        <v>22</v>
      </c>
    </row>
    <row r="7" spans="1:10" x14ac:dyDescent="0.3">
      <c r="A7" t="s">
        <v>112</v>
      </c>
      <c r="B7">
        <v>0.03</v>
      </c>
      <c r="C7" t="s">
        <v>48</v>
      </c>
    </row>
    <row r="8" spans="1:10" x14ac:dyDescent="0.3">
      <c r="A8" s="20" t="s">
        <v>15</v>
      </c>
      <c r="B8" s="20"/>
      <c r="C8" s="20"/>
      <c r="D8" t="s">
        <v>195</v>
      </c>
      <c r="E8" t="s">
        <v>196</v>
      </c>
      <c r="F8" t="s">
        <v>371</v>
      </c>
      <c r="G8" t="s">
        <v>372</v>
      </c>
      <c r="H8" t="s">
        <v>195</v>
      </c>
      <c r="I8" t="s">
        <v>387</v>
      </c>
    </row>
    <row r="9" spans="1:10" x14ac:dyDescent="0.3">
      <c r="A9" t="s">
        <v>4</v>
      </c>
      <c r="B9">
        <f>F9*G9</f>
        <v>3.2084374886787673E-3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>VLOOKUP(D9,$H$9:$I$17,2,0)</f>
        <v>0.05</v>
      </c>
      <c r="G9" s="12">
        <f>Start!G29</f>
        <v>6.416874977357534E-2</v>
      </c>
      <c r="H9">
        <v>1</v>
      </c>
      <c r="I9">
        <v>0.05</v>
      </c>
      <c r="J9">
        <v>0.15</v>
      </c>
    </row>
    <row r="10" spans="1:10" x14ac:dyDescent="0.3">
      <c r="A10" t="s">
        <v>5</v>
      </c>
      <c r="B10">
        <f t="shared" ref="B10:B62" si="0">F10*G10</f>
        <v>1.4370871523626658E-2</v>
      </c>
      <c r="C10" t="str">
        <f t="shared" ref="C10:C62" si="1" xml:space="preserve"> CONCATENATE(D$8, " ", D10, " ",E$8, " ",E10)</f>
        <v>Sector 1 Region 2</v>
      </c>
      <c r="D10">
        <v>1</v>
      </c>
      <c r="E10">
        <v>2</v>
      </c>
      <c r="F10">
        <f t="shared" ref="F10:F62" si="2">VLOOKUP(D10,$H$9:$I$17,2,0)</f>
        <v>0.05</v>
      </c>
      <c r="G10" s="12">
        <f>Start!G30</f>
        <v>0.28741743047253315</v>
      </c>
      <c r="H10">
        <v>2</v>
      </c>
      <c r="I10">
        <v>7.0000000000000007E-2</v>
      </c>
      <c r="J10">
        <v>0.12</v>
      </c>
    </row>
    <row r="11" spans="1:10" x14ac:dyDescent="0.3">
      <c r="A11" t="s">
        <v>219</v>
      </c>
      <c r="B11">
        <f t="shared" si="0"/>
        <v>1.443910082237438E-2</v>
      </c>
      <c r="C11" t="str">
        <f t="shared" si="1"/>
        <v>Sector 1 Region 3</v>
      </c>
      <c r="D11">
        <v>1</v>
      </c>
      <c r="E11">
        <v>3</v>
      </c>
      <c r="F11">
        <f t="shared" si="2"/>
        <v>0.05</v>
      </c>
      <c r="G11" s="12">
        <f>Start!G31</f>
        <v>0.28878201644748758</v>
      </c>
      <c r="H11">
        <v>3</v>
      </c>
      <c r="I11">
        <v>0.2</v>
      </c>
      <c r="J11">
        <v>0.15</v>
      </c>
    </row>
    <row r="12" spans="1:10" x14ac:dyDescent="0.3">
      <c r="A12" t="s">
        <v>220</v>
      </c>
      <c r="B12">
        <f t="shared" si="0"/>
        <v>8.2281213394679326E-3</v>
      </c>
      <c r="C12" t="str">
        <f t="shared" si="1"/>
        <v>Sector 1 Region 4</v>
      </c>
      <c r="D12">
        <v>1</v>
      </c>
      <c r="E12">
        <v>4</v>
      </c>
      <c r="F12">
        <f t="shared" si="2"/>
        <v>0.05</v>
      </c>
      <c r="G12" s="12">
        <f>Start!G32</f>
        <v>0.16456242678935865</v>
      </c>
      <c r="H12">
        <v>4</v>
      </c>
      <c r="I12">
        <v>0.09</v>
      </c>
      <c r="J12">
        <v>0.06</v>
      </c>
    </row>
    <row r="13" spans="1:10" x14ac:dyDescent="0.3">
      <c r="A13" t="s">
        <v>221</v>
      </c>
      <c r="B13">
        <f t="shared" si="0"/>
        <v>3.5503387312973231E-3</v>
      </c>
      <c r="C13" t="str">
        <f t="shared" si="1"/>
        <v>Sector 1 Region 5</v>
      </c>
      <c r="D13">
        <v>1</v>
      </c>
      <c r="E13">
        <v>5</v>
      </c>
      <c r="F13">
        <f t="shared" si="2"/>
        <v>0.05</v>
      </c>
      <c r="G13" s="12">
        <f>Start!G33</f>
        <v>7.1006774625946456E-2</v>
      </c>
      <c r="H13">
        <v>5</v>
      </c>
      <c r="I13">
        <v>0.35</v>
      </c>
      <c r="J13">
        <v>0.24</v>
      </c>
    </row>
    <row r="14" spans="1:10" x14ac:dyDescent="0.3">
      <c r="A14" t="s">
        <v>222</v>
      </c>
      <c r="B14">
        <f t="shared" si="0"/>
        <v>6.2031300945549431E-3</v>
      </c>
      <c r="C14" t="str">
        <f t="shared" si="1"/>
        <v>Sector 1 Region 6</v>
      </c>
      <c r="D14">
        <v>1</v>
      </c>
      <c r="E14">
        <v>6</v>
      </c>
      <c r="F14">
        <f t="shared" si="2"/>
        <v>0.05</v>
      </c>
      <c r="G14" s="12">
        <f>Start!G34</f>
        <v>0.12406260189109886</v>
      </c>
      <c r="H14">
        <v>6</v>
      </c>
      <c r="I14">
        <v>0.04</v>
      </c>
      <c r="J14">
        <v>0.03</v>
      </c>
    </row>
    <row r="15" spans="1:10" x14ac:dyDescent="0.3">
      <c r="A15" t="s">
        <v>6</v>
      </c>
      <c r="B15">
        <f t="shared" si="0"/>
        <v>1.1977910575178741E-2</v>
      </c>
      <c r="C15" t="str">
        <f t="shared" si="1"/>
        <v>Sector 2 Region 1</v>
      </c>
      <c r="D15">
        <v>2</v>
      </c>
      <c r="E15">
        <v>1</v>
      </c>
      <c r="F15">
        <f t="shared" si="2"/>
        <v>7.0000000000000007E-2</v>
      </c>
      <c r="G15" s="11">
        <f>Start!G35</f>
        <v>0.17111300821683914</v>
      </c>
      <c r="H15">
        <v>7</v>
      </c>
      <c r="I15">
        <v>0.06</v>
      </c>
      <c r="J15">
        <v>0.04</v>
      </c>
    </row>
    <row r="16" spans="1:10" x14ac:dyDescent="0.3">
      <c r="A16" t="s">
        <v>7</v>
      </c>
      <c r="B16">
        <f t="shared" si="0"/>
        <v>1.2306584142567495E-2</v>
      </c>
      <c r="C16" t="str">
        <f t="shared" si="1"/>
        <v>Sector 2 Region 2</v>
      </c>
      <c r="D16">
        <v>2</v>
      </c>
      <c r="E16">
        <v>2</v>
      </c>
      <c r="F16">
        <f t="shared" si="2"/>
        <v>7.0000000000000007E-2</v>
      </c>
      <c r="G16" s="11">
        <f>Start!G36</f>
        <v>0.17580834489382133</v>
      </c>
      <c r="H16">
        <v>8</v>
      </c>
      <c r="I16">
        <f>1-I17-I15-I14-I13-I12-I11-I10-I9</f>
        <v>0.12999999999999995</v>
      </c>
      <c r="J16">
        <v>0.19</v>
      </c>
    </row>
    <row r="17" spans="1:10" x14ac:dyDescent="0.3">
      <c r="A17" t="s">
        <v>223</v>
      </c>
      <c r="B17">
        <f t="shared" si="0"/>
        <v>2.0908120798207232E-2</v>
      </c>
      <c r="C17" t="str">
        <f t="shared" si="1"/>
        <v>Sector 2 Region 3</v>
      </c>
      <c r="D17">
        <v>2</v>
      </c>
      <c r="E17">
        <v>3</v>
      </c>
      <c r="F17">
        <f t="shared" si="2"/>
        <v>7.0000000000000007E-2</v>
      </c>
      <c r="G17" s="11">
        <f>Start!G37</f>
        <v>0.29868743997438901</v>
      </c>
      <c r="H17">
        <v>9</v>
      </c>
      <c r="I17">
        <v>0.01</v>
      </c>
      <c r="J17">
        <v>0.02</v>
      </c>
    </row>
    <row r="18" spans="1:10" x14ac:dyDescent="0.3">
      <c r="A18" t="s">
        <v>224</v>
      </c>
      <c r="B18">
        <f t="shared" si="0"/>
        <v>7.2793725322804394E-3</v>
      </c>
      <c r="C18" t="str">
        <f t="shared" si="1"/>
        <v>Sector 2 Region 4</v>
      </c>
      <c r="D18">
        <v>2</v>
      </c>
      <c r="E18">
        <v>4</v>
      </c>
      <c r="F18">
        <f t="shared" si="2"/>
        <v>7.0000000000000007E-2</v>
      </c>
      <c r="G18" s="11">
        <f>Start!G38</f>
        <v>0.10399103617543484</v>
      </c>
    </row>
    <row r="19" spans="1:10" x14ac:dyDescent="0.3">
      <c r="A19" t="s">
        <v>225</v>
      </c>
      <c r="B19">
        <f t="shared" si="0"/>
        <v>8.3625013339024643E-3</v>
      </c>
      <c r="C19" t="str">
        <f t="shared" si="1"/>
        <v>Sector 2 Region 5</v>
      </c>
      <c r="D19">
        <v>2</v>
      </c>
      <c r="E19">
        <v>5</v>
      </c>
      <c r="F19">
        <f t="shared" si="2"/>
        <v>7.0000000000000007E-2</v>
      </c>
      <c r="G19" s="11">
        <f>Start!G39</f>
        <v>0.1194643047700352</v>
      </c>
    </row>
    <row r="20" spans="1:10" x14ac:dyDescent="0.3">
      <c r="A20" t="s">
        <v>226</v>
      </c>
      <c r="B20">
        <f t="shared" si="0"/>
        <v>9.1655106178636214E-3</v>
      </c>
      <c r="C20" t="str">
        <f t="shared" si="1"/>
        <v>Sector 2 Region 6</v>
      </c>
      <c r="D20">
        <v>2</v>
      </c>
      <c r="E20">
        <v>6</v>
      </c>
      <c r="F20">
        <f t="shared" si="2"/>
        <v>7.0000000000000007E-2</v>
      </c>
      <c r="G20" s="11">
        <f>Start!G40</f>
        <v>0.13093586596948029</v>
      </c>
    </row>
    <row r="21" spans="1:10" x14ac:dyDescent="0.3">
      <c r="A21" t="s">
        <v>89</v>
      </c>
      <c r="B21">
        <f t="shared" si="0"/>
        <v>6.2209848129778735E-2</v>
      </c>
      <c r="C21" t="str">
        <f t="shared" si="1"/>
        <v>Sector 3 Region 1</v>
      </c>
      <c r="D21">
        <v>3</v>
      </c>
      <c r="E21">
        <v>1</v>
      </c>
      <c r="F21">
        <f t="shared" si="2"/>
        <v>0.2</v>
      </c>
      <c r="G21" s="13">
        <f>Start!G41</f>
        <v>0.31104924064889367</v>
      </c>
    </row>
    <row r="22" spans="1:10" x14ac:dyDescent="0.3">
      <c r="A22" t="s">
        <v>88</v>
      </c>
      <c r="B22">
        <f t="shared" si="0"/>
        <v>8.4980168029604557E-3</v>
      </c>
      <c r="C22" t="str">
        <f t="shared" si="1"/>
        <v>Sector 3 Region 2</v>
      </c>
      <c r="D22">
        <v>3</v>
      </c>
      <c r="E22">
        <v>2</v>
      </c>
      <c r="F22">
        <f t="shared" si="2"/>
        <v>0.2</v>
      </c>
      <c r="G22" s="13">
        <f>Start!G42</f>
        <v>4.2490084014802275E-2</v>
      </c>
    </row>
    <row r="23" spans="1:10" x14ac:dyDescent="0.3">
      <c r="A23" t="s">
        <v>227</v>
      </c>
      <c r="B23">
        <f t="shared" si="0"/>
        <v>2.6738672692041329E-2</v>
      </c>
      <c r="C23" t="str">
        <f t="shared" si="1"/>
        <v>Sector 3 Region 3</v>
      </c>
      <c r="D23">
        <v>3</v>
      </c>
      <c r="E23">
        <v>3</v>
      </c>
      <c r="F23">
        <f t="shared" si="2"/>
        <v>0.2</v>
      </c>
      <c r="G23" s="13">
        <f>Start!G43</f>
        <v>0.13369336346020663</v>
      </c>
    </row>
    <row r="24" spans="1:10" x14ac:dyDescent="0.3">
      <c r="A24" t="s">
        <v>228</v>
      </c>
      <c r="B24">
        <f t="shared" si="0"/>
        <v>5.1735209967051646E-3</v>
      </c>
      <c r="C24" t="str">
        <f t="shared" si="1"/>
        <v>Sector 3 Region 4</v>
      </c>
      <c r="D24">
        <v>3</v>
      </c>
      <c r="E24">
        <v>4</v>
      </c>
      <c r="F24">
        <f t="shared" si="2"/>
        <v>0.2</v>
      </c>
      <c r="G24" s="13">
        <f>Start!G44</f>
        <v>2.5867604983525822E-2</v>
      </c>
    </row>
    <row r="25" spans="1:10" x14ac:dyDescent="0.3">
      <c r="A25" t="s">
        <v>229</v>
      </c>
      <c r="B25">
        <f t="shared" si="0"/>
        <v>8.2528978461151037E-2</v>
      </c>
      <c r="C25" t="str">
        <f t="shared" si="1"/>
        <v>Sector 3 Region 5</v>
      </c>
      <c r="D25">
        <v>3</v>
      </c>
      <c r="E25">
        <v>5</v>
      </c>
      <c r="F25">
        <f t="shared" si="2"/>
        <v>0.2</v>
      </c>
      <c r="G25" s="13">
        <f>Start!G45</f>
        <v>0.41264489230575513</v>
      </c>
    </row>
    <row r="26" spans="1:10" x14ac:dyDescent="0.3">
      <c r="A26" t="s">
        <v>230</v>
      </c>
      <c r="B26">
        <f t="shared" si="0"/>
        <v>1.4850962917363292E-2</v>
      </c>
      <c r="C26" t="str">
        <f t="shared" si="1"/>
        <v>Sector 3 Region 6</v>
      </c>
      <c r="D26">
        <v>3</v>
      </c>
      <c r="E26">
        <v>6</v>
      </c>
      <c r="F26">
        <f t="shared" si="2"/>
        <v>0.2</v>
      </c>
      <c r="G26" s="13">
        <f>Start!G46</f>
        <v>7.4254814586816459E-2</v>
      </c>
    </row>
    <row r="27" spans="1:10" x14ac:dyDescent="0.3">
      <c r="A27" t="s">
        <v>98</v>
      </c>
      <c r="B27">
        <f t="shared" si="0"/>
        <v>2.7933819405496354E-2</v>
      </c>
      <c r="C27" t="str">
        <f t="shared" si="1"/>
        <v>Sector 4 Region 1</v>
      </c>
      <c r="D27">
        <v>4</v>
      </c>
      <c r="E27">
        <v>1</v>
      </c>
      <c r="F27">
        <f t="shared" si="2"/>
        <v>0.09</v>
      </c>
      <c r="G27" s="14">
        <f>Start!G47</f>
        <v>0.31037577117218174</v>
      </c>
    </row>
    <row r="28" spans="1:10" x14ac:dyDescent="0.3">
      <c r="A28" t="s">
        <v>101</v>
      </c>
      <c r="B28">
        <f t="shared" si="0"/>
        <v>7.6724621424565341E-4</v>
      </c>
      <c r="C28" t="str">
        <f t="shared" si="1"/>
        <v>Sector 4 Region 2</v>
      </c>
      <c r="D28">
        <v>4</v>
      </c>
      <c r="E28">
        <v>2</v>
      </c>
      <c r="F28">
        <f t="shared" si="2"/>
        <v>0.09</v>
      </c>
      <c r="G28" s="14">
        <f>Start!G48</f>
        <v>8.5249579360628155E-3</v>
      </c>
    </row>
    <row r="29" spans="1:10" x14ac:dyDescent="0.3">
      <c r="A29" t="s">
        <v>231</v>
      </c>
      <c r="B29">
        <f t="shared" si="0"/>
        <v>3.0407178911946157E-2</v>
      </c>
      <c r="C29" t="str">
        <f t="shared" si="1"/>
        <v>Sector 4 Region 3</v>
      </c>
      <c r="D29">
        <v>4</v>
      </c>
      <c r="E29">
        <v>3</v>
      </c>
      <c r="F29">
        <f t="shared" si="2"/>
        <v>0.09</v>
      </c>
      <c r="G29" s="14">
        <f>Start!G49</f>
        <v>0.33785754346606844</v>
      </c>
    </row>
    <row r="30" spans="1:10" x14ac:dyDescent="0.3">
      <c r="A30" t="s">
        <v>232</v>
      </c>
      <c r="B30">
        <f t="shared" si="0"/>
        <v>5.4514862591138529E-4</v>
      </c>
      <c r="C30" t="str">
        <f t="shared" si="1"/>
        <v>Sector 4 Region 4</v>
      </c>
      <c r="D30">
        <v>4</v>
      </c>
      <c r="E30">
        <v>4</v>
      </c>
      <c r="F30">
        <f t="shared" si="2"/>
        <v>0.09</v>
      </c>
      <c r="G30" s="14">
        <f>Start!G50</f>
        <v>6.0572069545709482E-3</v>
      </c>
    </row>
    <row r="31" spans="1:10" x14ac:dyDescent="0.3">
      <c r="A31" t="s">
        <v>233</v>
      </c>
      <c r="B31">
        <f t="shared" si="0"/>
        <v>2.3411104879416715E-2</v>
      </c>
      <c r="C31" t="str">
        <f t="shared" si="1"/>
        <v>Sector 4 Region 5</v>
      </c>
      <c r="D31">
        <v>4</v>
      </c>
      <c r="E31">
        <v>5</v>
      </c>
      <c r="F31">
        <f t="shared" si="2"/>
        <v>0.09</v>
      </c>
      <c r="G31" s="14">
        <f>Start!G51</f>
        <v>0.2601233875490746</v>
      </c>
    </row>
    <row r="32" spans="1:10" x14ac:dyDescent="0.3">
      <c r="A32" t="s">
        <v>234</v>
      </c>
      <c r="B32">
        <f t="shared" si="0"/>
        <v>6.9355019629837355E-3</v>
      </c>
      <c r="C32" t="str">
        <f t="shared" si="1"/>
        <v>Sector 4 Region 6</v>
      </c>
      <c r="D32">
        <v>4</v>
      </c>
      <c r="E32">
        <v>6</v>
      </c>
      <c r="F32">
        <f t="shared" si="2"/>
        <v>0.09</v>
      </c>
      <c r="G32" s="14">
        <f>Start!G52</f>
        <v>7.7061132922041503E-2</v>
      </c>
    </row>
    <row r="33" spans="1:7" x14ac:dyDescent="0.3">
      <c r="A33" t="s">
        <v>99</v>
      </c>
      <c r="B33">
        <f t="shared" si="0"/>
        <v>7.9735491095007716E-2</v>
      </c>
      <c r="C33" t="str">
        <f t="shared" si="1"/>
        <v>Sector 5 Region 1</v>
      </c>
      <c r="D33">
        <v>5</v>
      </c>
      <c r="E33">
        <v>1</v>
      </c>
      <c r="F33">
        <f t="shared" si="2"/>
        <v>0.35</v>
      </c>
      <c r="G33" s="15">
        <f>Start!G53</f>
        <v>0.2278156888428792</v>
      </c>
    </row>
    <row r="34" spans="1:7" x14ac:dyDescent="0.3">
      <c r="A34" t="s">
        <v>100</v>
      </c>
      <c r="B34">
        <f t="shared" si="0"/>
        <v>4.5448682737202373E-2</v>
      </c>
      <c r="C34" t="str">
        <f t="shared" si="1"/>
        <v>Sector 5 Region 2</v>
      </c>
      <c r="D34">
        <v>5</v>
      </c>
      <c r="E34">
        <v>2</v>
      </c>
      <c r="F34">
        <f t="shared" si="2"/>
        <v>0.35</v>
      </c>
      <c r="G34" s="15">
        <f>Start!G54</f>
        <v>0.12985337924914964</v>
      </c>
    </row>
    <row r="35" spans="1:7" x14ac:dyDescent="0.3">
      <c r="A35" t="s">
        <v>235</v>
      </c>
      <c r="B35">
        <f t="shared" si="0"/>
        <v>7.4154553905309201E-2</v>
      </c>
      <c r="C35" t="str">
        <f t="shared" si="1"/>
        <v>Sector 5 Region 3</v>
      </c>
      <c r="D35">
        <v>5</v>
      </c>
      <c r="E35">
        <v>3</v>
      </c>
      <c r="F35">
        <f t="shared" si="2"/>
        <v>0.35</v>
      </c>
      <c r="G35" s="15">
        <f>Start!G55</f>
        <v>0.21187015401516915</v>
      </c>
    </row>
    <row r="36" spans="1:7" x14ac:dyDescent="0.3">
      <c r="A36" t="s">
        <v>236</v>
      </c>
      <c r="B36">
        <f t="shared" si="0"/>
        <v>2.1706314833203049E-2</v>
      </c>
      <c r="C36" t="str">
        <f t="shared" si="1"/>
        <v>Sector 5 Region 4</v>
      </c>
      <c r="D36">
        <v>5</v>
      </c>
      <c r="E36">
        <v>4</v>
      </c>
      <c r="F36">
        <f t="shared" si="2"/>
        <v>0.35</v>
      </c>
      <c r="G36" s="15">
        <f>Start!G56</f>
        <v>6.2018042380580146E-2</v>
      </c>
    </row>
    <row r="37" spans="1:7" x14ac:dyDescent="0.3">
      <c r="A37" t="s">
        <v>237</v>
      </c>
      <c r="B37">
        <f t="shared" si="0"/>
        <v>6.3127257938436182E-2</v>
      </c>
      <c r="C37" t="str">
        <f t="shared" si="1"/>
        <v>Sector 5 Region 5</v>
      </c>
      <c r="D37">
        <v>5</v>
      </c>
      <c r="E37">
        <v>5</v>
      </c>
      <c r="F37">
        <f t="shared" si="2"/>
        <v>0.35</v>
      </c>
      <c r="G37" s="15">
        <f>Start!G57</f>
        <v>0.18036359410981767</v>
      </c>
    </row>
    <row r="38" spans="1:7" x14ac:dyDescent="0.3">
      <c r="A38" t="s">
        <v>238</v>
      </c>
      <c r="B38">
        <f t="shared" si="0"/>
        <v>6.5827699490841482E-2</v>
      </c>
      <c r="C38" t="str">
        <f t="shared" si="1"/>
        <v>Sector 5 Region 6</v>
      </c>
      <c r="D38">
        <v>5</v>
      </c>
      <c r="E38">
        <v>6</v>
      </c>
      <c r="F38">
        <f t="shared" si="2"/>
        <v>0.35</v>
      </c>
      <c r="G38" s="15">
        <f>Start!G58</f>
        <v>0.18807914140240425</v>
      </c>
    </row>
    <row r="39" spans="1:7" x14ac:dyDescent="0.3">
      <c r="A39" t="s">
        <v>113</v>
      </c>
      <c r="B39">
        <f t="shared" si="0"/>
        <v>1.2441969625955746E-2</v>
      </c>
      <c r="C39" t="str">
        <f t="shared" si="1"/>
        <v>Sector 6 Region 1</v>
      </c>
      <c r="D39">
        <v>6</v>
      </c>
      <c r="E39">
        <v>1</v>
      </c>
      <c r="F39">
        <f t="shared" si="2"/>
        <v>0.04</v>
      </c>
      <c r="G39" s="16">
        <f>Start!G59</f>
        <v>0.31104924064889367</v>
      </c>
    </row>
    <row r="40" spans="1:7" x14ac:dyDescent="0.3">
      <c r="A40" t="s">
        <v>114</v>
      </c>
      <c r="B40">
        <f t="shared" si="0"/>
        <v>1.699603360592091E-3</v>
      </c>
      <c r="C40" t="str">
        <f t="shared" si="1"/>
        <v>Sector 6 Region 2</v>
      </c>
      <c r="D40">
        <v>6</v>
      </c>
      <c r="E40">
        <v>2</v>
      </c>
      <c r="F40">
        <f t="shared" si="2"/>
        <v>0.04</v>
      </c>
      <c r="G40" s="16">
        <f>Start!G60</f>
        <v>4.2490084014802275E-2</v>
      </c>
    </row>
    <row r="41" spans="1:7" x14ac:dyDescent="0.3">
      <c r="A41" t="s">
        <v>239</v>
      </c>
      <c r="B41">
        <f t="shared" si="0"/>
        <v>5.3477345384082657E-3</v>
      </c>
      <c r="C41" t="str">
        <f t="shared" si="1"/>
        <v>Sector 6 Region 3</v>
      </c>
      <c r="D41">
        <v>6</v>
      </c>
      <c r="E41">
        <v>3</v>
      </c>
      <c r="F41">
        <f t="shared" si="2"/>
        <v>0.04</v>
      </c>
      <c r="G41" s="16">
        <f>Start!G61</f>
        <v>0.13369336346020663</v>
      </c>
    </row>
    <row r="42" spans="1:7" x14ac:dyDescent="0.3">
      <c r="A42" t="s">
        <v>240</v>
      </c>
      <c r="B42">
        <f t="shared" si="0"/>
        <v>1.0347041993410328E-3</v>
      </c>
      <c r="C42" t="str">
        <f t="shared" si="1"/>
        <v>Sector 6 Region 4</v>
      </c>
      <c r="D42">
        <v>6</v>
      </c>
      <c r="E42">
        <v>4</v>
      </c>
      <c r="F42">
        <f t="shared" si="2"/>
        <v>0.04</v>
      </c>
      <c r="G42" s="16">
        <f>Start!G62</f>
        <v>2.5867604983525822E-2</v>
      </c>
    </row>
    <row r="43" spans="1:7" x14ac:dyDescent="0.3">
      <c r="A43" t="s">
        <v>241</v>
      </c>
      <c r="B43">
        <f t="shared" si="0"/>
        <v>1.6505795692230204E-2</v>
      </c>
      <c r="C43" t="str">
        <f t="shared" si="1"/>
        <v>Sector 6 Region 5</v>
      </c>
      <c r="D43">
        <v>6</v>
      </c>
      <c r="E43">
        <v>5</v>
      </c>
      <c r="F43">
        <f t="shared" si="2"/>
        <v>0.04</v>
      </c>
      <c r="G43" s="16">
        <f>Start!G63</f>
        <v>0.41264489230575513</v>
      </c>
    </row>
    <row r="44" spans="1:7" x14ac:dyDescent="0.3">
      <c r="A44" t="s">
        <v>242</v>
      </c>
      <c r="B44">
        <f t="shared" si="0"/>
        <v>2.9701925834726586E-3</v>
      </c>
      <c r="C44" t="str">
        <f t="shared" si="1"/>
        <v>Sector 6 Region 6</v>
      </c>
      <c r="D44">
        <v>6</v>
      </c>
      <c r="E44">
        <v>6</v>
      </c>
      <c r="F44">
        <f t="shared" si="2"/>
        <v>0.04</v>
      </c>
      <c r="G44" s="16">
        <f>Start!G64</f>
        <v>7.4254814586816459E-2</v>
      </c>
    </row>
    <row r="45" spans="1:7" x14ac:dyDescent="0.3">
      <c r="A45" t="s">
        <v>115</v>
      </c>
      <c r="B45">
        <f t="shared" si="0"/>
        <v>1.3668941330572752E-2</v>
      </c>
      <c r="C45" t="str">
        <f t="shared" si="1"/>
        <v>Sector 7 Region 1</v>
      </c>
      <c r="D45">
        <v>7</v>
      </c>
      <c r="E45">
        <v>1</v>
      </c>
      <c r="F45">
        <f t="shared" si="2"/>
        <v>0.06</v>
      </c>
      <c r="G45" s="17">
        <f>Start!G65</f>
        <v>0.2278156888428792</v>
      </c>
    </row>
    <row r="46" spans="1:7" x14ac:dyDescent="0.3">
      <c r="A46" t="s">
        <v>116</v>
      </c>
      <c r="B46">
        <f t="shared" si="0"/>
        <v>7.791202754948978E-3</v>
      </c>
      <c r="C46" t="str">
        <f t="shared" si="1"/>
        <v>Sector 7 Region 2</v>
      </c>
      <c r="D46">
        <v>7</v>
      </c>
      <c r="E46">
        <v>2</v>
      </c>
      <c r="F46">
        <f t="shared" si="2"/>
        <v>0.06</v>
      </c>
      <c r="G46" s="17">
        <f>Start!G66</f>
        <v>0.12985337924914964</v>
      </c>
    </row>
    <row r="47" spans="1:7" x14ac:dyDescent="0.3">
      <c r="A47" t="s">
        <v>243</v>
      </c>
      <c r="B47">
        <f t="shared" si="0"/>
        <v>1.2712209240910148E-2</v>
      </c>
      <c r="C47" t="str">
        <f t="shared" si="1"/>
        <v>Sector 7 Region 3</v>
      </c>
      <c r="D47">
        <v>7</v>
      </c>
      <c r="E47">
        <v>3</v>
      </c>
      <c r="F47">
        <f t="shared" si="2"/>
        <v>0.06</v>
      </c>
      <c r="G47" s="17">
        <f>Start!G67</f>
        <v>0.21187015401516915</v>
      </c>
    </row>
    <row r="48" spans="1:7" x14ac:dyDescent="0.3">
      <c r="A48" t="s">
        <v>244</v>
      </c>
      <c r="B48">
        <f t="shared" si="0"/>
        <v>3.7210825428348085E-3</v>
      </c>
      <c r="C48" t="str">
        <f t="shared" si="1"/>
        <v>Sector 7 Region 4</v>
      </c>
      <c r="D48">
        <v>7</v>
      </c>
      <c r="E48">
        <v>4</v>
      </c>
      <c r="F48">
        <f t="shared" si="2"/>
        <v>0.06</v>
      </c>
      <c r="G48" s="17">
        <f>Start!G68</f>
        <v>6.2018042380580146E-2</v>
      </c>
    </row>
    <row r="49" spans="1:10" x14ac:dyDescent="0.3">
      <c r="A49" t="s">
        <v>245</v>
      </c>
      <c r="B49">
        <f t="shared" si="0"/>
        <v>1.082181564658906E-2</v>
      </c>
      <c r="C49" t="str">
        <f t="shared" si="1"/>
        <v>Sector 7 Region 5</v>
      </c>
      <c r="D49">
        <v>7</v>
      </c>
      <c r="E49">
        <v>5</v>
      </c>
      <c r="F49">
        <f t="shared" si="2"/>
        <v>0.06</v>
      </c>
      <c r="G49" s="17">
        <f>Start!G69</f>
        <v>0.18036359410981767</v>
      </c>
    </row>
    <row r="50" spans="1:10" x14ac:dyDescent="0.3">
      <c r="A50" t="s">
        <v>246</v>
      </c>
      <c r="B50">
        <f t="shared" si="0"/>
        <v>1.1284748484144255E-2</v>
      </c>
      <c r="C50" t="str">
        <f t="shared" si="1"/>
        <v>Sector 7 Region 6</v>
      </c>
      <c r="D50">
        <v>7</v>
      </c>
      <c r="E50">
        <v>6</v>
      </c>
      <c r="F50">
        <f t="shared" si="2"/>
        <v>0.06</v>
      </c>
      <c r="G50" s="17">
        <f>Start!G70</f>
        <v>0.18807914140240425</v>
      </c>
    </row>
    <row r="51" spans="1:10" x14ac:dyDescent="0.3">
      <c r="A51" t="s">
        <v>117</v>
      </c>
      <c r="B51">
        <f t="shared" si="0"/>
        <v>2.9616039549574286E-2</v>
      </c>
      <c r="C51" t="str">
        <f t="shared" si="1"/>
        <v>Sector 8 Region 1</v>
      </c>
      <c r="D51">
        <v>8</v>
      </c>
      <c r="E51">
        <v>1</v>
      </c>
      <c r="F51">
        <f t="shared" si="2"/>
        <v>0.12999999999999995</v>
      </c>
      <c r="G51" s="18">
        <f>Start!G71</f>
        <v>0.2278156888428792</v>
      </c>
    </row>
    <row r="52" spans="1:10" x14ac:dyDescent="0.3">
      <c r="A52" t="s">
        <v>118</v>
      </c>
      <c r="B52">
        <f t="shared" si="0"/>
        <v>1.6880939302389444E-2</v>
      </c>
      <c r="C52" t="str">
        <f t="shared" si="1"/>
        <v>Sector 8 Region 2</v>
      </c>
      <c r="D52">
        <v>8</v>
      </c>
      <c r="E52">
        <v>2</v>
      </c>
      <c r="F52">
        <f t="shared" si="2"/>
        <v>0.12999999999999995</v>
      </c>
      <c r="G52" s="18">
        <f>Start!G72</f>
        <v>0.12985337924914964</v>
      </c>
    </row>
    <row r="53" spans="1:10" x14ac:dyDescent="0.3">
      <c r="A53" t="s">
        <v>247</v>
      </c>
      <c r="B53">
        <f t="shared" si="0"/>
        <v>2.7543120021971977E-2</v>
      </c>
      <c r="C53" t="str">
        <f t="shared" si="1"/>
        <v>Sector 8 Region 3</v>
      </c>
      <c r="D53">
        <v>8</v>
      </c>
      <c r="E53">
        <v>3</v>
      </c>
      <c r="F53">
        <f t="shared" si="2"/>
        <v>0.12999999999999995</v>
      </c>
      <c r="G53" s="18">
        <f>Start!G73</f>
        <v>0.21187015401516915</v>
      </c>
    </row>
    <row r="54" spans="1:10" x14ac:dyDescent="0.3">
      <c r="A54" t="s">
        <v>248</v>
      </c>
      <c r="B54">
        <f t="shared" si="0"/>
        <v>8.0623455094754153E-3</v>
      </c>
      <c r="C54" t="str">
        <f t="shared" si="1"/>
        <v>Sector 8 Region 4</v>
      </c>
      <c r="D54">
        <v>8</v>
      </c>
      <c r="E54">
        <v>4</v>
      </c>
      <c r="F54">
        <f t="shared" si="2"/>
        <v>0.12999999999999995</v>
      </c>
      <c r="G54" s="18">
        <f>Start!G74</f>
        <v>6.2018042380580146E-2</v>
      </c>
    </row>
    <row r="55" spans="1:10" x14ac:dyDescent="0.3">
      <c r="A55" t="s">
        <v>249</v>
      </c>
      <c r="B55">
        <f t="shared" si="0"/>
        <v>2.3447267234276287E-2</v>
      </c>
      <c r="C55" t="str">
        <f t="shared" si="1"/>
        <v>Sector 8 Region 5</v>
      </c>
      <c r="D55">
        <v>8</v>
      </c>
      <c r="E55">
        <v>5</v>
      </c>
      <c r="F55">
        <f t="shared" si="2"/>
        <v>0.12999999999999995</v>
      </c>
      <c r="G55" s="18">
        <f>Start!G75</f>
        <v>0.18036359410981767</v>
      </c>
    </row>
    <row r="56" spans="1:10" x14ac:dyDescent="0.3">
      <c r="A56" t="s">
        <v>250</v>
      </c>
      <c r="B56">
        <f t="shared" si="0"/>
        <v>2.4450288382312543E-2</v>
      </c>
      <c r="C56" t="str">
        <f t="shared" si="1"/>
        <v>Sector 8 Region 6</v>
      </c>
      <c r="D56">
        <v>8</v>
      </c>
      <c r="E56">
        <v>6</v>
      </c>
      <c r="F56">
        <f t="shared" si="2"/>
        <v>0.12999999999999995</v>
      </c>
      <c r="G56" s="18">
        <f>Start!G76</f>
        <v>0.18807914140240425</v>
      </c>
    </row>
    <row r="57" spans="1:10" x14ac:dyDescent="0.3">
      <c r="A57" t="s">
        <v>119</v>
      </c>
      <c r="B57">
        <f t="shared" si="0"/>
        <v>2.2781568884287918E-3</v>
      </c>
      <c r="C57" t="str">
        <f t="shared" si="1"/>
        <v>Sector 9 Region 1</v>
      </c>
      <c r="D57">
        <v>9</v>
      </c>
      <c r="E57">
        <v>1</v>
      </c>
      <c r="F57">
        <f t="shared" si="2"/>
        <v>0.01</v>
      </c>
      <c r="G57">
        <f>Start!G77</f>
        <v>0.2278156888428792</v>
      </c>
    </row>
    <row r="58" spans="1:10" x14ac:dyDescent="0.3">
      <c r="A58" t="s">
        <v>120</v>
      </c>
      <c r="B58">
        <f t="shared" si="0"/>
        <v>1.2985337924914964E-3</v>
      </c>
      <c r="C58" t="str">
        <f t="shared" si="1"/>
        <v>Sector 9 Region 2</v>
      </c>
      <c r="D58">
        <v>9</v>
      </c>
      <c r="E58">
        <v>2</v>
      </c>
      <c r="F58">
        <f t="shared" si="2"/>
        <v>0.01</v>
      </c>
      <c r="G58">
        <f>Start!G78</f>
        <v>0.12985337924914964</v>
      </c>
    </row>
    <row r="59" spans="1:10" x14ac:dyDescent="0.3">
      <c r="A59" t="s">
        <v>251</v>
      </c>
      <c r="B59">
        <f t="shared" si="0"/>
        <v>2.1187015401516913E-3</v>
      </c>
      <c r="C59" t="str">
        <f t="shared" si="1"/>
        <v>Sector 9 Region 3</v>
      </c>
      <c r="D59">
        <v>9</v>
      </c>
      <c r="E59">
        <v>3</v>
      </c>
      <c r="F59">
        <f t="shared" si="2"/>
        <v>0.01</v>
      </c>
      <c r="G59">
        <f>Start!G79</f>
        <v>0.21187015401516915</v>
      </c>
    </row>
    <row r="60" spans="1:10" x14ac:dyDescent="0.3">
      <c r="A60" t="s">
        <v>252</v>
      </c>
      <c r="B60">
        <f t="shared" si="0"/>
        <v>6.2018042380580145E-4</v>
      </c>
      <c r="C60" t="str">
        <f t="shared" si="1"/>
        <v>Sector 9 Region 4</v>
      </c>
      <c r="D60">
        <v>9</v>
      </c>
      <c r="E60">
        <v>4</v>
      </c>
      <c r="F60">
        <f t="shared" si="2"/>
        <v>0.01</v>
      </c>
      <c r="G60">
        <f>Start!G80</f>
        <v>6.2018042380580146E-2</v>
      </c>
    </row>
    <row r="61" spans="1:10" x14ac:dyDescent="0.3">
      <c r="A61" t="s">
        <v>253</v>
      </c>
      <c r="B61">
        <f t="shared" si="0"/>
        <v>1.8036359410981766E-3</v>
      </c>
      <c r="C61" t="str">
        <f t="shared" si="1"/>
        <v>Sector 9 Region 5</v>
      </c>
      <c r="D61">
        <v>9</v>
      </c>
      <c r="E61">
        <v>5</v>
      </c>
      <c r="F61">
        <f t="shared" si="2"/>
        <v>0.01</v>
      </c>
      <c r="G61">
        <f>Start!G81</f>
        <v>0.18036359410981767</v>
      </c>
    </row>
    <row r="62" spans="1:10" x14ac:dyDescent="0.3">
      <c r="A62" t="s">
        <v>254</v>
      </c>
      <c r="B62">
        <f t="shared" si="0"/>
        <v>1.8807914140240426E-3</v>
      </c>
      <c r="C62" t="str">
        <f t="shared" si="1"/>
        <v>Sector 9 Region 6</v>
      </c>
      <c r="D62">
        <v>9</v>
      </c>
      <c r="E62">
        <v>6</v>
      </c>
      <c r="F62">
        <f t="shared" si="2"/>
        <v>0.01</v>
      </c>
      <c r="G62">
        <f>Start!G82</f>
        <v>0.18807914140240425</v>
      </c>
    </row>
    <row r="63" spans="1:10" x14ac:dyDescent="0.3">
      <c r="A63" s="20" t="s">
        <v>14</v>
      </c>
      <c r="B63" s="20"/>
      <c r="C63" s="20"/>
      <c r="D63" t="s">
        <v>195</v>
      </c>
      <c r="E63" t="s">
        <v>196</v>
      </c>
      <c r="F63" t="s">
        <v>371</v>
      </c>
      <c r="G63" t="s">
        <v>372</v>
      </c>
      <c r="H63" t="s">
        <v>195</v>
      </c>
      <c r="I63" t="s">
        <v>387</v>
      </c>
    </row>
    <row r="64" spans="1:10" x14ac:dyDescent="0.3">
      <c r="A64" t="s">
        <v>9</v>
      </c>
      <c r="B64">
        <f>F64*G64</f>
        <v>3.2084374886787673E-3</v>
      </c>
      <c r="C64" t="str">
        <f xml:space="preserve"> CONCATENATE(D$8, " ", D64, " ",E$8, " ",E64)</f>
        <v>Sector 1 Region 1</v>
      </c>
      <c r="D64">
        <v>1</v>
      </c>
      <c r="E64">
        <v>1</v>
      </c>
      <c r="F64">
        <f>VLOOKUP($D64,$H$64:$I$72,2,0)</f>
        <v>0.05</v>
      </c>
      <c r="G64">
        <f>B9/F9</f>
        <v>6.416874977357534E-2</v>
      </c>
      <c r="H64">
        <v>1</v>
      </c>
      <c r="I64">
        <v>0.05</v>
      </c>
      <c r="J64">
        <v>0.38</v>
      </c>
    </row>
    <row r="65" spans="1:10" x14ac:dyDescent="0.3">
      <c r="A65" t="s">
        <v>10</v>
      </c>
      <c r="B65">
        <f t="shared" ref="B65:B117" si="3">F65*G65</f>
        <v>1.4370871523626658E-2</v>
      </c>
      <c r="C65" t="str">
        <f t="shared" ref="C65:C117" si="4" xml:space="preserve"> CONCATENATE(D$8, " ", D65, " ",E$8, " ",E65)</f>
        <v>Sector 1 Region 2</v>
      </c>
      <c r="D65">
        <v>1</v>
      </c>
      <c r="E65">
        <v>2</v>
      </c>
      <c r="F65">
        <f t="shared" ref="F65:F117" si="5">VLOOKUP($D65,$H$64:$I$72,2,0)</f>
        <v>0.05</v>
      </c>
      <c r="G65">
        <f t="shared" ref="G65:G117" si="6">B10/F10</f>
        <v>0.28741743047253315</v>
      </c>
      <c r="H65">
        <v>2</v>
      </c>
      <c r="I65">
        <v>5.0000000000000001E-3</v>
      </c>
      <c r="J65">
        <v>0.01</v>
      </c>
    </row>
    <row r="66" spans="1:10" x14ac:dyDescent="0.3">
      <c r="A66" t="s">
        <v>255</v>
      </c>
      <c r="B66">
        <f t="shared" si="3"/>
        <v>1.443910082237438E-2</v>
      </c>
      <c r="C66" t="str">
        <f t="shared" si="4"/>
        <v>Sector 1 Region 3</v>
      </c>
      <c r="D66">
        <v>1</v>
      </c>
      <c r="E66">
        <v>3</v>
      </c>
      <c r="F66">
        <f t="shared" si="5"/>
        <v>0.05</v>
      </c>
      <c r="G66">
        <f t="shared" si="6"/>
        <v>0.28878201644748758</v>
      </c>
      <c r="H66">
        <v>3</v>
      </c>
      <c r="I66">
        <v>0.22</v>
      </c>
      <c r="J66">
        <v>0.18</v>
      </c>
    </row>
    <row r="67" spans="1:10" x14ac:dyDescent="0.3">
      <c r="A67" t="s">
        <v>256</v>
      </c>
      <c r="B67">
        <f t="shared" si="3"/>
        <v>8.2281213394679326E-3</v>
      </c>
      <c r="C67" t="str">
        <f t="shared" si="4"/>
        <v>Sector 1 Region 4</v>
      </c>
      <c r="D67">
        <v>1</v>
      </c>
      <c r="E67">
        <v>4</v>
      </c>
      <c r="F67">
        <f t="shared" si="5"/>
        <v>0.05</v>
      </c>
      <c r="G67">
        <f t="shared" si="6"/>
        <v>0.16456242678935865</v>
      </c>
      <c r="H67">
        <v>4</v>
      </c>
      <c r="I67">
        <v>0.1</v>
      </c>
      <c r="J67">
        <v>0.08</v>
      </c>
    </row>
    <row r="68" spans="1:10" x14ac:dyDescent="0.3">
      <c r="A68" t="s">
        <v>257</v>
      </c>
      <c r="B68">
        <f t="shared" si="3"/>
        <v>3.5503387312973231E-3</v>
      </c>
      <c r="C68" t="str">
        <f t="shared" si="4"/>
        <v>Sector 1 Region 5</v>
      </c>
      <c r="D68">
        <v>1</v>
      </c>
      <c r="E68">
        <v>5</v>
      </c>
      <c r="F68">
        <f t="shared" si="5"/>
        <v>0.05</v>
      </c>
      <c r="G68">
        <f t="shared" si="6"/>
        <v>7.1006774625946456E-2</v>
      </c>
      <c r="H68">
        <v>5</v>
      </c>
      <c r="I68">
        <v>0.35</v>
      </c>
      <c r="J68">
        <v>0.17</v>
      </c>
    </row>
    <row r="69" spans="1:10" x14ac:dyDescent="0.3">
      <c r="A69" t="s">
        <v>258</v>
      </c>
      <c r="B69">
        <f t="shared" si="3"/>
        <v>6.2031300945549431E-3</v>
      </c>
      <c r="C69" t="str">
        <f t="shared" si="4"/>
        <v>Sector 1 Region 6</v>
      </c>
      <c r="D69">
        <v>1</v>
      </c>
      <c r="E69">
        <v>6</v>
      </c>
      <c r="F69">
        <f t="shared" si="5"/>
        <v>0.05</v>
      </c>
      <c r="G69">
        <f t="shared" si="6"/>
        <v>0.12406260189109886</v>
      </c>
      <c r="H69">
        <v>6</v>
      </c>
      <c r="I69">
        <v>0.04</v>
      </c>
      <c r="J69">
        <v>0.03</v>
      </c>
    </row>
    <row r="70" spans="1:10" x14ac:dyDescent="0.3">
      <c r="A70" t="s">
        <v>11</v>
      </c>
      <c r="B70">
        <f t="shared" si="3"/>
        <v>8.555650410841957E-4</v>
      </c>
      <c r="C70" t="str">
        <f t="shared" si="4"/>
        <v>Sector 2 Region 1</v>
      </c>
      <c r="D70">
        <v>2</v>
      </c>
      <c r="E70">
        <v>1</v>
      </c>
      <c r="F70">
        <f t="shared" si="5"/>
        <v>5.0000000000000001E-3</v>
      </c>
      <c r="G70">
        <f t="shared" si="6"/>
        <v>0.17111300821683914</v>
      </c>
      <c r="H70">
        <v>7</v>
      </c>
      <c r="I70">
        <v>0.105</v>
      </c>
      <c r="J70">
        <v>0.05</v>
      </c>
    </row>
    <row r="71" spans="1:10" x14ac:dyDescent="0.3">
      <c r="A71" t="s">
        <v>12</v>
      </c>
      <c r="B71">
        <f t="shared" si="3"/>
        <v>8.7904172446910667E-4</v>
      </c>
      <c r="C71" t="str">
        <f t="shared" si="4"/>
        <v>Sector 2 Region 2</v>
      </c>
      <c r="D71">
        <v>2</v>
      </c>
      <c r="E71">
        <v>2</v>
      </c>
      <c r="F71">
        <f t="shared" si="5"/>
        <v>5.0000000000000001E-3</v>
      </c>
      <c r="G71">
        <f t="shared" si="6"/>
        <v>0.17580834489382133</v>
      </c>
      <c r="H71">
        <v>8</v>
      </c>
      <c r="I71">
        <v>0.12</v>
      </c>
      <c r="J71">
        <v>0.08</v>
      </c>
    </row>
    <row r="72" spans="1:10" x14ac:dyDescent="0.3">
      <c r="A72" t="s">
        <v>259</v>
      </c>
      <c r="B72">
        <f t="shared" si="3"/>
        <v>1.4934371998719452E-3</v>
      </c>
      <c r="C72" t="str">
        <f t="shared" si="4"/>
        <v>Sector 2 Region 3</v>
      </c>
      <c r="D72">
        <v>2</v>
      </c>
      <c r="E72">
        <v>3</v>
      </c>
      <c r="F72">
        <f t="shared" si="5"/>
        <v>5.0000000000000001E-3</v>
      </c>
      <c r="G72">
        <f t="shared" si="6"/>
        <v>0.29868743997438901</v>
      </c>
      <c r="H72">
        <v>9</v>
      </c>
      <c r="I72">
        <v>0.01</v>
      </c>
      <c r="J72">
        <v>0.02</v>
      </c>
    </row>
    <row r="73" spans="1:10" x14ac:dyDescent="0.3">
      <c r="A73" t="s">
        <v>260</v>
      </c>
      <c r="B73">
        <f t="shared" si="3"/>
        <v>5.1995518087717425E-4</v>
      </c>
      <c r="C73" t="str">
        <f t="shared" si="4"/>
        <v>Sector 2 Region 4</v>
      </c>
      <c r="D73">
        <v>2</v>
      </c>
      <c r="E73">
        <v>4</v>
      </c>
      <c r="F73">
        <f t="shared" si="5"/>
        <v>5.0000000000000001E-3</v>
      </c>
      <c r="G73">
        <f t="shared" si="6"/>
        <v>0.10399103617543484</v>
      </c>
      <c r="I73">
        <f>SUM(I64:I72)</f>
        <v>1</v>
      </c>
    </row>
    <row r="74" spans="1:10" x14ac:dyDescent="0.3">
      <c r="A74" t="s">
        <v>261</v>
      </c>
      <c r="B74">
        <f t="shared" si="3"/>
        <v>5.9732152385017596E-4</v>
      </c>
      <c r="C74" t="str">
        <f t="shared" si="4"/>
        <v>Sector 2 Region 5</v>
      </c>
      <c r="D74">
        <v>2</v>
      </c>
      <c r="E74">
        <v>5</v>
      </c>
      <c r="F74">
        <f t="shared" si="5"/>
        <v>5.0000000000000001E-3</v>
      </c>
      <c r="G74">
        <f t="shared" si="6"/>
        <v>0.1194643047700352</v>
      </c>
    </row>
    <row r="75" spans="1:10" x14ac:dyDescent="0.3">
      <c r="A75" t="s">
        <v>262</v>
      </c>
      <c r="B75">
        <f t="shared" si="3"/>
        <v>6.5467932984740148E-4</v>
      </c>
      <c r="C75" t="str">
        <f t="shared" si="4"/>
        <v>Sector 2 Region 6</v>
      </c>
      <c r="D75">
        <v>2</v>
      </c>
      <c r="E75">
        <v>6</v>
      </c>
      <c r="F75">
        <f t="shared" si="5"/>
        <v>5.0000000000000001E-3</v>
      </c>
      <c r="G75">
        <f t="shared" si="6"/>
        <v>0.13093586596948029</v>
      </c>
    </row>
    <row r="76" spans="1:10" x14ac:dyDescent="0.3">
      <c r="A76" t="s">
        <v>90</v>
      </c>
      <c r="B76">
        <f t="shared" si="3"/>
        <v>6.8430832942756606E-2</v>
      </c>
      <c r="C76" t="str">
        <f t="shared" si="4"/>
        <v>Sector 3 Region 1</v>
      </c>
      <c r="D76">
        <v>3</v>
      </c>
      <c r="E76">
        <v>1</v>
      </c>
      <c r="F76">
        <f t="shared" si="5"/>
        <v>0.22</v>
      </c>
      <c r="G76">
        <f t="shared" si="6"/>
        <v>0.31104924064889367</v>
      </c>
    </row>
    <row r="77" spans="1:10" x14ac:dyDescent="0.3">
      <c r="A77" t="s">
        <v>91</v>
      </c>
      <c r="B77">
        <f t="shared" si="3"/>
        <v>9.3478184832564998E-3</v>
      </c>
      <c r="C77" t="str">
        <f t="shared" si="4"/>
        <v>Sector 3 Region 2</v>
      </c>
      <c r="D77">
        <v>3</v>
      </c>
      <c r="E77">
        <v>2</v>
      </c>
      <c r="F77">
        <f t="shared" si="5"/>
        <v>0.22</v>
      </c>
      <c r="G77">
        <f t="shared" si="6"/>
        <v>4.2490084014802275E-2</v>
      </c>
    </row>
    <row r="78" spans="1:10" x14ac:dyDescent="0.3">
      <c r="A78" t="s">
        <v>290</v>
      </c>
      <c r="B78">
        <f t="shared" si="3"/>
        <v>2.941253996124546E-2</v>
      </c>
      <c r="C78" t="str">
        <f t="shared" si="4"/>
        <v>Sector 3 Region 3</v>
      </c>
      <c r="D78">
        <v>3</v>
      </c>
      <c r="E78">
        <v>3</v>
      </c>
      <c r="F78">
        <f t="shared" si="5"/>
        <v>0.22</v>
      </c>
      <c r="G78">
        <f t="shared" si="6"/>
        <v>0.13369336346020663</v>
      </c>
    </row>
    <row r="79" spans="1:10" x14ac:dyDescent="0.3">
      <c r="A79" t="s">
        <v>289</v>
      </c>
      <c r="B79">
        <f t="shared" si="3"/>
        <v>5.6908730963756808E-3</v>
      </c>
      <c r="C79" t="str">
        <f t="shared" si="4"/>
        <v>Sector 3 Region 4</v>
      </c>
      <c r="D79">
        <v>3</v>
      </c>
      <c r="E79">
        <v>4</v>
      </c>
      <c r="F79">
        <f t="shared" si="5"/>
        <v>0.22</v>
      </c>
      <c r="G79">
        <f t="shared" si="6"/>
        <v>2.5867604983525822E-2</v>
      </c>
    </row>
    <row r="80" spans="1:10" x14ac:dyDescent="0.3">
      <c r="A80" t="s">
        <v>288</v>
      </c>
      <c r="B80">
        <f t="shared" si="3"/>
        <v>9.0781876307266141E-2</v>
      </c>
      <c r="C80" t="str">
        <f t="shared" si="4"/>
        <v>Sector 3 Region 5</v>
      </c>
      <c r="D80">
        <v>3</v>
      </c>
      <c r="E80">
        <v>5</v>
      </c>
      <c r="F80">
        <f t="shared" si="5"/>
        <v>0.22</v>
      </c>
      <c r="G80">
        <f t="shared" si="6"/>
        <v>0.41264489230575518</v>
      </c>
    </row>
    <row r="81" spans="1:7" x14ac:dyDescent="0.3">
      <c r="A81" t="s">
        <v>287</v>
      </c>
      <c r="B81">
        <f t="shared" si="3"/>
        <v>1.633605920909962E-2</v>
      </c>
      <c r="C81" t="str">
        <f t="shared" si="4"/>
        <v>Sector 3 Region 6</v>
      </c>
      <c r="D81">
        <v>3</v>
      </c>
      <c r="E81">
        <v>6</v>
      </c>
      <c r="F81">
        <f t="shared" si="5"/>
        <v>0.22</v>
      </c>
      <c r="G81">
        <f t="shared" si="6"/>
        <v>7.4254814586816459E-2</v>
      </c>
    </row>
    <row r="82" spans="1:7" x14ac:dyDescent="0.3">
      <c r="A82" t="s">
        <v>102</v>
      </c>
      <c r="B82">
        <f t="shared" si="3"/>
        <v>3.1037577117218176E-2</v>
      </c>
      <c r="C82" t="str">
        <f t="shared" si="4"/>
        <v>Sector 4 Region 1</v>
      </c>
      <c r="D82">
        <v>4</v>
      </c>
      <c r="E82">
        <v>1</v>
      </c>
      <c r="F82">
        <f t="shared" si="5"/>
        <v>0.1</v>
      </c>
      <c r="G82">
        <f t="shared" si="6"/>
        <v>0.31037577117218174</v>
      </c>
    </row>
    <row r="83" spans="1:7" x14ac:dyDescent="0.3">
      <c r="A83" t="s">
        <v>103</v>
      </c>
      <c r="B83">
        <f t="shared" si="3"/>
        <v>8.5249579360628159E-4</v>
      </c>
      <c r="C83" t="str">
        <f t="shared" si="4"/>
        <v>Sector 4 Region 2</v>
      </c>
      <c r="D83">
        <v>4</v>
      </c>
      <c r="E83">
        <v>2</v>
      </c>
      <c r="F83">
        <f t="shared" si="5"/>
        <v>0.1</v>
      </c>
      <c r="G83">
        <f t="shared" si="6"/>
        <v>8.5249579360628155E-3</v>
      </c>
    </row>
    <row r="84" spans="1:7" x14ac:dyDescent="0.3">
      <c r="A84" t="s">
        <v>263</v>
      </c>
      <c r="B84">
        <f t="shared" si="3"/>
        <v>3.3785754346606849E-2</v>
      </c>
      <c r="C84" t="str">
        <f t="shared" si="4"/>
        <v>Sector 4 Region 3</v>
      </c>
      <c r="D84">
        <v>4</v>
      </c>
      <c r="E84">
        <v>3</v>
      </c>
      <c r="F84">
        <f t="shared" si="5"/>
        <v>0.1</v>
      </c>
      <c r="G84">
        <f t="shared" si="6"/>
        <v>0.33785754346606844</v>
      </c>
    </row>
    <row r="85" spans="1:7" x14ac:dyDescent="0.3">
      <c r="A85" t="s">
        <v>264</v>
      </c>
      <c r="B85">
        <f t="shared" si="3"/>
        <v>6.0572069545709482E-4</v>
      </c>
      <c r="C85" t="str">
        <f t="shared" si="4"/>
        <v>Sector 4 Region 4</v>
      </c>
      <c r="D85">
        <v>4</v>
      </c>
      <c r="E85">
        <v>4</v>
      </c>
      <c r="F85">
        <f t="shared" si="5"/>
        <v>0.1</v>
      </c>
      <c r="G85">
        <f t="shared" si="6"/>
        <v>6.0572069545709482E-3</v>
      </c>
    </row>
    <row r="86" spans="1:7" x14ac:dyDescent="0.3">
      <c r="A86" t="s">
        <v>265</v>
      </c>
      <c r="B86">
        <f t="shared" si="3"/>
        <v>2.6012338754907462E-2</v>
      </c>
      <c r="C86" t="str">
        <f t="shared" si="4"/>
        <v>Sector 4 Region 5</v>
      </c>
      <c r="D86">
        <v>4</v>
      </c>
      <c r="E86">
        <v>5</v>
      </c>
      <c r="F86">
        <f t="shared" si="5"/>
        <v>0.1</v>
      </c>
      <c r="G86">
        <f t="shared" si="6"/>
        <v>0.2601233875490746</v>
      </c>
    </row>
    <row r="87" spans="1:7" x14ac:dyDescent="0.3">
      <c r="A87" t="s">
        <v>266</v>
      </c>
      <c r="B87">
        <f t="shared" si="3"/>
        <v>7.7061132922041503E-3</v>
      </c>
      <c r="C87" t="str">
        <f t="shared" si="4"/>
        <v>Sector 4 Region 6</v>
      </c>
      <c r="D87">
        <v>4</v>
      </c>
      <c r="E87">
        <v>6</v>
      </c>
      <c r="F87">
        <f t="shared" si="5"/>
        <v>0.1</v>
      </c>
      <c r="G87">
        <f t="shared" si="6"/>
        <v>7.7061132922041503E-2</v>
      </c>
    </row>
    <row r="88" spans="1:7" x14ac:dyDescent="0.3">
      <c r="A88" t="s">
        <v>104</v>
      </c>
      <c r="B88">
        <f t="shared" si="3"/>
        <v>7.9735491095007716E-2</v>
      </c>
      <c r="C88" t="str">
        <f t="shared" si="4"/>
        <v>Sector 5 Region 1</v>
      </c>
      <c r="D88">
        <v>5</v>
      </c>
      <c r="E88">
        <v>1</v>
      </c>
      <c r="F88">
        <f t="shared" si="5"/>
        <v>0.35</v>
      </c>
      <c r="G88">
        <f t="shared" si="6"/>
        <v>0.2278156888428792</v>
      </c>
    </row>
    <row r="89" spans="1:7" x14ac:dyDescent="0.3">
      <c r="A89" t="s">
        <v>105</v>
      </c>
      <c r="B89">
        <f t="shared" si="3"/>
        <v>4.5448682737202373E-2</v>
      </c>
      <c r="C89" t="str">
        <f t="shared" si="4"/>
        <v>Sector 5 Region 2</v>
      </c>
      <c r="D89">
        <v>5</v>
      </c>
      <c r="E89">
        <v>2</v>
      </c>
      <c r="F89">
        <f t="shared" si="5"/>
        <v>0.35</v>
      </c>
      <c r="G89">
        <f t="shared" si="6"/>
        <v>0.12985337924914964</v>
      </c>
    </row>
    <row r="90" spans="1:7" x14ac:dyDescent="0.3">
      <c r="A90" t="s">
        <v>267</v>
      </c>
      <c r="B90">
        <f t="shared" si="3"/>
        <v>7.4154553905309201E-2</v>
      </c>
      <c r="C90" t="str">
        <f t="shared" si="4"/>
        <v>Sector 5 Region 3</v>
      </c>
      <c r="D90">
        <v>5</v>
      </c>
      <c r="E90">
        <v>3</v>
      </c>
      <c r="F90">
        <f t="shared" si="5"/>
        <v>0.35</v>
      </c>
      <c r="G90">
        <f t="shared" si="6"/>
        <v>0.21187015401516915</v>
      </c>
    </row>
    <row r="91" spans="1:7" x14ac:dyDescent="0.3">
      <c r="A91" t="s">
        <v>268</v>
      </c>
      <c r="B91">
        <f t="shared" si="3"/>
        <v>2.1706314833203049E-2</v>
      </c>
      <c r="C91" t="str">
        <f t="shared" si="4"/>
        <v>Sector 5 Region 4</v>
      </c>
      <c r="D91">
        <v>5</v>
      </c>
      <c r="E91">
        <v>4</v>
      </c>
      <c r="F91">
        <f t="shared" si="5"/>
        <v>0.35</v>
      </c>
      <c r="G91">
        <f t="shared" si="6"/>
        <v>6.2018042380580146E-2</v>
      </c>
    </row>
    <row r="92" spans="1:7" x14ac:dyDescent="0.3">
      <c r="A92" t="s">
        <v>269</v>
      </c>
      <c r="B92">
        <f t="shared" si="3"/>
        <v>6.3127257938436182E-2</v>
      </c>
      <c r="C92" t="str">
        <f t="shared" si="4"/>
        <v>Sector 5 Region 5</v>
      </c>
      <c r="D92">
        <v>5</v>
      </c>
      <c r="E92">
        <v>5</v>
      </c>
      <c r="F92">
        <f t="shared" si="5"/>
        <v>0.35</v>
      </c>
      <c r="G92">
        <f t="shared" si="6"/>
        <v>0.18036359410981767</v>
      </c>
    </row>
    <row r="93" spans="1:7" x14ac:dyDescent="0.3">
      <c r="A93" t="s">
        <v>270</v>
      </c>
      <c r="B93">
        <f t="shared" si="3"/>
        <v>6.5827699490841482E-2</v>
      </c>
      <c r="C93" t="str">
        <f t="shared" si="4"/>
        <v>Sector 5 Region 6</v>
      </c>
      <c r="D93">
        <v>5</v>
      </c>
      <c r="E93">
        <v>6</v>
      </c>
      <c r="F93">
        <f t="shared" si="5"/>
        <v>0.35</v>
      </c>
      <c r="G93">
        <f t="shared" si="6"/>
        <v>0.18807914140240425</v>
      </c>
    </row>
    <row r="94" spans="1:7" x14ac:dyDescent="0.3">
      <c r="A94" t="s">
        <v>121</v>
      </c>
      <c r="B94">
        <f t="shared" si="3"/>
        <v>1.2441969625955746E-2</v>
      </c>
      <c r="C94" t="str">
        <f t="shared" si="4"/>
        <v>Sector 6 Region 1</v>
      </c>
      <c r="D94">
        <v>6</v>
      </c>
      <c r="E94">
        <v>1</v>
      </c>
      <c r="F94">
        <f t="shared" si="5"/>
        <v>0.04</v>
      </c>
      <c r="G94">
        <f t="shared" si="6"/>
        <v>0.31104924064889367</v>
      </c>
    </row>
    <row r="95" spans="1:7" x14ac:dyDescent="0.3">
      <c r="A95" t="s">
        <v>122</v>
      </c>
      <c r="B95">
        <f t="shared" si="3"/>
        <v>1.699603360592091E-3</v>
      </c>
      <c r="C95" t="str">
        <f t="shared" si="4"/>
        <v>Sector 6 Region 2</v>
      </c>
      <c r="D95">
        <v>6</v>
      </c>
      <c r="E95">
        <v>2</v>
      </c>
      <c r="F95">
        <f t="shared" si="5"/>
        <v>0.04</v>
      </c>
      <c r="G95">
        <f t="shared" si="6"/>
        <v>4.2490084014802275E-2</v>
      </c>
    </row>
    <row r="96" spans="1:7" x14ac:dyDescent="0.3">
      <c r="A96" t="s">
        <v>271</v>
      </c>
      <c r="B96">
        <f t="shared" si="3"/>
        <v>5.3477345384082657E-3</v>
      </c>
      <c r="C96" t="str">
        <f t="shared" si="4"/>
        <v>Sector 6 Region 3</v>
      </c>
      <c r="D96">
        <v>6</v>
      </c>
      <c r="E96">
        <v>3</v>
      </c>
      <c r="F96">
        <f t="shared" si="5"/>
        <v>0.04</v>
      </c>
      <c r="G96">
        <f t="shared" si="6"/>
        <v>0.13369336346020663</v>
      </c>
    </row>
    <row r="97" spans="1:7" x14ac:dyDescent="0.3">
      <c r="A97" t="s">
        <v>272</v>
      </c>
      <c r="B97">
        <f t="shared" si="3"/>
        <v>1.0347041993410328E-3</v>
      </c>
      <c r="C97" t="str">
        <f t="shared" si="4"/>
        <v>Sector 6 Region 4</v>
      </c>
      <c r="D97">
        <v>6</v>
      </c>
      <c r="E97">
        <v>4</v>
      </c>
      <c r="F97">
        <f t="shared" si="5"/>
        <v>0.04</v>
      </c>
      <c r="G97">
        <f t="shared" si="6"/>
        <v>2.5867604983525819E-2</v>
      </c>
    </row>
    <row r="98" spans="1:7" x14ac:dyDescent="0.3">
      <c r="A98" t="s">
        <v>273</v>
      </c>
      <c r="B98">
        <f t="shared" si="3"/>
        <v>1.6505795692230204E-2</v>
      </c>
      <c r="C98" t="str">
        <f t="shared" si="4"/>
        <v>Sector 6 Region 5</v>
      </c>
      <c r="D98">
        <v>6</v>
      </c>
      <c r="E98">
        <v>5</v>
      </c>
      <c r="F98">
        <f t="shared" si="5"/>
        <v>0.04</v>
      </c>
      <c r="G98">
        <f t="shared" si="6"/>
        <v>0.41264489230575507</v>
      </c>
    </row>
    <row r="99" spans="1:7" x14ac:dyDescent="0.3">
      <c r="A99" t="s">
        <v>274</v>
      </c>
      <c r="B99">
        <f t="shared" si="3"/>
        <v>2.9701925834726586E-3</v>
      </c>
      <c r="C99" t="str">
        <f t="shared" si="4"/>
        <v>Sector 6 Region 6</v>
      </c>
      <c r="D99">
        <v>6</v>
      </c>
      <c r="E99">
        <v>6</v>
      </c>
      <c r="F99">
        <f t="shared" si="5"/>
        <v>0.04</v>
      </c>
      <c r="G99">
        <f t="shared" si="6"/>
        <v>7.4254814586816459E-2</v>
      </c>
    </row>
    <row r="100" spans="1:7" x14ac:dyDescent="0.3">
      <c r="A100" t="s">
        <v>123</v>
      </c>
      <c r="B100">
        <f t="shared" si="3"/>
        <v>2.3920647328502315E-2</v>
      </c>
      <c r="C100" t="str">
        <f t="shared" si="4"/>
        <v>Sector 7 Region 1</v>
      </c>
      <c r="D100">
        <v>7</v>
      </c>
      <c r="E100">
        <v>1</v>
      </c>
      <c r="F100">
        <f t="shared" si="5"/>
        <v>0.105</v>
      </c>
      <c r="G100">
        <f t="shared" si="6"/>
        <v>0.2278156888428792</v>
      </c>
    </row>
    <row r="101" spans="1:7" x14ac:dyDescent="0.3">
      <c r="A101" t="s">
        <v>124</v>
      </c>
      <c r="B101">
        <f t="shared" si="3"/>
        <v>1.3634604821160712E-2</v>
      </c>
      <c r="C101" t="str">
        <f t="shared" si="4"/>
        <v>Sector 7 Region 2</v>
      </c>
      <c r="D101">
        <v>7</v>
      </c>
      <c r="E101">
        <v>2</v>
      </c>
      <c r="F101">
        <f t="shared" si="5"/>
        <v>0.105</v>
      </c>
      <c r="G101">
        <f t="shared" si="6"/>
        <v>0.12985337924914964</v>
      </c>
    </row>
    <row r="102" spans="1:7" x14ac:dyDescent="0.3">
      <c r="A102" t="s">
        <v>275</v>
      </c>
      <c r="B102">
        <f t="shared" si="3"/>
        <v>2.2246366171592761E-2</v>
      </c>
      <c r="C102" t="str">
        <f t="shared" si="4"/>
        <v>Sector 7 Region 3</v>
      </c>
      <c r="D102">
        <v>7</v>
      </c>
      <c r="E102">
        <v>3</v>
      </c>
      <c r="F102">
        <f t="shared" si="5"/>
        <v>0.105</v>
      </c>
      <c r="G102">
        <f t="shared" si="6"/>
        <v>0.21187015401516915</v>
      </c>
    </row>
    <row r="103" spans="1:7" x14ac:dyDescent="0.3">
      <c r="A103" t="s">
        <v>276</v>
      </c>
      <c r="B103">
        <f t="shared" si="3"/>
        <v>6.5118944499609147E-3</v>
      </c>
      <c r="C103" t="str">
        <f t="shared" si="4"/>
        <v>Sector 7 Region 4</v>
      </c>
      <c r="D103">
        <v>7</v>
      </c>
      <c r="E103">
        <v>4</v>
      </c>
      <c r="F103">
        <f t="shared" si="5"/>
        <v>0.105</v>
      </c>
      <c r="G103">
        <f t="shared" si="6"/>
        <v>6.2018042380580146E-2</v>
      </c>
    </row>
    <row r="104" spans="1:7" x14ac:dyDescent="0.3">
      <c r="A104" t="s">
        <v>277</v>
      </c>
      <c r="B104">
        <f t="shared" si="3"/>
        <v>1.8938177381530856E-2</v>
      </c>
      <c r="C104" t="str">
        <f t="shared" si="4"/>
        <v>Sector 7 Region 5</v>
      </c>
      <c r="D104">
        <v>7</v>
      </c>
      <c r="E104">
        <v>5</v>
      </c>
      <c r="F104">
        <f t="shared" si="5"/>
        <v>0.105</v>
      </c>
      <c r="G104">
        <f t="shared" si="6"/>
        <v>0.18036359410981767</v>
      </c>
    </row>
    <row r="105" spans="1:7" x14ac:dyDescent="0.3">
      <c r="A105" t="s">
        <v>278</v>
      </c>
      <c r="B105">
        <f t="shared" si="3"/>
        <v>1.9748309847252447E-2</v>
      </c>
      <c r="C105" t="str">
        <f t="shared" si="4"/>
        <v>Sector 7 Region 6</v>
      </c>
      <c r="D105">
        <v>7</v>
      </c>
      <c r="E105">
        <v>6</v>
      </c>
      <c r="F105">
        <f t="shared" si="5"/>
        <v>0.105</v>
      </c>
      <c r="G105">
        <f t="shared" si="6"/>
        <v>0.18807914140240425</v>
      </c>
    </row>
    <row r="106" spans="1:7" x14ac:dyDescent="0.3">
      <c r="A106" t="s">
        <v>125</v>
      </c>
      <c r="B106">
        <f t="shared" si="3"/>
        <v>2.7337882661145504E-2</v>
      </c>
      <c r="C106" t="str">
        <f t="shared" si="4"/>
        <v>Sector 8 Region 1</v>
      </c>
      <c r="D106">
        <v>8</v>
      </c>
      <c r="E106">
        <v>1</v>
      </c>
      <c r="F106">
        <f t="shared" si="5"/>
        <v>0.12</v>
      </c>
      <c r="G106">
        <f t="shared" si="6"/>
        <v>0.2278156888428792</v>
      </c>
    </row>
    <row r="107" spans="1:7" x14ac:dyDescent="0.3">
      <c r="A107" t="s">
        <v>126</v>
      </c>
      <c r="B107">
        <f t="shared" si="3"/>
        <v>1.5582405509897956E-2</v>
      </c>
      <c r="C107" t="str">
        <f t="shared" si="4"/>
        <v>Sector 8 Region 2</v>
      </c>
      <c r="D107">
        <v>8</v>
      </c>
      <c r="E107">
        <v>2</v>
      </c>
      <c r="F107">
        <f t="shared" si="5"/>
        <v>0.12</v>
      </c>
      <c r="G107">
        <f t="shared" si="6"/>
        <v>0.12985337924914964</v>
      </c>
    </row>
    <row r="108" spans="1:7" x14ac:dyDescent="0.3">
      <c r="A108" t="s">
        <v>279</v>
      </c>
      <c r="B108">
        <f t="shared" si="3"/>
        <v>2.5424418481820296E-2</v>
      </c>
      <c r="C108" t="str">
        <f t="shared" si="4"/>
        <v>Sector 8 Region 3</v>
      </c>
      <c r="D108">
        <v>8</v>
      </c>
      <c r="E108">
        <v>3</v>
      </c>
      <c r="F108">
        <f t="shared" si="5"/>
        <v>0.12</v>
      </c>
      <c r="G108">
        <f t="shared" si="6"/>
        <v>0.21187015401516915</v>
      </c>
    </row>
    <row r="109" spans="1:7" x14ac:dyDescent="0.3">
      <c r="A109" t="s">
        <v>280</v>
      </c>
      <c r="B109">
        <f t="shared" si="3"/>
        <v>7.4421650856696161E-3</v>
      </c>
      <c r="C109" t="str">
        <f t="shared" si="4"/>
        <v>Sector 8 Region 4</v>
      </c>
      <c r="D109">
        <v>8</v>
      </c>
      <c r="E109">
        <v>4</v>
      </c>
      <c r="F109">
        <f t="shared" si="5"/>
        <v>0.12</v>
      </c>
      <c r="G109">
        <f t="shared" si="6"/>
        <v>6.2018042380580139E-2</v>
      </c>
    </row>
    <row r="110" spans="1:7" x14ac:dyDescent="0.3">
      <c r="A110" t="s">
        <v>281</v>
      </c>
      <c r="B110">
        <f t="shared" si="3"/>
        <v>2.1643631293178121E-2</v>
      </c>
      <c r="C110" t="str">
        <f t="shared" si="4"/>
        <v>Sector 8 Region 5</v>
      </c>
      <c r="D110">
        <v>8</v>
      </c>
      <c r="E110">
        <v>5</v>
      </c>
      <c r="F110">
        <f t="shared" si="5"/>
        <v>0.12</v>
      </c>
      <c r="G110">
        <f t="shared" si="6"/>
        <v>0.18036359410981767</v>
      </c>
    </row>
    <row r="111" spans="1:7" x14ac:dyDescent="0.3">
      <c r="A111" t="s">
        <v>282</v>
      </c>
      <c r="B111">
        <f t="shared" si="3"/>
        <v>2.256949696828851E-2</v>
      </c>
      <c r="C111" t="str">
        <f t="shared" si="4"/>
        <v>Sector 8 Region 6</v>
      </c>
      <c r="D111">
        <v>8</v>
      </c>
      <c r="E111">
        <v>6</v>
      </c>
      <c r="F111">
        <f t="shared" si="5"/>
        <v>0.12</v>
      </c>
      <c r="G111">
        <f t="shared" si="6"/>
        <v>0.18807914140240425</v>
      </c>
    </row>
    <row r="112" spans="1:7" x14ac:dyDescent="0.3">
      <c r="A112" t="s">
        <v>128</v>
      </c>
      <c r="B112">
        <f t="shared" si="3"/>
        <v>2.2781568884287918E-3</v>
      </c>
      <c r="C112" t="str">
        <f t="shared" si="4"/>
        <v>Sector 9 Region 1</v>
      </c>
      <c r="D112">
        <v>9</v>
      </c>
      <c r="E112">
        <v>1</v>
      </c>
      <c r="F112">
        <f t="shared" si="5"/>
        <v>0.01</v>
      </c>
      <c r="G112">
        <f t="shared" si="6"/>
        <v>0.22781568884287917</v>
      </c>
    </row>
    <row r="113" spans="1:7" x14ac:dyDescent="0.3">
      <c r="A113" t="s">
        <v>127</v>
      </c>
      <c r="B113">
        <f t="shared" si="3"/>
        <v>1.2985337924914964E-3</v>
      </c>
      <c r="C113" t="str">
        <f t="shared" si="4"/>
        <v>Sector 9 Region 2</v>
      </c>
      <c r="D113">
        <v>9</v>
      </c>
      <c r="E113">
        <v>2</v>
      </c>
      <c r="F113">
        <f t="shared" si="5"/>
        <v>0.01</v>
      </c>
      <c r="G113">
        <f t="shared" si="6"/>
        <v>0.12985337924914964</v>
      </c>
    </row>
    <row r="114" spans="1:7" x14ac:dyDescent="0.3">
      <c r="A114" t="s">
        <v>283</v>
      </c>
      <c r="B114">
        <f t="shared" si="3"/>
        <v>2.1187015401516913E-3</v>
      </c>
      <c r="C114" t="str">
        <f t="shared" si="4"/>
        <v>Sector 9 Region 3</v>
      </c>
      <c r="D114">
        <v>9</v>
      </c>
      <c r="E114">
        <v>3</v>
      </c>
      <c r="F114">
        <f t="shared" si="5"/>
        <v>0.01</v>
      </c>
      <c r="G114">
        <f t="shared" si="6"/>
        <v>0.21187015401516912</v>
      </c>
    </row>
    <row r="115" spans="1:7" x14ac:dyDescent="0.3">
      <c r="A115" t="s">
        <v>284</v>
      </c>
      <c r="B115">
        <f t="shared" si="3"/>
        <v>6.2018042380580145E-4</v>
      </c>
      <c r="C115" t="str">
        <f t="shared" si="4"/>
        <v>Sector 9 Region 4</v>
      </c>
      <c r="D115">
        <v>9</v>
      </c>
      <c r="E115">
        <v>4</v>
      </c>
      <c r="F115">
        <f t="shared" si="5"/>
        <v>0.01</v>
      </c>
      <c r="G115">
        <f t="shared" si="6"/>
        <v>6.2018042380580146E-2</v>
      </c>
    </row>
    <row r="116" spans="1:7" x14ac:dyDescent="0.3">
      <c r="A116" t="s">
        <v>285</v>
      </c>
      <c r="B116">
        <f t="shared" si="3"/>
        <v>1.8036359410981766E-3</v>
      </c>
      <c r="C116" t="str">
        <f t="shared" si="4"/>
        <v>Sector 9 Region 5</v>
      </c>
      <c r="D116">
        <v>9</v>
      </c>
      <c r="E116">
        <v>5</v>
      </c>
      <c r="F116">
        <f t="shared" si="5"/>
        <v>0.01</v>
      </c>
      <c r="G116">
        <f t="shared" si="6"/>
        <v>0.18036359410981767</v>
      </c>
    </row>
    <row r="117" spans="1:7" x14ac:dyDescent="0.3">
      <c r="A117" t="s">
        <v>286</v>
      </c>
      <c r="B117">
        <f t="shared" si="3"/>
        <v>1.8807914140240426E-3</v>
      </c>
      <c r="C117" t="str">
        <f t="shared" si="4"/>
        <v>Sector 9 Region 6</v>
      </c>
      <c r="D117">
        <v>9</v>
      </c>
      <c r="E117">
        <v>6</v>
      </c>
      <c r="F117">
        <f t="shared" si="5"/>
        <v>0.01</v>
      </c>
      <c r="G117">
        <f t="shared" si="6"/>
        <v>0.18807914140240425</v>
      </c>
    </row>
  </sheetData>
  <mergeCells count="3">
    <mergeCell ref="A63:C63"/>
    <mergeCell ref="A8:C8"/>
    <mergeCell ref="A2:C2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BB5E-2AB6-47A4-B3C3-1146DAC57027}">
  <dimension ref="A1:E79"/>
  <sheetViews>
    <sheetView topLeftCell="A21" workbookViewId="0">
      <selection activeCell="C27" sqref="A1:E79"/>
    </sheetView>
  </sheetViews>
  <sheetFormatPr baseColWidth="10" defaultRowHeight="14.4" x14ac:dyDescent="0.3"/>
  <cols>
    <col min="3" max="3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0" t="s">
        <v>70</v>
      </c>
      <c r="B2" s="20"/>
      <c r="C2" s="20"/>
      <c r="D2" t="s">
        <v>196</v>
      </c>
    </row>
    <row r="3" spans="1:4" x14ac:dyDescent="0.3">
      <c r="A3" t="s">
        <v>77</v>
      </c>
      <c r="B3">
        <v>0</v>
      </c>
      <c r="C3" t="str">
        <f>CONCATENATE(D$2," ",D3)</f>
        <v>Region 1</v>
      </c>
      <c r="D3">
        <v>1</v>
      </c>
    </row>
    <row r="4" spans="1:4" x14ac:dyDescent="0.3">
      <c r="A4" t="s">
        <v>78</v>
      </c>
      <c r="B4">
        <v>0</v>
      </c>
      <c r="C4" t="str">
        <f t="shared" ref="C4:C22" si="0">CONCATENATE(D$2," ",D4)</f>
        <v>Region 2</v>
      </c>
      <c r="D4">
        <v>2</v>
      </c>
    </row>
    <row r="5" spans="1:4" x14ac:dyDescent="0.3">
      <c r="A5" t="s">
        <v>306</v>
      </c>
      <c r="B5">
        <v>0</v>
      </c>
      <c r="C5" t="str">
        <f t="shared" si="0"/>
        <v>Region 3</v>
      </c>
      <c r="D5">
        <v>3</v>
      </c>
    </row>
    <row r="6" spans="1:4" x14ac:dyDescent="0.3">
      <c r="A6" t="s">
        <v>307</v>
      </c>
      <c r="B6">
        <v>0</v>
      </c>
      <c r="C6" t="str">
        <f t="shared" si="0"/>
        <v>Region 4</v>
      </c>
      <c r="D6">
        <v>4</v>
      </c>
    </row>
    <row r="7" spans="1:4" x14ac:dyDescent="0.3">
      <c r="A7" t="s">
        <v>308</v>
      </c>
      <c r="B7">
        <v>0</v>
      </c>
      <c r="C7" t="str">
        <f t="shared" si="0"/>
        <v>Region 5</v>
      </c>
      <c r="D7">
        <v>5</v>
      </c>
    </row>
    <row r="8" spans="1:4" x14ac:dyDescent="0.3">
      <c r="A8" t="s">
        <v>309</v>
      </c>
      <c r="B8">
        <v>0</v>
      </c>
      <c r="C8" t="str">
        <f t="shared" si="0"/>
        <v>Region 6</v>
      </c>
      <c r="D8">
        <v>6</v>
      </c>
    </row>
    <row r="9" spans="1:4" x14ac:dyDescent="0.3">
      <c r="A9" s="20" t="s">
        <v>310</v>
      </c>
      <c r="B9" s="20"/>
      <c r="C9" s="20"/>
    </row>
    <row r="10" spans="1:4" x14ac:dyDescent="0.3">
      <c r="A10" t="s">
        <v>79</v>
      </c>
      <c r="B10">
        <v>0</v>
      </c>
      <c r="C10" t="str">
        <f t="shared" si="0"/>
        <v>Region 1</v>
      </c>
      <c r="D10">
        <v>1</v>
      </c>
    </row>
    <row r="11" spans="1:4" x14ac:dyDescent="0.3">
      <c r="A11" t="s">
        <v>80</v>
      </c>
      <c r="B11">
        <v>0</v>
      </c>
      <c r="C11" t="str">
        <f t="shared" si="0"/>
        <v>Region 2</v>
      </c>
      <c r="D11">
        <v>2</v>
      </c>
    </row>
    <row r="12" spans="1:4" x14ac:dyDescent="0.3">
      <c r="A12" t="s">
        <v>302</v>
      </c>
      <c r="B12">
        <v>0</v>
      </c>
      <c r="C12" t="str">
        <f t="shared" si="0"/>
        <v>Region 3</v>
      </c>
      <c r="D12">
        <v>3</v>
      </c>
    </row>
    <row r="13" spans="1:4" x14ac:dyDescent="0.3">
      <c r="A13" t="s">
        <v>303</v>
      </c>
      <c r="B13">
        <v>0</v>
      </c>
      <c r="C13" t="str">
        <f t="shared" si="0"/>
        <v>Region 4</v>
      </c>
      <c r="D13">
        <v>4</v>
      </c>
    </row>
    <row r="14" spans="1:4" x14ac:dyDescent="0.3">
      <c r="A14" t="s">
        <v>304</v>
      </c>
      <c r="B14">
        <v>0</v>
      </c>
      <c r="C14" t="str">
        <f t="shared" si="0"/>
        <v>Region 5</v>
      </c>
      <c r="D14">
        <v>5</v>
      </c>
    </row>
    <row r="15" spans="1:4" x14ac:dyDescent="0.3">
      <c r="A15" t="s">
        <v>305</v>
      </c>
      <c r="B15">
        <v>0</v>
      </c>
      <c r="C15" t="str">
        <f t="shared" si="0"/>
        <v>Region 6</v>
      </c>
      <c r="D15">
        <v>6</v>
      </c>
    </row>
    <row r="16" spans="1:4" x14ac:dyDescent="0.3">
      <c r="A16" s="20" t="s">
        <v>74</v>
      </c>
      <c r="B16" s="20"/>
      <c r="C16" s="20"/>
      <c r="D16" s="20"/>
    </row>
    <row r="17" spans="1:5" x14ac:dyDescent="0.3">
      <c r="A17" t="s">
        <v>82</v>
      </c>
      <c r="B17">
        <v>0</v>
      </c>
      <c r="C17" t="str">
        <f t="shared" si="0"/>
        <v>Region 1</v>
      </c>
      <c r="D17">
        <v>1</v>
      </c>
    </row>
    <row r="18" spans="1:5" x14ac:dyDescent="0.3">
      <c r="A18" t="s">
        <v>81</v>
      </c>
      <c r="B18">
        <v>0</v>
      </c>
      <c r="C18" t="str">
        <f t="shared" si="0"/>
        <v>Region 2</v>
      </c>
      <c r="D18">
        <v>2</v>
      </c>
    </row>
    <row r="19" spans="1:5" x14ac:dyDescent="0.3">
      <c r="A19" t="s">
        <v>298</v>
      </c>
      <c r="B19">
        <v>0</v>
      </c>
      <c r="C19" t="str">
        <f t="shared" si="0"/>
        <v>Region 3</v>
      </c>
      <c r="D19">
        <v>3</v>
      </c>
    </row>
    <row r="20" spans="1:5" x14ac:dyDescent="0.3">
      <c r="A20" t="s">
        <v>299</v>
      </c>
      <c r="B20">
        <v>0</v>
      </c>
      <c r="C20" t="str">
        <f t="shared" si="0"/>
        <v>Region 4</v>
      </c>
      <c r="D20">
        <v>4</v>
      </c>
    </row>
    <row r="21" spans="1:5" x14ac:dyDescent="0.3">
      <c r="A21" t="s">
        <v>300</v>
      </c>
      <c r="B21">
        <v>0</v>
      </c>
      <c r="C21" t="str">
        <f t="shared" si="0"/>
        <v>Region 5</v>
      </c>
      <c r="D21">
        <v>5</v>
      </c>
    </row>
    <row r="22" spans="1:5" x14ac:dyDescent="0.3">
      <c r="A22" t="s">
        <v>301</v>
      </c>
      <c r="B22">
        <v>0</v>
      </c>
      <c r="C22" t="str">
        <f t="shared" si="0"/>
        <v>Region 6</v>
      </c>
      <c r="D22">
        <v>6</v>
      </c>
    </row>
    <row r="23" spans="1:5" x14ac:dyDescent="0.3">
      <c r="A23" s="20" t="s">
        <v>34</v>
      </c>
      <c r="B23" s="20"/>
      <c r="C23" s="20"/>
    </row>
    <row r="24" spans="1:5" x14ac:dyDescent="0.3">
      <c r="A24" t="s">
        <v>83</v>
      </c>
      <c r="B24">
        <v>0</v>
      </c>
    </row>
    <row r="25" spans="1:5" x14ac:dyDescent="0.3">
      <c r="A25" s="20" t="s">
        <v>365</v>
      </c>
      <c r="B25" s="20"/>
      <c r="C25" s="20"/>
      <c r="D25" t="s">
        <v>195</v>
      </c>
      <c r="E25" t="s">
        <v>196</v>
      </c>
    </row>
    <row r="26" spans="1:5" x14ac:dyDescent="0.3">
      <c r="A26" t="s">
        <v>311</v>
      </c>
      <c r="B26">
        <v>0</v>
      </c>
      <c r="C26" t="str">
        <f xml:space="preserve"> CONCATENATE(D$25, " ", D26, " ",E$25, " ",E26)</f>
        <v>Sector 1 Region 1</v>
      </c>
      <c r="D26">
        <v>1</v>
      </c>
      <c r="E26">
        <v>1</v>
      </c>
    </row>
    <row r="27" spans="1:5" x14ac:dyDescent="0.3">
      <c r="A27" t="s">
        <v>312</v>
      </c>
      <c r="B27">
        <v>0</v>
      </c>
      <c r="C27" t="str">
        <f t="shared" ref="C27:C79" si="1" xml:space="preserve"> CONCATENATE(D$25, " ", D27, " ",E$25, " ",E27)</f>
        <v>Sector 1 Region 2</v>
      </c>
      <c r="D27">
        <v>1</v>
      </c>
      <c r="E27">
        <v>2</v>
      </c>
    </row>
    <row r="28" spans="1:5" x14ac:dyDescent="0.3">
      <c r="A28" t="s">
        <v>313</v>
      </c>
      <c r="B28">
        <v>0</v>
      </c>
      <c r="C28" t="str">
        <f t="shared" si="1"/>
        <v>Sector 1 Region 3</v>
      </c>
      <c r="D28">
        <v>1</v>
      </c>
      <c r="E28">
        <v>3</v>
      </c>
    </row>
    <row r="29" spans="1:5" x14ac:dyDescent="0.3">
      <c r="A29" t="s">
        <v>314</v>
      </c>
      <c r="B29">
        <v>0</v>
      </c>
      <c r="C29" t="str">
        <f t="shared" si="1"/>
        <v>Sector 1 Region 4</v>
      </c>
      <c r="D29">
        <v>1</v>
      </c>
      <c r="E29">
        <v>4</v>
      </c>
    </row>
    <row r="30" spans="1:5" x14ac:dyDescent="0.3">
      <c r="A30" t="s">
        <v>315</v>
      </c>
      <c r="B30">
        <v>0</v>
      </c>
      <c r="C30" t="str">
        <f t="shared" si="1"/>
        <v>Sector 1 Region 5</v>
      </c>
      <c r="D30">
        <v>1</v>
      </c>
      <c r="E30">
        <v>5</v>
      </c>
    </row>
    <row r="31" spans="1:5" x14ac:dyDescent="0.3">
      <c r="A31" t="s">
        <v>316</v>
      </c>
      <c r="B31">
        <v>0</v>
      </c>
      <c r="C31" t="str">
        <f t="shared" si="1"/>
        <v>Sector 1 Region 6</v>
      </c>
      <c r="D31">
        <v>1</v>
      </c>
      <c r="E31">
        <v>6</v>
      </c>
    </row>
    <row r="32" spans="1:5" x14ac:dyDescent="0.3">
      <c r="A32" t="s">
        <v>317</v>
      </c>
      <c r="B32">
        <v>0</v>
      </c>
      <c r="C32" t="str">
        <f t="shared" si="1"/>
        <v>Sector 2 Region 1</v>
      </c>
      <c r="D32">
        <v>2</v>
      </c>
      <c r="E32">
        <v>1</v>
      </c>
    </row>
    <row r="33" spans="1:5" x14ac:dyDescent="0.3">
      <c r="A33" t="s">
        <v>318</v>
      </c>
      <c r="B33">
        <v>0</v>
      </c>
      <c r="C33" t="str">
        <f t="shared" si="1"/>
        <v>Sector 2 Region 2</v>
      </c>
      <c r="D33">
        <v>2</v>
      </c>
      <c r="E33">
        <v>2</v>
      </c>
    </row>
    <row r="34" spans="1:5" x14ac:dyDescent="0.3">
      <c r="A34" t="s">
        <v>319</v>
      </c>
      <c r="B34">
        <v>0</v>
      </c>
      <c r="C34" t="str">
        <f t="shared" si="1"/>
        <v>Sector 2 Region 3</v>
      </c>
      <c r="D34">
        <v>2</v>
      </c>
      <c r="E34">
        <v>3</v>
      </c>
    </row>
    <row r="35" spans="1:5" x14ac:dyDescent="0.3">
      <c r="A35" t="s">
        <v>320</v>
      </c>
      <c r="B35">
        <v>0</v>
      </c>
      <c r="C35" t="str">
        <f t="shared" si="1"/>
        <v>Sector 2 Region 4</v>
      </c>
      <c r="D35">
        <v>2</v>
      </c>
      <c r="E35">
        <v>4</v>
      </c>
    </row>
    <row r="36" spans="1:5" x14ac:dyDescent="0.3">
      <c r="A36" t="s">
        <v>321</v>
      </c>
      <c r="B36">
        <v>0</v>
      </c>
      <c r="C36" t="str">
        <f t="shared" si="1"/>
        <v>Sector 2 Region 5</v>
      </c>
      <c r="D36">
        <v>2</v>
      </c>
      <c r="E36">
        <v>5</v>
      </c>
    </row>
    <row r="37" spans="1:5" x14ac:dyDescent="0.3">
      <c r="A37" t="s">
        <v>322</v>
      </c>
      <c r="B37">
        <v>0</v>
      </c>
      <c r="C37" t="str">
        <f t="shared" si="1"/>
        <v>Sector 2 Region 6</v>
      </c>
      <c r="D37">
        <v>2</v>
      </c>
      <c r="E37">
        <v>6</v>
      </c>
    </row>
    <row r="38" spans="1:5" x14ac:dyDescent="0.3">
      <c r="A38" t="s">
        <v>323</v>
      </c>
      <c r="B38">
        <v>0</v>
      </c>
      <c r="C38" t="str">
        <f t="shared" si="1"/>
        <v>Sector 3 Region 1</v>
      </c>
      <c r="D38">
        <v>3</v>
      </c>
      <c r="E38">
        <v>1</v>
      </c>
    </row>
    <row r="39" spans="1:5" x14ac:dyDescent="0.3">
      <c r="A39" t="s">
        <v>324</v>
      </c>
      <c r="B39">
        <v>0</v>
      </c>
      <c r="C39" t="str">
        <f t="shared" si="1"/>
        <v>Sector 3 Region 2</v>
      </c>
      <c r="D39">
        <v>3</v>
      </c>
      <c r="E39">
        <v>2</v>
      </c>
    </row>
    <row r="40" spans="1:5" x14ac:dyDescent="0.3">
      <c r="A40" t="s">
        <v>325</v>
      </c>
      <c r="B40">
        <v>0</v>
      </c>
      <c r="C40" t="str">
        <f t="shared" si="1"/>
        <v>Sector 3 Region 3</v>
      </c>
      <c r="D40">
        <v>3</v>
      </c>
      <c r="E40">
        <v>3</v>
      </c>
    </row>
    <row r="41" spans="1:5" x14ac:dyDescent="0.3">
      <c r="A41" t="s">
        <v>326</v>
      </c>
      <c r="B41">
        <v>0</v>
      </c>
      <c r="C41" t="str">
        <f t="shared" si="1"/>
        <v>Sector 3 Region 4</v>
      </c>
      <c r="D41">
        <v>3</v>
      </c>
      <c r="E41">
        <v>4</v>
      </c>
    </row>
    <row r="42" spans="1:5" x14ac:dyDescent="0.3">
      <c r="A42" t="s">
        <v>327</v>
      </c>
      <c r="B42">
        <v>0</v>
      </c>
      <c r="C42" t="str">
        <f t="shared" si="1"/>
        <v>Sector 3 Region 5</v>
      </c>
      <c r="D42">
        <v>3</v>
      </c>
      <c r="E42">
        <v>5</v>
      </c>
    </row>
    <row r="43" spans="1:5" x14ac:dyDescent="0.3">
      <c r="A43" t="s">
        <v>328</v>
      </c>
      <c r="B43">
        <v>0</v>
      </c>
      <c r="C43" t="str">
        <f t="shared" si="1"/>
        <v>Sector 3 Region 6</v>
      </c>
      <c r="D43">
        <v>3</v>
      </c>
      <c r="E43">
        <v>6</v>
      </c>
    </row>
    <row r="44" spans="1:5" x14ac:dyDescent="0.3">
      <c r="A44" t="s">
        <v>329</v>
      </c>
      <c r="B44">
        <v>0</v>
      </c>
      <c r="C44" t="str">
        <f t="shared" si="1"/>
        <v>Sector 4 Region 1</v>
      </c>
      <c r="D44">
        <v>4</v>
      </c>
      <c r="E44">
        <v>1</v>
      </c>
    </row>
    <row r="45" spans="1:5" x14ac:dyDescent="0.3">
      <c r="A45" t="s">
        <v>330</v>
      </c>
      <c r="B45">
        <v>0</v>
      </c>
      <c r="C45" t="str">
        <f t="shared" si="1"/>
        <v>Sector 4 Region 2</v>
      </c>
      <c r="D45">
        <v>4</v>
      </c>
      <c r="E45">
        <v>2</v>
      </c>
    </row>
    <row r="46" spans="1:5" x14ac:dyDescent="0.3">
      <c r="A46" t="s">
        <v>331</v>
      </c>
      <c r="B46">
        <v>0</v>
      </c>
      <c r="C46" t="str">
        <f t="shared" si="1"/>
        <v>Sector 4 Region 3</v>
      </c>
      <c r="D46">
        <v>4</v>
      </c>
      <c r="E46">
        <v>3</v>
      </c>
    </row>
    <row r="47" spans="1:5" x14ac:dyDescent="0.3">
      <c r="A47" t="s">
        <v>332</v>
      </c>
      <c r="B47">
        <v>0</v>
      </c>
      <c r="C47" t="str">
        <f t="shared" si="1"/>
        <v>Sector 4 Region 4</v>
      </c>
      <c r="D47">
        <v>4</v>
      </c>
      <c r="E47">
        <v>4</v>
      </c>
    </row>
    <row r="48" spans="1:5" x14ac:dyDescent="0.3">
      <c r="A48" t="s">
        <v>333</v>
      </c>
      <c r="B48">
        <v>0</v>
      </c>
      <c r="C48" t="str">
        <f t="shared" si="1"/>
        <v>Sector 4 Region 5</v>
      </c>
      <c r="D48">
        <v>4</v>
      </c>
      <c r="E48">
        <v>5</v>
      </c>
    </row>
    <row r="49" spans="1:5" x14ac:dyDescent="0.3">
      <c r="A49" t="s">
        <v>334</v>
      </c>
      <c r="B49">
        <v>0</v>
      </c>
      <c r="C49" t="str">
        <f t="shared" si="1"/>
        <v>Sector 4 Region 6</v>
      </c>
      <c r="D49">
        <v>4</v>
      </c>
      <c r="E49">
        <v>6</v>
      </c>
    </row>
    <row r="50" spans="1:5" x14ac:dyDescent="0.3">
      <c r="A50" t="s">
        <v>335</v>
      </c>
      <c r="B50">
        <v>0</v>
      </c>
      <c r="C50" t="str">
        <f t="shared" si="1"/>
        <v>Sector 5 Region 1</v>
      </c>
      <c r="D50">
        <v>5</v>
      </c>
      <c r="E50">
        <v>1</v>
      </c>
    </row>
    <row r="51" spans="1:5" x14ac:dyDescent="0.3">
      <c r="A51" t="s">
        <v>336</v>
      </c>
      <c r="B51">
        <v>0</v>
      </c>
      <c r="C51" t="str">
        <f t="shared" si="1"/>
        <v>Sector 5 Region 2</v>
      </c>
      <c r="D51">
        <v>5</v>
      </c>
      <c r="E51">
        <v>2</v>
      </c>
    </row>
    <row r="52" spans="1:5" x14ac:dyDescent="0.3">
      <c r="A52" t="s">
        <v>337</v>
      </c>
      <c r="B52">
        <v>0</v>
      </c>
      <c r="C52" t="str">
        <f t="shared" si="1"/>
        <v>Sector 5 Region 3</v>
      </c>
      <c r="D52">
        <v>5</v>
      </c>
      <c r="E52">
        <v>3</v>
      </c>
    </row>
    <row r="53" spans="1:5" x14ac:dyDescent="0.3">
      <c r="A53" t="s">
        <v>338</v>
      </c>
      <c r="B53">
        <v>0</v>
      </c>
      <c r="C53" t="str">
        <f t="shared" si="1"/>
        <v>Sector 5 Region 4</v>
      </c>
      <c r="D53">
        <v>5</v>
      </c>
      <c r="E53">
        <v>4</v>
      </c>
    </row>
    <row r="54" spans="1:5" x14ac:dyDescent="0.3">
      <c r="A54" t="s">
        <v>339</v>
      </c>
      <c r="B54">
        <v>0</v>
      </c>
      <c r="C54" t="str">
        <f t="shared" si="1"/>
        <v>Sector 5 Region 5</v>
      </c>
      <c r="D54">
        <v>5</v>
      </c>
      <c r="E54">
        <v>5</v>
      </c>
    </row>
    <row r="55" spans="1:5" x14ac:dyDescent="0.3">
      <c r="A55" t="s">
        <v>340</v>
      </c>
      <c r="B55">
        <v>0</v>
      </c>
      <c r="C55" t="str">
        <f t="shared" si="1"/>
        <v>Sector 5 Region 6</v>
      </c>
      <c r="D55">
        <v>5</v>
      </c>
      <c r="E55">
        <v>6</v>
      </c>
    </row>
    <row r="56" spans="1:5" x14ac:dyDescent="0.3">
      <c r="A56" t="s">
        <v>341</v>
      </c>
      <c r="B56">
        <v>0</v>
      </c>
      <c r="C56" t="str">
        <f t="shared" si="1"/>
        <v>Sector 6 Region 1</v>
      </c>
      <c r="D56">
        <v>6</v>
      </c>
      <c r="E56">
        <v>1</v>
      </c>
    </row>
    <row r="57" spans="1:5" x14ac:dyDescent="0.3">
      <c r="A57" t="s">
        <v>342</v>
      </c>
      <c r="B57">
        <v>0</v>
      </c>
      <c r="C57" t="str">
        <f t="shared" si="1"/>
        <v>Sector 6 Region 2</v>
      </c>
      <c r="D57">
        <v>6</v>
      </c>
      <c r="E57">
        <v>2</v>
      </c>
    </row>
    <row r="58" spans="1:5" x14ac:dyDescent="0.3">
      <c r="A58" t="s">
        <v>343</v>
      </c>
      <c r="B58">
        <v>0</v>
      </c>
      <c r="C58" t="str">
        <f t="shared" si="1"/>
        <v>Sector 6 Region 3</v>
      </c>
      <c r="D58">
        <v>6</v>
      </c>
      <c r="E58">
        <v>3</v>
      </c>
    </row>
    <row r="59" spans="1:5" x14ac:dyDescent="0.3">
      <c r="A59" t="s">
        <v>344</v>
      </c>
      <c r="B59">
        <v>0</v>
      </c>
      <c r="C59" t="str">
        <f t="shared" si="1"/>
        <v>Sector 6 Region 4</v>
      </c>
      <c r="D59">
        <v>6</v>
      </c>
      <c r="E59">
        <v>4</v>
      </c>
    </row>
    <row r="60" spans="1:5" x14ac:dyDescent="0.3">
      <c r="A60" t="s">
        <v>345</v>
      </c>
      <c r="B60">
        <v>0</v>
      </c>
      <c r="C60" t="str">
        <f t="shared" si="1"/>
        <v>Sector 6 Region 5</v>
      </c>
      <c r="D60">
        <v>6</v>
      </c>
      <c r="E60">
        <v>5</v>
      </c>
    </row>
    <row r="61" spans="1:5" x14ac:dyDescent="0.3">
      <c r="A61" t="s">
        <v>346</v>
      </c>
      <c r="B61">
        <v>0</v>
      </c>
      <c r="C61" t="str">
        <f t="shared" si="1"/>
        <v>Sector 6 Region 6</v>
      </c>
      <c r="D61">
        <v>6</v>
      </c>
      <c r="E61">
        <v>6</v>
      </c>
    </row>
    <row r="62" spans="1:5" x14ac:dyDescent="0.3">
      <c r="A62" t="s">
        <v>347</v>
      </c>
      <c r="B62">
        <v>0</v>
      </c>
      <c r="C62" t="str">
        <f t="shared" si="1"/>
        <v>Sector 7 Region 1</v>
      </c>
      <c r="D62">
        <v>7</v>
      </c>
      <c r="E62">
        <v>1</v>
      </c>
    </row>
    <row r="63" spans="1:5" x14ac:dyDescent="0.3">
      <c r="A63" t="s">
        <v>348</v>
      </c>
      <c r="B63">
        <v>0</v>
      </c>
      <c r="C63" t="str">
        <f t="shared" si="1"/>
        <v>Sector 7 Region 2</v>
      </c>
      <c r="D63">
        <v>7</v>
      </c>
      <c r="E63">
        <v>2</v>
      </c>
    </row>
    <row r="64" spans="1:5" x14ac:dyDescent="0.3">
      <c r="A64" t="s">
        <v>349</v>
      </c>
      <c r="B64">
        <v>0</v>
      </c>
      <c r="C64" t="str">
        <f t="shared" si="1"/>
        <v>Sector 7 Region 3</v>
      </c>
      <c r="D64">
        <v>7</v>
      </c>
      <c r="E64">
        <v>3</v>
      </c>
    </row>
    <row r="65" spans="1:5" x14ac:dyDescent="0.3">
      <c r="A65" t="s">
        <v>350</v>
      </c>
      <c r="B65">
        <v>0</v>
      </c>
      <c r="C65" t="str">
        <f t="shared" si="1"/>
        <v>Sector 7 Region 4</v>
      </c>
      <c r="D65">
        <v>7</v>
      </c>
      <c r="E65">
        <v>4</v>
      </c>
    </row>
    <row r="66" spans="1:5" x14ac:dyDescent="0.3">
      <c r="A66" t="s">
        <v>351</v>
      </c>
      <c r="B66">
        <v>0</v>
      </c>
      <c r="C66" t="str">
        <f t="shared" si="1"/>
        <v>Sector 7 Region 5</v>
      </c>
      <c r="D66">
        <v>7</v>
      </c>
      <c r="E66">
        <v>5</v>
      </c>
    </row>
    <row r="67" spans="1:5" x14ac:dyDescent="0.3">
      <c r="A67" t="s">
        <v>352</v>
      </c>
      <c r="B67">
        <v>0</v>
      </c>
      <c r="C67" t="str">
        <f t="shared" si="1"/>
        <v>Sector 7 Region 6</v>
      </c>
      <c r="D67">
        <v>7</v>
      </c>
      <c r="E67">
        <v>6</v>
      </c>
    </row>
    <row r="68" spans="1:5" x14ac:dyDescent="0.3">
      <c r="A68" t="s">
        <v>353</v>
      </c>
      <c r="B68">
        <v>0</v>
      </c>
      <c r="C68" t="str">
        <f t="shared" si="1"/>
        <v>Sector 8 Region 1</v>
      </c>
      <c r="D68">
        <v>8</v>
      </c>
      <c r="E68">
        <v>1</v>
      </c>
    </row>
    <row r="69" spans="1:5" x14ac:dyDescent="0.3">
      <c r="A69" t="s">
        <v>354</v>
      </c>
      <c r="B69">
        <v>0</v>
      </c>
      <c r="C69" t="str">
        <f t="shared" si="1"/>
        <v>Sector 8 Region 2</v>
      </c>
      <c r="D69">
        <v>8</v>
      </c>
      <c r="E69">
        <v>2</v>
      </c>
    </row>
    <row r="70" spans="1:5" x14ac:dyDescent="0.3">
      <c r="A70" t="s">
        <v>355</v>
      </c>
      <c r="B70">
        <v>0</v>
      </c>
      <c r="C70" t="str">
        <f t="shared" si="1"/>
        <v>Sector 8 Region 3</v>
      </c>
      <c r="D70">
        <v>8</v>
      </c>
      <c r="E70">
        <v>3</v>
      </c>
    </row>
    <row r="71" spans="1:5" x14ac:dyDescent="0.3">
      <c r="A71" t="s">
        <v>356</v>
      </c>
      <c r="B71">
        <v>0</v>
      </c>
      <c r="C71" t="str">
        <f t="shared" si="1"/>
        <v>Sector 8 Region 4</v>
      </c>
      <c r="D71">
        <v>8</v>
      </c>
      <c r="E71">
        <v>4</v>
      </c>
    </row>
    <row r="72" spans="1:5" x14ac:dyDescent="0.3">
      <c r="A72" t="s">
        <v>357</v>
      </c>
      <c r="B72">
        <v>0</v>
      </c>
      <c r="C72" t="str">
        <f t="shared" si="1"/>
        <v>Sector 8 Region 5</v>
      </c>
      <c r="D72">
        <v>8</v>
      </c>
      <c r="E72">
        <v>5</v>
      </c>
    </row>
    <row r="73" spans="1:5" x14ac:dyDescent="0.3">
      <c r="A73" t="s">
        <v>358</v>
      </c>
      <c r="B73">
        <v>0</v>
      </c>
      <c r="C73" t="str">
        <f t="shared" si="1"/>
        <v>Sector 8 Region 6</v>
      </c>
      <c r="D73">
        <v>8</v>
      </c>
      <c r="E73">
        <v>6</v>
      </c>
    </row>
    <row r="74" spans="1:5" x14ac:dyDescent="0.3">
      <c r="A74" t="s">
        <v>359</v>
      </c>
      <c r="B74">
        <v>0</v>
      </c>
      <c r="C74" t="str">
        <f t="shared" si="1"/>
        <v>Sector 9 Region 1</v>
      </c>
      <c r="D74">
        <v>9</v>
      </c>
      <c r="E74">
        <v>1</v>
      </c>
    </row>
    <row r="75" spans="1:5" x14ac:dyDescent="0.3">
      <c r="A75" t="s">
        <v>360</v>
      </c>
      <c r="B75">
        <v>0</v>
      </c>
      <c r="C75" t="str">
        <f t="shared" si="1"/>
        <v>Sector 9 Region 2</v>
      </c>
      <c r="D75">
        <v>9</v>
      </c>
      <c r="E75">
        <v>2</v>
      </c>
    </row>
    <row r="76" spans="1:5" x14ac:dyDescent="0.3">
      <c r="A76" t="s">
        <v>361</v>
      </c>
      <c r="B76">
        <v>0</v>
      </c>
      <c r="C76" t="str">
        <f t="shared" si="1"/>
        <v>Sector 9 Region 3</v>
      </c>
      <c r="D76">
        <v>9</v>
      </c>
      <c r="E76">
        <v>3</v>
      </c>
    </row>
    <row r="77" spans="1:5" x14ac:dyDescent="0.3">
      <c r="A77" t="s">
        <v>362</v>
      </c>
      <c r="B77">
        <v>0</v>
      </c>
      <c r="C77" t="str">
        <f t="shared" si="1"/>
        <v>Sector 9 Region 4</v>
      </c>
      <c r="D77">
        <v>9</v>
      </c>
      <c r="E77">
        <v>4</v>
      </c>
    </row>
    <row r="78" spans="1:5" x14ac:dyDescent="0.3">
      <c r="A78" t="s">
        <v>363</v>
      </c>
      <c r="B78">
        <v>0</v>
      </c>
      <c r="C78" t="str">
        <f t="shared" si="1"/>
        <v>Sector 9 Region 5</v>
      </c>
      <c r="D78">
        <v>9</v>
      </c>
      <c r="E78">
        <v>5</v>
      </c>
    </row>
    <row r="79" spans="1:5" x14ac:dyDescent="0.3">
      <c r="A79" t="s">
        <v>364</v>
      </c>
      <c r="B79">
        <v>0</v>
      </c>
      <c r="C79" t="str">
        <f t="shared" si="1"/>
        <v>Sector 9 Region 6</v>
      </c>
      <c r="D79">
        <v>9</v>
      </c>
      <c r="E79">
        <v>6</v>
      </c>
    </row>
  </sheetData>
  <mergeCells count="5">
    <mergeCell ref="A2:C2"/>
    <mergeCell ref="A25:C25"/>
    <mergeCell ref="A23:C23"/>
    <mergeCell ref="A16:D16"/>
    <mergeCell ref="A9:C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F1B-70CE-4EF1-85FB-673CE30F9983}">
  <dimension ref="A1:F79"/>
  <sheetViews>
    <sheetView workbookViewId="0">
      <selection activeCell="A9" sqref="A1:F7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20" t="s">
        <v>70</v>
      </c>
      <c r="B2" s="20"/>
      <c r="C2" s="20"/>
      <c r="D2" t="s">
        <v>196</v>
      </c>
    </row>
    <row r="3" spans="1:6" x14ac:dyDescent="0.3">
      <c r="A3" t="s">
        <v>77</v>
      </c>
      <c r="B3">
        <v>5</v>
      </c>
      <c r="C3" t="str">
        <f>CONCATENATE(D$2," ",D3)</f>
        <v>Region 1</v>
      </c>
      <c r="D3">
        <v>1</v>
      </c>
    </row>
    <row r="4" spans="1:6" x14ac:dyDescent="0.3">
      <c r="A4" t="s">
        <v>78</v>
      </c>
      <c r="B4">
        <v>5</v>
      </c>
      <c r="C4" t="str">
        <f t="shared" ref="C4:C22" si="0">CONCATENATE(D$2," ",D4)</f>
        <v>Region 2</v>
      </c>
      <c r="D4">
        <v>2</v>
      </c>
    </row>
    <row r="5" spans="1:6" x14ac:dyDescent="0.3">
      <c r="A5" t="s">
        <v>306</v>
      </c>
      <c r="B5">
        <v>5</v>
      </c>
      <c r="C5" t="str">
        <f t="shared" si="0"/>
        <v>Region 3</v>
      </c>
      <c r="D5">
        <v>3</v>
      </c>
    </row>
    <row r="6" spans="1:6" x14ac:dyDescent="0.3">
      <c r="A6" t="s">
        <v>307</v>
      </c>
      <c r="B6">
        <v>5</v>
      </c>
      <c r="C6" t="str">
        <f t="shared" si="0"/>
        <v>Region 4</v>
      </c>
      <c r="D6">
        <v>4</v>
      </c>
    </row>
    <row r="7" spans="1:6" x14ac:dyDescent="0.3">
      <c r="A7" t="s">
        <v>308</v>
      </c>
      <c r="B7">
        <v>5</v>
      </c>
      <c r="C7" t="str">
        <f t="shared" si="0"/>
        <v>Region 5</v>
      </c>
      <c r="D7">
        <v>5</v>
      </c>
    </row>
    <row r="8" spans="1:6" x14ac:dyDescent="0.3">
      <c r="A8" t="s">
        <v>309</v>
      </c>
      <c r="B8">
        <v>5</v>
      </c>
      <c r="C8" t="str">
        <f t="shared" si="0"/>
        <v>Region 6</v>
      </c>
      <c r="D8">
        <v>6</v>
      </c>
    </row>
    <row r="9" spans="1:6" x14ac:dyDescent="0.3">
      <c r="A9" s="20" t="s">
        <v>310</v>
      </c>
      <c r="B9" s="20"/>
      <c r="C9" s="20"/>
    </row>
    <row r="10" spans="1:6" x14ac:dyDescent="0.3">
      <c r="A10" t="s">
        <v>79</v>
      </c>
      <c r="B10">
        <v>0</v>
      </c>
      <c r="C10" t="str">
        <f t="shared" si="0"/>
        <v>Region 1</v>
      </c>
      <c r="D10">
        <v>1</v>
      </c>
      <c r="F10" t="s">
        <v>196</v>
      </c>
    </row>
    <row r="11" spans="1:6" x14ac:dyDescent="0.3">
      <c r="A11" t="s">
        <v>80</v>
      </c>
      <c r="B11">
        <v>0</v>
      </c>
      <c r="C11" t="str">
        <f t="shared" si="0"/>
        <v>Region 2</v>
      </c>
      <c r="D11">
        <v>2</v>
      </c>
      <c r="F11">
        <v>1</v>
      </c>
    </row>
    <row r="12" spans="1:6" x14ac:dyDescent="0.3">
      <c r="A12" t="s">
        <v>302</v>
      </c>
      <c r="B12">
        <v>0</v>
      </c>
      <c r="C12" t="str">
        <f t="shared" si="0"/>
        <v>Region 3</v>
      </c>
      <c r="D12">
        <v>3</v>
      </c>
      <c r="F12">
        <v>2</v>
      </c>
    </row>
    <row r="13" spans="1:6" x14ac:dyDescent="0.3">
      <c r="A13" t="s">
        <v>303</v>
      </c>
      <c r="B13">
        <v>0</v>
      </c>
      <c r="C13" t="str">
        <f t="shared" si="0"/>
        <v>Region 4</v>
      </c>
      <c r="D13">
        <v>4</v>
      </c>
      <c r="F13">
        <v>1</v>
      </c>
    </row>
    <row r="14" spans="1:6" x14ac:dyDescent="0.3">
      <c r="A14" t="s">
        <v>304</v>
      </c>
      <c r="B14">
        <v>0</v>
      </c>
      <c r="C14" t="str">
        <f t="shared" si="0"/>
        <v>Region 5</v>
      </c>
      <c r="D14">
        <v>5</v>
      </c>
      <c r="F14">
        <v>2</v>
      </c>
    </row>
    <row r="15" spans="1:6" x14ac:dyDescent="0.3">
      <c r="A15" t="s">
        <v>305</v>
      </c>
      <c r="B15">
        <v>0</v>
      </c>
      <c r="C15" t="str">
        <f t="shared" si="0"/>
        <v>Region 6</v>
      </c>
      <c r="D15">
        <v>6</v>
      </c>
      <c r="F15">
        <v>1</v>
      </c>
    </row>
    <row r="16" spans="1:6" x14ac:dyDescent="0.3">
      <c r="A16" s="20" t="s">
        <v>74</v>
      </c>
      <c r="B16" s="20"/>
      <c r="C16" s="20"/>
      <c r="D16" s="20"/>
      <c r="F16">
        <v>2</v>
      </c>
    </row>
    <row r="17" spans="1:6" x14ac:dyDescent="0.3">
      <c r="A17" t="s">
        <v>82</v>
      </c>
      <c r="B17">
        <v>0</v>
      </c>
      <c r="C17" t="str">
        <f t="shared" si="0"/>
        <v>Region 1</v>
      </c>
      <c r="D17">
        <v>1</v>
      </c>
      <c r="F17">
        <v>1</v>
      </c>
    </row>
    <row r="18" spans="1:6" x14ac:dyDescent="0.3">
      <c r="A18" t="s">
        <v>81</v>
      </c>
      <c r="B18">
        <v>0</v>
      </c>
      <c r="C18" t="str">
        <f t="shared" si="0"/>
        <v>Region 2</v>
      </c>
      <c r="D18">
        <v>2</v>
      </c>
      <c r="F18">
        <v>2</v>
      </c>
    </row>
    <row r="19" spans="1:6" x14ac:dyDescent="0.3">
      <c r="A19" t="s">
        <v>298</v>
      </c>
      <c r="B19">
        <v>0</v>
      </c>
      <c r="C19" t="str">
        <f t="shared" si="0"/>
        <v>Region 3</v>
      </c>
      <c r="D19">
        <v>3</v>
      </c>
      <c r="F19">
        <v>1</v>
      </c>
    </row>
    <row r="20" spans="1:6" x14ac:dyDescent="0.3">
      <c r="A20" t="s">
        <v>299</v>
      </c>
      <c r="B20">
        <v>0</v>
      </c>
      <c r="C20" t="str">
        <f t="shared" si="0"/>
        <v>Region 4</v>
      </c>
      <c r="D20">
        <v>4</v>
      </c>
      <c r="F20">
        <v>2</v>
      </c>
    </row>
    <row r="21" spans="1:6" x14ac:dyDescent="0.3">
      <c r="A21" t="s">
        <v>300</v>
      </c>
      <c r="B21">
        <v>0</v>
      </c>
      <c r="C21" t="str">
        <f t="shared" si="0"/>
        <v>Region 5</v>
      </c>
      <c r="D21">
        <v>5</v>
      </c>
      <c r="F21">
        <v>1</v>
      </c>
    </row>
    <row r="22" spans="1:6" x14ac:dyDescent="0.3">
      <c r="A22" t="s">
        <v>301</v>
      </c>
      <c r="B22">
        <v>0</v>
      </c>
      <c r="C22" t="str">
        <f t="shared" si="0"/>
        <v>Region 6</v>
      </c>
      <c r="D22">
        <v>6</v>
      </c>
      <c r="F22">
        <v>2</v>
      </c>
    </row>
    <row r="23" spans="1:6" x14ac:dyDescent="0.3">
      <c r="A23" s="20" t="s">
        <v>34</v>
      </c>
      <c r="B23" s="20"/>
      <c r="C23" s="20"/>
      <c r="F23">
        <v>1</v>
      </c>
    </row>
    <row r="24" spans="1:6" x14ac:dyDescent="0.3">
      <c r="A24" t="s">
        <v>83</v>
      </c>
      <c r="B24">
        <v>0</v>
      </c>
      <c r="F24">
        <v>2</v>
      </c>
    </row>
    <row r="25" spans="1:6" x14ac:dyDescent="0.3">
      <c r="A25" s="20" t="s">
        <v>365</v>
      </c>
      <c r="B25" s="20"/>
      <c r="C25" s="20"/>
      <c r="D25" t="s">
        <v>195</v>
      </c>
      <c r="E25" t="s">
        <v>196</v>
      </c>
      <c r="F25">
        <v>1</v>
      </c>
    </row>
    <row r="26" spans="1:6" x14ac:dyDescent="0.3">
      <c r="A26" t="s">
        <v>311</v>
      </c>
      <c r="B26">
        <v>0</v>
      </c>
      <c r="C26" t="str">
        <f xml:space="preserve"> CONCATENATE(D$25, " ", D26, " ",E$25, " ",E26)</f>
        <v>Sector 1 Region 1</v>
      </c>
      <c r="D26">
        <v>1</v>
      </c>
      <c r="E26">
        <v>1</v>
      </c>
      <c r="F26">
        <v>2</v>
      </c>
    </row>
    <row r="27" spans="1:6" x14ac:dyDescent="0.3">
      <c r="A27" t="s">
        <v>312</v>
      </c>
      <c r="B27">
        <v>0</v>
      </c>
      <c r="C27" t="str">
        <f t="shared" ref="C27:C79" si="1" xml:space="preserve"> CONCATENATE(D$25, " ", D27, " ",E$25, " ",E27)</f>
        <v>Sector 1 Region 2</v>
      </c>
      <c r="D27">
        <v>1</v>
      </c>
      <c r="E27">
        <v>2</v>
      </c>
      <c r="F27">
        <v>1</v>
      </c>
    </row>
    <row r="28" spans="1:6" x14ac:dyDescent="0.3">
      <c r="A28" t="s">
        <v>313</v>
      </c>
      <c r="B28">
        <v>0</v>
      </c>
      <c r="C28" t="str">
        <f t="shared" si="1"/>
        <v>Sector 1 Region 3</v>
      </c>
      <c r="D28">
        <v>1</v>
      </c>
      <c r="E28">
        <v>3</v>
      </c>
      <c r="F28">
        <v>2</v>
      </c>
    </row>
    <row r="29" spans="1:6" x14ac:dyDescent="0.3">
      <c r="A29" t="s">
        <v>314</v>
      </c>
      <c r="B29">
        <v>0</v>
      </c>
      <c r="C29" t="str">
        <f t="shared" si="1"/>
        <v>Sector 1 Region 4</v>
      </c>
      <c r="D29">
        <v>1</v>
      </c>
      <c r="E29">
        <v>4</v>
      </c>
    </row>
    <row r="30" spans="1:6" x14ac:dyDescent="0.3">
      <c r="A30" t="s">
        <v>315</v>
      </c>
      <c r="B30">
        <v>0</v>
      </c>
      <c r="C30" t="str">
        <f t="shared" si="1"/>
        <v>Sector 1 Region 5</v>
      </c>
      <c r="D30">
        <v>1</v>
      </c>
      <c r="E30">
        <v>5</v>
      </c>
    </row>
    <row r="31" spans="1:6" x14ac:dyDescent="0.3">
      <c r="A31" t="s">
        <v>316</v>
      </c>
      <c r="B31">
        <v>0</v>
      </c>
      <c r="C31" t="str">
        <f t="shared" si="1"/>
        <v>Sector 1 Region 6</v>
      </c>
      <c r="D31">
        <v>1</v>
      </c>
      <c r="E31">
        <v>6</v>
      </c>
    </row>
    <row r="32" spans="1:6" x14ac:dyDescent="0.3">
      <c r="A32" t="s">
        <v>317</v>
      </c>
      <c r="B32">
        <v>0</v>
      </c>
      <c r="C32" t="str">
        <f t="shared" si="1"/>
        <v>Sector 2 Region 1</v>
      </c>
      <c r="D32">
        <v>2</v>
      </c>
      <c r="E32">
        <v>1</v>
      </c>
    </row>
    <row r="33" spans="1:5" x14ac:dyDescent="0.3">
      <c r="A33" t="s">
        <v>318</v>
      </c>
      <c r="B33">
        <v>0</v>
      </c>
      <c r="C33" t="str">
        <f t="shared" si="1"/>
        <v>Sector 2 Region 2</v>
      </c>
      <c r="D33">
        <v>2</v>
      </c>
      <c r="E33">
        <v>2</v>
      </c>
    </row>
    <row r="34" spans="1:5" x14ac:dyDescent="0.3">
      <c r="A34" t="s">
        <v>319</v>
      </c>
      <c r="B34">
        <v>0</v>
      </c>
      <c r="C34" t="str">
        <f t="shared" si="1"/>
        <v>Sector 2 Region 3</v>
      </c>
      <c r="D34">
        <v>2</v>
      </c>
      <c r="E34">
        <v>3</v>
      </c>
    </row>
    <row r="35" spans="1:5" x14ac:dyDescent="0.3">
      <c r="A35" t="s">
        <v>320</v>
      </c>
      <c r="B35">
        <v>0</v>
      </c>
      <c r="C35" t="str">
        <f t="shared" si="1"/>
        <v>Sector 2 Region 4</v>
      </c>
      <c r="D35">
        <v>2</v>
      </c>
      <c r="E35">
        <v>4</v>
      </c>
    </row>
    <row r="36" spans="1:5" x14ac:dyDescent="0.3">
      <c r="A36" t="s">
        <v>321</v>
      </c>
      <c r="B36">
        <v>0</v>
      </c>
      <c r="C36" t="str">
        <f t="shared" si="1"/>
        <v>Sector 2 Region 5</v>
      </c>
      <c r="D36">
        <v>2</v>
      </c>
      <c r="E36">
        <v>5</v>
      </c>
    </row>
    <row r="37" spans="1:5" x14ac:dyDescent="0.3">
      <c r="A37" t="s">
        <v>322</v>
      </c>
      <c r="B37">
        <v>0</v>
      </c>
      <c r="C37" t="str">
        <f t="shared" si="1"/>
        <v>Sector 2 Region 6</v>
      </c>
      <c r="D37">
        <v>2</v>
      </c>
      <c r="E37">
        <v>6</v>
      </c>
    </row>
    <row r="38" spans="1:5" x14ac:dyDescent="0.3">
      <c r="A38" t="s">
        <v>323</v>
      </c>
      <c r="B38">
        <v>0</v>
      </c>
      <c r="C38" t="str">
        <f t="shared" si="1"/>
        <v>Sector 3 Region 1</v>
      </c>
      <c r="D38">
        <v>3</v>
      </c>
      <c r="E38">
        <v>1</v>
      </c>
    </row>
    <row r="39" spans="1:5" x14ac:dyDescent="0.3">
      <c r="A39" t="s">
        <v>324</v>
      </c>
      <c r="B39">
        <v>0</v>
      </c>
      <c r="C39" t="str">
        <f t="shared" si="1"/>
        <v>Sector 3 Region 2</v>
      </c>
      <c r="D39">
        <v>3</v>
      </c>
      <c r="E39">
        <v>2</v>
      </c>
    </row>
    <row r="40" spans="1:5" x14ac:dyDescent="0.3">
      <c r="A40" t="s">
        <v>325</v>
      </c>
      <c r="B40">
        <v>0</v>
      </c>
      <c r="C40" t="str">
        <f t="shared" si="1"/>
        <v>Sector 3 Region 3</v>
      </c>
      <c r="D40">
        <v>3</v>
      </c>
      <c r="E40">
        <v>3</v>
      </c>
    </row>
    <row r="41" spans="1:5" x14ac:dyDescent="0.3">
      <c r="A41" t="s">
        <v>326</v>
      </c>
      <c r="B41">
        <v>0</v>
      </c>
      <c r="C41" t="str">
        <f t="shared" si="1"/>
        <v>Sector 3 Region 4</v>
      </c>
      <c r="D41">
        <v>3</v>
      </c>
      <c r="E41">
        <v>4</v>
      </c>
    </row>
    <row r="42" spans="1:5" x14ac:dyDescent="0.3">
      <c r="A42" t="s">
        <v>327</v>
      </c>
      <c r="B42">
        <v>0</v>
      </c>
      <c r="C42" t="str">
        <f t="shared" si="1"/>
        <v>Sector 3 Region 5</v>
      </c>
      <c r="D42">
        <v>3</v>
      </c>
      <c r="E42">
        <v>5</v>
      </c>
    </row>
    <row r="43" spans="1:5" x14ac:dyDescent="0.3">
      <c r="A43" t="s">
        <v>328</v>
      </c>
      <c r="B43">
        <v>0</v>
      </c>
      <c r="C43" t="str">
        <f t="shared" si="1"/>
        <v>Sector 3 Region 6</v>
      </c>
      <c r="D43">
        <v>3</v>
      </c>
      <c r="E43">
        <v>6</v>
      </c>
    </row>
    <row r="44" spans="1:5" x14ac:dyDescent="0.3">
      <c r="A44" t="s">
        <v>329</v>
      </c>
      <c r="B44">
        <v>0</v>
      </c>
      <c r="C44" t="str">
        <f t="shared" si="1"/>
        <v>Sector 4 Region 1</v>
      </c>
      <c r="D44">
        <v>4</v>
      </c>
      <c r="E44">
        <v>1</v>
      </c>
    </row>
    <row r="45" spans="1:5" x14ac:dyDescent="0.3">
      <c r="A45" t="s">
        <v>330</v>
      </c>
      <c r="B45">
        <v>0</v>
      </c>
      <c r="C45" t="str">
        <f t="shared" si="1"/>
        <v>Sector 4 Region 2</v>
      </c>
      <c r="D45">
        <v>4</v>
      </c>
      <c r="E45">
        <v>2</v>
      </c>
    </row>
    <row r="46" spans="1:5" x14ac:dyDescent="0.3">
      <c r="A46" t="s">
        <v>331</v>
      </c>
      <c r="B46">
        <v>0</v>
      </c>
      <c r="C46" t="str">
        <f t="shared" si="1"/>
        <v>Sector 4 Region 3</v>
      </c>
      <c r="D46">
        <v>4</v>
      </c>
      <c r="E46">
        <v>3</v>
      </c>
    </row>
    <row r="47" spans="1:5" x14ac:dyDescent="0.3">
      <c r="A47" t="s">
        <v>332</v>
      </c>
      <c r="B47">
        <v>0</v>
      </c>
      <c r="C47" t="str">
        <f t="shared" si="1"/>
        <v>Sector 4 Region 4</v>
      </c>
      <c r="D47">
        <v>4</v>
      </c>
      <c r="E47">
        <v>4</v>
      </c>
    </row>
    <row r="48" spans="1:5" x14ac:dyDescent="0.3">
      <c r="A48" t="s">
        <v>333</v>
      </c>
      <c r="B48">
        <v>0</v>
      </c>
      <c r="C48" t="str">
        <f t="shared" si="1"/>
        <v>Sector 4 Region 5</v>
      </c>
      <c r="D48">
        <v>4</v>
      </c>
      <c r="E48">
        <v>5</v>
      </c>
    </row>
    <row r="49" spans="1:5" x14ac:dyDescent="0.3">
      <c r="A49" t="s">
        <v>334</v>
      </c>
      <c r="B49">
        <v>0</v>
      </c>
      <c r="C49" t="str">
        <f t="shared" si="1"/>
        <v>Sector 4 Region 6</v>
      </c>
      <c r="D49">
        <v>4</v>
      </c>
      <c r="E49">
        <v>6</v>
      </c>
    </row>
    <row r="50" spans="1:5" x14ac:dyDescent="0.3">
      <c r="A50" t="s">
        <v>335</v>
      </c>
      <c r="B50">
        <v>0</v>
      </c>
      <c r="C50" t="str">
        <f t="shared" si="1"/>
        <v>Sector 5 Region 1</v>
      </c>
      <c r="D50">
        <v>5</v>
      </c>
      <c r="E50">
        <v>1</v>
      </c>
    </row>
    <row r="51" spans="1:5" x14ac:dyDescent="0.3">
      <c r="A51" t="s">
        <v>336</v>
      </c>
      <c r="B51">
        <v>0</v>
      </c>
      <c r="C51" t="str">
        <f t="shared" si="1"/>
        <v>Sector 5 Region 2</v>
      </c>
      <c r="D51">
        <v>5</v>
      </c>
      <c r="E51">
        <v>2</v>
      </c>
    </row>
    <row r="52" spans="1:5" x14ac:dyDescent="0.3">
      <c r="A52" t="s">
        <v>337</v>
      </c>
      <c r="B52">
        <v>0</v>
      </c>
      <c r="C52" t="str">
        <f t="shared" si="1"/>
        <v>Sector 5 Region 3</v>
      </c>
      <c r="D52">
        <v>5</v>
      </c>
      <c r="E52">
        <v>3</v>
      </c>
    </row>
    <row r="53" spans="1:5" x14ac:dyDescent="0.3">
      <c r="A53" t="s">
        <v>338</v>
      </c>
      <c r="B53">
        <v>0</v>
      </c>
      <c r="C53" t="str">
        <f t="shared" si="1"/>
        <v>Sector 5 Region 4</v>
      </c>
      <c r="D53">
        <v>5</v>
      </c>
      <c r="E53">
        <v>4</v>
      </c>
    </row>
    <row r="54" spans="1:5" x14ac:dyDescent="0.3">
      <c r="A54" t="s">
        <v>339</v>
      </c>
      <c r="B54">
        <v>0</v>
      </c>
      <c r="C54" t="str">
        <f t="shared" si="1"/>
        <v>Sector 5 Region 5</v>
      </c>
      <c r="D54">
        <v>5</v>
      </c>
      <c r="E54">
        <v>5</v>
      </c>
    </row>
    <row r="55" spans="1:5" x14ac:dyDescent="0.3">
      <c r="A55" t="s">
        <v>340</v>
      </c>
      <c r="B55">
        <v>0</v>
      </c>
      <c r="C55" t="str">
        <f t="shared" si="1"/>
        <v>Sector 5 Region 6</v>
      </c>
      <c r="D55">
        <v>5</v>
      </c>
      <c r="E55">
        <v>6</v>
      </c>
    </row>
    <row r="56" spans="1:5" x14ac:dyDescent="0.3">
      <c r="A56" t="s">
        <v>341</v>
      </c>
      <c r="B56">
        <v>0</v>
      </c>
      <c r="C56" t="str">
        <f t="shared" si="1"/>
        <v>Sector 6 Region 1</v>
      </c>
      <c r="D56">
        <v>6</v>
      </c>
      <c r="E56">
        <v>1</v>
      </c>
    </row>
    <row r="57" spans="1:5" x14ac:dyDescent="0.3">
      <c r="A57" t="s">
        <v>342</v>
      </c>
      <c r="B57">
        <v>0</v>
      </c>
      <c r="C57" t="str">
        <f t="shared" si="1"/>
        <v>Sector 6 Region 2</v>
      </c>
      <c r="D57">
        <v>6</v>
      </c>
      <c r="E57">
        <v>2</v>
      </c>
    </row>
    <row r="58" spans="1:5" x14ac:dyDescent="0.3">
      <c r="A58" t="s">
        <v>343</v>
      </c>
      <c r="B58">
        <v>0</v>
      </c>
      <c r="C58" t="str">
        <f t="shared" si="1"/>
        <v>Sector 6 Region 3</v>
      </c>
      <c r="D58">
        <v>6</v>
      </c>
      <c r="E58">
        <v>3</v>
      </c>
    </row>
    <row r="59" spans="1:5" x14ac:dyDescent="0.3">
      <c r="A59" t="s">
        <v>344</v>
      </c>
      <c r="B59">
        <v>0</v>
      </c>
      <c r="C59" t="str">
        <f t="shared" si="1"/>
        <v>Sector 6 Region 4</v>
      </c>
      <c r="D59">
        <v>6</v>
      </c>
      <c r="E59">
        <v>4</v>
      </c>
    </row>
    <row r="60" spans="1:5" x14ac:dyDescent="0.3">
      <c r="A60" t="s">
        <v>345</v>
      </c>
      <c r="B60">
        <v>0</v>
      </c>
      <c r="C60" t="str">
        <f t="shared" si="1"/>
        <v>Sector 6 Region 5</v>
      </c>
      <c r="D60">
        <v>6</v>
      </c>
      <c r="E60">
        <v>5</v>
      </c>
    </row>
    <row r="61" spans="1:5" x14ac:dyDescent="0.3">
      <c r="A61" t="s">
        <v>346</v>
      </c>
      <c r="B61">
        <v>0</v>
      </c>
      <c r="C61" t="str">
        <f t="shared" si="1"/>
        <v>Sector 6 Region 6</v>
      </c>
      <c r="D61">
        <v>6</v>
      </c>
      <c r="E61">
        <v>6</v>
      </c>
    </row>
    <row r="62" spans="1:5" x14ac:dyDescent="0.3">
      <c r="A62" t="s">
        <v>347</v>
      </c>
      <c r="B62">
        <v>0</v>
      </c>
      <c r="C62" t="str">
        <f t="shared" si="1"/>
        <v>Sector 7 Region 1</v>
      </c>
      <c r="D62">
        <v>7</v>
      </c>
      <c r="E62">
        <v>1</v>
      </c>
    </row>
    <row r="63" spans="1:5" x14ac:dyDescent="0.3">
      <c r="A63" t="s">
        <v>348</v>
      </c>
      <c r="B63">
        <v>0</v>
      </c>
      <c r="C63" t="str">
        <f t="shared" si="1"/>
        <v>Sector 7 Region 2</v>
      </c>
      <c r="D63">
        <v>7</v>
      </c>
      <c r="E63">
        <v>2</v>
      </c>
    </row>
    <row r="64" spans="1:5" x14ac:dyDescent="0.3">
      <c r="A64" t="s">
        <v>349</v>
      </c>
      <c r="B64">
        <v>0</v>
      </c>
      <c r="C64" t="str">
        <f t="shared" si="1"/>
        <v>Sector 7 Region 3</v>
      </c>
      <c r="D64">
        <v>7</v>
      </c>
      <c r="E64">
        <v>3</v>
      </c>
    </row>
    <row r="65" spans="1:5" x14ac:dyDescent="0.3">
      <c r="A65" t="s">
        <v>350</v>
      </c>
      <c r="B65">
        <v>0</v>
      </c>
      <c r="C65" t="str">
        <f t="shared" si="1"/>
        <v>Sector 7 Region 4</v>
      </c>
      <c r="D65">
        <v>7</v>
      </c>
      <c r="E65">
        <v>4</v>
      </c>
    </row>
    <row r="66" spans="1:5" x14ac:dyDescent="0.3">
      <c r="A66" t="s">
        <v>351</v>
      </c>
      <c r="B66">
        <v>0</v>
      </c>
      <c r="C66" t="str">
        <f t="shared" si="1"/>
        <v>Sector 7 Region 5</v>
      </c>
      <c r="D66">
        <v>7</v>
      </c>
      <c r="E66">
        <v>5</v>
      </c>
    </row>
    <row r="67" spans="1:5" x14ac:dyDescent="0.3">
      <c r="A67" t="s">
        <v>352</v>
      </c>
      <c r="B67">
        <v>0</v>
      </c>
      <c r="C67" t="str">
        <f t="shared" si="1"/>
        <v>Sector 7 Region 6</v>
      </c>
      <c r="D67">
        <v>7</v>
      </c>
      <c r="E67">
        <v>6</v>
      </c>
    </row>
    <row r="68" spans="1:5" x14ac:dyDescent="0.3">
      <c r="A68" t="s">
        <v>353</v>
      </c>
      <c r="B68">
        <v>0</v>
      </c>
      <c r="C68" t="str">
        <f t="shared" si="1"/>
        <v>Sector 8 Region 1</v>
      </c>
      <c r="D68">
        <v>8</v>
      </c>
      <c r="E68">
        <v>1</v>
      </c>
    </row>
    <row r="69" spans="1:5" x14ac:dyDescent="0.3">
      <c r="A69" t="s">
        <v>354</v>
      </c>
      <c r="B69">
        <v>0</v>
      </c>
      <c r="C69" t="str">
        <f t="shared" si="1"/>
        <v>Sector 8 Region 2</v>
      </c>
      <c r="D69">
        <v>8</v>
      </c>
      <c r="E69">
        <v>2</v>
      </c>
    </row>
    <row r="70" spans="1:5" x14ac:dyDescent="0.3">
      <c r="A70" t="s">
        <v>355</v>
      </c>
      <c r="B70">
        <v>0</v>
      </c>
      <c r="C70" t="str">
        <f t="shared" si="1"/>
        <v>Sector 8 Region 3</v>
      </c>
      <c r="D70">
        <v>8</v>
      </c>
      <c r="E70">
        <v>3</v>
      </c>
    </row>
    <row r="71" spans="1:5" x14ac:dyDescent="0.3">
      <c r="A71" t="s">
        <v>356</v>
      </c>
      <c r="B71">
        <v>0</v>
      </c>
      <c r="C71" t="str">
        <f t="shared" si="1"/>
        <v>Sector 8 Region 4</v>
      </c>
      <c r="D71">
        <v>8</v>
      </c>
      <c r="E71">
        <v>4</v>
      </c>
    </row>
    <row r="72" spans="1:5" x14ac:dyDescent="0.3">
      <c r="A72" t="s">
        <v>357</v>
      </c>
      <c r="B72">
        <v>0</v>
      </c>
      <c r="C72" t="str">
        <f t="shared" si="1"/>
        <v>Sector 8 Region 5</v>
      </c>
      <c r="D72">
        <v>8</v>
      </c>
      <c r="E72">
        <v>5</v>
      </c>
    </row>
    <row r="73" spans="1:5" x14ac:dyDescent="0.3">
      <c r="A73" t="s">
        <v>358</v>
      </c>
      <c r="B73">
        <v>0</v>
      </c>
      <c r="C73" t="str">
        <f t="shared" si="1"/>
        <v>Sector 8 Region 6</v>
      </c>
      <c r="D73">
        <v>8</v>
      </c>
      <c r="E73">
        <v>6</v>
      </c>
    </row>
    <row r="74" spans="1:5" x14ac:dyDescent="0.3">
      <c r="A74" t="s">
        <v>359</v>
      </c>
      <c r="B74">
        <v>0</v>
      </c>
      <c r="C74" t="str">
        <f t="shared" si="1"/>
        <v>Sector 9 Region 1</v>
      </c>
      <c r="D74">
        <v>9</v>
      </c>
      <c r="E74">
        <v>1</v>
      </c>
    </row>
    <row r="75" spans="1:5" x14ac:dyDescent="0.3">
      <c r="A75" t="s">
        <v>360</v>
      </c>
      <c r="B75">
        <v>0</v>
      </c>
      <c r="C75" t="str">
        <f t="shared" si="1"/>
        <v>Sector 9 Region 2</v>
      </c>
      <c r="D75">
        <v>9</v>
      </c>
      <c r="E75">
        <v>2</v>
      </c>
    </row>
    <row r="76" spans="1:5" x14ac:dyDescent="0.3">
      <c r="A76" t="s">
        <v>361</v>
      </c>
      <c r="B76">
        <v>0</v>
      </c>
      <c r="C76" t="str">
        <f t="shared" si="1"/>
        <v>Sector 9 Region 3</v>
      </c>
      <c r="D76">
        <v>9</v>
      </c>
      <c r="E76">
        <v>3</v>
      </c>
    </row>
    <row r="77" spans="1:5" x14ac:dyDescent="0.3">
      <c r="A77" t="s">
        <v>362</v>
      </c>
      <c r="B77">
        <v>0</v>
      </c>
      <c r="C77" t="str">
        <f t="shared" si="1"/>
        <v>Sector 9 Region 4</v>
      </c>
      <c r="D77">
        <v>9</v>
      </c>
      <c r="E77">
        <v>4</v>
      </c>
    </row>
    <row r="78" spans="1:5" x14ac:dyDescent="0.3">
      <c r="A78" t="s">
        <v>363</v>
      </c>
      <c r="B78">
        <v>0</v>
      </c>
      <c r="C78" t="str">
        <f t="shared" si="1"/>
        <v>Sector 9 Region 5</v>
      </c>
      <c r="D78">
        <v>9</v>
      </c>
      <c r="E78">
        <v>5</v>
      </c>
    </row>
    <row r="79" spans="1:5" x14ac:dyDescent="0.3">
      <c r="A79" t="s">
        <v>364</v>
      </c>
      <c r="B79">
        <v>0</v>
      </c>
      <c r="C79" t="str">
        <f t="shared" si="1"/>
        <v>Sector 9 Region 6</v>
      </c>
      <c r="D79">
        <v>9</v>
      </c>
      <c r="E79">
        <v>6</v>
      </c>
    </row>
  </sheetData>
  <mergeCells count="5">
    <mergeCell ref="A25:C25"/>
    <mergeCell ref="A2:C2"/>
    <mergeCell ref="A9:C9"/>
    <mergeCell ref="A16:D16"/>
    <mergeCell ref="A23:C2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2010-3729-421F-A9B2-F6A0F3BFF066}">
  <dimension ref="A1:E79"/>
  <sheetViews>
    <sheetView topLeftCell="A13" workbookViewId="0">
      <selection activeCell="C6" sqref="C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0" t="s">
        <v>70</v>
      </c>
      <c r="B2" s="20"/>
      <c r="C2" s="20"/>
      <c r="D2" t="s">
        <v>196</v>
      </c>
    </row>
    <row r="3" spans="1:4" x14ac:dyDescent="0.3">
      <c r="A3" t="s">
        <v>77</v>
      </c>
      <c r="B3">
        <v>5</v>
      </c>
      <c r="C3" t="str">
        <f>CONCATENATE(D$2," ",D3)</f>
        <v>Region 1</v>
      </c>
      <c r="D3">
        <v>1</v>
      </c>
    </row>
    <row r="4" spans="1:4" x14ac:dyDescent="0.3">
      <c r="A4" t="s">
        <v>78</v>
      </c>
      <c r="B4">
        <v>5</v>
      </c>
      <c r="C4" t="str">
        <f t="shared" ref="C4:C22" si="0">CONCATENATE(D$2," ",D4)</f>
        <v>Region 2</v>
      </c>
      <c r="D4">
        <v>2</v>
      </c>
    </row>
    <row r="5" spans="1:4" x14ac:dyDescent="0.3">
      <c r="A5" t="s">
        <v>306</v>
      </c>
      <c r="B5">
        <v>5</v>
      </c>
      <c r="C5" t="str">
        <f t="shared" si="0"/>
        <v>Region 3</v>
      </c>
      <c r="D5">
        <v>3</v>
      </c>
    </row>
    <row r="6" spans="1:4" x14ac:dyDescent="0.3">
      <c r="A6" t="s">
        <v>307</v>
      </c>
      <c r="B6">
        <v>5</v>
      </c>
      <c r="C6" t="str">
        <f t="shared" si="0"/>
        <v>Region 4</v>
      </c>
      <c r="D6">
        <v>4</v>
      </c>
    </row>
    <row r="7" spans="1:4" x14ac:dyDescent="0.3">
      <c r="A7" t="s">
        <v>308</v>
      </c>
      <c r="B7">
        <v>5</v>
      </c>
      <c r="C7" t="str">
        <f t="shared" si="0"/>
        <v>Region 5</v>
      </c>
      <c r="D7">
        <v>5</v>
      </c>
    </row>
    <row r="8" spans="1:4" x14ac:dyDescent="0.3">
      <c r="A8" t="s">
        <v>309</v>
      </c>
      <c r="B8">
        <v>5</v>
      </c>
      <c r="C8" t="str">
        <f t="shared" si="0"/>
        <v>Region 6</v>
      </c>
      <c r="D8">
        <v>6</v>
      </c>
    </row>
    <row r="9" spans="1:4" x14ac:dyDescent="0.3">
      <c r="A9" s="20" t="s">
        <v>310</v>
      </c>
      <c r="B9" s="20"/>
      <c r="C9" s="20"/>
    </row>
    <row r="10" spans="1:4" x14ac:dyDescent="0.3">
      <c r="A10" t="s">
        <v>79</v>
      </c>
      <c r="B10">
        <v>0</v>
      </c>
      <c r="C10" t="str">
        <f t="shared" si="0"/>
        <v>Region 1</v>
      </c>
      <c r="D10">
        <v>1</v>
      </c>
    </row>
    <row r="11" spans="1:4" x14ac:dyDescent="0.3">
      <c r="A11" t="s">
        <v>80</v>
      </c>
      <c r="B11">
        <v>0</v>
      </c>
      <c r="C11" t="str">
        <f t="shared" si="0"/>
        <v>Region 2</v>
      </c>
      <c r="D11">
        <v>2</v>
      </c>
    </row>
    <row r="12" spans="1:4" x14ac:dyDescent="0.3">
      <c r="A12" t="s">
        <v>302</v>
      </c>
      <c r="B12">
        <v>0</v>
      </c>
      <c r="C12" t="str">
        <f t="shared" si="0"/>
        <v>Region 3</v>
      </c>
      <c r="D12">
        <v>3</v>
      </c>
    </row>
    <row r="13" spans="1:4" x14ac:dyDescent="0.3">
      <c r="A13" t="s">
        <v>303</v>
      </c>
      <c r="B13">
        <v>0</v>
      </c>
      <c r="C13" t="str">
        <f t="shared" si="0"/>
        <v>Region 4</v>
      </c>
      <c r="D13">
        <v>4</v>
      </c>
    </row>
    <row r="14" spans="1:4" x14ac:dyDescent="0.3">
      <c r="A14" t="s">
        <v>304</v>
      </c>
      <c r="B14">
        <v>0</v>
      </c>
      <c r="C14" t="str">
        <f t="shared" si="0"/>
        <v>Region 5</v>
      </c>
      <c r="D14">
        <v>5</v>
      </c>
    </row>
    <row r="15" spans="1:4" x14ac:dyDescent="0.3">
      <c r="A15" t="s">
        <v>305</v>
      </c>
      <c r="B15">
        <v>0</v>
      </c>
      <c r="C15" t="str">
        <f t="shared" si="0"/>
        <v>Region 6</v>
      </c>
      <c r="D15">
        <v>6</v>
      </c>
    </row>
    <row r="16" spans="1:4" x14ac:dyDescent="0.3">
      <c r="A16" s="20" t="s">
        <v>74</v>
      </c>
      <c r="B16" s="20"/>
      <c r="C16" s="20"/>
      <c r="D16" s="20"/>
    </row>
    <row r="17" spans="1:5" x14ac:dyDescent="0.3">
      <c r="A17" t="s">
        <v>82</v>
      </c>
      <c r="B17">
        <v>0</v>
      </c>
      <c r="C17" t="str">
        <f t="shared" si="0"/>
        <v>Region 1</v>
      </c>
      <c r="D17">
        <v>1</v>
      </c>
    </row>
    <row r="18" spans="1:5" x14ac:dyDescent="0.3">
      <c r="A18" t="s">
        <v>81</v>
      </c>
      <c r="B18">
        <v>0</v>
      </c>
      <c r="C18" t="str">
        <f t="shared" si="0"/>
        <v>Region 2</v>
      </c>
      <c r="D18">
        <v>2</v>
      </c>
    </row>
    <row r="19" spans="1:5" x14ac:dyDescent="0.3">
      <c r="A19" t="s">
        <v>298</v>
      </c>
      <c r="B19">
        <v>0</v>
      </c>
      <c r="C19" t="str">
        <f t="shared" si="0"/>
        <v>Region 3</v>
      </c>
      <c r="D19">
        <v>3</v>
      </c>
    </row>
    <row r="20" spans="1:5" x14ac:dyDescent="0.3">
      <c r="A20" t="s">
        <v>299</v>
      </c>
      <c r="B20">
        <v>0</v>
      </c>
      <c r="C20" t="str">
        <f t="shared" si="0"/>
        <v>Region 4</v>
      </c>
      <c r="D20">
        <v>4</v>
      </c>
    </row>
    <row r="21" spans="1:5" x14ac:dyDescent="0.3">
      <c r="A21" t="s">
        <v>300</v>
      </c>
      <c r="B21">
        <v>0</v>
      </c>
      <c r="C21" t="str">
        <f t="shared" si="0"/>
        <v>Region 5</v>
      </c>
      <c r="D21">
        <v>5</v>
      </c>
    </row>
    <row r="22" spans="1:5" x14ac:dyDescent="0.3">
      <c r="A22" t="s">
        <v>301</v>
      </c>
      <c r="B22">
        <v>0</v>
      </c>
      <c r="C22" t="str">
        <f t="shared" si="0"/>
        <v>Region 6</v>
      </c>
      <c r="D22">
        <v>6</v>
      </c>
    </row>
    <row r="23" spans="1:5" x14ac:dyDescent="0.3">
      <c r="A23" s="20" t="s">
        <v>370</v>
      </c>
      <c r="B23" s="20"/>
      <c r="C23" s="20"/>
      <c r="D23" s="20"/>
    </row>
    <row r="24" spans="1:5" x14ac:dyDescent="0.3">
      <c r="A24" t="s">
        <v>83</v>
      </c>
      <c r="B24">
        <v>0.1</v>
      </c>
    </row>
    <row r="25" spans="1:5" x14ac:dyDescent="0.3">
      <c r="A25" s="20" t="s">
        <v>365</v>
      </c>
      <c r="B25" s="20"/>
      <c r="C25" s="20"/>
      <c r="D25" t="s">
        <v>195</v>
      </c>
      <c r="E25" t="s">
        <v>196</v>
      </c>
    </row>
    <row r="26" spans="1:5" x14ac:dyDescent="0.3">
      <c r="A26" t="s">
        <v>311</v>
      </c>
      <c r="B26">
        <v>0</v>
      </c>
      <c r="C26" t="str">
        <f xml:space="preserve"> CONCATENATE(D$25, " ", D26, " ",E$25, " ",E26)</f>
        <v>Sector 1 Region 1</v>
      </c>
      <c r="D26">
        <v>1</v>
      </c>
      <c r="E26">
        <v>1</v>
      </c>
    </row>
    <row r="27" spans="1:5" x14ac:dyDescent="0.3">
      <c r="A27" t="s">
        <v>312</v>
      </c>
      <c r="B27">
        <v>0</v>
      </c>
      <c r="C27" t="str">
        <f t="shared" ref="C27:C79" si="1" xml:space="preserve"> CONCATENATE(D$25, " ", D27, " ",E$25, " ",E27)</f>
        <v>Sector 1 Region 2</v>
      </c>
      <c r="D27">
        <v>1</v>
      </c>
      <c r="E27">
        <v>2</v>
      </c>
    </row>
    <row r="28" spans="1:5" x14ac:dyDescent="0.3">
      <c r="A28" t="s">
        <v>313</v>
      </c>
      <c r="B28">
        <v>0</v>
      </c>
      <c r="C28" t="str">
        <f t="shared" si="1"/>
        <v>Sector 1 Region 3</v>
      </c>
      <c r="D28">
        <v>1</v>
      </c>
      <c r="E28">
        <v>3</v>
      </c>
    </row>
    <row r="29" spans="1:5" x14ac:dyDescent="0.3">
      <c r="A29" t="s">
        <v>314</v>
      </c>
      <c r="B29">
        <v>0</v>
      </c>
      <c r="C29" t="str">
        <f t="shared" si="1"/>
        <v>Sector 1 Region 4</v>
      </c>
      <c r="D29">
        <v>1</v>
      </c>
      <c r="E29">
        <v>4</v>
      </c>
    </row>
    <row r="30" spans="1:5" x14ac:dyDescent="0.3">
      <c r="A30" t="s">
        <v>315</v>
      </c>
      <c r="B30">
        <v>0</v>
      </c>
      <c r="C30" t="str">
        <f t="shared" si="1"/>
        <v>Sector 1 Region 5</v>
      </c>
      <c r="D30">
        <v>1</v>
      </c>
      <c r="E30">
        <v>5</v>
      </c>
    </row>
    <row r="31" spans="1:5" x14ac:dyDescent="0.3">
      <c r="A31" t="s">
        <v>316</v>
      </c>
      <c r="B31">
        <v>0</v>
      </c>
      <c r="C31" t="str">
        <f t="shared" si="1"/>
        <v>Sector 1 Region 6</v>
      </c>
      <c r="D31">
        <v>1</v>
      </c>
      <c r="E31">
        <v>6</v>
      </c>
    </row>
    <row r="32" spans="1:5" x14ac:dyDescent="0.3">
      <c r="A32" t="s">
        <v>317</v>
      </c>
      <c r="B32">
        <v>0</v>
      </c>
      <c r="C32" t="str">
        <f t="shared" si="1"/>
        <v>Sector 2 Region 1</v>
      </c>
      <c r="D32">
        <v>2</v>
      </c>
      <c r="E32">
        <v>1</v>
      </c>
    </row>
    <row r="33" spans="1:5" x14ac:dyDescent="0.3">
      <c r="A33" t="s">
        <v>318</v>
      </c>
      <c r="B33">
        <v>0</v>
      </c>
      <c r="C33" t="str">
        <f t="shared" si="1"/>
        <v>Sector 2 Region 2</v>
      </c>
      <c r="D33">
        <v>2</v>
      </c>
      <c r="E33">
        <v>2</v>
      </c>
    </row>
    <row r="34" spans="1:5" x14ac:dyDescent="0.3">
      <c r="A34" t="s">
        <v>319</v>
      </c>
      <c r="B34">
        <v>0</v>
      </c>
      <c r="C34" t="str">
        <f t="shared" si="1"/>
        <v>Sector 2 Region 3</v>
      </c>
      <c r="D34">
        <v>2</v>
      </c>
      <c r="E34">
        <v>3</v>
      </c>
    </row>
    <row r="35" spans="1:5" x14ac:dyDescent="0.3">
      <c r="A35" t="s">
        <v>320</v>
      </c>
      <c r="B35">
        <v>0</v>
      </c>
      <c r="C35" t="str">
        <f t="shared" si="1"/>
        <v>Sector 2 Region 4</v>
      </c>
      <c r="D35">
        <v>2</v>
      </c>
      <c r="E35">
        <v>4</v>
      </c>
    </row>
    <row r="36" spans="1:5" x14ac:dyDescent="0.3">
      <c r="A36" t="s">
        <v>321</v>
      </c>
      <c r="B36">
        <v>0</v>
      </c>
      <c r="C36" t="str">
        <f t="shared" si="1"/>
        <v>Sector 2 Region 5</v>
      </c>
      <c r="D36">
        <v>2</v>
      </c>
      <c r="E36">
        <v>5</v>
      </c>
    </row>
    <row r="37" spans="1:5" x14ac:dyDescent="0.3">
      <c r="A37" t="s">
        <v>322</v>
      </c>
      <c r="B37">
        <v>0</v>
      </c>
      <c r="C37" t="str">
        <f t="shared" si="1"/>
        <v>Sector 2 Region 6</v>
      </c>
      <c r="D37">
        <v>2</v>
      </c>
      <c r="E37">
        <v>6</v>
      </c>
    </row>
    <row r="38" spans="1:5" x14ac:dyDescent="0.3">
      <c r="A38" t="s">
        <v>323</v>
      </c>
      <c r="B38">
        <v>0</v>
      </c>
      <c r="C38" t="str">
        <f t="shared" si="1"/>
        <v>Sector 3 Region 1</v>
      </c>
      <c r="D38">
        <v>3</v>
      </c>
      <c r="E38">
        <v>1</v>
      </c>
    </row>
    <row r="39" spans="1:5" x14ac:dyDescent="0.3">
      <c r="A39" t="s">
        <v>324</v>
      </c>
      <c r="B39">
        <v>0</v>
      </c>
      <c r="C39" t="str">
        <f t="shared" si="1"/>
        <v>Sector 3 Region 2</v>
      </c>
      <c r="D39">
        <v>3</v>
      </c>
      <c r="E39">
        <v>2</v>
      </c>
    </row>
    <row r="40" spans="1:5" x14ac:dyDescent="0.3">
      <c r="A40" t="s">
        <v>325</v>
      </c>
      <c r="B40">
        <v>0</v>
      </c>
      <c r="C40" t="str">
        <f t="shared" si="1"/>
        <v>Sector 3 Region 3</v>
      </c>
      <c r="D40">
        <v>3</v>
      </c>
      <c r="E40">
        <v>3</v>
      </c>
    </row>
    <row r="41" spans="1:5" x14ac:dyDescent="0.3">
      <c r="A41" t="s">
        <v>326</v>
      </c>
      <c r="B41">
        <v>0</v>
      </c>
      <c r="C41" t="str">
        <f t="shared" si="1"/>
        <v>Sector 3 Region 4</v>
      </c>
      <c r="D41">
        <v>3</v>
      </c>
      <c r="E41">
        <v>4</v>
      </c>
    </row>
    <row r="42" spans="1:5" x14ac:dyDescent="0.3">
      <c r="A42" t="s">
        <v>327</v>
      </c>
      <c r="B42">
        <v>0</v>
      </c>
      <c r="C42" t="str">
        <f t="shared" si="1"/>
        <v>Sector 3 Region 5</v>
      </c>
      <c r="D42">
        <v>3</v>
      </c>
      <c r="E42">
        <v>5</v>
      </c>
    </row>
    <row r="43" spans="1:5" x14ac:dyDescent="0.3">
      <c r="A43" t="s">
        <v>328</v>
      </c>
      <c r="B43">
        <v>0</v>
      </c>
      <c r="C43" t="str">
        <f t="shared" si="1"/>
        <v>Sector 3 Region 6</v>
      </c>
      <c r="D43">
        <v>3</v>
      </c>
      <c r="E43">
        <v>6</v>
      </c>
    </row>
    <row r="44" spans="1:5" x14ac:dyDescent="0.3">
      <c r="A44" t="s">
        <v>329</v>
      </c>
      <c r="B44">
        <v>0</v>
      </c>
      <c r="C44" t="str">
        <f t="shared" si="1"/>
        <v>Sector 4 Region 1</v>
      </c>
      <c r="D44">
        <v>4</v>
      </c>
      <c r="E44">
        <v>1</v>
      </c>
    </row>
    <row r="45" spans="1:5" x14ac:dyDescent="0.3">
      <c r="A45" t="s">
        <v>330</v>
      </c>
      <c r="B45">
        <v>0</v>
      </c>
      <c r="C45" t="str">
        <f t="shared" si="1"/>
        <v>Sector 4 Region 2</v>
      </c>
      <c r="D45">
        <v>4</v>
      </c>
      <c r="E45">
        <v>2</v>
      </c>
    </row>
    <row r="46" spans="1:5" x14ac:dyDescent="0.3">
      <c r="A46" t="s">
        <v>331</v>
      </c>
      <c r="B46">
        <v>0</v>
      </c>
      <c r="C46" t="str">
        <f t="shared" si="1"/>
        <v>Sector 4 Region 3</v>
      </c>
      <c r="D46">
        <v>4</v>
      </c>
      <c r="E46">
        <v>3</v>
      </c>
    </row>
    <row r="47" spans="1:5" x14ac:dyDescent="0.3">
      <c r="A47" t="s">
        <v>332</v>
      </c>
      <c r="B47">
        <v>0</v>
      </c>
      <c r="C47" t="str">
        <f t="shared" si="1"/>
        <v>Sector 4 Region 4</v>
      </c>
      <c r="D47">
        <v>4</v>
      </c>
      <c r="E47">
        <v>4</v>
      </c>
    </row>
    <row r="48" spans="1:5" x14ac:dyDescent="0.3">
      <c r="A48" t="s">
        <v>333</v>
      </c>
      <c r="B48">
        <v>0</v>
      </c>
      <c r="C48" t="str">
        <f t="shared" si="1"/>
        <v>Sector 4 Region 5</v>
      </c>
      <c r="D48">
        <v>4</v>
      </c>
      <c r="E48">
        <v>5</v>
      </c>
    </row>
    <row r="49" spans="1:5" x14ac:dyDescent="0.3">
      <c r="A49" t="s">
        <v>334</v>
      </c>
      <c r="B49">
        <v>0</v>
      </c>
      <c r="C49" t="str">
        <f t="shared" si="1"/>
        <v>Sector 4 Region 6</v>
      </c>
      <c r="D49">
        <v>4</v>
      </c>
      <c r="E49">
        <v>6</v>
      </c>
    </row>
    <row r="50" spans="1:5" x14ac:dyDescent="0.3">
      <c r="A50" t="s">
        <v>335</v>
      </c>
      <c r="B50">
        <v>0</v>
      </c>
      <c r="C50" t="str">
        <f t="shared" si="1"/>
        <v>Sector 5 Region 1</v>
      </c>
      <c r="D50">
        <v>5</v>
      </c>
      <c r="E50">
        <v>1</v>
      </c>
    </row>
    <row r="51" spans="1:5" x14ac:dyDescent="0.3">
      <c r="A51" t="s">
        <v>336</v>
      </c>
      <c r="B51">
        <v>0</v>
      </c>
      <c r="C51" t="str">
        <f t="shared" si="1"/>
        <v>Sector 5 Region 2</v>
      </c>
      <c r="D51">
        <v>5</v>
      </c>
      <c r="E51">
        <v>2</v>
      </c>
    </row>
    <row r="52" spans="1:5" x14ac:dyDescent="0.3">
      <c r="A52" t="s">
        <v>337</v>
      </c>
      <c r="B52">
        <v>0</v>
      </c>
      <c r="C52" t="str">
        <f t="shared" si="1"/>
        <v>Sector 5 Region 3</v>
      </c>
      <c r="D52">
        <v>5</v>
      </c>
      <c r="E52">
        <v>3</v>
      </c>
    </row>
    <row r="53" spans="1:5" x14ac:dyDescent="0.3">
      <c r="A53" t="s">
        <v>338</v>
      </c>
      <c r="B53">
        <v>0</v>
      </c>
      <c r="C53" t="str">
        <f t="shared" si="1"/>
        <v>Sector 5 Region 4</v>
      </c>
      <c r="D53">
        <v>5</v>
      </c>
      <c r="E53">
        <v>4</v>
      </c>
    </row>
    <row r="54" spans="1:5" x14ac:dyDescent="0.3">
      <c r="A54" t="s">
        <v>339</v>
      </c>
      <c r="B54">
        <v>0</v>
      </c>
      <c r="C54" t="str">
        <f t="shared" si="1"/>
        <v>Sector 5 Region 5</v>
      </c>
      <c r="D54">
        <v>5</v>
      </c>
      <c r="E54">
        <v>5</v>
      </c>
    </row>
    <row r="55" spans="1:5" x14ac:dyDescent="0.3">
      <c r="A55" t="s">
        <v>340</v>
      </c>
      <c r="B55">
        <v>0</v>
      </c>
      <c r="C55" t="str">
        <f t="shared" si="1"/>
        <v>Sector 5 Region 6</v>
      </c>
      <c r="D55">
        <v>5</v>
      </c>
      <c r="E55">
        <v>6</v>
      </c>
    </row>
    <row r="56" spans="1:5" x14ac:dyDescent="0.3">
      <c r="A56" t="s">
        <v>341</v>
      </c>
      <c r="B56">
        <v>0</v>
      </c>
      <c r="C56" t="str">
        <f t="shared" si="1"/>
        <v>Sector 6 Region 1</v>
      </c>
      <c r="D56">
        <v>6</v>
      </c>
      <c r="E56">
        <v>1</v>
      </c>
    </row>
    <row r="57" spans="1:5" x14ac:dyDescent="0.3">
      <c r="A57" t="s">
        <v>342</v>
      </c>
      <c r="B57">
        <v>0</v>
      </c>
      <c r="C57" t="str">
        <f t="shared" si="1"/>
        <v>Sector 6 Region 2</v>
      </c>
      <c r="D57">
        <v>6</v>
      </c>
      <c r="E57">
        <v>2</v>
      </c>
    </row>
    <row r="58" spans="1:5" x14ac:dyDescent="0.3">
      <c r="A58" t="s">
        <v>343</v>
      </c>
      <c r="B58">
        <v>0</v>
      </c>
      <c r="C58" t="str">
        <f t="shared" si="1"/>
        <v>Sector 6 Region 3</v>
      </c>
      <c r="D58">
        <v>6</v>
      </c>
      <c r="E58">
        <v>3</v>
      </c>
    </row>
    <row r="59" spans="1:5" x14ac:dyDescent="0.3">
      <c r="A59" t="s">
        <v>344</v>
      </c>
      <c r="B59">
        <v>0</v>
      </c>
      <c r="C59" t="str">
        <f t="shared" si="1"/>
        <v>Sector 6 Region 4</v>
      </c>
      <c r="D59">
        <v>6</v>
      </c>
      <c r="E59">
        <v>4</v>
      </c>
    </row>
    <row r="60" spans="1:5" x14ac:dyDescent="0.3">
      <c r="A60" t="s">
        <v>345</v>
      </c>
      <c r="B60">
        <v>0</v>
      </c>
      <c r="C60" t="str">
        <f t="shared" si="1"/>
        <v>Sector 6 Region 5</v>
      </c>
      <c r="D60">
        <v>6</v>
      </c>
      <c r="E60">
        <v>5</v>
      </c>
    </row>
    <row r="61" spans="1:5" x14ac:dyDescent="0.3">
      <c r="A61" t="s">
        <v>346</v>
      </c>
      <c r="B61">
        <v>0</v>
      </c>
      <c r="C61" t="str">
        <f t="shared" si="1"/>
        <v>Sector 6 Region 6</v>
      </c>
      <c r="D61">
        <v>6</v>
      </c>
      <c r="E61">
        <v>6</v>
      </c>
    </row>
    <row r="62" spans="1:5" x14ac:dyDescent="0.3">
      <c r="A62" t="s">
        <v>347</v>
      </c>
      <c r="B62">
        <v>0</v>
      </c>
      <c r="C62" t="str">
        <f t="shared" si="1"/>
        <v>Sector 7 Region 1</v>
      </c>
      <c r="D62">
        <v>7</v>
      </c>
      <c r="E62">
        <v>1</v>
      </c>
    </row>
    <row r="63" spans="1:5" x14ac:dyDescent="0.3">
      <c r="A63" t="s">
        <v>348</v>
      </c>
      <c r="B63">
        <v>0</v>
      </c>
      <c r="C63" t="str">
        <f t="shared" si="1"/>
        <v>Sector 7 Region 2</v>
      </c>
      <c r="D63">
        <v>7</v>
      </c>
      <c r="E63">
        <v>2</v>
      </c>
    </row>
    <row r="64" spans="1:5" x14ac:dyDescent="0.3">
      <c r="A64" t="s">
        <v>349</v>
      </c>
      <c r="B64">
        <v>0</v>
      </c>
      <c r="C64" t="str">
        <f t="shared" si="1"/>
        <v>Sector 7 Region 3</v>
      </c>
      <c r="D64">
        <v>7</v>
      </c>
      <c r="E64">
        <v>3</v>
      </c>
    </row>
    <row r="65" spans="1:5" x14ac:dyDescent="0.3">
      <c r="A65" t="s">
        <v>350</v>
      </c>
      <c r="B65">
        <v>0</v>
      </c>
      <c r="C65" t="str">
        <f t="shared" si="1"/>
        <v>Sector 7 Region 4</v>
      </c>
      <c r="D65">
        <v>7</v>
      </c>
      <c r="E65">
        <v>4</v>
      </c>
    </row>
    <row r="66" spans="1:5" x14ac:dyDescent="0.3">
      <c r="A66" t="s">
        <v>351</v>
      </c>
      <c r="B66">
        <v>0</v>
      </c>
      <c r="C66" t="str">
        <f t="shared" si="1"/>
        <v>Sector 7 Region 5</v>
      </c>
      <c r="D66">
        <v>7</v>
      </c>
      <c r="E66">
        <v>5</v>
      </c>
    </row>
    <row r="67" spans="1:5" x14ac:dyDescent="0.3">
      <c r="A67" t="s">
        <v>352</v>
      </c>
      <c r="B67">
        <v>0</v>
      </c>
      <c r="C67" t="str">
        <f t="shared" si="1"/>
        <v>Sector 7 Region 6</v>
      </c>
      <c r="D67">
        <v>7</v>
      </c>
      <c r="E67">
        <v>6</v>
      </c>
    </row>
    <row r="68" spans="1:5" x14ac:dyDescent="0.3">
      <c r="A68" t="s">
        <v>353</v>
      </c>
      <c r="B68">
        <v>0</v>
      </c>
      <c r="C68" t="str">
        <f t="shared" si="1"/>
        <v>Sector 8 Region 1</v>
      </c>
      <c r="D68">
        <v>8</v>
      </c>
      <c r="E68">
        <v>1</v>
      </c>
    </row>
    <row r="69" spans="1:5" x14ac:dyDescent="0.3">
      <c r="A69" t="s">
        <v>354</v>
      </c>
      <c r="B69">
        <v>0</v>
      </c>
      <c r="C69" t="str">
        <f t="shared" si="1"/>
        <v>Sector 8 Region 2</v>
      </c>
      <c r="D69">
        <v>8</v>
      </c>
      <c r="E69">
        <v>2</v>
      </c>
    </row>
    <row r="70" spans="1:5" x14ac:dyDescent="0.3">
      <c r="A70" t="s">
        <v>355</v>
      </c>
      <c r="B70">
        <v>0</v>
      </c>
      <c r="C70" t="str">
        <f t="shared" si="1"/>
        <v>Sector 8 Region 3</v>
      </c>
      <c r="D70">
        <v>8</v>
      </c>
      <c r="E70">
        <v>3</v>
      </c>
    </row>
    <row r="71" spans="1:5" x14ac:dyDescent="0.3">
      <c r="A71" t="s">
        <v>356</v>
      </c>
      <c r="B71">
        <v>0</v>
      </c>
      <c r="C71" t="str">
        <f t="shared" si="1"/>
        <v>Sector 8 Region 4</v>
      </c>
      <c r="D71">
        <v>8</v>
      </c>
      <c r="E71">
        <v>4</v>
      </c>
    </row>
    <row r="72" spans="1:5" x14ac:dyDescent="0.3">
      <c r="A72" t="s">
        <v>357</v>
      </c>
      <c r="B72">
        <v>0</v>
      </c>
      <c r="C72" t="str">
        <f t="shared" si="1"/>
        <v>Sector 8 Region 5</v>
      </c>
      <c r="D72">
        <v>8</v>
      </c>
      <c r="E72">
        <v>5</v>
      </c>
    </row>
    <row r="73" spans="1:5" x14ac:dyDescent="0.3">
      <c r="A73" t="s">
        <v>358</v>
      </c>
      <c r="B73">
        <v>0</v>
      </c>
      <c r="C73" t="str">
        <f t="shared" si="1"/>
        <v>Sector 8 Region 6</v>
      </c>
      <c r="D73">
        <v>8</v>
      </c>
      <c r="E73">
        <v>6</v>
      </c>
    </row>
    <row r="74" spans="1:5" x14ac:dyDescent="0.3">
      <c r="A74" t="s">
        <v>359</v>
      </c>
      <c r="B74">
        <v>0</v>
      </c>
      <c r="C74" t="str">
        <f t="shared" si="1"/>
        <v>Sector 9 Region 1</v>
      </c>
      <c r="D74">
        <v>9</v>
      </c>
      <c r="E74">
        <v>1</v>
      </c>
    </row>
    <row r="75" spans="1:5" x14ac:dyDescent="0.3">
      <c r="A75" t="s">
        <v>360</v>
      </c>
      <c r="B75">
        <v>0</v>
      </c>
      <c r="C75" t="str">
        <f t="shared" si="1"/>
        <v>Sector 9 Region 2</v>
      </c>
      <c r="D75">
        <v>9</v>
      </c>
      <c r="E75">
        <v>2</v>
      </c>
    </row>
    <row r="76" spans="1:5" x14ac:dyDescent="0.3">
      <c r="A76" t="s">
        <v>361</v>
      </c>
      <c r="B76">
        <v>0</v>
      </c>
      <c r="C76" t="str">
        <f t="shared" si="1"/>
        <v>Sector 9 Region 3</v>
      </c>
      <c r="D76">
        <v>9</v>
      </c>
      <c r="E76">
        <v>3</v>
      </c>
    </row>
    <row r="77" spans="1:5" x14ac:dyDescent="0.3">
      <c r="A77" t="s">
        <v>362</v>
      </c>
      <c r="B77">
        <v>0</v>
      </c>
      <c r="C77" t="str">
        <f t="shared" si="1"/>
        <v>Sector 9 Region 4</v>
      </c>
      <c r="D77">
        <v>9</v>
      </c>
      <c r="E77">
        <v>4</v>
      </c>
    </row>
    <row r="78" spans="1:5" x14ac:dyDescent="0.3">
      <c r="A78" t="s">
        <v>363</v>
      </c>
      <c r="B78">
        <v>0</v>
      </c>
      <c r="C78" t="str">
        <f t="shared" si="1"/>
        <v>Sector 9 Region 5</v>
      </c>
      <c r="D78">
        <v>9</v>
      </c>
      <c r="E78">
        <v>5</v>
      </c>
    </row>
    <row r="79" spans="1:5" x14ac:dyDescent="0.3">
      <c r="A79" t="s">
        <v>364</v>
      </c>
      <c r="B79">
        <v>0</v>
      </c>
      <c r="C79" t="str">
        <f t="shared" si="1"/>
        <v>Sector 9 Region 6</v>
      </c>
      <c r="D79">
        <v>9</v>
      </c>
      <c r="E79">
        <v>6</v>
      </c>
    </row>
  </sheetData>
  <mergeCells count="5">
    <mergeCell ref="A25:C25"/>
    <mergeCell ref="A23:D23"/>
    <mergeCell ref="A2:C2"/>
    <mergeCell ref="A9:C9"/>
    <mergeCell ref="A16:D1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4801-C3F8-4E2A-9A1F-BE0D9471CCA9}">
  <dimension ref="A1:F79"/>
  <sheetViews>
    <sheetView topLeftCell="A21" workbookViewId="0">
      <selection activeCell="D25" sqref="D25:E7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20" t="s">
        <v>70</v>
      </c>
      <c r="B2" s="20"/>
      <c r="C2" s="20"/>
      <c r="D2" t="s">
        <v>196</v>
      </c>
    </row>
    <row r="3" spans="1:6" x14ac:dyDescent="0.3">
      <c r="A3" t="s">
        <v>77</v>
      </c>
      <c r="B3">
        <v>5</v>
      </c>
      <c r="C3" t="str">
        <f>CONCATENATE(D$2," ",D3)</f>
        <v>Region 1</v>
      </c>
      <c r="D3">
        <v>1</v>
      </c>
    </row>
    <row r="4" spans="1:6" x14ac:dyDescent="0.3">
      <c r="A4" t="s">
        <v>78</v>
      </c>
      <c r="B4">
        <v>5</v>
      </c>
      <c r="C4" t="str">
        <f t="shared" ref="C4:C22" si="0">CONCATENATE(D$2," ",D4)</f>
        <v>Region 2</v>
      </c>
      <c r="D4">
        <v>2</v>
      </c>
    </row>
    <row r="5" spans="1:6" x14ac:dyDescent="0.3">
      <c r="A5" t="s">
        <v>306</v>
      </c>
      <c r="B5">
        <v>5</v>
      </c>
      <c r="C5" t="str">
        <f t="shared" si="0"/>
        <v>Region 3</v>
      </c>
      <c r="D5">
        <v>3</v>
      </c>
    </row>
    <row r="6" spans="1:6" x14ac:dyDescent="0.3">
      <c r="A6" t="s">
        <v>307</v>
      </c>
      <c r="B6">
        <v>5</v>
      </c>
      <c r="C6" t="str">
        <f t="shared" si="0"/>
        <v>Region 4</v>
      </c>
      <c r="D6">
        <v>4</v>
      </c>
    </row>
    <row r="7" spans="1:6" x14ac:dyDescent="0.3">
      <c r="A7" t="s">
        <v>308</v>
      </c>
      <c r="B7">
        <v>5</v>
      </c>
      <c r="C7" t="str">
        <f t="shared" si="0"/>
        <v>Region 5</v>
      </c>
      <c r="D7">
        <v>5</v>
      </c>
    </row>
    <row r="8" spans="1:6" x14ac:dyDescent="0.3">
      <c r="A8" t="s">
        <v>309</v>
      </c>
      <c r="B8">
        <v>5</v>
      </c>
      <c r="C8" t="str">
        <f t="shared" si="0"/>
        <v>Region 6</v>
      </c>
      <c r="D8">
        <v>6</v>
      </c>
    </row>
    <row r="9" spans="1:6" x14ac:dyDescent="0.3">
      <c r="A9" s="20" t="s">
        <v>310</v>
      </c>
      <c r="B9" s="20"/>
      <c r="C9" s="20"/>
    </row>
    <row r="10" spans="1:6" x14ac:dyDescent="0.3">
      <c r="A10" t="s">
        <v>79</v>
      </c>
      <c r="B10">
        <v>0</v>
      </c>
      <c r="C10" t="str">
        <f t="shared" si="0"/>
        <v>Region 1</v>
      </c>
      <c r="D10">
        <v>1</v>
      </c>
      <c r="F10" t="s">
        <v>196</v>
      </c>
    </row>
    <row r="11" spans="1:6" x14ac:dyDescent="0.3">
      <c r="A11" t="s">
        <v>80</v>
      </c>
      <c r="B11">
        <v>0</v>
      </c>
      <c r="C11" t="str">
        <f t="shared" si="0"/>
        <v>Region 2</v>
      </c>
      <c r="D11">
        <v>2</v>
      </c>
      <c r="F11">
        <v>1</v>
      </c>
    </row>
    <row r="12" spans="1:6" x14ac:dyDescent="0.3">
      <c r="A12" t="s">
        <v>302</v>
      </c>
      <c r="B12">
        <v>0</v>
      </c>
      <c r="C12" t="str">
        <f t="shared" si="0"/>
        <v>Region 3</v>
      </c>
      <c r="D12">
        <v>3</v>
      </c>
      <c r="F12">
        <v>2</v>
      </c>
    </row>
    <row r="13" spans="1:6" x14ac:dyDescent="0.3">
      <c r="A13" t="s">
        <v>303</v>
      </c>
      <c r="B13">
        <v>0</v>
      </c>
      <c r="C13" t="str">
        <f t="shared" si="0"/>
        <v>Region 4</v>
      </c>
      <c r="D13">
        <v>4</v>
      </c>
      <c r="F13">
        <v>1</v>
      </c>
    </row>
    <row r="14" spans="1:6" x14ac:dyDescent="0.3">
      <c r="A14" t="s">
        <v>304</v>
      </c>
      <c r="B14">
        <v>0</v>
      </c>
      <c r="C14" t="str">
        <f t="shared" si="0"/>
        <v>Region 5</v>
      </c>
      <c r="D14">
        <v>5</v>
      </c>
      <c r="F14">
        <v>2</v>
      </c>
    </row>
    <row r="15" spans="1:6" x14ac:dyDescent="0.3">
      <c r="A15" t="s">
        <v>305</v>
      </c>
      <c r="B15">
        <v>0</v>
      </c>
      <c r="C15" t="str">
        <f t="shared" si="0"/>
        <v>Region 6</v>
      </c>
      <c r="D15">
        <v>6</v>
      </c>
      <c r="F15">
        <v>1</v>
      </c>
    </row>
    <row r="16" spans="1:6" x14ac:dyDescent="0.3">
      <c r="A16" s="20" t="s">
        <v>74</v>
      </c>
      <c r="B16" s="20"/>
      <c r="C16" s="20"/>
      <c r="D16" s="20"/>
      <c r="F16">
        <v>2</v>
      </c>
    </row>
    <row r="17" spans="1:6" x14ac:dyDescent="0.3">
      <c r="A17" t="s">
        <v>82</v>
      </c>
      <c r="B17">
        <v>0</v>
      </c>
      <c r="C17" t="str">
        <f t="shared" si="0"/>
        <v>Region 1</v>
      </c>
      <c r="D17">
        <v>1</v>
      </c>
      <c r="F17">
        <v>1</v>
      </c>
    </row>
    <row r="18" spans="1:6" x14ac:dyDescent="0.3">
      <c r="A18" t="s">
        <v>81</v>
      </c>
      <c r="B18">
        <v>0</v>
      </c>
      <c r="C18" t="str">
        <f t="shared" si="0"/>
        <v>Region 2</v>
      </c>
      <c r="D18">
        <v>2</v>
      </c>
      <c r="F18">
        <v>2</v>
      </c>
    </row>
    <row r="19" spans="1:6" x14ac:dyDescent="0.3">
      <c r="A19" t="s">
        <v>298</v>
      </c>
      <c r="B19">
        <v>0</v>
      </c>
      <c r="C19" t="str">
        <f t="shared" si="0"/>
        <v>Region 3</v>
      </c>
      <c r="D19">
        <v>3</v>
      </c>
      <c r="F19">
        <v>1</v>
      </c>
    </row>
    <row r="20" spans="1:6" x14ac:dyDescent="0.3">
      <c r="A20" t="s">
        <v>299</v>
      </c>
      <c r="B20">
        <v>0</v>
      </c>
      <c r="C20" t="str">
        <f t="shared" si="0"/>
        <v>Region 4</v>
      </c>
      <c r="D20">
        <v>4</v>
      </c>
      <c r="F20">
        <v>2</v>
      </c>
    </row>
    <row r="21" spans="1:6" x14ac:dyDescent="0.3">
      <c r="A21" t="s">
        <v>300</v>
      </c>
      <c r="B21">
        <v>0</v>
      </c>
      <c r="C21" t="str">
        <f t="shared" si="0"/>
        <v>Region 5</v>
      </c>
      <c r="D21">
        <v>5</v>
      </c>
      <c r="F21">
        <v>1</v>
      </c>
    </row>
    <row r="22" spans="1:6" x14ac:dyDescent="0.3">
      <c r="A22" t="s">
        <v>301</v>
      </c>
      <c r="B22">
        <v>0</v>
      </c>
      <c r="C22" t="str">
        <f t="shared" si="0"/>
        <v>Region 6</v>
      </c>
      <c r="D22">
        <v>6</v>
      </c>
      <c r="F22">
        <v>2</v>
      </c>
    </row>
    <row r="23" spans="1:6" x14ac:dyDescent="0.3">
      <c r="A23" s="20" t="s">
        <v>34</v>
      </c>
      <c r="B23" s="20"/>
      <c r="C23" s="20"/>
      <c r="F23">
        <v>1</v>
      </c>
    </row>
    <row r="24" spans="1:6" x14ac:dyDescent="0.3">
      <c r="A24" t="s">
        <v>83</v>
      </c>
      <c r="B24">
        <v>0.1</v>
      </c>
      <c r="F24">
        <v>2</v>
      </c>
    </row>
    <row r="25" spans="1:6" x14ac:dyDescent="0.3">
      <c r="A25" s="20" t="s">
        <v>365</v>
      </c>
      <c r="B25" s="20"/>
      <c r="C25" s="20"/>
      <c r="D25" t="s">
        <v>195</v>
      </c>
      <c r="E25" t="s">
        <v>196</v>
      </c>
      <c r="F25">
        <v>1</v>
      </c>
    </row>
    <row r="26" spans="1:6" x14ac:dyDescent="0.3">
      <c r="A26" t="s">
        <v>311</v>
      </c>
      <c r="B26">
        <v>1E-3</v>
      </c>
      <c r="C26" t="str">
        <f xml:space="preserve"> CONCATENATE(D$25, " ", D26, " ",E$25, " ",E26)</f>
        <v>Sector 1 Region 1</v>
      </c>
      <c r="D26">
        <v>1</v>
      </c>
      <c r="E26">
        <v>1</v>
      </c>
      <c r="F26">
        <v>2</v>
      </c>
    </row>
    <row r="27" spans="1:6" x14ac:dyDescent="0.3">
      <c r="A27" t="s">
        <v>312</v>
      </c>
      <c r="B27">
        <v>1E-3</v>
      </c>
      <c r="C27" t="str">
        <f t="shared" ref="C27:C79" si="1" xml:space="preserve"> CONCATENATE(D$25, " ", D27, " ",E$25, " ",E27)</f>
        <v>Sector 1 Region 2</v>
      </c>
      <c r="D27">
        <v>1</v>
      </c>
      <c r="E27">
        <v>2</v>
      </c>
      <c r="F27">
        <v>1</v>
      </c>
    </row>
    <row r="28" spans="1:6" x14ac:dyDescent="0.3">
      <c r="A28" t="s">
        <v>313</v>
      </c>
      <c r="B28">
        <v>1E-3</v>
      </c>
      <c r="C28" t="str">
        <f t="shared" si="1"/>
        <v>Sector 1 Region 3</v>
      </c>
      <c r="D28">
        <v>1</v>
      </c>
      <c r="E28">
        <v>3</v>
      </c>
      <c r="F28">
        <v>2</v>
      </c>
    </row>
    <row r="29" spans="1:6" x14ac:dyDescent="0.3">
      <c r="A29" t="s">
        <v>314</v>
      </c>
      <c r="B29">
        <v>1E-3</v>
      </c>
      <c r="C29" t="str">
        <f t="shared" si="1"/>
        <v>Sector 1 Region 4</v>
      </c>
      <c r="D29">
        <v>1</v>
      </c>
      <c r="E29">
        <v>4</v>
      </c>
    </row>
    <row r="30" spans="1:6" x14ac:dyDescent="0.3">
      <c r="A30" t="s">
        <v>315</v>
      </c>
      <c r="B30">
        <v>1E-3</v>
      </c>
      <c r="C30" t="str">
        <f t="shared" si="1"/>
        <v>Sector 1 Region 5</v>
      </c>
      <c r="D30">
        <v>1</v>
      </c>
      <c r="E30">
        <v>5</v>
      </c>
    </row>
    <row r="31" spans="1:6" x14ac:dyDescent="0.3">
      <c r="A31" t="s">
        <v>316</v>
      </c>
      <c r="B31">
        <v>1E-3</v>
      </c>
      <c r="C31" t="str">
        <f t="shared" si="1"/>
        <v>Sector 1 Region 6</v>
      </c>
      <c r="D31">
        <v>1</v>
      </c>
      <c r="E31">
        <v>6</v>
      </c>
    </row>
    <row r="32" spans="1:6" x14ac:dyDescent="0.3">
      <c r="A32" t="s">
        <v>317</v>
      </c>
      <c r="B32">
        <v>1E-3</v>
      </c>
      <c r="C32" t="str">
        <f t="shared" si="1"/>
        <v>Sector 2 Region 1</v>
      </c>
      <c r="D32">
        <v>2</v>
      </c>
      <c r="E32">
        <v>1</v>
      </c>
    </row>
    <row r="33" spans="1:5" x14ac:dyDescent="0.3">
      <c r="A33" t="s">
        <v>318</v>
      </c>
      <c r="B33">
        <v>1E-3</v>
      </c>
      <c r="C33" t="str">
        <f t="shared" si="1"/>
        <v>Sector 2 Region 2</v>
      </c>
      <c r="D33">
        <v>2</v>
      </c>
      <c r="E33">
        <v>2</v>
      </c>
    </row>
    <row r="34" spans="1:5" x14ac:dyDescent="0.3">
      <c r="A34" t="s">
        <v>319</v>
      </c>
      <c r="B34">
        <v>1E-3</v>
      </c>
      <c r="C34" t="str">
        <f t="shared" si="1"/>
        <v>Sector 2 Region 3</v>
      </c>
      <c r="D34">
        <v>2</v>
      </c>
      <c r="E34">
        <v>3</v>
      </c>
    </row>
    <row r="35" spans="1:5" x14ac:dyDescent="0.3">
      <c r="A35" t="s">
        <v>320</v>
      </c>
      <c r="B35">
        <v>1E-3</v>
      </c>
      <c r="C35" t="str">
        <f t="shared" si="1"/>
        <v>Sector 2 Region 4</v>
      </c>
      <c r="D35">
        <v>2</v>
      </c>
      <c r="E35">
        <v>4</v>
      </c>
    </row>
    <row r="36" spans="1:5" x14ac:dyDescent="0.3">
      <c r="A36" t="s">
        <v>321</v>
      </c>
      <c r="B36">
        <v>1E-3</v>
      </c>
      <c r="C36" t="str">
        <f t="shared" si="1"/>
        <v>Sector 2 Region 5</v>
      </c>
      <c r="D36">
        <v>2</v>
      </c>
      <c r="E36">
        <v>5</v>
      </c>
    </row>
    <row r="37" spans="1:5" x14ac:dyDescent="0.3">
      <c r="A37" t="s">
        <v>322</v>
      </c>
      <c r="B37">
        <v>1E-3</v>
      </c>
      <c r="C37" t="str">
        <f t="shared" si="1"/>
        <v>Sector 2 Region 6</v>
      </c>
      <c r="D37">
        <v>2</v>
      </c>
      <c r="E37">
        <v>6</v>
      </c>
    </row>
    <row r="38" spans="1:5" x14ac:dyDescent="0.3">
      <c r="A38" t="s">
        <v>323</v>
      </c>
      <c r="B38">
        <v>1E-3</v>
      </c>
      <c r="C38" t="str">
        <f t="shared" si="1"/>
        <v>Sector 3 Region 1</v>
      </c>
      <c r="D38">
        <v>3</v>
      </c>
      <c r="E38">
        <v>1</v>
      </c>
    </row>
    <row r="39" spans="1:5" x14ac:dyDescent="0.3">
      <c r="A39" t="s">
        <v>324</v>
      </c>
      <c r="B39">
        <v>1E-3</v>
      </c>
      <c r="C39" t="str">
        <f t="shared" si="1"/>
        <v>Sector 3 Region 2</v>
      </c>
      <c r="D39">
        <v>3</v>
      </c>
      <c r="E39">
        <v>2</v>
      </c>
    </row>
    <row r="40" spans="1:5" x14ac:dyDescent="0.3">
      <c r="A40" t="s">
        <v>325</v>
      </c>
      <c r="B40">
        <v>1E-3</v>
      </c>
      <c r="C40" t="str">
        <f t="shared" si="1"/>
        <v>Sector 3 Region 3</v>
      </c>
      <c r="D40">
        <v>3</v>
      </c>
      <c r="E40">
        <v>3</v>
      </c>
    </row>
    <row r="41" spans="1:5" x14ac:dyDescent="0.3">
      <c r="A41" t="s">
        <v>326</v>
      </c>
      <c r="B41">
        <v>1E-3</v>
      </c>
      <c r="C41" t="str">
        <f t="shared" si="1"/>
        <v>Sector 3 Region 4</v>
      </c>
      <c r="D41">
        <v>3</v>
      </c>
      <c r="E41">
        <v>4</v>
      </c>
    </row>
    <row r="42" spans="1:5" x14ac:dyDescent="0.3">
      <c r="A42" t="s">
        <v>327</v>
      </c>
      <c r="B42">
        <v>1E-3</v>
      </c>
      <c r="C42" t="str">
        <f t="shared" si="1"/>
        <v>Sector 3 Region 5</v>
      </c>
      <c r="D42">
        <v>3</v>
      </c>
      <c r="E42">
        <v>5</v>
      </c>
    </row>
    <row r="43" spans="1:5" x14ac:dyDescent="0.3">
      <c r="A43" t="s">
        <v>328</v>
      </c>
      <c r="B43">
        <v>1E-3</v>
      </c>
      <c r="C43" t="str">
        <f t="shared" si="1"/>
        <v>Sector 3 Region 6</v>
      </c>
      <c r="D43">
        <v>3</v>
      </c>
      <c r="E43">
        <v>6</v>
      </c>
    </row>
    <row r="44" spans="1:5" x14ac:dyDescent="0.3">
      <c r="A44" t="s">
        <v>329</v>
      </c>
      <c r="B44">
        <v>1E-3</v>
      </c>
      <c r="C44" t="str">
        <f t="shared" si="1"/>
        <v>Sector 4 Region 1</v>
      </c>
      <c r="D44">
        <v>4</v>
      </c>
      <c r="E44">
        <v>1</v>
      </c>
    </row>
    <row r="45" spans="1:5" x14ac:dyDescent="0.3">
      <c r="A45" t="s">
        <v>330</v>
      </c>
      <c r="B45">
        <v>1E-3</v>
      </c>
      <c r="C45" t="str">
        <f t="shared" si="1"/>
        <v>Sector 4 Region 2</v>
      </c>
      <c r="D45">
        <v>4</v>
      </c>
      <c r="E45">
        <v>2</v>
      </c>
    </row>
    <row r="46" spans="1:5" x14ac:dyDescent="0.3">
      <c r="A46" t="s">
        <v>331</v>
      </c>
      <c r="B46">
        <v>1E-3</v>
      </c>
      <c r="C46" t="str">
        <f t="shared" si="1"/>
        <v>Sector 4 Region 3</v>
      </c>
      <c r="D46">
        <v>4</v>
      </c>
      <c r="E46">
        <v>3</v>
      </c>
    </row>
    <row r="47" spans="1:5" x14ac:dyDescent="0.3">
      <c r="A47" t="s">
        <v>332</v>
      </c>
      <c r="B47">
        <v>1E-3</v>
      </c>
      <c r="C47" t="str">
        <f t="shared" si="1"/>
        <v>Sector 4 Region 4</v>
      </c>
      <c r="D47">
        <v>4</v>
      </c>
      <c r="E47">
        <v>4</v>
      </c>
    </row>
    <row r="48" spans="1:5" x14ac:dyDescent="0.3">
      <c r="A48" t="s">
        <v>333</v>
      </c>
      <c r="B48">
        <v>1E-3</v>
      </c>
      <c r="C48" t="str">
        <f t="shared" si="1"/>
        <v>Sector 4 Region 5</v>
      </c>
      <c r="D48">
        <v>4</v>
      </c>
      <c r="E48">
        <v>5</v>
      </c>
    </row>
    <row r="49" spans="1:5" x14ac:dyDescent="0.3">
      <c r="A49" t="s">
        <v>334</v>
      </c>
      <c r="B49">
        <v>1E-3</v>
      </c>
      <c r="C49" t="str">
        <f t="shared" si="1"/>
        <v>Sector 4 Region 6</v>
      </c>
      <c r="D49">
        <v>4</v>
      </c>
      <c r="E49">
        <v>6</v>
      </c>
    </row>
    <row r="50" spans="1:5" x14ac:dyDescent="0.3">
      <c r="A50" t="s">
        <v>335</v>
      </c>
      <c r="B50">
        <v>1E-3</v>
      </c>
      <c r="C50" t="str">
        <f t="shared" si="1"/>
        <v>Sector 5 Region 1</v>
      </c>
      <c r="D50">
        <v>5</v>
      </c>
      <c r="E50">
        <v>1</v>
      </c>
    </row>
    <row r="51" spans="1:5" x14ac:dyDescent="0.3">
      <c r="A51" t="s">
        <v>336</v>
      </c>
      <c r="B51">
        <v>1E-3</v>
      </c>
      <c r="C51" t="str">
        <f t="shared" si="1"/>
        <v>Sector 5 Region 2</v>
      </c>
      <c r="D51">
        <v>5</v>
      </c>
      <c r="E51">
        <v>2</v>
      </c>
    </row>
    <row r="52" spans="1:5" x14ac:dyDescent="0.3">
      <c r="A52" t="s">
        <v>337</v>
      </c>
      <c r="B52">
        <v>1E-3</v>
      </c>
      <c r="C52" t="str">
        <f t="shared" si="1"/>
        <v>Sector 5 Region 3</v>
      </c>
      <c r="D52">
        <v>5</v>
      </c>
      <c r="E52">
        <v>3</v>
      </c>
    </row>
    <row r="53" spans="1:5" x14ac:dyDescent="0.3">
      <c r="A53" t="s">
        <v>338</v>
      </c>
      <c r="B53">
        <v>1E-3</v>
      </c>
      <c r="C53" t="str">
        <f t="shared" si="1"/>
        <v>Sector 5 Region 4</v>
      </c>
      <c r="D53">
        <v>5</v>
      </c>
      <c r="E53">
        <v>4</v>
      </c>
    </row>
    <row r="54" spans="1:5" x14ac:dyDescent="0.3">
      <c r="A54" t="s">
        <v>339</v>
      </c>
      <c r="B54">
        <v>1E-3</v>
      </c>
      <c r="C54" t="str">
        <f t="shared" si="1"/>
        <v>Sector 5 Region 5</v>
      </c>
      <c r="D54">
        <v>5</v>
      </c>
      <c r="E54">
        <v>5</v>
      </c>
    </row>
    <row r="55" spans="1:5" x14ac:dyDescent="0.3">
      <c r="A55" t="s">
        <v>340</v>
      </c>
      <c r="B55">
        <v>1E-3</v>
      </c>
      <c r="C55" t="str">
        <f t="shared" si="1"/>
        <v>Sector 5 Region 6</v>
      </c>
      <c r="D55">
        <v>5</v>
      </c>
      <c r="E55">
        <v>6</v>
      </c>
    </row>
    <row r="56" spans="1:5" x14ac:dyDescent="0.3">
      <c r="A56" t="s">
        <v>341</v>
      </c>
      <c r="B56">
        <v>1E-3</v>
      </c>
      <c r="C56" t="str">
        <f t="shared" si="1"/>
        <v>Sector 6 Region 1</v>
      </c>
      <c r="D56">
        <v>6</v>
      </c>
      <c r="E56">
        <v>1</v>
      </c>
    </row>
    <row r="57" spans="1:5" x14ac:dyDescent="0.3">
      <c r="A57" t="s">
        <v>342</v>
      </c>
      <c r="B57">
        <v>1E-3</v>
      </c>
      <c r="C57" t="str">
        <f t="shared" si="1"/>
        <v>Sector 6 Region 2</v>
      </c>
      <c r="D57">
        <v>6</v>
      </c>
      <c r="E57">
        <v>2</v>
      </c>
    </row>
    <row r="58" spans="1:5" x14ac:dyDescent="0.3">
      <c r="A58" t="s">
        <v>343</v>
      </c>
      <c r="B58">
        <v>1E-3</v>
      </c>
      <c r="C58" t="str">
        <f t="shared" si="1"/>
        <v>Sector 6 Region 3</v>
      </c>
      <c r="D58">
        <v>6</v>
      </c>
      <c r="E58">
        <v>3</v>
      </c>
    </row>
    <row r="59" spans="1:5" x14ac:dyDescent="0.3">
      <c r="A59" t="s">
        <v>344</v>
      </c>
      <c r="B59">
        <v>1E-3</v>
      </c>
      <c r="C59" t="str">
        <f t="shared" si="1"/>
        <v>Sector 6 Region 4</v>
      </c>
      <c r="D59">
        <v>6</v>
      </c>
      <c r="E59">
        <v>4</v>
      </c>
    </row>
    <row r="60" spans="1:5" x14ac:dyDescent="0.3">
      <c r="A60" t="s">
        <v>345</v>
      </c>
      <c r="B60">
        <v>1E-3</v>
      </c>
      <c r="C60" t="str">
        <f t="shared" si="1"/>
        <v>Sector 6 Region 5</v>
      </c>
      <c r="D60">
        <v>6</v>
      </c>
      <c r="E60">
        <v>5</v>
      </c>
    </row>
    <row r="61" spans="1:5" x14ac:dyDescent="0.3">
      <c r="A61" t="s">
        <v>346</v>
      </c>
      <c r="B61">
        <v>1E-3</v>
      </c>
      <c r="C61" t="str">
        <f t="shared" si="1"/>
        <v>Sector 6 Region 6</v>
      </c>
      <c r="D61">
        <v>6</v>
      </c>
      <c r="E61">
        <v>6</v>
      </c>
    </row>
    <row r="62" spans="1:5" x14ac:dyDescent="0.3">
      <c r="A62" t="s">
        <v>347</v>
      </c>
      <c r="B62">
        <v>1E-3</v>
      </c>
      <c r="C62" t="str">
        <f t="shared" si="1"/>
        <v>Sector 7 Region 1</v>
      </c>
      <c r="D62">
        <v>7</v>
      </c>
      <c r="E62">
        <v>1</v>
      </c>
    </row>
    <row r="63" spans="1:5" x14ac:dyDescent="0.3">
      <c r="A63" t="s">
        <v>348</v>
      </c>
      <c r="B63">
        <v>1E-3</v>
      </c>
      <c r="C63" t="str">
        <f t="shared" si="1"/>
        <v>Sector 7 Region 2</v>
      </c>
      <c r="D63">
        <v>7</v>
      </c>
      <c r="E63">
        <v>2</v>
      </c>
    </row>
    <row r="64" spans="1:5" x14ac:dyDescent="0.3">
      <c r="A64" t="s">
        <v>349</v>
      </c>
      <c r="B64">
        <v>1E-3</v>
      </c>
      <c r="C64" t="str">
        <f t="shared" si="1"/>
        <v>Sector 7 Region 3</v>
      </c>
      <c r="D64">
        <v>7</v>
      </c>
      <c r="E64">
        <v>3</v>
      </c>
    </row>
    <row r="65" spans="1:5" x14ac:dyDescent="0.3">
      <c r="A65" t="s">
        <v>350</v>
      </c>
      <c r="B65">
        <v>1E-3</v>
      </c>
      <c r="C65" t="str">
        <f t="shared" si="1"/>
        <v>Sector 7 Region 4</v>
      </c>
      <c r="D65">
        <v>7</v>
      </c>
      <c r="E65">
        <v>4</v>
      </c>
    </row>
    <row r="66" spans="1:5" x14ac:dyDescent="0.3">
      <c r="A66" t="s">
        <v>351</v>
      </c>
      <c r="B66">
        <v>1E-3</v>
      </c>
      <c r="C66" t="str">
        <f t="shared" si="1"/>
        <v>Sector 7 Region 5</v>
      </c>
      <c r="D66">
        <v>7</v>
      </c>
      <c r="E66">
        <v>5</v>
      </c>
    </row>
    <row r="67" spans="1:5" x14ac:dyDescent="0.3">
      <c r="A67" t="s">
        <v>352</v>
      </c>
      <c r="B67">
        <v>1E-3</v>
      </c>
      <c r="C67" t="str">
        <f t="shared" si="1"/>
        <v>Sector 7 Region 6</v>
      </c>
      <c r="D67">
        <v>7</v>
      </c>
      <c r="E67">
        <v>6</v>
      </c>
    </row>
    <row r="68" spans="1:5" x14ac:dyDescent="0.3">
      <c r="A68" t="s">
        <v>353</v>
      </c>
      <c r="B68">
        <v>1E-3</v>
      </c>
      <c r="C68" t="str">
        <f t="shared" si="1"/>
        <v>Sector 8 Region 1</v>
      </c>
      <c r="D68">
        <v>8</v>
      </c>
      <c r="E68">
        <v>1</v>
      </c>
    </row>
    <row r="69" spans="1:5" x14ac:dyDescent="0.3">
      <c r="A69" t="s">
        <v>354</v>
      </c>
      <c r="B69">
        <v>1E-3</v>
      </c>
      <c r="C69" t="str">
        <f t="shared" si="1"/>
        <v>Sector 8 Region 2</v>
      </c>
      <c r="D69">
        <v>8</v>
      </c>
      <c r="E69">
        <v>2</v>
      </c>
    </row>
    <row r="70" spans="1:5" x14ac:dyDescent="0.3">
      <c r="A70" t="s">
        <v>355</v>
      </c>
      <c r="B70">
        <v>1E-3</v>
      </c>
      <c r="C70" t="str">
        <f t="shared" si="1"/>
        <v>Sector 8 Region 3</v>
      </c>
      <c r="D70">
        <v>8</v>
      </c>
      <c r="E70">
        <v>3</v>
      </c>
    </row>
    <row r="71" spans="1:5" x14ac:dyDescent="0.3">
      <c r="A71" t="s">
        <v>356</v>
      </c>
      <c r="B71">
        <v>1E-3</v>
      </c>
      <c r="C71" t="str">
        <f t="shared" si="1"/>
        <v>Sector 8 Region 4</v>
      </c>
      <c r="D71">
        <v>8</v>
      </c>
      <c r="E71">
        <v>4</v>
      </c>
    </row>
    <row r="72" spans="1:5" x14ac:dyDescent="0.3">
      <c r="A72" t="s">
        <v>357</v>
      </c>
      <c r="B72">
        <v>1E-3</v>
      </c>
      <c r="C72" t="str">
        <f t="shared" si="1"/>
        <v>Sector 8 Region 5</v>
      </c>
      <c r="D72">
        <v>8</v>
      </c>
      <c r="E72">
        <v>5</v>
      </c>
    </row>
    <row r="73" spans="1:5" x14ac:dyDescent="0.3">
      <c r="A73" t="s">
        <v>358</v>
      </c>
      <c r="B73">
        <v>1E-3</v>
      </c>
      <c r="C73" t="str">
        <f t="shared" si="1"/>
        <v>Sector 8 Region 6</v>
      </c>
      <c r="D73">
        <v>8</v>
      </c>
      <c r="E73">
        <v>6</v>
      </c>
    </row>
    <row r="74" spans="1:5" x14ac:dyDescent="0.3">
      <c r="A74" t="s">
        <v>359</v>
      </c>
      <c r="B74">
        <v>1E-3</v>
      </c>
      <c r="C74" t="str">
        <f t="shared" si="1"/>
        <v>Sector 9 Region 1</v>
      </c>
      <c r="D74">
        <v>9</v>
      </c>
      <c r="E74">
        <v>1</v>
      </c>
    </row>
    <row r="75" spans="1:5" x14ac:dyDescent="0.3">
      <c r="A75" t="s">
        <v>360</v>
      </c>
      <c r="B75">
        <v>1E-3</v>
      </c>
      <c r="C75" t="str">
        <f t="shared" si="1"/>
        <v>Sector 9 Region 2</v>
      </c>
      <c r="D75">
        <v>9</v>
      </c>
      <c r="E75">
        <v>2</v>
      </c>
    </row>
    <row r="76" spans="1:5" x14ac:dyDescent="0.3">
      <c r="A76" t="s">
        <v>361</v>
      </c>
      <c r="B76">
        <v>1E-3</v>
      </c>
      <c r="C76" t="str">
        <f t="shared" si="1"/>
        <v>Sector 9 Region 3</v>
      </c>
      <c r="D76">
        <v>9</v>
      </c>
      <c r="E76">
        <v>3</v>
      </c>
    </row>
    <row r="77" spans="1:5" x14ac:dyDescent="0.3">
      <c r="A77" t="s">
        <v>362</v>
      </c>
      <c r="B77">
        <v>1E-3</v>
      </c>
      <c r="C77" t="str">
        <f t="shared" si="1"/>
        <v>Sector 9 Region 4</v>
      </c>
      <c r="D77">
        <v>9</v>
      </c>
      <c r="E77">
        <v>4</v>
      </c>
    </row>
    <row r="78" spans="1:5" x14ac:dyDescent="0.3">
      <c r="A78" t="s">
        <v>363</v>
      </c>
      <c r="B78">
        <v>1E-3</v>
      </c>
      <c r="C78" t="str">
        <f t="shared" si="1"/>
        <v>Sector 9 Region 5</v>
      </c>
      <c r="D78">
        <v>9</v>
      </c>
      <c r="E78">
        <v>5</v>
      </c>
    </row>
    <row r="79" spans="1:5" x14ac:dyDescent="0.3">
      <c r="A79" t="s">
        <v>364</v>
      </c>
      <c r="B79">
        <v>1E-3</v>
      </c>
      <c r="C79" t="str">
        <f t="shared" si="1"/>
        <v>Sector 9 Region 6</v>
      </c>
      <c r="D79">
        <v>9</v>
      </c>
      <c r="E79">
        <v>6</v>
      </c>
    </row>
  </sheetData>
  <mergeCells count="5">
    <mergeCell ref="A25:C25"/>
    <mergeCell ref="A2:C2"/>
    <mergeCell ref="A9:C9"/>
    <mergeCell ref="A16:D16"/>
    <mergeCell ref="A23:C23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F6B7-8662-4A3D-A0AE-33D8C88B1CB1}">
  <dimension ref="A1:I120"/>
  <sheetViews>
    <sheetView topLeftCell="A94" workbookViewId="0">
      <selection activeCell="C96" sqref="C96"/>
    </sheetView>
  </sheetViews>
  <sheetFormatPr baseColWidth="10" defaultRowHeight="14.4" x14ac:dyDescent="0.3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40</v>
      </c>
      <c r="B2">
        <v>0.95</v>
      </c>
      <c r="C2" t="s">
        <v>61</v>
      </c>
    </row>
    <row r="3" spans="1:9" x14ac:dyDescent="0.3">
      <c r="A3" t="s">
        <v>41</v>
      </c>
      <c r="B3">
        <f>D3/E3</f>
        <v>8.666666666666667E-2</v>
      </c>
      <c r="C3" t="s">
        <v>110</v>
      </c>
      <c r="D3">
        <v>0.26</v>
      </c>
      <c r="E3">
        <v>3</v>
      </c>
      <c r="F3" s="8"/>
    </row>
    <row r="4" spans="1:9" x14ac:dyDescent="0.3">
      <c r="A4" t="s">
        <v>46</v>
      </c>
      <c r="B4">
        <v>0</v>
      </c>
      <c r="C4" t="s">
        <v>47</v>
      </c>
    </row>
    <row r="5" spans="1:9" x14ac:dyDescent="0.3">
      <c r="A5" t="s">
        <v>50</v>
      </c>
      <c r="B5">
        <v>0.9</v>
      </c>
      <c r="C5" t="s">
        <v>49</v>
      </c>
      <c r="G5" s="7">
        <v>0.01</v>
      </c>
      <c r="H5">
        <v>0.1</v>
      </c>
      <c r="I5" s="7">
        <f>(G5/H5)^(1/50)</f>
        <v>0.954992586021436</v>
      </c>
    </row>
    <row r="6" spans="1:9" x14ac:dyDescent="0.3">
      <c r="A6" t="s">
        <v>51</v>
      </c>
      <c r="B6">
        <v>0.95</v>
      </c>
      <c r="C6" t="s">
        <v>52</v>
      </c>
    </row>
    <row r="7" spans="1:9" x14ac:dyDescent="0.3">
      <c r="A7" t="s">
        <v>53</v>
      </c>
      <c r="B7">
        <v>0.95</v>
      </c>
      <c r="C7" t="s">
        <v>59</v>
      </c>
    </row>
    <row r="8" spans="1:9" x14ac:dyDescent="0.3">
      <c r="A8" t="s">
        <v>57</v>
      </c>
      <c r="B8">
        <v>0.95</v>
      </c>
      <c r="C8" t="s">
        <v>60</v>
      </c>
    </row>
    <row r="9" spans="1:9" x14ac:dyDescent="0.3">
      <c r="A9" t="s">
        <v>56</v>
      </c>
      <c r="B9">
        <v>1</v>
      </c>
      <c r="C9" t="s">
        <v>58</v>
      </c>
    </row>
    <row r="10" spans="1:9" x14ac:dyDescent="0.3">
      <c r="A10" t="s">
        <v>54</v>
      </c>
      <c r="B10">
        <v>10</v>
      </c>
      <c r="C10" t="s">
        <v>55</v>
      </c>
    </row>
    <row r="11" spans="1:9" x14ac:dyDescent="0.3">
      <c r="A11" s="20" t="s">
        <v>367</v>
      </c>
      <c r="B11" s="20"/>
      <c r="C11" s="20"/>
      <c r="E11" t="s">
        <v>195</v>
      </c>
      <c r="F11" t="s">
        <v>196</v>
      </c>
    </row>
    <row r="12" spans="1:9" x14ac:dyDescent="0.3">
      <c r="A12" t="str">
        <f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3">
      <c r="A13" t="str">
        <f>"gY0_" &amp; E13 &amp; "_" &amp; F13 &amp; "_p"</f>
        <v>gY0_1_2_p</v>
      </c>
      <c r="B13">
        <f t="shared" ref="B13:B65" si="0">1+D13</f>
        <v>1.0316763431321683</v>
      </c>
      <c r="C13" t="str">
        <f t="shared" ref="C13:C65" si="1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3">
      <c r="A14" t="str">
        <f t="shared" ref="A14:A17" si="2">"gY0_" &amp; E14 &amp; "_" &amp; F14 &amp; "_p"</f>
        <v>gY0_1_3_p</v>
      </c>
      <c r="B14">
        <f t="shared" si="0"/>
        <v>1.0316763431321683</v>
      </c>
      <c r="C14" t="str">
        <f t="shared" si="1"/>
        <v>Sector 1 Region 3</v>
      </c>
      <c r="D14">
        <v>3.1676343132168293E-2</v>
      </c>
      <c r="E14">
        <v>1</v>
      </c>
      <c r="F14">
        <v>3</v>
      </c>
    </row>
    <row r="15" spans="1:9" x14ac:dyDescent="0.3">
      <c r="A15" t="str">
        <f t="shared" si="2"/>
        <v>gY0_1_4_p</v>
      </c>
      <c r="B15">
        <f t="shared" si="0"/>
        <v>1.0316763431321683</v>
      </c>
      <c r="C15" t="str">
        <f t="shared" si="1"/>
        <v>Sector 1 Region 4</v>
      </c>
      <c r="D15">
        <v>3.1676343132168293E-2</v>
      </c>
      <c r="E15">
        <v>1</v>
      </c>
      <c r="F15">
        <v>4</v>
      </c>
    </row>
    <row r="16" spans="1:9" x14ac:dyDescent="0.3">
      <c r="A16" t="str">
        <f t="shared" si="2"/>
        <v>gY0_1_5_p</v>
      </c>
      <c r="B16">
        <f t="shared" si="0"/>
        <v>1.0316763431321683</v>
      </c>
      <c r="C16" t="str">
        <f t="shared" si="1"/>
        <v>Sector 1 Region 5</v>
      </c>
      <c r="D16">
        <v>3.1676343132168293E-2</v>
      </c>
      <c r="E16">
        <v>1</v>
      </c>
      <c r="F16">
        <v>5</v>
      </c>
    </row>
    <row r="17" spans="1:6" x14ac:dyDescent="0.3">
      <c r="A17" t="str">
        <f t="shared" si="2"/>
        <v>gY0_1_6_p</v>
      </c>
      <c r="B17">
        <f t="shared" si="0"/>
        <v>1.0316763431321683</v>
      </c>
      <c r="C17" t="str">
        <f t="shared" si="1"/>
        <v>Sector 1 Region 6</v>
      </c>
      <c r="D17">
        <v>3.1676343132168293E-2</v>
      </c>
      <c r="E17">
        <v>1</v>
      </c>
      <c r="F17">
        <v>6</v>
      </c>
    </row>
    <row r="18" spans="1:6" x14ac:dyDescent="0.3">
      <c r="A18" t="str">
        <f>"gY0_" &amp; E18 &amp; "_" &amp; F18 &amp; "_p"</f>
        <v>gY0_2_1_p</v>
      </c>
      <c r="B18">
        <f t="shared" si="0"/>
        <v>1.0317506064458093</v>
      </c>
      <c r="C18" t="str">
        <f t="shared" si="1"/>
        <v>Sector 2 Region 1</v>
      </c>
      <c r="D18">
        <v>3.175060644580921E-2</v>
      </c>
      <c r="E18">
        <v>2</v>
      </c>
      <c r="F18">
        <v>1</v>
      </c>
    </row>
    <row r="19" spans="1:6" x14ac:dyDescent="0.3">
      <c r="A19" t="str">
        <f>"gY0_" &amp; E19 &amp; "_" &amp; F19 &amp; "_p"</f>
        <v>gY0_2_2_p</v>
      </c>
      <c r="B19">
        <f t="shared" si="0"/>
        <v>1.0317506064458093</v>
      </c>
      <c r="C19" t="str">
        <f t="shared" si="1"/>
        <v>Sector 2 Region 2</v>
      </c>
      <c r="D19">
        <v>3.175060644580921E-2</v>
      </c>
      <c r="E19">
        <v>2</v>
      </c>
      <c r="F19">
        <v>2</v>
      </c>
    </row>
    <row r="20" spans="1:6" x14ac:dyDescent="0.3">
      <c r="A20" t="str">
        <f>"gY0_" &amp; E20 &amp; "_" &amp; F20 &amp; "_p"</f>
        <v>gY0_2_3_p</v>
      </c>
      <c r="B20">
        <f t="shared" si="0"/>
        <v>1.0317506064458093</v>
      </c>
      <c r="C20" t="str">
        <f t="shared" si="1"/>
        <v>Sector 2 Region 3</v>
      </c>
      <c r="D20">
        <v>3.175060644580921E-2</v>
      </c>
      <c r="E20">
        <v>2</v>
      </c>
      <c r="F20">
        <v>3</v>
      </c>
    </row>
    <row r="21" spans="1:6" x14ac:dyDescent="0.3">
      <c r="A21" t="str">
        <f>"gY0_" &amp; E21 &amp; "_" &amp; F21 &amp; "_p"</f>
        <v>gY0_2_4_p</v>
      </c>
      <c r="B21">
        <f t="shared" si="0"/>
        <v>1.0317506064458093</v>
      </c>
      <c r="C21" t="str">
        <f t="shared" si="1"/>
        <v>Sector 2 Region 4</v>
      </c>
      <c r="D21">
        <v>3.175060644580921E-2</v>
      </c>
      <c r="E21">
        <v>2</v>
      </c>
      <c r="F21">
        <v>4</v>
      </c>
    </row>
    <row r="22" spans="1:6" x14ac:dyDescent="0.3">
      <c r="A22" t="str">
        <f t="shared" ref="A22:A23" si="3">"gY0_" &amp; E22 &amp; "_" &amp; F22 &amp; "_p"</f>
        <v>gY0_2_5_p</v>
      </c>
      <c r="B22">
        <f t="shared" si="0"/>
        <v>1.0317506064458093</v>
      </c>
      <c r="C22" t="str">
        <f t="shared" si="1"/>
        <v>Sector 2 Region 5</v>
      </c>
      <c r="D22">
        <v>3.175060644580921E-2</v>
      </c>
      <c r="E22">
        <v>2</v>
      </c>
      <c r="F22">
        <v>5</v>
      </c>
    </row>
    <row r="23" spans="1:6" x14ac:dyDescent="0.3">
      <c r="A23" t="str">
        <f t="shared" si="3"/>
        <v>gY0_2_6_p</v>
      </c>
      <c r="B23">
        <f t="shared" si="0"/>
        <v>1.0317506064458093</v>
      </c>
      <c r="C23" t="str">
        <f t="shared" si="1"/>
        <v>Sector 2 Region 6</v>
      </c>
      <c r="D23">
        <v>3.175060644580921E-2</v>
      </c>
      <c r="E23">
        <v>2</v>
      </c>
      <c r="F23">
        <v>6</v>
      </c>
    </row>
    <row r="24" spans="1:6" x14ac:dyDescent="0.3">
      <c r="A24" t="str">
        <f>"gY0_" &amp; E24 &amp; "_" &amp; F24 &amp; "_p"</f>
        <v>gY0_3_1_p</v>
      </c>
      <c r="B24">
        <f t="shared" si="0"/>
        <v>1.1049224598589624</v>
      </c>
      <c r="C24" t="str">
        <f t="shared" si="1"/>
        <v>Sector 3 Region 1</v>
      </c>
      <c r="D24">
        <v>0.10492245985896242</v>
      </c>
      <c r="E24">
        <v>3</v>
      </c>
      <c r="F24">
        <v>1</v>
      </c>
    </row>
    <row r="25" spans="1:6" x14ac:dyDescent="0.3">
      <c r="A25" t="str">
        <f>"gY0_" &amp; E25 &amp; "_" &amp; F25 &amp; "_p"</f>
        <v>gY0_3_2_p</v>
      </c>
      <c r="B25">
        <f t="shared" si="0"/>
        <v>1.1049224598589624</v>
      </c>
      <c r="C25" t="str">
        <f t="shared" si="1"/>
        <v>Sector 3 Region 2</v>
      </c>
      <c r="D25">
        <v>0.10492245985896242</v>
      </c>
      <c r="E25">
        <v>3</v>
      </c>
      <c r="F25">
        <v>2</v>
      </c>
    </row>
    <row r="26" spans="1:6" x14ac:dyDescent="0.3">
      <c r="A26" t="str">
        <f>"gY0_" &amp; E26 &amp; "_" &amp; F26 &amp; "_p"</f>
        <v>gY0_3_3_p</v>
      </c>
      <c r="B26">
        <f t="shared" si="0"/>
        <v>1.1049224598589624</v>
      </c>
      <c r="C26" t="str">
        <f t="shared" si="1"/>
        <v>Sector 3 Region 3</v>
      </c>
      <c r="D26">
        <v>0.10492245985896242</v>
      </c>
      <c r="E26">
        <v>3</v>
      </c>
      <c r="F26">
        <v>3</v>
      </c>
    </row>
    <row r="27" spans="1:6" x14ac:dyDescent="0.3">
      <c r="A27" t="str">
        <f>"gY0_" &amp; E27 &amp; "_" &amp; F27 &amp; "_p"</f>
        <v>gY0_3_4_p</v>
      </c>
      <c r="B27">
        <f t="shared" si="0"/>
        <v>1.1049224598589624</v>
      </c>
      <c r="C27" t="str">
        <f t="shared" si="1"/>
        <v>Sector 3 Region 4</v>
      </c>
      <c r="D27">
        <v>0.10492245985896242</v>
      </c>
      <c r="E27">
        <v>3</v>
      </c>
      <c r="F27">
        <v>4</v>
      </c>
    </row>
    <row r="28" spans="1:6" x14ac:dyDescent="0.3">
      <c r="A28" t="str">
        <f t="shared" ref="A28:A31" si="4">"gY0_" &amp; E28 &amp; "_" &amp; F28 &amp; "_p"</f>
        <v>gY0_3_5_p</v>
      </c>
      <c r="B28">
        <f t="shared" si="0"/>
        <v>1.1049224598589624</v>
      </c>
      <c r="C28" t="str">
        <f t="shared" si="1"/>
        <v>Sector 3 Region 5</v>
      </c>
      <c r="D28">
        <v>0.10492245985896242</v>
      </c>
      <c r="E28">
        <v>3</v>
      </c>
      <c r="F28">
        <v>5</v>
      </c>
    </row>
    <row r="29" spans="1:6" x14ac:dyDescent="0.3">
      <c r="A29" t="str">
        <f t="shared" si="4"/>
        <v>gY0_3_6_p</v>
      </c>
      <c r="B29">
        <f t="shared" si="0"/>
        <v>1.1049224598589624</v>
      </c>
      <c r="C29" t="str">
        <f t="shared" si="1"/>
        <v>Sector 3 Region 6</v>
      </c>
      <c r="D29">
        <v>0.10492245985896242</v>
      </c>
      <c r="E29">
        <v>3</v>
      </c>
      <c r="F29">
        <v>6</v>
      </c>
    </row>
    <row r="30" spans="1:6" x14ac:dyDescent="0.3">
      <c r="A30" t="str">
        <f t="shared" si="4"/>
        <v>gY0_4_1_p</v>
      </c>
      <c r="B30">
        <f t="shared" si="0"/>
        <v>1.0741862074084496</v>
      </c>
      <c r="C30" t="str">
        <f t="shared" si="1"/>
        <v>Sector 4 Region 1</v>
      </c>
      <c r="D30">
        <v>7.4186207408449653E-2</v>
      </c>
      <c r="E30">
        <v>4</v>
      </c>
      <c r="F30">
        <v>1</v>
      </c>
    </row>
    <row r="31" spans="1:6" x14ac:dyDescent="0.3">
      <c r="A31" t="str">
        <f t="shared" si="4"/>
        <v>gY0_4_2_p</v>
      </c>
      <c r="B31">
        <f t="shared" si="0"/>
        <v>1.0741862074084496</v>
      </c>
      <c r="C31" t="str">
        <f t="shared" si="1"/>
        <v>Sector 4 Region 2</v>
      </c>
      <c r="D31">
        <v>7.4186207408449653E-2</v>
      </c>
      <c r="E31">
        <v>4</v>
      </c>
      <c r="F31">
        <v>2</v>
      </c>
    </row>
    <row r="32" spans="1:6" x14ac:dyDescent="0.3">
      <c r="A32" t="str">
        <f t="shared" ref="A32:A39" si="5">"gY0_" &amp; E32 &amp; "_" &amp; F32 &amp; "_p"</f>
        <v>gY0_4_3_p</v>
      </c>
      <c r="B32">
        <f t="shared" si="0"/>
        <v>1.0741862074084496</v>
      </c>
      <c r="C32" t="str">
        <f t="shared" si="1"/>
        <v>Sector 4 Region 3</v>
      </c>
      <c r="D32">
        <v>7.4186207408449653E-2</v>
      </c>
      <c r="E32">
        <v>4</v>
      </c>
      <c r="F32">
        <v>3</v>
      </c>
    </row>
    <row r="33" spans="1:6" x14ac:dyDescent="0.3">
      <c r="A33" t="str">
        <f t="shared" si="5"/>
        <v>gY0_4_4_p</v>
      </c>
      <c r="B33">
        <f t="shared" si="0"/>
        <v>1.0741862074084496</v>
      </c>
      <c r="C33" t="str">
        <f t="shared" si="1"/>
        <v>Sector 4 Region 4</v>
      </c>
      <c r="D33">
        <v>7.4186207408449653E-2</v>
      </c>
      <c r="E33">
        <v>4</v>
      </c>
      <c r="F33">
        <v>4</v>
      </c>
    </row>
    <row r="34" spans="1:6" x14ac:dyDescent="0.3">
      <c r="A34" t="str">
        <f t="shared" si="5"/>
        <v>gY0_4_5_p</v>
      </c>
      <c r="B34">
        <f t="shared" si="0"/>
        <v>1.0741862074084496</v>
      </c>
      <c r="C34" t="str">
        <f t="shared" si="1"/>
        <v>Sector 4 Region 5</v>
      </c>
      <c r="D34">
        <v>7.4186207408449653E-2</v>
      </c>
      <c r="E34">
        <v>4</v>
      </c>
      <c r="F34">
        <v>5</v>
      </c>
    </row>
    <row r="35" spans="1:6" x14ac:dyDescent="0.3">
      <c r="A35" t="str">
        <f t="shared" si="5"/>
        <v>gY0_4_6_p</v>
      </c>
      <c r="B35">
        <f t="shared" si="0"/>
        <v>1.0741862074084496</v>
      </c>
      <c r="C35" t="str">
        <f t="shared" si="1"/>
        <v>Sector 4 Region 6</v>
      </c>
      <c r="D35">
        <v>7.4186207408449653E-2</v>
      </c>
      <c r="E35">
        <v>4</v>
      </c>
      <c r="F35">
        <v>6</v>
      </c>
    </row>
    <row r="36" spans="1:6" x14ac:dyDescent="0.3">
      <c r="A36" t="str">
        <f t="shared" si="5"/>
        <v>gY0_5_1_p</v>
      </c>
      <c r="B36">
        <f t="shared" si="0"/>
        <v>1.0705081752244041</v>
      </c>
      <c r="C36" t="str">
        <f t="shared" si="1"/>
        <v>Sector 5 Region 1</v>
      </c>
      <c r="D36">
        <v>7.0508175224404043E-2</v>
      </c>
      <c r="E36">
        <v>5</v>
      </c>
      <c r="F36">
        <v>1</v>
      </c>
    </row>
    <row r="37" spans="1:6" x14ac:dyDescent="0.3">
      <c r="A37" t="str">
        <f t="shared" si="5"/>
        <v>gY0_5_2_p</v>
      </c>
      <c r="B37">
        <f t="shared" si="0"/>
        <v>1.0705081752244041</v>
      </c>
      <c r="C37" t="str">
        <f t="shared" si="1"/>
        <v>Sector 5 Region 2</v>
      </c>
      <c r="D37">
        <v>7.0508175224404043E-2</v>
      </c>
      <c r="E37">
        <v>5</v>
      </c>
      <c r="F37">
        <v>2</v>
      </c>
    </row>
    <row r="38" spans="1:6" x14ac:dyDescent="0.3">
      <c r="A38" t="str">
        <f t="shared" si="5"/>
        <v>gY0_5_3_p</v>
      </c>
      <c r="B38">
        <f t="shared" si="0"/>
        <v>1.0705081752244041</v>
      </c>
      <c r="C38" t="str">
        <f t="shared" si="1"/>
        <v>Sector 5 Region 3</v>
      </c>
      <c r="D38">
        <v>7.0508175224404043E-2</v>
      </c>
      <c r="E38">
        <v>5</v>
      </c>
      <c r="F38">
        <v>3</v>
      </c>
    </row>
    <row r="39" spans="1:6" x14ac:dyDescent="0.3">
      <c r="A39" t="str">
        <f t="shared" si="5"/>
        <v>gY0_5_4_p</v>
      </c>
      <c r="B39">
        <f t="shared" si="0"/>
        <v>1.0705081752244041</v>
      </c>
      <c r="C39" t="str">
        <f t="shared" si="1"/>
        <v>Sector 5 Region 4</v>
      </c>
      <c r="D39">
        <v>7.0508175224404043E-2</v>
      </c>
      <c r="E39">
        <v>5</v>
      </c>
      <c r="F39">
        <v>4</v>
      </c>
    </row>
    <row r="40" spans="1:6" x14ac:dyDescent="0.3">
      <c r="A40" t="str">
        <f t="shared" ref="A40:A41" si="6">"gY0_" &amp; E40 &amp; "_" &amp; F40 &amp; "_p"</f>
        <v>gY0_5_5_p</v>
      </c>
      <c r="B40">
        <f t="shared" si="0"/>
        <v>1.0705081752244041</v>
      </c>
      <c r="C40" t="str">
        <f t="shared" si="1"/>
        <v>Sector 5 Region 5</v>
      </c>
      <c r="D40">
        <v>7.0508175224404043E-2</v>
      </c>
      <c r="E40">
        <v>5</v>
      </c>
      <c r="F40">
        <v>5</v>
      </c>
    </row>
    <row r="41" spans="1:6" x14ac:dyDescent="0.3">
      <c r="A41" t="str">
        <f t="shared" si="6"/>
        <v>gY0_5_6_p</v>
      </c>
      <c r="B41">
        <f t="shared" si="0"/>
        <v>1.0705081752244041</v>
      </c>
      <c r="C41" t="str">
        <f t="shared" si="1"/>
        <v>Sector 5 Region 6</v>
      </c>
      <c r="D41">
        <v>7.0508175224404043E-2</v>
      </c>
      <c r="E41">
        <v>5</v>
      </c>
      <c r="F41">
        <v>6</v>
      </c>
    </row>
    <row r="42" spans="1:6" x14ac:dyDescent="0.3">
      <c r="A42" t="str">
        <f>"gY0_" &amp; E42 &amp; "_" &amp; F42 &amp; "_p"</f>
        <v>gY0_6_1_p</v>
      </c>
      <c r="B42">
        <f t="shared" si="0"/>
        <v>1.0779881829376636</v>
      </c>
      <c r="C42" t="str">
        <f t="shared" si="1"/>
        <v>Sector 6 Region 1</v>
      </c>
      <c r="D42">
        <v>7.7988182937663617E-2</v>
      </c>
      <c r="E42">
        <v>6</v>
      </c>
      <c r="F42">
        <v>1</v>
      </c>
    </row>
    <row r="43" spans="1:6" x14ac:dyDescent="0.3">
      <c r="A43" t="str">
        <f>"gY0_" &amp; E43 &amp; "_" &amp; F43 &amp; "_p"</f>
        <v>gY0_6_2_p</v>
      </c>
      <c r="B43">
        <f t="shared" si="0"/>
        <v>1.0779881829376636</v>
      </c>
      <c r="C43" t="str">
        <f t="shared" si="1"/>
        <v>Sector 6 Region 2</v>
      </c>
      <c r="D43">
        <v>7.7988182937663617E-2</v>
      </c>
      <c r="E43">
        <v>6</v>
      </c>
      <c r="F43">
        <v>2</v>
      </c>
    </row>
    <row r="44" spans="1:6" x14ac:dyDescent="0.3">
      <c r="A44" t="str">
        <f t="shared" ref="A44:A47" si="7">"gY0_" &amp; E44 &amp; "_" &amp; F44 &amp; "_p"</f>
        <v>gY0_6_3_p</v>
      </c>
      <c r="B44">
        <f t="shared" si="0"/>
        <v>1.0779881829376636</v>
      </c>
      <c r="C44" t="str">
        <f t="shared" si="1"/>
        <v>Sector 6 Region 3</v>
      </c>
      <c r="D44">
        <v>7.7988182937663617E-2</v>
      </c>
      <c r="E44">
        <v>6</v>
      </c>
      <c r="F44">
        <v>3</v>
      </c>
    </row>
    <row r="45" spans="1:6" x14ac:dyDescent="0.3">
      <c r="A45" t="str">
        <f t="shared" si="7"/>
        <v>gY0_6_4_p</v>
      </c>
      <c r="B45">
        <f t="shared" si="0"/>
        <v>1.0779881829376636</v>
      </c>
      <c r="C45" t="str">
        <f t="shared" si="1"/>
        <v>Sector 6 Region 4</v>
      </c>
      <c r="D45">
        <v>7.7988182937663617E-2</v>
      </c>
      <c r="E45">
        <v>6</v>
      </c>
      <c r="F45">
        <v>4</v>
      </c>
    </row>
    <row r="46" spans="1:6" x14ac:dyDescent="0.3">
      <c r="A46" t="str">
        <f t="shared" si="7"/>
        <v>gY0_6_5_p</v>
      </c>
      <c r="B46">
        <f t="shared" si="0"/>
        <v>1.0779881829376636</v>
      </c>
      <c r="C46" t="str">
        <f t="shared" si="1"/>
        <v>Sector 6 Region 5</v>
      </c>
      <c r="D46">
        <v>7.7988182937663617E-2</v>
      </c>
      <c r="E46">
        <v>6</v>
      </c>
      <c r="F46">
        <v>5</v>
      </c>
    </row>
    <row r="47" spans="1:6" x14ac:dyDescent="0.3">
      <c r="A47" t="str">
        <f t="shared" si="7"/>
        <v>gY0_6_6_p</v>
      </c>
      <c r="B47">
        <f t="shared" si="0"/>
        <v>1.0779881829376636</v>
      </c>
      <c r="C47" t="str">
        <f t="shared" si="1"/>
        <v>Sector 6 Region 6</v>
      </c>
      <c r="D47">
        <v>7.7988182937663617E-2</v>
      </c>
      <c r="E47">
        <v>6</v>
      </c>
      <c r="F47">
        <v>6</v>
      </c>
    </row>
    <row r="48" spans="1:6" x14ac:dyDescent="0.3">
      <c r="A48" t="str">
        <f>"gY0_" &amp; E48 &amp; "_" &amp; F48 &amp; "_p"</f>
        <v>gY0_7_1_p</v>
      </c>
      <c r="B48">
        <f t="shared" si="0"/>
        <v>1.0755096119161764</v>
      </c>
      <c r="C48" t="str">
        <f t="shared" si="1"/>
        <v>Sector 7 Region 1</v>
      </c>
      <c r="D48">
        <v>7.5509611916176445E-2</v>
      </c>
      <c r="E48">
        <v>7</v>
      </c>
      <c r="F48">
        <v>1</v>
      </c>
    </row>
    <row r="49" spans="1:6" x14ac:dyDescent="0.3">
      <c r="A49" t="str">
        <f>"gY0_" &amp; E49 &amp; "_" &amp; F49 &amp; "_p"</f>
        <v>gY0_7_2_p</v>
      </c>
      <c r="B49">
        <f t="shared" si="0"/>
        <v>1.0755096119161764</v>
      </c>
      <c r="C49" t="str">
        <f t="shared" si="1"/>
        <v>Sector 7 Region 2</v>
      </c>
      <c r="D49">
        <v>7.5509611916176445E-2</v>
      </c>
      <c r="E49">
        <v>7</v>
      </c>
      <c r="F49">
        <v>2</v>
      </c>
    </row>
    <row r="50" spans="1:6" x14ac:dyDescent="0.3">
      <c r="A50" t="str">
        <f>"gY0_" &amp; E50 &amp; "_" &amp; F50 &amp; "_p"</f>
        <v>gY0_7_3_p</v>
      </c>
      <c r="B50">
        <f t="shared" si="0"/>
        <v>1.0755096119161764</v>
      </c>
      <c r="C50" t="str">
        <f t="shared" si="1"/>
        <v>Sector 7 Region 3</v>
      </c>
      <c r="D50">
        <v>7.5509611916176445E-2</v>
      </c>
      <c r="E50">
        <v>7</v>
      </c>
      <c r="F50">
        <v>3</v>
      </c>
    </row>
    <row r="51" spans="1:6" x14ac:dyDescent="0.3">
      <c r="A51" t="str">
        <f>"gY0_" &amp; E51 &amp; "_" &amp; F51 &amp; "_p"</f>
        <v>gY0_7_4_p</v>
      </c>
      <c r="B51">
        <f t="shared" si="0"/>
        <v>1.0755096119161764</v>
      </c>
      <c r="C51" t="str">
        <f t="shared" si="1"/>
        <v>Sector 7 Region 4</v>
      </c>
      <c r="D51">
        <v>7.5509611916176445E-2</v>
      </c>
      <c r="E51">
        <v>7</v>
      </c>
      <c r="F51">
        <v>4</v>
      </c>
    </row>
    <row r="52" spans="1:6" x14ac:dyDescent="0.3">
      <c r="A52" t="str">
        <f t="shared" ref="A52:A65" si="8">"gY0_" &amp; E52 &amp; "_" &amp; F52 &amp; "_p"</f>
        <v>gY0_7_5_p</v>
      </c>
      <c r="B52">
        <f t="shared" si="0"/>
        <v>1.0755096119161764</v>
      </c>
      <c r="C52" t="str">
        <f t="shared" si="1"/>
        <v>Sector 7 Region 5</v>
      </c>
      <c r="D52">
        <v>7.5509611916176445E-2</v>
      </c>
      <c r="E52">
        <v>7</v>
      </c>
      <c r="F52">
        <v>5</v>
      </c>
    </row>
    <row r="53" spans="1:6" x14ac:dyDescent="0.3">
      <c r="A53" t="str">
        <f t="shared" si="8"/>
        <v>gY0_7_6_p</v>
      </c>
      <c r="B53">
        <f t="shared" si="0"/>
        <v>1.0755096119161764</v>
      </c>
      <c r="C53" t="str">
        <f t="shared" si="1"/>
        <v>Sector 7 Region 6</v>
      </c>
      <c r="D53">
        <v>7.5509611916176445E-2</v>
      </c>
      <c r="E53">
        <v>7</v>
      </c>
      <c r="F53">
        <v>6</v>
      </c>
    </row>
    <row r="54" spans="1:6" x14ac:dyDescent="0.3">
      <c r="A54" t="str">
        <f t="shared" si="8"/>
        <v>gY0_8_1_p</v>
      </c>
      <c r="B54">
        <f t="shared" si="0"/>
        <v>1.0658667042413226</v>
      </c>
      <c r="C54" t="str">
        <f t="shared" si="1"/>
        <v>Sector 8 Region 1</v>
      </c>
      <c r="D54">
        <v>6.5866704241322516E-2</v>
      </c>
      <c r="E54">
        <v>8</v>
      </c>
      <c r="F54">
        <v>1</v>
      </c>
    </row>
    <row r="55" spans="1:6" x14ac:dyDescent="0.3">
      <c r="A55" t="str">
        <f t="shared" si="8"/>
        <v>gY0_8_2_p</v>
      </c>
      <c r="B55">
        <f t="shared" si="0"/>
        <v>1.0658667042413226</v>
      </c>
      <c r="C55" t="str">
        <f t="shared" si="1"/>
        <v>Sector 8 Region 2</v>
      </c>
      <c r="D55">
        <v>6.5866704241322516E-2</v>
      </c>
      <c r="E55">
        <v>8</v>
      </c>
      <c r="F55">
        <v>2</v>
      </c>
    </row>
    <row r="56" spans="1:6" x14ac:dyDescent="0.3">
      <c r="A56" t="str">
        <f t="shared" si="8"/>
        <v>gY0_8_3_p</v>
      </c>
      <c r="B56">
        <f t="shared" si="0"/>
        <v>1.0658667042413226</v>
      </c>
      <c r="C56" t="str">
        <f t="shared" si="1"/>
        <v>Sector 8 Region 3</v>
      </c>
      <c r="D56">
        <v>6.5866704241322516E-2</v>
      </c>
      <c r="E56">
        <v>8</v>
      </c>
      <c r="F56">
        <v>3</v>
      </c>
    </row>
    <row r="57" spans="1:6" x14ac:dyDescent="0.3">
      <c r="A57" t="str">
        <f t="shared" si="8"/>
        <v>gY0_8_4_p</v>
      </c>
      <c r="B57">
        <f t="shared" si="0"/>
        <v>1.0658667042413226</v>
      </c>
      <c r="C57" t="str">
        <f t="shared" si="1"/>
        <v>Sector 8 Region 4</v>
      </c>
      <c r="D57">
        <v>6.5866704241322516E-2</v>
      </c>
      <c r="E57">
        <v>8</v>
      </c>
      <c r="F57">
        <v>4</v>
      </c>
    </row>
    <row r="58" spans="1:6" x14ac:dyDescent="0.3">
      <c r="A58" t="str">
        <f t="shared" si="8"/>
        <v>gY0_8_5_p</v>
      </c>
      <c r="B58">
        <f t="shared" si="0"/>
        <v>1.0658667042413226</v>
      </c>
      <c r="C58" t="str">
        <f t="shared" si="1"/>
        <v>Sector 8 Region 5</v>
      </c>
      <c r="D58">
        <v>6.5866704241322516E-2</v>
      </c>
      <c r="E58">
        <v>8</v>
      </c>
      <c r="F58">
        <v>5</v>
      </c>
    </row>
    <row r="59" spans="1:6" x14ac:dyDescent="0.3">
      <c r="A59" t="str">
        <f t="shared" si="8"/>
        <v>gY0_8_6_p</v>
      </c>
      <c r="B59">
        <f t="shared" si="0"/>
        <v>1.0658667042413226</v>
      </c>
      <c r="C59" t="str">
        <f t="shared" si="1"/>
        <v>Sector 8 Region 6</v>
      </c>
      <c r="D59">
        <v>6.5866704241322516E-2</v>
      </c>
      <c r="E59">
        <v>8</v>
      </c>
      <c r="F59">
        <v>6</v>
      </c>
    </row>
    <row r="60" spans="1:6" x14ac:dyDescent="0.3">
      <c r="A60" t="str">
        <f t="shared" si="8"/>
        <v>gY0_9_1_p</v>
      </c>
      <c r="B60">
        <f t="shared" si="0"/>
        <v>1.0623652462009812</v>
      </c>
      <c r="C60" t="str">
        <f t="shared" si="1"/>
        <v>Sector 9 Region 1</v>
      </c>
      <c r="D60">
        <v>6.2365246200981085E-2</v>
      </c>
      <c r="E60">
        <v>9</v>
      </c>
      <c r="F60">
        <v>1</v>
      </c>
    </row>
    <row r="61" spans="1:6" x14ac:dyDescent="0.3">
      <c r="A61" t="str">
        <f t="shared" si="8"/>
        <v>gY0_9_2_p</v>
      </c>
      <c r="B61">
        <f t="shared" si="0"/>
        <v>1.0623652462009812</v>
      </c>
      <c r="C61" t="str">
        <f t="shared" si="1"/>
        <v>Sector 9 Region 2</v>
      </c>
      <c r="D61">
        <v>6.2365246200981085E-2</v>
      </c>
      <c r="E61">
        <v>9</v>
      </c>
      <c r="F61">
        <v>2</v>
      </c>
    </row>
    <row r="62" spans="1:6" x14ac:dyDescent="0.3">
      <c r="A62" t="str">
        <f t="shared" si="8"/>
        <v>gY0_9_3_p</v>
      </c>
      <c r="B62">
        <f t="shared" si="0"/>
        <v>1.0623652462009812</v>
      </c>
      <c r="C62" t="str">
        <f t="shared" si="1"/>
        <v>Sector 9 Region 3</v>
      </c>
      <c r="D62">
        <v>6.2365246200981085E-2</v>
      </c>
      <c r="E62">
        <v>9</v>
      </c>
      <c r="F62">
        <v>3</v>
      </c>
    </row>
    <row r="63" spans="1:6" x14ac:dyDescent="0.3">
      <c r="A63" t="str">
        <f t="shared" si="8"/>
        <v>gY0_9_4_p</v>
      </c>
      <c r="B63">
        <f t="shared" si="0"/>
        <v>1.0623652462009812</v>
      </c>
      <c r="C63" t="str">
        <f t="shared" si="1"/>
        <v>Sector 9 Region 4</v>
      </c>
      <c r="D63">
        <v>6.2365246200981085E-2</v>
      </c>
      <c r="E63">
        <v>9</v>
      </c>
      <c r="F63">
        <v>4</v>
      </c>
    </row>
    <row r="64" spans="1:6" x14ac:dyDescent="0.3">
      <c r="A64" t="str">
        <f t="shared" si="8"/>
        <v>gY0_9_5_p</v>
      </c>
      <c r="B64">
        <f t="shared" si="0"/>
        <v>1.0623652462009812</v>
      </c>
      <c r="C64" t="str">
        <f t="shared" si="1"/>
        <v>Sector 9 Region 5</v>
      </c>
      <c r="D64">
        <v>6.2365246200981085E-2</v>
      </c>
      <c r="E64">
        <v>9</v>
      </c>
      <c r="F64">
        <v>5</v>
      </c>
    </row>
    <row r="65" spans="1:6" x14ac:dyDescent="0.3">
      <c r="A65" t="str">
        <f t="shared" si="8"/>
        <v>gY0_9_6_p</v>
      </c>
      <c r="B65">
        <f t="shared" si="0"/>
        <v>1.0623652462009812</v>
      </c>
      <c r="C65" t="str">
        <f t="shared" si="1"/>
        <v>Sector 9 Region 6</v>
      </c>
      <c r="D65">
        <v>6.2365246200981085E-2</v>
      </c>
      <c r="E65">
        <v>9</v>
      </c>
      <c r="F65">
        <v>6</v>
      </c>
    </row>
    <row r="66" spans="1:6" x14ac:dyDescent="0.3">
      <c r="A66" s="20" t="s">
        <v>366</v>
      </c>
      <c r="B66" s="20"/>
      <c r="C66" s="20"/>
      <c r="E66" t="s">
        <v>195</v>
      </c>
      <c r="F66" t="s">
        <v>196</v>
      </c>
    </row>
    <row r="67" spans="1:6" x14ac:dyDescent="0.3">
      <c r="A67" t="str">
        <f t="shared" ref="A67:A98" si="9">"gN0_" &amp; E67 &amp; "_" &amp; F67 &amp; "_p"</f>
        <v>gN0_1_1_p</v>
      </c>
      <c r="B67">
        <f>1+D67</f>
        <v>0.96908470998685992</v>
      </c>
      <c r="C67" t="str">
        <f>CONCATENATE(E$11," ",E67," ",F$11, " ",F67)</f>
        <v>Sector 1 Region 1</v>
      </c>
      <c r="D67">
        <v>-3.0915290013140102E-2</v>
      </c>
      <c r="E67">
        <v>1</v>
      </c>
      <c r="F67">
        <v>1</v>
      </c>
    </row>
    <row r="68" spans="1:6" x14ac:dyDescent="0.3">
      <c r="A68" t="str">
        <f t="shared" si="9"/>
        <v>gN0_1_2_p</v>
      </c>
      <c r="B68">
        <f t="shared" ref="B68:B120" si="10">1+D68</f>
        <v>0.96908470998685992</v>
      </c>
      <c r="C68" t="str">
        <f t="shared" ref="C68:C120" si="11">CONCATENATE(E$11," ",E68," ",F$11, " ",F68)</f>
        <v>Sector 1 Region 2</v>
      </c>
      <c r="D68">
        <v>-3.0915290013140102E-2</v>
      </c>
      <c r="E68">
        <v>1</v>
      </c>
      <c r="F68">
        <v>2</v>
      </c>
    </row>
    <row r="69" spans="1:6" x14ac:dyDescent="0.3">
      <c r="A69" t="str">
        <f t="shared" si="9"/>
        <v>gN0_1_3_p</v>
      </c>
      <c r="B69">
        <f t="shared" si="10"/>
        <v>0.96908470998685992</v>
      </c>
      <c r="C69" t="str">
        <f t="shared" si="11"/>
        <v>Sector 1 Region 3</v>
      </c>
      <c r="D69">
        <v>-3.0915290013140102E-2</v>
      </c>
      <c r="E69">
        <v>1</v>
      </c>
      <c r="F69">
        <v>3</v>
      </c>
    </row>
    <row r="70" spans="1:6" x14ac:dyDescent="0.3">
      <c r="A70" t="str">
        <f t="shared" si="9"/>
        <v>gN0_1_4_p</v>
      </c>
      <c r="B70">
        <f t="shared" si="10"/>
        <v>0.96908470998685992</v>
      </c>
      <c r="C70" t="str">
        <f t="shared" si="11"/>
        <v>Sector 1 Region 4</v>
      </c>
      <c r="D70">
        <v>-3.0915290013140102E-2</v>
      </c>
      <c r="E70">
        <v>1</v>
      </c>
      <c r="F70">
        <v>4</v>
      </c>
    </row>
    <row r="71" spans="1:6" x14ac:dyDescent="0.3">
      <c r="A71" t="str">
        <f t="shared" si="9"/>
        <v>gN0_1_5_p</v>
      </c>
      <c r="B71">
        <f t="shared" si="10"/>
        <v>0.96908470998685992</v>
      </c>
      <c r="C71" t="str">
        <f t="shared" si="11"/>
        <v>Sector 1 Region 5</v>
      </c>
      <c r="D71">
        <v>-3.0915290013140102E-2</v>
      </c>
      <c r="E71">
        <v>1</v>
      </c>
      <c r="F71">
        <v>5</v>
      </c>
    </row>
    <row r="72" spans="1:6" x14ac:dyDescent="0.3">
      <c r="A72" t="str">
        <f t="shared" si="9"/>
        <v>gN0_1_6_p</v>
      </c>
      <c r="B72">
        <f t="shared" si="10"/>
        <v>0.96908470998685992</v>
      </c>
      <c r="C72" t="str">
        <f t="shared" si="11"/>
        <v>Sector 1 Region 6</v>
      </c>
      <c r="D72">
        <v>-3.0915290013140102E-2</v>
      </c>
      <c r="E72">
        <v>1</v>
      </c>
      <c r="F72">
        <v>6</v>
      </c>
    </row>
    <row r="73" spans="1:6" x14ac:dyDescent="0.3">
      <c r="A73" t="str">
        <f t="shared" si="9"/>
        <v>gN0_2_1_p</v>
      </c>
      <c r="B73">
        <f t="shared" si="10"/>
        <v>0.97810638564492614</v>
      </c>
      <c r="C73" t="str">
        <f t="shared" si="11"/>
        <v>Sector 2 Region 1</v>
      </c>
      <c r="D73">
        <v>-2.1893614355073875E-2</v>
      </c>
      <c r="E73">
        <v>2</v>
      </c>
      <c r="F73">
        <v>1</v>
      </c>
    </row>
    <row r="74" spans="1:6" x14ac:dyDescent="0.3">
      <c r="A74" t="str">
        <f t="shared" si="9"/>
        <v>gN0_2_2_p</v>
      </c>
      <c r="B74">
        <f t="shared" si="10"/>
        <v>0.97810638564492614</v>
      </c>
      <c r="C74" t="str">
        <f t="shared" si="11"/>
        <v>Sector 2 Region 2</v>
      </c>
      <c r="D74">
        <v>-2.1893614355073875E-2</v>
      </c>
      <c r="E74">
        <v>2</v>
      </c>
      <c r="F74">
        <v>2</v>
      </c>
    </row>
    <row r="75" spans="1:6" x14ac:dyDescent="0.3">
      <c r="A75" t="str">
        <f t="shared" si="9"/>
        <v>gN0_2_3_p</v>
      </c>
      <c r="B75">
        <f t="shared" si="10"/>
        <v>0.97810638564492614</v>
      </c>
      <c r="C75" t="str">
        <f t="shared" si="11"/>
        <v>Sector 2 Region 3</v>
      </c>
      <c r="D75">
        <v>-2.1893614355073875E-2</v>
      </c>
      <c r="E75">
        <v>2</v>
      </c>
      <c r="F75">
        <v>3</v>
      </c>
    </row>
    <row r="76" spans="1:6" x14ac:dyDescent="0.3">
      <c r="A76" t="str">
        <f t="shared" si="9"/>
        <v>gN0_2_4_p</v>
      </c>
      <c r="B76">
        <f t="shared" si="10"/>
        <v>0.97810638564492614</v>
      </c>
      <c r="C76" t="str">
        <f t="shared" si="11"/>
        <v>Sector 2 Region 4</v>
      </c>
      <c r="D76">
        <v>-2.1893614355073875E-2</v>
      </c>
      <c r="E76">
        <v>2</v>
      </c>
      <c r="F76">
        <v>4</v>
      </c>
    </row>
    <row r="77" spans="1:6" x14ac:dyDescent="0.3">
      <c r="A77" t="str">
        <f t="shared" si="9"/>
        <v>gN0_2_5_p</v>
      </c>
      <c r="B77">
        <f t="shared" si="10"/>
        <v>0.97810638564492614</v>
      </c>
      <c r="C77" t="str">
        <f t="shared" si="11"/>
        <v>Sector 2 Region 5</v>
      </c>
      <c r="D77">
        <v>-2.1893614355073875E-2</v>
      </c>
      <c r="E77">
        <v>2</v>
      </c>
      <c r="F77">
        <v>5</v>
      </c>
    </row>
    <row r="78" spans="1:6" x14ac:dyDescent="0.3">
      <c r="A78" t="str">
        <f t="shared" si="9"/>
        <v>gN0_2_6_p</v>
      </c>
      <c r="B78">
        <f t="shared" si="10"/>
        <v>0.97810638564492614</v>
      </c>
      <c r="C78" t="str">
        <f t="shared" si="11"/>
        <v>Sector 2 Region 6</v>
      </c>
      <c r="D78">
        <v>-2.1893614355073875E-2</v>
      </c>
      <c r="E78">
        <v>2</v>
      </c>
      <c r="F78">
        <v>6</v>
      </c>
    </row>
    <row r="79" spans="1:6" x14ac:dyDescent="0.3">
      <c r="A79" t="str">
        <f t="shared" si="9"/>
        <v>gN0_3_1_p</v>
      </c>
      <c r="B79">
        <f t="shared" si="10"/>
        <v>1.0360979763397375</v>
      </c>
      <c r="C79" t="str">
        <f t="shared" si="11"/>
        <v>Sector 3 Region 1</v>
      </c>
      <c r="D79">
        <v>3.6097976339737624E-2</v>
      </c>
      <c r="E79">
        <v>3</v>
      </c>
      <c r="F79">
        <v>1</v>
      </c>
    </row>
    <row r="80" spans="1:6" x14ac:dyDescent="0.3">
      <c r="A80" t="str">
        <f t="shared" si="9"/>
        <v>gN0_3_2_p</v>
      </c>
      <c r="B80">
        <f t="shared" si="10"/>
        <v>1.0360979763397375</v>
      </c>
      <c r="C80" t="str">
        <f t="shared" si="11"/>
        <v>Sector 3 Region 2</v>
      </c>
      <c r="D80">
        <v>3.6097976339737624E-2</v>
      </c>
      <c r="E80">
        <v>3</v>
      </c>
      <c r="F80">
        <v>2</v>
      </c>
    </row>
    <row r="81" spans="1:6" x14ac:dyDescent="0.3">
      <c r="A81" t="str">
        <f t="shared" si="9"/>
        <v>gN0_3_3_p</v>
      </c>
      <c r="B81">
        <f t="shared" si="10"/>
        <v>1.0360979763397375</v>
      </c>
      <c r="C81" t="str">
        <f t="shared" si="11"/>
        <v>Sector 3 Region 3</v>
      </c>
      <c r="D81">
        <v>3.6097976339737624E-2</v>
      </c>
      <c r="E81">
        <v>3</v>
      </c>
      <c r="F81">
        <v>3</v>
      </c>
    </row>
    <row r="82" spans="1:6" x14ac:dyDescent="0.3">
      <c r="A82" t="str">
        <f t="shared" si="9"/>
        <v>gN0_3_4_p</v>
      </c>
      <c r="B82">
        <f t="shared" si="10"/>
        <v>1.0360979763397375</v>
      </c>
      <c r="C82" t="str">
        <f t="shared" si="11"/>
        <v>Sector 3 Region 4</v>
      </c>
      <c r="D82">
        <v>3.6097976339737624E-2</v>
      </c>
      <c r="E82">
        <v>3</v>
      </c>
      <c r="F82">
        <v>4</v>
      </c>
    </row>
    <row r="83" spans="1:6" x14ac:dyDescent="0.3">
      <c r="A83" t="str">
        <f t="shared" si="9"/>
        <v>gN0_3_5_p</v>
      </c>
      <c r="B83">
        <f t="shared" si="10"/>
        <v>1.0360979763397375</v>
      </c>
      <c r="C83" t="str">
        <f t="shared" si="11"/>
        <v>Sector 3 Region 5</v>
      </c>
      <c r="D83">
        <v>3.6097976339737624E-2</v>
      </c>
      <c r="E83">
        <v>3</v>
      </c>
      <c r="F83">
        <v>5</v>
      </c>
    </row>
    <row r="84" spans="1:6" x14ac:dyDescent="0.3">
      <c r="A84" t="str">
        <f t="shared" si="9"/>
        <v>gN0_3_6_p</v>
      </c>
      <c r="B84">
        <f t="shared" si="10"/>
        <v>1.0360979763397375</v>
      </c>
      <c r="C84" t="str">
        <f t="shared" si="11"/>
        <v>Sector 3 Region 6</v>
      </c>
      <c r="D84">
        <v>3.6097976339737624E-2</v>
      </c>
      <c r="E84">
        <v>3</v>
      </c>
      <c r="F84">
        <v>6</v>
      </c>
    </row>
    <row r="85" spans="1:6" x14ac:dyDescent="0.3">
      <c r="A85" t="str">
        <f t="shared" si="9"/>
        <v>gN0_4_1_p</v>
      </c>
      <c r="B85">
        <f t="shared" si="10"/>
        <v>1.0466965118805973</v>
      </c>
      <c r="C85" t="str">
        <f t="shared" si="11"/>
        <v>Sector 4 Region 1</v>
      </c>
      <c r="D85">
        <v>4.6696511880597313E-2</v>
      </c>
      <c r="E85">
        <v>4</v>
      </c>
      <c r="F85">
        <v>1</v>
      </c>
    </row>
    <row r="86" spans="1:6" x14ac:dyDescent="0.3">
      <c r="A86" t="str">
        <f t="shared" si="9"/>
        <v>gN0_4_2_p</v>
      </c>
      <c r="B86">
        <f t="shared" si="10"/>
        <v>1.0466965118805973</v>
      </c>
      <c r="C86" t="str">
        <f t="shared" si="11"/>
        <v>Sector 4 Region 2</v>
      </c>
      <c r="D86">
        <v>4.6696511880597313E-2</v>
      </c>
      <c r="E86">
        <v>4</v>
      </c>
      <c r="F86">
        <v>2</v>
      </c>
    </row>
    <row r="87" spans="1:6" x14ac:dyDescent="0.3">
      <c r="A87" t="str">
        <f t="shared" si="9"/>
        <v>gN0_4_3_p</v>
      </c>
      <c r="B87">
        <f t="shared" si="10"/>
        <v>1.0466965118805973</v>
      </c>
      <c r="C87" t="str">
        <f t="shared" si="11"/>
        <v>Sector 4 Region 3</v>
      </c>
      <c r="D87">
        <v>4.6696511880597313E-2</v>
      </c>
      <c r="E87">
        <v>4</v>
      </c>
      <c r="F87">
        <v>3</v>
      </c>
    </row>
    <row r="88" spans="1:6" x14ac:dyDescent="0.3">
      <c r="A88" t="str">
        <f t="shared" si="9"/>
        <v>gN0_4_4_p</v>
      </c>
      <c r="B88">
        <f t="shared" si="10"/>
        <v>1.0466965118805973</v>
      </c>
      <c r="C88" t="str">
        <f t="shared" si="11"/>
        <v>Sector 4 Region 4</v>
      </c>
      <c r="D88">
        <v>4.6696511880597313E-2</v>
      </c>
      <c r="E88">
        <v>4</v>
      </c>
      <c r="F88">
        <v>4</v>
      </c>
    </row>
    <row r="89" spans="1:6" x14ac:dyDescent="0.3">
      <c r="A89" t="str">
        <f t="shared" si="9"/>
        <v>gN0_4_5_p</v>
      </c>
      <c r="B89">
        <f t="shared" si="10"/>
        <v>1.0466965118805973</v>
      </c>
      <c r="C89" t="str">
        <f t="shared" si="11"/>
        <v>Sector 4 Region 5</v>
      </c>
      <c r="D89">
        <v>4.6696511880597313E-2</v>
      </c>
      <c r="E89">
        <v>4</v>
      </c>
      <c r="F89">
        <v>5</v>
      </c>
    </row>
    <row r="90" spans="1:6" x14ac:dyDescent="0.3">
      <c r="A90" t="str">
        <f t="shared" si="9"/>
        <v>gN0_4_6_p</v>
      </c>
      <c r="B90">
        <f t="shared" si="10"/>
        <v>1.0466965118805973</v>
      </c>
      <c r="C90" t="str">
        <f t="shared" si="11"/>
        <v>Sector 4 Region 6</v>
      </c>
      <c r="D90">
        <v>4.6696511880597313E-2</v>
      </c>
      <c r="E90">
        <v>4</v>
      </c>
      <c r="F90">
        <v>6</v>
      </c>
    </row>
    <row r="91" spans="1:6" x14ac:dyDescent="0.3">
      <c r="A91" t="str">
        <f t="shared" si="9"/>
        <v>gN0_5_1_p</v>
      </c>
      <c r="B91">
        <f t="shared" si="10"/>
        <v>1.0269408483989775</v>
      </c>
      <c r="C91" t="str">
        <f t="shared" si="11"/>
        <v>Sector 5 Region 1</v>
      </c>
      <c r="D91">
        <v>2.6940848398977552E-2</v>
      </c>
      <c r="E91">
        <v>5</v>
      </c>
      <c r="F91">
        <v>1</v>
      </c>
    </row>
    <row r="92" spans="1:6" x14ac:dyDescent="0.3">
      <c r="A92" t="str">
        <f t="shared" si="9"/>
        <v>gN0_5_2_p</v>
      </c>
      <c r="B92">
        <f t="shared" si="10"/>
        <v>1.0269408483989775</v>
      </c>
      <c r="C92" t="str">
        <f t="shared" si="11"/>
        <v>Sector 5 Region 2</v>
      </c>
      <c r="D92">
        <v>2.6940848398977552E-2</v>
      </c>
      <c r="E92">
        <v>5</v>
      </c>
      <c r="F92">
        <v>2</v>
      </c>
    </row>
    <row r="93" spans="1:6" x14ac:dyDescent="0.3">
      <c r="A93" t="str">
        <f t="shared" si="9"/>
        <v>gN0_5_3_p</v>
      </c>
      <c r="B93">
        <f t="shared" si="10"/>
        <v>1.0269408483989775</v>
      </c>
      <c r="C93" t="str">
        <f t="shared" si="11"/>
        <v>Sector 5 Region 3</v>
      </c>
      <c r="D93">
        <v>2.6940848398977552E-2</v>
      </c>
      <c r="E93">
        <v>5</v>
      </c>
      <c r="F93">
        <v>3</v>
      </c>
    </row>
    <row r="94" spans="1:6" x14ac:dyDescent="0.3">
      <c r="A94" t="str">
        <f t="shared" si="9"/>
        <v>gN0_5_4_p</v>
      </c>
      <c r="B94">
        <f t="shared" si="10"/>
        <v>1.0269408483989775</v>
      </c>
      <c r="C94" t="str">
        <f t="shared" si="11"/>
        <v>Sector 5 Region 4</v>
      </c>
      <c r="D94">
        <v>2.6940848398977552E-2</v>
      </c>
      <c r="E94">
        <v>5</v>
      </c>
      <c r="F94">
        <v>4</v>
      </c>
    </row>
    <row r="95" spans="1:6" x14ac:dyDescent="0.3">
      <c r="A95" t="str">
        <f t="shared" si="9"/>
        <v>gN0_5_5_p</v>
      </c>
      <c r="B95">
        <f t="shared" si="10"/>
        <v>1.0269408483989775</v>
      </c>
      <c r="C95" t="str">
        <f t="shared" si="11"/>
        <v>Sector 5 Region 5</v>
      </c>
      <c r="D95">
        <v>2.6940848398977552E-2</v>
      </c>
      <c r="E95">
        <v>5</v>
      </c>
      <c r="F95">
        <v>5</v>
      </c>
    </row>
    <row r="96" spans="1:6" x14ac:dyDescent="0.3">
      <c r="A96" t="str">
        <f t="shared" si="9"/>
        <v>gN0_5_6_p</v>
      </c>
      <c r="B96">
        <f t="shared" si="10"/>
        <v>1.0269408483989775</v>
      </c>
      <c r="C96" t="str">
        <f t="shared" si="11"/>
        <v>Sector 5 Region 6</v>
      </c>
      <c r="D96">
        <v>2.6940848398977552E-2</v>
      </c>
      <c r="E96">
        <v>5</v>
      </c>
      <c r="F96">
        <v>6</v>
      </c>
    </row>
    <row r="97" spans="1:6" x14ac:dyDescent="0.3">
      <c r="A97" t="str">
        <f t="shared" si="9"/>
        <v>gN0_6_1_p</v>
      </c>
      <c r="B97">
        <f t="shared" si="10"/>
        <v>1.0072799140924988</v>
      </c>
      <c r="C97" t="str">
        <f t="shared" si="11"/>
        <v>Sector 6 Region 1</v>
      </c>
      <c r="D97">
        <v>7.2799140924987753E-3</v>
      </c>
      <c r="E97">
        <v>6</v>
      </c>
      <c r="F97">
        <v>1</v>
      </c>
    </row>
    <row r="98" spans="1:6" x14ac:dyDescent="0.3">
      <c r="A98" t="str">
        <f t="shared" si="9"/>
        <v>gN0_6_2_p</v>
      </c>
      <c r="B98">
        <f t="shared" si="10"/>
        <v>1.0072799140924988</v>
      </c>
      <c r="C98" t="str">
        <f t="shared" si="11"/>
        <v>Sector 6 Region 2</v>
      </c>
      <c r="D98">
        <v>7.2799140924987753E-3</v>
      </c>
      <c r="E98">
        <v>6</v>
      </c>
      <c r="F98">
        <v>2</v>
      </c>
    </row>
    <row r="99" spans="1:6" x14ac:dyDescent="0.3">
      <c r="A99" t="str">
        <f t="shared" ref="A99:A120" si="12">"gN0_" &amp; E99 &amp; "_" &amp; F99 &amp; "_p"</f>
        <v>gN0_6_3_p</v>
      </c>
      <c r="B99">
        <f t="shared" si="10"/>
        <v>1.0072799140924988</v>
      </c>
      <c r="C99" t="str">
        <f t="shared" si="11"/>
        <v>Sector 6 Region 3</v>
      </c>
      <c r="D99">
        <v>7.2799140924987753E-3</v>
      </c>
      <c r="E99">
        <v>6</v>
      </c>
      <c r="F99">
        <v>3</v>
      </c>
    </row>
    <row r="100" spans="1:6" x14ac:dyDescent="0.3">
      <c r="A100" t="str">
        <f t="shared" si="12"/>
        <v>gN0_6_4_p</v>
      </c>
      <c r="B100">
        <f t="shared" si="10"/>
        <v>1.0072799140924988</v>
      </c>
      <c r="C100" t="str">
        <f t="shared" si="11"/>
        <v>Sector 6 Region 4</v>
      </c>
      <c r="D100">
        <v>7.2799140924987753E-3</v>
      </c>
      <c r="E100">
        <v>6</v>
      </c>
      <c r="F100">
        <v>4</v>
      </c>
    </row>
    <row r="101" spans="1:6" x14ac:dyDescent="0.3">
      <c r="A101" t="str">
        <f t="shared" si="12"/>
        <v>gN0_6_5_p</v>
      </c>
      <c r="B101">
        <f t="shared" si="10"/>
        <v>1.0072799140924988</v>
      </c>
      <c r="C101" t="str">
        <f t="shared" si="11"/>
        <v>Sector 6 Region 5</v>
      </c>
      <c r="D101">
        <v>7.2799140924987753E-3</v>
      </c>
      <c r="E101">
        <v>6</v>
      </c>
      <c r="F101">
        <v>5</v>
      </c>
    </row>
    <row r="102" spans="1:6" x14ac:dyDescent="0.3">
      <c r="A102" t="str">
        <f t="shared" si="12"/>
        <v>gN0_6_6_p</v>
      </c>
      <c r="B102">
        <f t="shared" si="10"/>
        <v>1.0072799140924988</v>
      </c>
      <c r="C102" t="str">
        <f t="shared" si="11"/>
        <v>Sector 6 Region 6</v>
      </c>
      <c r="D102">
        <v>7.2799140924987753E-3</v>
      </c>
      <c r="E102">
        <v>6</v>
      </c>
      <c r="F102">
        <v>6</v>
      </c>
    </row>
    <row r="103" spans="1:6" x14ac:dyDescent="0.3">
      <c r="A103" t="str">
        <f t="shared" si="12"/>
        <v>gN0_7_1_p</v>
      </c>
      <c r="B103">
        <f t="shared" si="10"/>
        <v>1.0865957531841288</v>
      </c>
      <c r="C103" t="str">
        <f t="shared" si="11"/>
        <v>Sector 7 Region 1</v>
      </c>
      <c r="D103">
        <v>8.659575318412889E-2</v>
      </c>
      <c r="E103">
        <v>7</v>
      </c>
      <c r="F103">
        <v>1</v>
      </c>
    </row>
    <row r="104" spans="1:6" x14ac:dyDescent="0.3">
      <c r="A104" t="str">
        <f t="shared" si="12"/>
        <v>gN0_7_2_p</v>
      </c>
      <c r="B104">
        <f t="shared" si="10"/>
        <v>1.0865957531841288</v>
      </c>
      <c r="C104" t="str">
        <f t="shared" si="11"/>
        <v>Sector 7 Region 2</v>
      </c>
      <c r="D104">
        <v>8.659575318412889E-2</v>
      </c>
      <c r="E104">
        <v>7</v>
      </c>
      <c r="F104">
        <v>2</v>
      </c>
    </row>
    <row r="105" spans="1:6" x14ac:dyDescent="0.3">
      <c r="A105" t="str">
        <f t="shared" si="12"/>
        <v>gN0_7_3_p</v>
      </c>
      <c r="B105">
        <f t="shared" si="10"/>
        <v>1.0865957531841288</v>
      </c>
      <c r="C105" t="str">
        <f t="shared" si="11"/>
        <v>Sector 7 Region 3</v>
      </c>
      <c r="D105">
        <v>8.659575318412889E-2</v>
      </c>
      <c r="E105">
        <v>7</v>
      </c>
      <c r="F105">
        <v>3</v>
      </c>
    </row>
    <row r="106" spans="1:6" x14ac:dyDescent="0.3">
      <c r="A106" t="str">
        <f t="shared" si="12"/>
        <v>gN0_7_4_p</v>
      </c>
      <c r="B106">
        <f t="shared" si="10"/>
        <v>1.0865957531841288</v>
      </c>
      <c r="C106" t="str">
        <f t="shared" si="11"/>
        <v>Sector 7 Region 4</v>
      </c>
      <c r="D106">
        <v>8.659575318412889E-2</v>
      </c>
      <c r="E106">
        <v>7</v>
      </c>
      <c r="F106">
        <v>4</v>
      </c>
    </row>
    <row r="107" spans="1:6" x14ac:dyDescent="0.3">
      <c r="A107" t="str">
        <f t="shared" si="12"/>
        <v>gN0_7_5_p</v>
      </c>
      <c r="B107">
        <f t="shared" si="10"/>
        <v>1.0865957531841288</v>
      </c>
      <c r="C107" t="str">
        <f t="shared" si="11"/>
        <v>Sector 7 Region 5</v>
      </c>
      <c r="D107">
        <v>8.659575318412889E-2</v>
      </c>
      <c r="E107">
        <v>7</v>
      </c>
      <c r="F107">
        <v>5</v>
      </c>
    </row>
    <row r="108" spans="1:6" x14ac:dyDescent="0.3">
      <c r="A108" t="str">
        <f t="shared" si="12"/>
        <v>gN0_7_6_p</v>
      </c>
      <c r="B108">
        <f t="shared" si="10"/>
        <v>1.0865957531841288</v>
      </c>
      <c r="C108" t="str">
        <f t="shared" si="11"/>
        <v>Sector 7 Region 6</v>
      </c>
      <c r="D108">
        <v>8.659575318412889E-2</v>
      </c>
      <c r="E108">
        <v>7</v>
      </c>
      <c r="F108">
        <v>6</v>
      </c>
    </row>
    <row r="109" spans="1:6" x14ac:dyDescent="0.3">
      <c r="A109" t="str">
        <f t="shared" si="12"/>
        <v>gN0_8_1_p</v>
      </c>
      <c r="B109">
        <f t="shared" si="10"/>
        <v>1.0046343986983877</v>
      </c>
      <c r="C109" t="str">
        <f t="shared" si="11"/>
        <v>Sector 8 Region 1</v>
      </c>
      <c r="D109">
        <v>4.6343986983877665E-3</v>
      </c>
      <c r="E109">
        <v>8</v>
      </c>
      <c r="F109">
        <v>1</v>
      </c>
    </row>
    <row r="110" spans="1:6" x14ac:dyDescent="0.3">
      <c r="A110" t="str">
        <f t="shared" si="12"/>
        <v>gN0_8_2_p</v>
      </c>
      <c r="B110">
        <f t="shared" si="10"/>
        <v>1.0046343986983877</v>
      </c>
      <c r="C110" t="str">
        <f t="shared" si="11"/>
        <v>Sector 8 Region 2</v>
      </c>
      <c r="D110">
        <v>4.6343986983877665E-3</v>
      </c>
      <c r="E110">
        <v>8</v>
      </c>
      <c r="F110">
        <v>2</v>
      </c>
    </row>
    <row r="111" spans="1:6" x14ac:dyDescent="0.3">
      <c r="A111" t="str">
        <f t="shared" si="12"/>
        <v>gN0_8_3_p</v>
      </c>
      <c r="B111">
        <f t="shared" si="10"/>
        <v>1.0046343986983877</v>
      </c>
      <c r="C111" t="str">
        <f t="shared" si="11"/>
        <v>Sector 8 Region 3</v>
      </c>
      <c r="D111">
        <v>4.6343986983877665E-3</v>
      </c>
      <c r="E111">
        <v>8</v>
      </c>
      <c r="F111">
        <v>3</v>
      </c>
    </row>
    <row r="112" spans="1:6" x14ac:dyDescent="0.3">
      <c r="A112" t="str">
        <f t="shared" si="12"/>
        <v>gN0_8_4_p</v>
      </c>
      <c r="B112">
        <f t="shared" si="10"/>
        <v>1.0046343986983877</v>
      </c>
      <c r="C112" t="str">
        <f t="shared" si="11"/>
        <v>Sector 8 Region 4</v>
      </c>
      <c r="D112">
        <v>4.6343986983877665E-3</v>
      </c>
      <c r="E112">
        <v>8</v>
      </c>
      <c r="F112">
        <v>4</v>
      </c>
    </row>
    <row r="113" spans="1:6" x14ac:dyDescent="0.3">
      <c r="A113" t="str">
        <f t="shared" si="12"/>
        <v>gN0_8_5_p</v>
      </c>
      <c r="B113">
        <f t="shared" si="10"/>
        <v>1.0046343986983877</v>
      </c>
      <c r="C113" t="str">
        <f t="shared" si="11"/>
        <v>Sector 8 Region 5</v>
      </c>
      <c r="D113">
        <v>4.6343986983877665E-3</v>
      </c>
      <c r="E113">
        <v>8</v>
      </c>
      <c r="F113">
        <v>5</v>
      </c>
    </row>
    <row r="114" spans="1:6" x14ac:dyDescent="0.3">
      <c r="A114" t="str">
        <f t="shared" si="12"/>
        <v>gN0_8_6_p</v>
      </c>
      <c r="B114">
        <f t="shared" si="10"/>
        <v>1.0046343986983877</v>
      </c>
      <c r="C114" t="str">
        <f t="shared" si="11"/>
        <v>Sector 8 Region 6</v>
      </c>
      <c r="D114">
        <v>4.6343986983877665E-3</v>
      </c>
      <c r="E114">
        <v>8</v>
      </c>
      <c r="F114">
        <v>6</v>
      </c>
    </row>
    <row r="115" spans="1:6" x14ac:dyDescent="0.3">
      <c r="A115" t="str">
        <f t="shared" si="12"/>
        <v>gN0_9_1_p</v>
      </c>
      <c r="B115">
        <f t="shared" si="10"/>
        <v>0.99520516359972955</v>
      </c>
      <c r="C115" t="str">
        <f t="shared" si="11"/>
        <v>Sector 9 Region 1</v>
      </c>
      <c r="D115">
        <v>-4.794836400270462E-3</v>
      </c>
      <c r="E115">
        <v>9</v>
      </c>
      <c r="F115">
        <v>1</v>
      </c>
    </row>
    <row r="116" spans="1:6" x14ac:dyDescent="0.3">
      <c r="A116" t="str">
        <f t="shared" si="12"/>
        <v>gN0_9_2_p</v>
      </c>
      <c r="B116">
        <f t="shared" si="10"/>
        <v>0.99520516359972955</v>
      </c>
      <c r="C116" t="str">
        <f t="shared" si="11"/>
        <v>Sector 9 Region 2</v>
      </c>
      <c r="D116">
        <v>-4.794836400270462E-3</v>
      </c>
      <c r="E116">
        <v>9</v>
      </c>
      <c r="F116">
        <v>2</v>
      </c>
    </row>
    <row r="117" spans="1:6" x14ac:dyDescent="0.3">
      <c r="A117" t="str">
        <f t="shared" si="12"/>
        <v>gN0_9_3_p</v>
      </c>
      <c r="B117">
        <f t="shared" si="10"/>
        <v>0.99520516359972955</v>
      </c>
      <c r="C117" t="str">
        <f t="shared" si="11"/>
        <v>Sector 9 Region 3</v>
      </c>
      <c r="D117">
        <v>-4.794836400270462E-3</v>
      </c>
      <c r="E117">
        <v>9</v>
      </c>
      <c r="F117">
        <v>3</v>
      </c>
    </row>
    <row r="118" spans="1:6" x14ac:dyDescent="0.3">
      <c r="A118" t="str">
        <f t="shared" si="12"/>
        <v>gN0_9_4_p</v>
      </c>
      <c r="B118">
        <f t="shared" si="10"/>
        <v>0.99520516359972955</v>
      </c>
      <c r="C118" t="str">
        <f t="shared" si="11"/>
        <v>Sector 9 Region 4</v>
      </c>
      <c r="D118">
        <v>-4.794836400270462E-3</v>
      </c>
      <c r="E118">
        <v>9</v>
      </c>
      <c r="F118">
        <v>4</v>
      </c>
    </row>
    <row r="119" spans="1:6" x14ac:dyDescent="0.3">
      <c r="A119" t="str">
        <f t="shared" si="12"/>
        <v>gN0_9_5_p</v>
      </c>
      <c r="B119">
        <f t="shared" si="10"/>
        <v>0.99520516359972955</v>
      </c>
      <c r="C119" t="str">
        <f t="shared" si="11"/>
        <v>Sector 9 Region 5</v>
      </c>
      <c r="D119">
        <v>-4.794836400270462E-3</v>
      </c>
      <c r="E119">
        <v>9</v>
      </c>
      <c r="F119">
        <v>5</v>
      </c>
    </row>
    <row r="120" spans="1:6" x14ac:dyDescent="0.3">
      <c r="A120" t="str">
        <f t="shared" si="12"/>
        <v>gN0_9_6_p</v>
      </c>
      <c r="B120">
        <f t="shared" si="10"/>
        <v>0.99520516359972955</v>
      </c>
      <c r="C120" t="str">
        <f t="shared" si="11"/>
        <v>Sector 9 Region 6</v>
      </c>
      <c r="D120">
        <v>-4.794836400270462E-3</v>
      </c>
      <c r="E120">
        <v>9</v>
      </c>
      <c r="F120">
        <v>6</v>
      </c>
    </row>
  </sheetData>
  <mergeCells count="2">
    <mergeCell ref="A11:C11"/>
    <mergeCell ref="A66:C66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E7EB-5609-4A92-B268-BD8E5D3DEF93}">
  <dimension ref="A1:K127"/>
  <sheetViews>
    <sheetView topLeftCell="A71" workbookViewId="0">
      <selection activeCell="B74" sqref="B74"/>
    </sheetView>
  </sheetViews>
  <sheetFormatPr baseColWidth="10" defaultRowHeight="14.4" x14ac:dyDescent="0.3"/>
  <cols>
    <col min="3" max="3" width="62.2187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42</v>
      </c>
      <c r="B2">
        <v>0.5</v>
      </c>
      <c r="C2" t="s">
        <v>43</v>
      </c>
    </row>
    <row r="3" spans="1:11" x14ac:dyDescent="0.3">
      <c r="A3" t="s">
        <v>45</v>
      </c>
      <c r="B3">
        <v>1</v>
      </c>
      <c r="C3" t="s">
        <v>44</v>
      </c>
    </row>
    <row r="5" spans="1:11" x14ac:dyDescent="0.3">
      <c r="A5" t="s">
        <v>63</v>
      </c>
      <c r="B5">
        <v>9</v>
      </c>
      <c r="C5" t="s">
        <v>62</v>
      </c>
      <c r="D5">
        <v>0.81120000000000003</v>
      </c>
      <c r="J5" t="s">
        <v>195</v>
      </c>
      <c r="K5" t="s">
        <v>196</v>
      </c>
    </row>
    <row r="6" spans="1:11" x14ac:dyDescent="0.3">
      <c r="A6" t="s">
        <v>64</v>
      </c>
      <c r="B6">
        <v>0.19</v>
      </c>
      <c r="C6" t="s">
        <v>65</v>
      </c>
      <c r="I6">
        <v>-3.0915290013140102E-2</v>
      </c>
      <c r="J6">
        <v>1</v>
      </c>
      <c r="K6">
        <v>1</v>
      </c>
    </row>
    <row r="7" spans="1:11" x14ac:dyDescent="0.3">
      <c r="A7" t="s">
        <v>66</v>
      </c>
      <c r="B7">
        <v>0.3</v>
      </c>
      <c r="C7" t="s">
        <v>67</v>
      </c>
      <c r="I7">
        <v>-3.0915290013140102E-2</v>
      </c>
      <c r="J7">
        <v>1</v>
      </c>
      <c r="K7">
        <v>2</v>
      </c>
    </row>
    <row r="8" spans="1:11" x14ac:dyDescent="0.3">
      <c r="A8" t="s">
        <v>68</v>
      </c>
      <c r="B8">
        <v>0.1</v>
      </c>
      <c r="C8" t="s">
        <v>69</v>
      </c>
      <c r="I8">
        <v>-3.0915290013140102E-2</v>
      </c>
      <c r="J8">
        <v>1</v>
      </c>
      <c r="K8">
        <v>3</v>
      </c>
    </row>
    <row r="9" spans="1:11" x14ac:dyDescent="0.3">
      <c r="A9" t="s">
        <v>92</v>
      </c>
      <c r="B9">
        <v>2</v>
      </c>
      <c r="C9" t="s">
        <v>93</v>
      </c>
      <c r="I9">
        <v>-3.0915290013140102E-2</v>
      </c>
      <c r="J9">
        <v>1</v>
      </c>
      <c r="K9">
        <v>4</v>
      </c>
    </row>
    <row r="10" spans="1:11" x14ac:dyDescent="0.3">
      <c r="A10" t="s">
        <v>94</v>
      </c>
      <c r="B10">
        <v>2</v>
      </c>
      <c r="C10" t="s">
        <v>95</v>
      </c>
      <c r="I10">
        <v>-3.0915290013140102E-2</v>
      </c>
      <c r="J10">
        <v>1</v>
      </c>
      <c r="K10">
        <v>5</v>
      </c>
    </row>
    <row r="11" spans="1:11" x14ac:dyDescent="0.3">
      <c r="A11" t="s">
        <v>96</v>
      </c>
      <c r="B11">
        <v>2</v>
      </c>
      <c r="C11" t="s">
        <v>97</v>
      </c>
      <c r="I11">
        <v>-3.0915290013140102E-2</v>
      </c>
      <c r="J11">
        <v>1</v>
      </c>
      <c r="K11">
        <v>6</v>
      </c>
    </row>
    <row r="12" spans="1:11" x14ac:dyDescent="0.3">
      <c r="A12" t="s">
        <v>106</v>
      </c>
      <c r="B12">
        <v>2</v>
      </c>
      <c r="C12" t="s">
        <v>109</v>
      </c>
      <c r="I12">
        <v>-2.1893614355073875E-2</v>
      </c>
      <c r="J12">
        <v>2</v>
      </c>
      <c r="K12">
        <v>1</v>
      </c>
    </row>
    <row r="13" spans="1:11" x14ac:dyDescent="0.3">
      <c r="A13" t="s">
        <v>107</v>
      </c>
      <c r="B13">
        <v>2</v>
      </c>
      <c r="C13" t="s">
        <v>108</v>
      </c>
      <c r="I13">
        <v>-2.1893614355073875E-2</v>
      </c>
      <c r="J13">
        <v>2</v>
      </c>
      <c r="K13">
        <v>2</v>
      </c>
    </row>
    <row r="14" spans="1:11" x14ac:dyDescent="0.3">
      <c r="A14" t="s">
        <v>129</v>
      </c>
      <c r="B14">
        <v>2</v>
      </c>
      <c r="C14" t="s">
        <v>133</v>
      </c>
      <c r="I14">
        <v>-2.1893614355073875E-2</v>
      </c>
      <c r="J14">
        <v>2</v>
      </c>
      <c r="K14">
        <v>3</v>
      </c>
    </row>
    <row r="15" spans="1:11" x14ac:dyDescent="0.3">
      <c r="A15" t="s">
        <v>130</v>
      </c>
      <c r="B15">
        <v>2</v>
      </c>
      <c r="C15" t="s">
        <v>134</v>
      </c>
      <c r="I15">
        <v>-2.1893614355073875E-2</v>
      </c>
      <c r="J15">
        <v>2</v>
      </c>
      <c r="K15">
        <v>4</v>
      </c>
    </row>
    <row r="16" spans="1:11" x14ac:dyDescent="0.3">
      <c r="A16" t="s">
        <v>131</v>
      </c>
      <c r="B16">
        <v>2</v>
      </c>
      <c r="C16" t="s">
        <v>135</v>
      </c>
      <c r="I16">
        <v>-2.1893614355073875E-2</v>
      </c>
      <c r="J16">
        <v>2</v>
      </c>
      <c r="K16">
        <v>5</v>
      </c>
    </row>
    <row r="17" spans="1:11" x14ac:dyDescent="0.3">
      <c r="A17" t="s">
        <v>132</v>
      </c>
      <c r="B17">
        <v>2</v>
      </c>
      <c r="C17" t="s">
        <v>136</v>
      </c>
      <c r="I17">
        <v>-2.1893614355073875E-2</v>
      </c>
      <c r="J17">
        <v>2</v>
      </c>
      <c r="K17">
        <v>6</v>
      </c>
    </row>
    <row r="18" spans="1:11" x14ac:dyDescent="0.3">
      <c r="A18" s="20" t="s">
        <v>368</v>
      </c>
      <c r="B18" s="20"/>
      <c r="C18" s="20"/>
      <c r="D18" t="s">
        <v>195</v>
      </c>
      <c r="E18" t="s">
        <v>196</v>
      </c>
      <c r="I18">
        <v>3.6097976339737624E-2</v>
      </c>
      <c r="J18">
        <v>3</v>
      </c>
      <c r="K18">
        <v>1</v>
      </c>
    </row>
    <row r="19" spans="1:11" x14ac:dyDescent="0.3">
      <c r="A19" t="str">
        <f>"etaNK_" &amp; D19 &amp; "_" &amp; E19 &amp; "_p"</f>
        <v>etaNK_1_1_p</v>
      </c>
      <c r="B19">
        <v>1.05</v>
      </c>
      <c r="C19" t="str">
        <f>CONCATENATE(D$18," ",D19," ",E$18, " ",E19)</f>
        <v>Sector 1 Region 1</v>
      </c>
      <c r="D19">
        <v>1</v>
      </c>
      <c r="E19">
        <v>1</v>
      </c>
      <c r="I19">
        <v>3.6097976339737624E-2</v>
      </c>
      <c r="J19">
        <v>3</v>
      </c>
      <c r="K19">
        <v>2</v>
      </c>
    </row>
    <row r="20" spans="1:11" x14ac:dyDescent="0.3">
      <c r="A20" t="str">
        <f t="shared" ref="A20:A72" si="0">"etaNK_" &amp; D20 &amp; "_" &amp; E20 &amp; "_p"</f>
        <v>etaNK_1_2_p</v>
      </c>
      <c r="B20">
        <v>1.05</v>
      </c>
      <c r="C20" t="str">
        <f t="shared" ref="C20:C72" si="1">CONCATENATE(D$18," ",D20," ",E$18, " ",E20)</f>
        <v>Sector 1 Region 2</v>
      </c>
      <c r="D20">
        <v>1</v>
      </c>
      <c r="E20">
        <v>2</v>
      </c>
      <c r="I20">
        <v>3.6097976339737624E-2</v>
      </c>
      <c r="J20">
        <v>3</v>
      </c>
      <c r="K20">
        <v>3</v>
      </c>
    </row>
    <row r="21" spans="1:11" x14ac:dyDescent="0.3">
      <c r="A21" t="str">
        <f t="shared" si="0"/>
        <v>etaNK_1_3_p</v>
      </c>
      <c r="B21">
        <v>1.05</v>
      </c>
      <c r="C21" t="str">
        <f t="shared" si="1"/>
        <v>Sector 1 Region 3</v>
      </c>
      <c r="D21">
        <v>1</v>
      </c>
      <c r="E21">
        <v>3</v>
      </c>
      <c r="I21">
        <v>3.6097976339737624E-2</v>
      </c>
      <c r="J21">
        <v>3</v>
      </c>
      <c r="K21">
        <v>4</v>
      </c>
    </row>
    <row r="22" spans="1:11" x14ac:dyDescent="0.3">
      <c r="A22" t="str">
        <f t="shared" si="0"/>
        <v>etaNK_1_4_p</v>
      </c>
      <c r="B22">
        <v>1.05</v>
      </c>
      <c r="C22" t="str">
        <f t="shared" si="1"/>
        <v>Sector 1 Region 4</v>
      </c>
      <c r="D22">
        <v>1</v>
      </c>
      <c r="E22">
        <v>4</v>
      </c>
      <c r="I22">
        <v>3.6097976339737624E-2</v>
      </c>
      <c r="J22">
        <v>3</v>
      </c>
      <c r="K22">
        <v>5</v>
      </c>
    </row>
    <row r="23" spans="1:11" x14ac:dyDescent="0.3">
      <c r="A23" t="str">
        <f t="shared" si="0"/>
        <v>etaNK_1_5_p</v>
      </c>
      <c r="B23">
        <v>1.05</v>
      </c>
      <c r="C23" t="str">
        <f t="shared" si="1"/>
        <v>Sector 1 Region 5</v>
      </c>
      <c r="D23">
        <v>1</v>
      </c>
      <c r="E23">
        <v>5</v>
      </c>
      <c r="I23">
        <v>3.6097976339737624E-2</v>
      </c>
      <c r="J23">
        <v>3</v>
      </c>
      <c r="K23">
        <v>6</v>
      </c>
    </row>
    <row r="24" spans="1:11" x14ac:dyDescent="0.3">
      <c r="A24" t="str">
        <f t="shared" si="0"/>
        <v>etaNK_1_6_p</v>
      </c>
      <c r="B24">
        <v>1.05</v>
      </c>
      <c r="C24" t="str">
        <f t="shared" si="1"/>
        <v>Sector 1 Region 6</v>
      </c>
      <c r="D24">
        <v>1</v>
      </c>
      <c r="E24">
        <v>6</v>
      </c>
      <c r="I24">
        <v>4.6696511880597313E-2</v>
      </c>
      <c r="J24">
        <v>4</v>
      </c>
      <c r="K24">
        <v>1</v>
      </c>
    </row>
    <row r="25" spans="1:11" x14ac:dyDescent="0.3">
      <c r="A25" t="str">
        <f t="shared" si="0"/>
        <v>etaNK_2_1_p</v>
      </c>
      <c r="B25">
        <v>1.05</v>
      </c>
      <c r="C25" t="str">
        <f t="shared" si="1"/>
        <v>Sector 2 Region 1</v>
      </c>
      <c r="D25">
        <v>2</v>
      </c>
      <c r="E25">
        <v>1</v>
      </c>
      <c r="I25">
        <v>4.6696511880597313E-2</v>
      </c>
      <c r="J25">
        <v>4</v>
      </c>
      <c r="K25">
        <v>2</v>
      </c>
    </row>
    <row r="26" spans="1:11" x14ac:dyDescent="0.3">
      <c r="A26" t="str">
        <f t="shared" si="0"/>
        <v>etaNK_2_2_p</v>
      </c>
      <c r="B26">
        <v>1.05</v>
      </c>
      <c r="C26" t="str">
        <f t="shared" si="1"/>
        <v>Sector 2 Region 2</v>
      </c>
      <c r="D26">
        <v>2</v>
      </c>
      <c r="E26">
        <v>2</v>
      </c>
      <c r="I26">
        <v>4.6696511880597313E-2</v>
      </c>
      <c r="J26">
        <v>4</v>
      </c>
      <c r="K26">
        <v>3</v>
      </c>
    </row>
    <row r="27" spans="1:11" x14ac:dyDescent="0.3">
      <c r="A27" t="str">
        <f t="shared" si="0"/>
        <v>etaNK_2_3_p</v>
      </c>
      <c r="B27">
        <v>1.05</v>
      </c>
      <c r="C27" t="str">
        <f t="shared" si="1"/>
        <v>Sector 2 Region 3</v>
      </c>
      <c r="D27">
        <v>2</v>
      </c>
      <c r="E27">
        <v>3</v>
      </c>
      <c r="I27">
        <v>4.6696511880597313E-2</v>
      </c>
      <c r="J27">
        <v>4</v>
      </c>
      <c r="K27">
        <v>4</v>
      </c>
    </row>
    <row r="28" spans="1:11" x14ac:dyDescent="0.3">
      <c r="A28" t="str">
        <f t="shared" si="0"/>
        <v>etaNK_2_4_p</v>
      </c>
      <c r="B28">
        <v>1.05</v>
      </c>
      <c r="C28" t="str">
        <f t="shared" si="1"/>
        <v>Sector 2 Region 4</v>
      </c>
      <c r="D28">
        <v>2</v>
      </c>
      <c r="E28">
        <v>4</v>
      </c>
      <c r="I28">
        <v>4.6696511880597313E-2</v>
      </c>
      <c r="J28">
        <v>4</v>
      </c>
      <c r="K28">
        <v>5</v>
      </c>
    </row>
    <row r="29" spans="1:11" x14ac:dyDescent="0.3">
      <c r="A29" t="str">
        <f t="shared" si="0"/>
        <v>etaNK_2_5_p</v>
      </c>
      <c r="B29">
        <v>1.05</v>
      </c>
      <c r="C29" t="str">
        <f t="shared" si="1"/>
        <v>Sector 2 Region 5</v>
      </c>
      <c r="D29">
        <v>2</v>
      </c>
      <c r="E29">
        <v>5</v>
      </c>
      <c r="I29">
        <v>4.6696511880597313E-2</v>
      </c>
      <c r="J29">
        <v>4</v>
      </c>
      <c r="K29">
        <v>6</v>
      </c>
    </row>
    <row r="30" spans="1:11" x14ac:dyDescent="0.3">
      <c r="A30" t="str">
        <f t="shared" si="0"/>
        <v>etaNK_2_6_p</v>
      </c>
      <c r="B30">
        <v>1.05</v>
      </c>
      <c r="C30" t="str">
        <f t="shared" si="1"/>
        <v>Sector 2 Region 6</v>
      </c>
      <c r="D30">
        <v>2</v>
      </c>
      <c r="E30">
        <v>6</v>
      </c>
      <c r="I30">
        <v>2.6940848398977552E-2</v>
      </c>
      <c r="J30">
        <v>5</v>
      </c>
      <c r="K30">
        <v>1</v>
      </c>
    </row>
    <row r="31" spans="1:11" x14ac:dyDescent="0.3">
      <c r="A31" t="str">
        <f t="shared" si="0"/>
        <v>etaNK_3_1_p</v>
      </c>
      <c r="B31">
        <v>1.05</v>
      </c>
      <c r="C31" t="str">
        <f t="shared" si="1"/>
        <v>Sector 3 Region 1</v>
      </c>
      <c r="D31">
        <v>3</v>
      </c>
      <c r="E31">
        <v>1</v>
      </c>
      <c r="I31">
        <v>2.6940848398977552E-2</v>
      </c>
      <c r="J31">
        <v>5</v>
      </c>
      <c r="K31">
        <v>2</v>
      </c>
    </row>
    <row r="32" spans="1:11" x14ac:dyDescent="0.3">
      <c r="A32" t="str">
        <f t="shared" si="0"/>
        <v>etaNK_3_2_p</v>
      </c>
      <c r="B32">
        <v>1.05</v>
      </c>
      <c r="C32" t="str">
        <f t="shared" si="1"/>
        <v>Sector 3 Region 2</v>
      </c>
      <c r="D32">
        <v>3</v>
      </c>
      <c r="E32">
        <v>2</v>
      </c>
      <c r="I32">
        <v>2.6940848398977552E-2</v>
      </c>
      <c r="J32">
        <v>5</v>
      </c>
      <c r="K32">
        <v>3</v>
      </c>
    </row>
    <row r="33" spans="1:11" x14ac:dyDescent="0.3">
      <c r="A33" t="str">
        <f t="shared" si="0"/>
        <v>etaNK_3_3_p</v>
      </c>
      <c r="B33">
        <v>1.05</v>
      </c>
      <c r="C33" t="str">
        <f t="shared" si="1"/>
        <v>Sector 3 Region 3</v>
      </c>
      <c r="D33">
        <v>3</v>
      </c>
      <c r="E33">
        <v>3</v>
      </c>
      <c r="I33">
        <v>2.6940848398977552E-2</v>
      </c>
      <c r="J33">
        <v>5</v>
      </c>
      <c r="K33">
        <v>4</v>
      </c>
    </row>
    <row r="34" spans="1:11" x14ac:dyDescent="0.3">
      <c r="A34" t="str">
        <f t="shared" si="0"/>
        <v>etaNK_3_4_p</v>
      </c>
      <c r="B34">
        <v>1.05</v>
      </c>
      <c r="C34" t="str">
        <f t="shared" si="1"/>
        <v>Sector 3 Region 4</v>
      </c>
      <c r="D34">
        <v>3</v>
      </c>
      <c r="E34">
        <v>4</v>
      </c>
      <c r="I34">
        <v>2.6940848398977552E-2</v>
      </c>
      <c r="J34">
        <v>5</v>
      </c>
      <c r="K34">
        <v>5</v>
      </c>
    </row>
    <row r="35" spans="1:11" x14ac:dyDescent="0.3">
      <c r="A35" t="str">
        <f t="shared" si="0"/>
        <v>etaNK_3_5_p</v>
      </c>
      <c r="B35">
        <v>1.05</v>
      </c>
      <c r="C35" t="str">
        <f t="shared" si="1"/>
        <v>Sector 3 Region 5</v>
      </c>
      <c r="D35">
        <v>3</v>
      </c>
      <c r="E35">
        <v>5</v>
      </c>
      <c r="I35">
        <v>2.6940848398977552E-2</v>
      </c>
      <c r="J35">
        <v>5</v>
      </c>
      <c r="K35">
        <v>6</v>
      </c>
    </row>
    <row r="36" spans="1:11" x14ac:dyDescent="0.3">
      <c r="A36" t="str">
        <f t="shared" si="0"/>
        <v>etaNK_3_6_p</v>
      </c>
      <c r="B36">
        <v>1.05</v>
      </c>
      <c r="C36" t="str">
        <f t="shared" si="1"/>
        <v>Sector 3 Region 6</v>
      </c>
      <c r="D36">
        <v>3</v>
      </c>
      <c r="E36">
        <v>6</v>
      </c>
      <c r="I36">
        <v>7.2799140924987753E-3</v>
      </c>
      <c r="J36">
        <v>6</v>
      </c>
      <c r="K36">
        <v>1</v>
      </c>
    </row>
    <row r="37" spans="1:11" x14ac:dyDescent="0.3">
      <c r="A37" t="str">
        <f t="shared" si="0"/>
        <v>etaNK_4_1_p</v>
      </c>
      <c r="B37">
        <v>1.05</v>
      </c>
      <c r="C37" t="str">
        <f t="shared" si="1"/>
        <v>Sector 4 Region 1</v>
      </c>
      <c r="D37">
        <v>4</v>
      </c>
      <c r="E37">
        <v>1</v>
      </c>
      <c r="I37">
        <v>7.2799140924987753E-3</v>
      </c>
      <c r="J37">
        <v>6</v>
      </c>
      <c r="K37">
        <v>2</v>
      </c>
    </row>
    <row r="38" spans="1:11" x14ac:dyDescent="0.3">
      <c r="A38" t="str">
        <f t="shared" si="0"/>
        <v>etaNK_4_2_p</v>
      </c>
      <c r="B38">
        <v>1.05</v>
      </c>
      <c r="C38" t="str">
        <f t="shared" si="1"/>
        <v>Sector 4 Region 2</v>
      </c>
      <c r="D38">
        <v>4</v>
      </c>
      <c r="E38">
        <v>2</v>
      </c>
      <c r="I38">
        <v>7.2799140924987753E-3</v>
      </c>
      <c r="J38">
        <v>6</v>
      </c>
      <c r="K38">
        <v>3</v>
      </c>
    </row>
    <row r="39" spans="1:11" x14ac:dyDescent="0.3">
      <c r="A39" t="str">
        <f t="shared" si="0"/>
        <v>etaNK_4_3_p</v>
      </c>
      <c r="B39">
        <v>1.05</v>
      </c>
      <c r="C39" t="str">
        <f t="shared" si="1"/>
        <v>Sector 4 Region 3</v>
      </c>
      <c r="D39">
        <v>4</v>
      </c>
      <c r="E39">
        <v>3</v>
      </c>
      <c r="I39">
        <v>7.2799140924987753E-3</v>
      </c>
      <c r="J39">
        <v>6</v>
      </c>
      <c r="K39">
        <v>4</v>
      </c>
    </row>
    <row r="40" spans="1:11" x14ac:dyDescent="0.3">
      <c r="A40" t="str">
        <f t="shared" si="0"/>
        <v>etaNK_4_4_p</v>
      </c>
      <c r="B40">
        <v>1.05</v>
      </c>
      <c r="C40" t="str">
        <f t="shared" si="1"/>
        <v>Sector 4 Region 4</v>
      </c>
      <c r="D40">
        <v>4</v>
      </c>
      <c r="E40">
        <v>4</v>
      </c>
      <c r="I40">
        <v>7.2799140924987753E-3</v>
      </c>
      <c r="J40">
        <v>6</v>
      </c>
      <c r="K40">
        <v>5</v>
      </c>
    </row>
    <row r="41" spans="1:11" x14ac:dyDescent="0.3">
      <c r="A41" t="str">
        <f t="shared" si="0"/>
        <v>etaNK_4_5_p</v>
      </c>
      <c r="B41">
        <v>1.05</v>
      </c>
      <c r="C41" t="str">
        <f t="shared" si="1"/>
        <v>Sector 4 Region 5</v>
      </c>
      <c r="D41">
        <v>4</v>
      </c>
      <c r="E41">
        <v>5</v>
      </c>
      <c r="I41">
        <v>7.2799140924987753E-3</v>
      </c>
      <c r="J41">
        <v>6</v>
      </c>
      <c r="K41">
        <v>6</v>
      </c>
    </row>
    <row r="42" spans="1:11" x14ac:dyDescent="0.3">
      <c r="A42" t="str">
        <f t="shared" si="0"/>
        <v>etaNK_4_6_p</v>
      </c>
      <c r="B42">
        <v>1.05</v>
      </c>
      <c r="C42" t="str">
        <f t="shared" si="1"/>
        <v>Sector 4 Region 6</v>
      </c>
      <c r="D42">
        <v>4</v>
      </c>
      <c r="E42">
        <v>6</v>
      </c>
      <c r="I42">
        <v>8.659575318412889E-2</v>
      </c>
      <c r="J42">
        <v>7</v>
      </c>
      <c r="K42">
        <v>1</v>
      </c>
    </row>
    <row r="43" spans="1:11" x14ac:dyDescent="0.3">
      <c r="A43" t="str">
        <f t="shared" si="0"/>
        <v>etaNK_5_1_p</v>
      </c>
      <c r="B43">
        <v>1.05</v>
      </c>
      <c r="C43" t="str">
        <f t="shared" si="1"/>
        <v>Sector 5 Region 1</v>
      </c>
      <c r="D43">
        <v>5</v>
      </c>
      <c r="E43">
        <v>1</v>
      </c>
      <c r="I43">
        <v>8.659575318412889E-2</v>
      </c>
      <c r="J43">
        <v>7</v>
      </c>
      <c r="K43">
        <v>2</v>
      </c>
    </row>
    <row r="44" spans="1:11" x14ac:dyDescent="0.3">
      <c r="A44" t="str">
        <f t="shared" si="0"/>
        <v>etaNK_5_2_p</v>
      </c>
      <c r="B44">
        <v>1.05</v>
      </c>
      <c r="C44" t="str">
        <f t="shared" si="1"/>
        <v>Sector 5 Region 2</v>
      </c>
      <c r="D44">
        <v>5</v>
      </c>
      <c r="E44">
        <v>2</v>
      </c>
      <c r="I44">
        <v>8.659575318412889E-2</v>
      </c>
      <c r="J44">
        <v>7</v>
      </c>
      <c r="K44">
        <v>3</v>
      </c>
    </row>
    <row r="45" spans="1:11" x14ac:dyDescent="0.3">
      <c r="A45" t="str">
        <f t="shared" si="0"/>
        <v>etaNK_5_3_p</v>
      </c>
      <c r="B45">
        <v>1.05</v>
      </c>
      <c r="C45" t="str">
        <f t="shared" si="1"/>
        <v>Sector 5 Region 3</v>
      </c>
      <c r="D45">
        <v>5</v>
      </c>
      <c r="E45">
        <v>3</v>
      </c>
      <c r="I45">
        <v>8.659575318412889E-2</v>
      </c>
      <c r="J45">
        <v>7</v>
      </c>
      <c r="K45">
        <v>4</v>
      </c>
    </row>
    <row r="46" spans="1:11" x14ac:dyDescent="0.3">
      <c r="A46" t="str">
        <f t="shared" si="0"/>
        <v>etaNK_5_4_p</v>
      </c>
      <c r="B46">
        <v>1.05</v>
      </c>
      <c r="C46" t="str">
        <f t="shared" si="1"/>
        <v>Sector 5 Region 4</v>
      </c>
      <c r="D46">
        <v>5</v>
      </c>
      <c r="E46">
        <v>4</v>
      </c>
      <c r="I46">
        <v>8.659575318412889E-2</v>
      </c>
      <c r="J46">
        <v>7</v>
      </c>
      <c r="K46">
        <v>5</v>
      </c>
    </row>
    <row r="47" spans="1:11" x14ac:dyDescent="0.3">
      <c r="A47" t="str">
        <f t="shared" si="0"/>
        <v>etaNK_5_5_p</v>
      </c>
      <c r="B47">
        <v>1.05</v>
      </c>
      <c r="C47" t="str">
        <f t="shared" si="1"/>
        <v>Sector 5 Region 5</v>
      </c>
      <c r="D47">
        <v>5</v>
      </c>
      <c r="E47">
        <v>5</v>
      </c>
      <c r="I47">
        <v>8.659575318412889E-2</v>
      </c>
      <c r="J47">
        <v>7</v>
      </c>
      <c r="K47">
        <v>6</v>
      </c>
    </row>
    <row r="48" spans="1:11" x14ac:dyDescent="0.3">
      <c r="A48" t="str">
        <f t="shared" si="0"/>
        <v>etaNK_5_6_p</v>
      </c>
      <c r="B48">
        <v>1.05</v>
      </c>
      <c r="C48" t="str">
        <f t="shared" si="1"/>
        <v>Sector 5 Region 6</v>
      </c>
      <c r="D48">
        <v>5</v>
      </c>
      <c r="E48">
        <v>6</v>
      </c>
      <c r="I48">
        <v>4.6343986983877665E-3</v>
      </c>
      <c r="J48">
        <v>8</v>
      </c>
      <c r="K48">
        <v>1</v>
      </c>
    </row>
    <row r="49" spans="1:11" x14ac:dyDescent="0.3">
      <c r="A49" t="str">
        <f t="shared" si="0"/>
        <v>etaNK_6_1_p</v>
      </c>
      <c r="B49">
        <v>1.05</v>
      </c>
      <c r="C49" t="str">
        <f t="shared" si="1"/>
        <v>Sector 6 Region 1</v>
      </c>
      <c r="D49">
        <v>6</v>
      </c>
      <c r="E49">
        <v>1</v>
      </c>
      <c r="I49">
        <v>4.6343986983877665E-3</v>
      </c>
      <c r="J49">
        <v>8</v>
      </c>
      <c r="K49">
        <v>2</v>
      </c>
    </row>
    <row r="50" spans="1:11" x14ac:dyDescent="0.3">
      <c r="A50" t="str">
        <f t="shared" si="0"/>
        <v>etaNK_6_2_p</v>
      </c>
      <c r="B50">
        <v>1.05</v>
      </c>
      <c r="C50" t="str">
        <f t="shared" si="1"/>
        <v>Sector 6 Region 2</v>
      </c>
      <c r="D50">
        <v>6</v>
      </c>
      <c r="E50">
        <v>2</v>
      </c>
      <c r="I50">
        <v>4.6343986983877665E-3</v>
      </c>
      <c r="J50">
        <v>8</v>
      </c>
      <c r="K50">
        <v>3</v>
      </c>
    </row>
    <row r="51" spans="1:11" x14ac:dyDescent="0.3">
      <c r="A51" t="str">
        <f t="shared" si="0"/>
        <v>etaNK_6_3_p</v>
      </c>
      <c r="B51">
        <v>1.05</v>
      </c>
      <c r="C51" t="str">
        <f t="shared" si="1"/>
        <v>Sector 6 Region 3</v>
      </c>
      <c r="D51">
        <v>6</v>
      </c>
      <c r="E51">
        <v>3</v>
      </c>
      <c r="I51">
        <v>4.6343986983877665E-3</v>
      </c>
      <c r="J51">
        <v>8</v>
      </c>
      <c r="K51">
        <v>4</v>
      </c>
    </row>
    <row r="52" spans="1:11" x14ac:dyDescent="0.3">
      <c r="A52" t="str">
        <f t="shared" si="0"/>
        <v>etaNK_6_4_p</v>
      </c>
      <c r="B52">
        <v>1.05</v>
      </c>
      <c r="C52" t="str">
        <f t="shared" si="1"/>
        <v>Sector 6 Region 4</v>
      </c>
      <c r="D52">
        <v>6</v>
      </c>
      <c r="E52">
        <v>4</v>
      </c>
      <c r="I52">
        <v>4.6343986983877665E-3</v>
      </c>
      <c r="J52">
        <v>8</v>
      </c>
      <c r="K52">
        <v>5</v>
      </c>
    </row>
    <row r="53" spans="1:11" x14ac:dyDescent="0.3">
      <c r="A53" t="str">
        <f t="shared" si="0"/>
        <v>etaNK_6_5_p</v>
      </c>
      <c r="B53">
        <v>1.05</v>
      </c>
      <c r="C53" t="str">
        <f t="shared" si="1"/>
        <v>Sector 6 Region 5</v>
      </c>
      <c r="D53">
        <v>6</v>
      </c>
      <c r="E53">
        <v>5</v>
      </c>
      <c r="I53">
        <v>4.6343986983877665E-3</v>
      </c>
      <c r="J53">
        <v>8</v>
      </c>
      <c r="K53">
        <v>6</v>
      </c>
    </row>
    <row r="54" spans="1:11" x14ac:dyDescent="0.3">
      <c r="A54" t="str">
        <f t="shared" si="0"/>
        <v>etaNK_6_6_p</v>
      </c>
      <c r="B54">
        <v>1.05</v>
      </c>
      <c r="C54" t="str">
        <f t="shared" si="1"/>
        <v>Sector 6 Region 6</v>
      </c>
      <c r="D54">
        <v>6</v>
      </c>
      <c r="E54">
        <v>6</v>
      </c>
      <c r="I54">
        <v>-4.794836400270462E-3</v>
      </c>
      <c r="J54">
        <v>9</v>
      </c>
      <c r="K54">
        <v>1</v>
      </c>
    </row>
    <row r="55" spans="1:11" x14ac:dyDescent="0.3">
      <c r="A55" t="str">
        <f t="shared" si="0"/>
        <v>etaNK_7_1_p</v>
      </c>
      <c r="B55">
        <v>1.05</v>
      </c>
      <c r="C55" t="str">
        <f t="shared" si="1"/>
        <v>Sector 7 Region 1</v>
      </c>
      <c r="D55">
        <v>7</v>
      </c>
      <c r="E55">
        <v>1</v>
      </c>
      <c r="I55">
        <v>-4.794836400270462E-3</v>
      </c>
      <c r="J55">
        <v>9</v>
      </c>
      <c r="K55">
        <v>2</v>
      </c>
    </row>
    <row r="56" spans="1:11" x14ac:dyDescent="0.3">
      <c r="A56" t="str">
        <f t="shared" si="0"/>
        <v>etaNK_7_2_p</v>
      </c>
      <c r="B56">
        <v>1.05</v>
      </c>
      <c r="C56" t="str">
        <f t="shared" si="1"/>
        <v>Sector 7 Region 2</v>
      </c>
      <c r="D56">
        <v>7</v>
      </c>
      <c r="E56">
        <v>2</v>
      </c>
      <c r="I56">
        <v>-4.794836400270462E-3</v>
      </c>
      <c r="J56">
        <v>9</v>
      </c>
      <c r="K56">
        <v>3</v>
      </c>
    </row>
    <row r="57" spans="1:11" x14ac:dyDescent="0.3">
      <c r="A57" t="str">
        <f t="shared" si="0"/>
        <v>etaNK_7_3_p</v>
      </c>
      <c r="B57">
        <v>1.05</v>
      </c>
      <c r="C57" t="str">
        <f t="shared" si="1"/>
        <v>Sector 7 Region 3</v>
      </c>
      <c r="D57">
        <v>7</v>
      </c>
      <c r="E57">
        <v>3</v>
      </c>
      <c r="I57">
        <v>-4.794836400270462E-3</v>
      </c>
      <c r="J57">
        <v>9</v>
      </c>
      <c r="K57">
        <v>4</v>
      </c>
    </row>
    <row r="58" spans="1:11" x14ac:dyDescent="0.3">
      <c r="A58" t="str">
        <f t="shared" si="0"/>
        <v>etaNK_7_4_p</v>
      </c>
      <c r="B58">
        <v>1.05</v>
      </c>
      <c r="C58" t="str">
        <f t="shared" si="1"/>
        <v>Sector 7 Region 4</v>
      </c>
      <c r="D58">
        <v>7</v>
      </c>
      <c r="E58">
        <v>4</v>
      </c>
      <c r="I58">
        <v>-4.794836400270462E-3</v>
      </c>
      <c r="J58">
        <v>9</v>
      </c>
      <c r="K58">
        <v>5</v>
      </c>
    </row>
    <row r="59" spans="1:11" x14ac:dyDescent="0.3">
      <c r="A59" t="str">
        <f t="shared" si="0"/>
        <v>etaNK_7_5_p</v>
      </c>
      <c r="B59">
        <v>1.05</v>
      </c>
      <c r="C59" t="str">
        <f t="shared" si="1"/>
        <v>Sector 7 Region 5</v>
      </c>
      <c r="D59">
        <v>7</v>
      </c>
      <c r="E59">
        <v>5</v>
      </c>
      <c r="I59">
        <v>-4.794836400270462E-3</v>
      </c>
      <c r="J59">
        <v>9</v>
      </c>
      <c r="K59">
        <v>6</v>
      </c>
    </row>
    <row r="60" spans="1:11" x14ac:dyDescent="0.3">
      <c r="A60" t="str">
        <f t="shared" si="0"/>
        <v>etaNK_7_6_p</v>
      </c>
      <c r="B60">
        <v>1.05</v>
      </c>
      <c r="C60" t="str">
        <f t="shared" si="1"/>
        <v>Sector 7 Region 6</v>
      </c>
      <c r="D60">
        <v>7</v>
      </c>
      <c r="E60">
        <v>6</v>
      </c>
    </row>
    <row r="61" spans="1:11" x14ac:dyDescent="0.3">
      <c r="A61" t="str">
        <f t="shared" si="0"/>
        <v>etaNK_8_1_p</v>
      </c>
      <c r="B61">
        <v>1.05</v>
      </c>
      <c r="C61" t="str">
        <f t="shared" si="1"/>
        <v>Sector 8 Region 1</v>
      </c>
      <c r="D61">
        <v>8</v>
      </c>
      <c r="E61">
        <v>1</v>
      </c>
    </row>
    <row r="62" spans="1:11" x14ac:dyDescent="0.3">
      <c r="A62" t="str">
        <f t="shared" si="0"/>
        <v>etaNK_8_2_p</v>
      </c>
      <c r="B62">
        <v>1.05</v>
      </c>
      <c r="C62" t="str">
        <f t="shared" si="1"/>
        <v>Sector 8 Region 2</v>
      </c>
      <c r="D62">
        <v>8</v>
      </c>
      <c r="E62">
        <v>2</v>
      </c>
    </row>
    <row r="63" spans="1:11" x14ac:dyDescent="0.3">
      <c r="A63" t="str">
        <f t="shared" si="0"/>
        <v>etaNK_8_3_p</v>
      </c>
      <c r="B63">
        <v>1.05</v>
      </c>
      <c r="C63" t="str">
        <f t="shared" si="1"/>
        <v>Sector 8 Region 3</v>
      </c>
      <c r="D63">
        <v>8</v>
      </c>
      <c r="E63">
        <v>3</v>
      </c>
    </row>
    <row r="64" spans="1:11" x14ac:dyDescent="0.3">
      <c r="A64" t="str">
        <f t="shared" si="0"/>
        <v>etaNK_8_4_p</v>
      </c>
      <c r="B64">
        <v>1.05</v>
      </c>
      <c r="C64" t="str">
        <f t="shared" si="1"/>
        <v>Sector 8 Region 4</v>
      </c>
      <c r="D64">
        <v>8</v>
      </c>
      <c r="E64">
        <v>4</v>
      </c>
    </row>
    <row r="65" spans="1:5" x14ac:dyDescent="0.3">
      <c r="A65" t="str">
        <f t="shared" si="0"/>
        <v>etaNK_8_5_p</v>
      </c>
      <c r="B65">
        <v>1.05</v>
      </c>
      <c r="C65" t="str">
        <f t="shared" si="1"/>
        <v>Sector 8 Region 5</v>
      </c>
      <c r="D65">
        <v>8</v>
      </c>
      <c r="E65">
        <v>5</v>
      </c>
    </row>
    <row r="66" spans="1:5" x14ac:dyDescent="0.3">
      <c r="A66" t="str">
        <f t="shared" si="0"/>
        <v>etaNK_8_6_p</v>
      </c>
      <c r="B66">
        <v>1.05</v>
      </c>
      <c r="C66" t="str">
        <f t="shared" si="1"/>
        <v>Sector 8 Region 6</v>
      </c>
      <c r="D66">
        <v>8</v>
      </c>
      <c r="E66">
        <v>6</v>
      </c>
    </row>
    <row r="67" spans="1:5" x14ac:dyDescent="0.3">
      <c r="A67" t="str">
        <f t="shared" si="0"/>
        <v>etaNK_9_1_p</v>
      </c>
      <c r="B67">
        <v>1.05</v>
      </c>
      <c r="C67" t="str">
        <f t="shared" si="1"/>
        <v>Sector 9 Region 1</v>
      </c>
      <c r="D67">
        <v>9</v>
      </c>
      <c r="E67">
        <v>1</v>
      </c>
    </row>
    <row r="68" spans="1:5" x14ac:dyDescent="0.3">
      <c r="A68" t="str">
        <f t="shared" si="0"/>
        <v>etaNK_9_2_p</v>
      </c>
      <c r="B68">
        <v>1.05</v>
      </c>
      <c r="C68" t="str">
        <f t="shared" si="1"/>
        <v>Sector 9 Region 2</v>
      </c>
      <c r="D68">
        <v>9</v>
      </c>
      <c r="E68">
        <v>2</v>
      </c>
    </row>
    <row r="69" spans="1:5" x14ac:dyDescent="0.3">
      <c r="A69" t="str">
        <f t="shared" si="0"/>
        <v>etaNK_9_3_p</v>
      </c>
      <c r="B69">
        <v>1.05</v>
      </c>
      <c r="C69" t="str">
        <f t="shared" si="1"/>
        <v>Sector 9 Region 3</v>
      </c>
      <c r="D69">
        <v>9</v>
      </c>
      <c r="E69">
        <v>3</v>
      </c>
    </row>
    <row r="70" spans="1:5" x14ac:dyDescent="0.3">
      <c r="A70" t="str">
        <f t="shared" si="0"/>
        <v>etaNK_9_4_p</v>
      </c>
      <c r="B70">
        <v>1.05</v>
      </c>
      <c r="C70" t="str">
        <f t="shared" si="1"/>
        <v>Sector 9 Region 4</v>
      </c>
      <c r="D70">
        <v>9</v>
      </c>
      <c r="E70">
        <v>4</v>
      </c>
    </row>
    <row r="71" spans="1:5" x14ac:dyDescent="0.3">
      <c r="A71" t="str">
        <f t="shared" si="0"/>
        <v>etaNK_9_5_p</v>
      </c>
      <c r="B71">
        <v>1.05</v>
      </c>
      <c r="C71" t="str">
        <f t="shared" si="1"/>
        <v>Sector 9 Region 5</v>
      </c>
      <c r="D71">
        <v>9</v>
      </c>
      <c r="E71">
        <v>5</v>
      </c>
    </row>
    <row r="72" spans="1:5" x14ac:dyDescent="0.3">
      <c r="A72" t="str">
        <f t="shared" si="0"/>
        <v>etaNK_9_6_p</v>
      </c>
      <c r="B72">
        <v>1.05</v>
      </c>
      <c r="C72" t="str">
        <f t="shared" si="1"/>
        <v>Sector 9 Region 6</v>
      </c>
      <c r="D72">
        <v>9</v>
      </c>
      <c r="E72">
        <v>6</v>
      </c>
    </row>
    <row r="73" spans="1:5" x14ac:dyDescent="0.3">
      <c r="A73" s="20" t="s">
        <v>369</v>
      </c>
      <c r="B73" s="20"/>
      <c r="C73" s="20"/>
      <c r="D73" t="s">
        <v>195</v>
      </c>
      <c r="E73" t="s">
        <v>196</v>
      </c>
    </row>
    <row r="74" spans="1:5" x14ac:dyDescent="0.3">
      <c r="A74" t="str">
        <f>"phiGA_" &amp; D74 &amp; "_" &amp; E74 &amp; "_p"</f>
        <v>phiGA_1_1_p</v>
      </c>
      <c r="B74">
        <v>1</v>
      </c>
      <c r="C74" t="str">
        <f>CONCATENATE(D$18," ",D74," ",E$18, " ",E74)</f>
        <v>Sector 1 Region 1</v>
      </c>
      <c r="D74">
        <v>1</v>
      </c>
      <c r="E74">
        <v>1</v>
      </c>
    </row>
    <row r="75" spans="1:5" x14ac:dyDescent="0.3">
      <c r="A75" t="str">
        <f t="shared" ref="A75:A127" si="2">"phiGA_" &amp; D75 &amp; "_" &amp; E75 &amp; "_p"</f>
        <v>phiGA_1_2_p</v>
      </c>
      <c r="B75">
        <v>1</v>
      </c>
      <c r="C75" t="str">
        <f t="shared" ref="C75:C127" si="3">CONCATENATE(D$18," ",D75," ",E$18, " ",E75)</f>
        <v>Sector 1 Region 2</v>
      </c>
      <c r="D75">
        <v>1</v>
      </c>
      <c r="E75">
        <v>2</v>
      </c>
    </row>
    <row r="76" spans="1:5" x14ac:dyDescent="0.3">
      <c r="A76" t="str">
        <f t="shared" si="2"/>
        <v>phiGA_1_3_p</v>
      </c>
      <c r="B76">
        <v>1</v>
      </c>
      <c r="C76" t="str">
        <f t="shared" si="3"/>
        <v>Sector 1 Region 3</v>
      </c>
      <c r="D76">
        <v>1</v>
      </c>
      <c r="E76">
        <v>3</v>
      </c>
    </row>
    <row r="77" spans="1:5" x14ac:dyDescent="0.3">
      <c r="A77" t="str">
        <f t="shared" si="2"/>
        <v>phiGA_1_4_p</v>
      </c>
      <c r="B77">
        <v>1</v>
      </c>
      <c r="C77" t="str">
        <f t="shared" si="3"/>
        <v>Sector 1 Region 4</v>
      </c>
      <c r="D77">
        <v>1</v>
      </c>
      <c r="E77">
        <v>4</v>
      </c>
    </row>
    <row r="78" spans="1:5" x14ac:dyDescent="0.3">
      <c r="A78" t="str">
        <f t="shared" si="2"/>
        <v>phiGA_1_5_p</v>
      </c>
      <c r="B78">
        <v>1</v>
      </c>
      <c r="C78" t="str">
        <f t="shared" si="3"/>
        <v>Sector 1 Region 5</v>
      </c>
      <c r="D78">
        <v>1</v>
      </c>
      <c r="E78">
        <v>5</v>
      </c>
    </row>
    <row r="79" spans="1:5" x14ac:dyDescent="0.3">
      <c r="A79" t="str">
        <f t="shared" si="2"/>
        <v>phiGA_1_6_p</v>
      </c>
      <c r="B79">
        <v>1</v>
      </c>
      <c r="C79" t="str">
        <f t="shared" si="3"/>
        <v>Sector 1 Region 6</v>
      </c>
      <c r="D79">
        <v>1</v>
      </c>
      <c r="E79">
        <v>6</v>
      </c>
    </row>
    <row r="80" spans="1:5" x14ac:dyDescent="0.3">
      <c r="A80" t="str">
        <f t="shared" si="2"/>
        <v>phiGA_2_1_p</v>
      </c>
      <c r="B80">
        <v>1</v>
      </c>
      <c r="C80" t="str">
        <f t="shared" si="3"/>
        <v>Sector 2 Region 1</v>
      </c>
      <c r="D80">
        <v>2</v>
      </c>
      <c r="E80">
        <v>1</v>
      </c>
    </row>
    <row r="81" spans="1:5" x14ac:dyDescent="0.3">
      <c r="A81" t="str">
        <f t="shared" si="2"/>
        <v>phiGA_2_2_p</v>
      </c>
      <c r="B81">
        <v>1</v>
      </c>
      <c r="C81" t="str">
        <f t="shared" si="3"/>
        <v>Sector 2 Region 2</v>
      </c>
      <c r="D81">
        <v>2</v>
      </c>
      <c r="E81">
        <v>2</v>
      </c>
    </row>
    <row r="82" spans="1:5" x14ac:dyDescent="0.3">
      <c r="A82" t="str">
        <f t="shared" si="2"/>
        <v>phiGA_2_3_p</v>
      </c>
      <c r="B82">
        <v>1</v>
      </c>
      <c r="C82" t="str">
        <f t="shared" si="3"/>
        <v>Sector 2 Region 3</v>
      </c>
      <c r="D82">
        <v>2</v>
      </c>
      <c r="E82">
        <v>3</v>
      </c>
    </row>
    <row r="83" spans="1:5" x14ac:dyDescent="0.3">
      <c r="A83" t="str">
        <f t="shared" si="2"/>
        <v>phiGA_2_4_p</v>
      </c>
      <c r="B83">
        <v>1</v>
      </c>
      <c r="C83" t="str">
        <f t="shared" si="3"/>
        <v>Sector 2 Region 4</v>
      </c>
      <c r="D83">
        <v>2</v>
      </c>
      <c r="E83">
        <v>4</v>
      </c>
    </row>
    <row r="84" spans="1:5" x14ac:dyDescent="0.3">
      <c r="A84" t="str">
        <f t="shared" si="2"/>
        <v>phiGA_2_5_p</v>
      </c>
      <c r="B84">
        <v>1</v>
      </c>
      <c r="C84" t="str">
        <f t="shared" si="3"/>
        <v>Sector 2 Region 5</v>
      </c>
      <c r="D84">
        <v>2</v>
      </c>
      <c r="E84">
        <v>5</v>
      </c>
    </row>
    <row r="85" spans="1:5" x14ac:dyDescent="0.3">
      <c r="A85" t="str">
        <f t="shared" si="2"/>
        <v>phiGA_2_6_p</v>
      </c>
      <c r="B85">
        <v>1</v>
      </c>
      <c r="C85" t="str">
        <f t="shared" si="3"/>
        <v>Sector 2 Region 6</v>
      </c>
      <c r="D85">
        <v>2</v>
      </c>
      <c r="E85">
        <v>6</v>
      </c>
    </row>
    <row r="86" spans="1:5" x14ac:dyDescent="0.3">
      <c r="A86" t="str">
        <f t="shared" si="2"/>
        <v>phiGA_3_1_p</v>
      </c>
      <c r="B86">
        <v>1</v>
      </c>
      <c r="C86" t="str">
        <f t="shared" si="3"/>
        <v>Sector 3 Region 1</v>
      </c>
      <c r="D86">
        <v>3</v>
      </c>
      <c r="E86">
        <v>1</v>
      </c>
    </row>
    <row r="87" spans="1:5" x14ac:dyDescent="0.3">
      <c r="A87" t="str">
        <f t="shared" si="2"/>
        <v>phiGA_3_2_p</v>
      </c>
      <c r="B87">
        <v>1</v>
      </c>
      <c r="C87" t="str">
        <f t="shared" si="3"/>
        <v>Sector 3 Region 2</v>
      </c>
      <c r="D87">
        <v>3</v>
      </c>
      <c r="E87">
        <v>2</v>
      </c>
    </row>
    <row r="88" spans="1:5" x14ac:dyDescent="0.3">
      <c r="A88" t="str">
        <f t="shared" si="2"/>
        <v>phiGA_3_3_p</v>
      </c>
      <c r="B88">
        <v>1</v>
      </c>
      <c r="C88" t="str">
        <f t="shared" si="3"/>
        <v>Sector 3 Region 3</v>
      </c>
      <c r="D88">
        <v>3</v>
      </c>
      <c r="E88">
        <v>3</v>
      </c>
    </row>
    <row r="89" spans="1:5" x14ac:dyDescent="0.3">
      <c r="A89" t="str">
        <f t="shared" si="2"/>
        <v>phiGA_3_4_p</v>
      </c>
      <c r="B89">
        <v>1</v>
      </c>
      <c r="C89" t="str">
        <f t="shared" si="3"/>
        <v>Sector 3 Region 4</v>
      </c>
      <c r="D89">
        <v>3</v>
      </c>
      <c r="E89">
        <v>4</v>
      </c>
    </row>
    <row r="90" spans="1:5" x14ac:dyDescent="0.3">
      <c r="A90" t="str">
        <f t="shared" si="2"/>
        <v>phiGA_3_5_p</v>
      </c>
      <c r="B90">
        <v>1</v>
      </c>
      <c r="C90" t="str">
        <f t="shared" si="3"/>
        <v>Sector 3 Region 5</v>
      </c>
      <c r="D90">
        <v>3</v>
      </c>
      <c r="E90">
        <v>5</v>
      </c>
    </row>
    <row r="91" spans="1:5" x14ac:dyDescent="0.3">
      <c r="A91" t="str">
        <f t="shared" si="2"/>
        <v>phiGA_3_6_p</v>
      </c>
      <c r="B91">
        <v>1</v>
      </c>
      <c r="C91" t="str">
        <f t="shared" si="3"/>
        <v>Sector 3 Region 6</v>
      </c>
      <c r="D91">
        <v>3</v>
      </c>
      <c r="E91">
        <v>6</v>
      </c>
    </row>
    <row r="92" spans="1:5" x14ac:dyDescent="0.3">
      <c r="A92" t="str">
        <f t="shared" si="2"/>
        <v>phiGA_4_1_p</v>
      </c>
      <c r="B92">
        <v>1</v>
      </c>
      <c r="C92" t="str">
        <f t="shared" si="3"/>
        <v>Sector 4 Region 1</v>
      </c>
      <c r="D92">
        <v>4</v>
      </c>
      <c r="E92">
        <v>1</v>
      </c>
    </row>
    <row r="93" spans="1:5" x14ac:dyDescent="0.3">
      <c r="A93" t="str">
        <f t="shared" si="2"/>
        <v>phiGA_4_2_p</v>
      </c>
      <c r="B93">
        <v>1</v>
      </c>
      <c r="C93" t="str">
        <f t="shared" si="3"/>
        <v>Sector 4 Region 2</v>
      </c>
      <c r="D93">
        <v>4</v>
      </c>
      <c r="E93">
        <v>2</v>
      </c>
    </row>
    <row r="94" spans="1:5" x14ac:dyDescent="0.3">
      <c r="A94" t="str">
        <f t="shared" si="2"/>
        <v>phiGA_4_3_p</v>
      </c>
      <c r="B94">
        <v>1</v>
      </c>
      <c r="C94" t="str">
        <f t="shared" si="3"/>
        <v>Sector 4 Region 3</v>
      </c>
      <c r="D94">
        <v>4</v>
      </c>
      <c r="E94">
        <v>3</v>
      </c>
    </row>
    <row r="95" spans="1:5" x14ac:dyDescent="0.3">
      <c r="A95" t="str">
        <f t="shared" si="2"/>
        <v>phiGA_4_4_p</v>
      </c>
      <c r="B95">
        <v>1</v>
      </c>
      <c r="C95" t="str">
        <f t="shared" si="3"/>
        <v>Sector 4 Region 4</v>
      </c>
      <c r="D95">
        <v>4</v>
      </c>
      <c r="E95">
        <v>4</v>
      </c>
    </row>
    <row r="96" spans="1:5" x14ac:dyDescent="0.3">
      <c r="A96" t="str">
        <f t="shared" si="2"/>
        <v>phiGA_4_5_p</v>
      </c>
      <c r="B96">
        <v>1</v>
      </c>
      <c r="C96" t="str">
        <f t="shared" si="3"/>
        <v>Sector 4 Region 5</v>
      </c>
      <c r="D96">
        <v>4</v>
      </c>
      <c r="E96">
        <v>5</v>
      </c>
    </row>
    <row r="97" spans="1:5" x14ac:dyDescent="0.3">
      <c r="A97" t="str">
        <f t="shared" si="2"/>
        <v>phiGA_4_6_p</v>
      </c>
      <c r="B97">
        <v>1</v>
      </c>
      <c r="C97" t="str">
        <f t="shared" si="3"/>
        <v>Sector 4 Region 6</v>
      </c>
      <c r="D97">
        <v>4</v>
      </c>
      <c r="E97">
        <v>6</v>
      </c>
    </row>
    <row r="98" spans="1:5" x14ac:dyDescent="0.3">
      <c r="A98" t="str">
        <f t="shared" si="2"/>
        <v>phiGA_5_1_p</v>
      </c>
      <c r="B98">
        <v>1</v>
      </c>
      <c r="C98" t="str">
        <f t="shared" si="3"/>
        <v>Sector 5 Region 1</v>
      </c>
      <c r="D98">
        <v>5</v>
      </c>
      <c r="E98">
        <v>1</v>
      </c>
    </row>
    <row r="99" spans="1:5" x14ac:dyDescent="0.3">
      <c r="A99" t="str">
        <f t="shared" si="2"/>
        <v>phiGA_5_2_p</v>
      </c>
      <c r="B99">
        <v>1</v>
      </c>
      <c r="C99" t="str">
        <f t="shared" si="3"/>
        <v>Sector 5 Region 2</v>
      </c>
      <c r="D99">
        <v>5</v>
      </c>
      <c r="E99">
        <v>2</v>
      </c>
    </row>
    <row r="100" spans="1:5" x14ac:dyDescent="0.3">
      <c r="A100" t="str">
        <f t="shared" si="2"/>
        <v>phiGA_5_3_p</v>
      </c>
      <c r="B100">
        <v>1</v>
      </c>
      <c r="C100" t="str">
        <f t="shared" si="3"/>
        <v>Sector 5 Region 3</v>
      </c>
      <c r="D100">
        <v>5</v>
      </c>
      <c r="E100">
        <v>3</v>
      </c>
    </row>
    <row r="101" spans="1:5" x14ac:dyDescent="0.3">
      <c r="A101" t="str">
        <f t="shared" si="2"/>
        <v>phiGA_5_4_p</v>
      </c>
      <c r="B101">
        <v>1</v>
      </c>
      <c r="C101" t="str">
        <f t="shared" si="3"/>
        <v>Sector 5 Region 4</v>
      </c>
      <c r="D101">
        <v>5</v>
      </c>
      <c r="E101">
        <v>4</v>
      </c>
    </row>
    <row r="102" spans="1:5" x14ac:dyDescent="0.3">
      <c r="A102" t="str">
        <f t="shared" si="2"/>
        <v>phiGA_5_5_p</v>
      </c>
      <c r="B102">
        <v>1</v>
      </c>
      <c r="C102" t="str">
        <f t="shared" si="3"/>
        <v>Sector 5 Region 5</v>
      </c>
      <c r="D102">
        <v>5</v>
      </c>
      <c r="E102">
        <v>5</v>
      </c>
    </row>
    <row r="103" spans="1:5" x14ac:dyDescent="0.3">
      <c r="A103" t="str">
        <f t="shared" si="2"/>
        <v>phiGA_5_6_p</v>
      </c>
      <c r="B103">
        <v>1</v>
      </c>
      <c r="C103" t="str">
        <f t="shared" si="3"/>
        <v>Sector 5 Region 6</v>
      </c>
      <c r="D103">
        <v>5</v>
      </c>
      <c r="E103">
        <v>6</v>
      </c>
    </row>
    <row r="104" spans="1:5" x14ac:dyDescent="0.3">
      <c r="A104" t="str">
        <f t="shared" si="2"/>
        <v>phiGA_6_1_p</v>
      </c>
      <c r="B104">
        <v>1</v>
      </c>
      <c r="C104" t="str">
        <f t="shared" si="3"/>
        <v>Sector 6 Region 1</v>
      </c>
      <c r="D104">
        <v>6</v>
      </c>
      <c r="E104">
        <v>1</v>
      </c>
    </row>
    <row r="105" spans="1:5" x14ac:dyDescent="0.3">
      <c r="A105" t="str">
        <f t="shared" si="2"/>
        <v>phiGA_6_2_p</v>
      </c>
      <c r="B105">
        <v>1</v>
      </c>
      <c r="C105" t="str">
        <f t="shared" si="3"/>
        <v>Sector 6 Region 2</v>
      </c>
      <c r="D105">
        <v>6</v>
      </c>
      <c r="E105">
        <v>2</v>
      </c>
    </row>
    <row r="106" spans="1:5" x14ac:dyDescent="0.3">
      <c r="A106" t="str">
        <f t="shared" si="2"/>
        <v>phiGA_6_3_p</v>
      </c>
      <c r="B106">
        <v>1</v>
      </c>
      <c r="C106" t="str">
        <f t="shared" si="3"/>
        <v>Sector 6 Region 3</v>
      </c>
      <c r="D106">
        <v>6</v>
      </c>
      <c r="E106">
        <v>3</v>
      </c>
    </row>
    <row r="107" spans="1:5" x14ac:dyDescent="0.3">
      <c r="A107" t="str">
        <f t="shared" si="2"/>
        <v>phiGA_6_4_p</v>
      </c>
      <c r="B107">
        <v>1</v>
      </c>
      <c r="C107" t="str">
        <f t="shared" si="3"/>
        <v>Sector 6 Region 4</v>
      </c>
      <c r="D107">
        <v>6</v>
      </c>
      <c r="E107">
        <v>4</v>
      </c>
    </row>
    <row r="108" spans="1:5" x14ac:dyDescent="0.3">
      <c r="A108" t="str">
        <f t="shared" si="2"/>
        <v>phiGA_6_5_p</v>
      </c>
      <c r="B108">
        <v>1</v>
      </c>
      <c r="C108" t="str">
        <f t="shared" si="3"/>
        <v>Sector 6 Region 5</v>
      </c>
      <c r="D108">
        <v>6</v>
      </c>
      <c r="E108">
        <v>5</v>
      </c>
    </row>
    <row r="109" spans="1:5" x14ac:dyDescent="0.3">
      <c r="A109" t="str">
        <f t="shared" si="2"/>
        <v>phiGA_6_6_p</v>
      </c>
      <c r="B109">
        <v>1</v>
      </c>
      <c r="C109" t="str">
        <f t="shared" si="3"/>
        <v>Sector 6 Region 6</v>
      </c>
      <c r="D109">
        <v>6</v>
      </c>
      <c r="E109">
        <v>6</v>
      </c>
    </row>
    <row r="110" spans="1:5" x14ac:dyDescent="0.3">
      <c r="A110" t="str">
        <f t="shared" si="2"/>
        <v>phiGA_7_1_p</v>
      </c>
      <c r="B110">
        <v>1</v>
      </c>
      <c r="C110" t="str">
        <f t="shared" si="3"/>
        <v>Sector 7 Region 1</v>
      </c>
      <c r="D110">
        <v>7</v>
      </c>
      <c r="E110">
        <v>1</v>
      </c>
    </row>
    <row r="111" spans="1:5" x14ac:dyDescent="0.3">
      <c r="A111" t="str">
        <f t="shared" si="2"/>
        <v>phiGA_7_2_p</v>
      </c>
      <c r="B111">
        <v>1</v>
      </c>
      <c r="C111" t="str">
        <f t="shared" si="3"/>
        <v>Sector 7 Region 2</v>
      </c>
      <c r="D111">
        <v>7</v>
      </c>
      <c r="E111">
        <v>2</v>
      </c>
    </row>
    <row r="112" spans="1:5" x14ac:dyDescent="0.3">
      <c r="A112" t="str">
        <f t="shared" si="2"/>
        <v>phiGA_7_3_p</v>
      </c>
      <c r="B112">
        <v>1</v>
      </c>
      <c r="C112" t="str">
        <f t="shared" si="3"/>
        <v>Sector 7 Region 3</v>
      </c>
      <c r="D112">
        <v>7</v>
      </c>
      <c r="E112">
        <v>3</v>
      </c>
    </row>
    <row r="113" spans="1:5" x14ac:dyDescent="0.3">
      <c r="A113" t="str">
        <f t="shared" si="2"/>
        <v>phiGA_7_4_p</v>
      </c>
      <c r="B113">
        <v>1</v>
      </c>
      <c r="C113" t="str">
        <f t="shared" si="3"/>
        <v>Sector 7 Region 4</v>
      </c>
      <c r="D113">
        <v>7</v>
      </c>
      <c r="E113">
        <v>4</v>
      </c>
    </row>
    <row r="114" spans="1:5" x14ac:dyDescent="0.3">
      <c r="A114" t="str">
        <f t="shared" si="2"/>
        <v>phiGA_7_5_p</v>
      </c>
      <c r="B114">
        <v>1</v>
      </c>
      <c r="C114" t="str">
        <f t="shared" si="3"/>
        <v>Sector 7 Region 5</v>
      </c>
      <c r="D114">
        <v>7</v>
      </c>
      <c r="E114">
        <v>5</v>
      </c>
    </row>
    <row r="115" spans="1:5" x14ac:dyDescent="0.3">
      <c r="A115" t="str">
        <f t="shared" si="2"/>
        <v>phiGA_7_6_p</v>
      </c>
      <c r="B115">
        <v>1</v>
      </c>
      <c r="C115" t="str">
        <f t="shared" si="3"/>
        <v>Sector 7 Region 6</v>
      </c>
      <c r="D115">
        <v>7</v>
      </c>
      <c r="E115">
        <v>6</v>
      </c>
    </row>
    <row r="116" spans="1:5" x14ac:dyDescent="0.3">
      <c r="A116" t="str">
        <f t="shared" si="2"/>
        <v>phiGA_8_1_p</v>
      </c>
      <c r="B116">
        <v>1</v>
      </c>
      <c r="C116" t="str">
        <f t="shared" si="3"/>
        <v>Sector 8 Region 1</v>
      </c>
      <c r="D116">
        <v>8</v>
      </c>
      <c r="E116">
        <v>1</v>
      </c>
    </row>
    <row r="117" spans="1:5" x14ac:dyDescent="0.3">
      <c r="A117" t="str">
        <f t="shared" si="2"/>
        <v>phiGA_8_2_p</v>
      </c>
      <c r="B117">
        <v>1</v>
      </c>
      <c r="C117" t="str">
        <f t="shared" si="3"/>
        <v>Sector 8 Region 2</v>
      </c>
      <c r="D117">
        <v>8</v>
      </c>
      <c r="E117">
        <v>2</v>
      </c>
    </row>
    <row r="118" spans="1:5" x14ac:dyDescent="0.3">
      <c r="A118" t="str">
        <f t="shared" si="2"/>
        <v>phiGA_8_3_p</v>
      </c>
      <c r="B118">
        <v>1</v>
      </c>
      <c r="C118" t="str">
        <f t="shared" si="3"/>
        <v>Sector 8 Region 3</v>
      </c>
      <c r="D118">
        <v>8</v>
      </c>
      <c r="E118">
        <v>3</v>
      </c>
    </row>
    <row r="119" spans="1:5" x14ac:dyDescent="0.3">
      <c r="A119" t="str">
        <f t="shared" si="2"/>
        <v>phiGA_8_4_p</v>
      </c>
      <c r="B119">
        <v>1</v>
      </c>
      <c r="C119" t="str">
        <f t="shared" si="3"/>
        <v>Sector 8 Region 4</v>
      </c>
      <c r="D119">
        <v>8</v>
      </c>
      <c r="E119">
        <v>4</v>
      </c>
    </row>
    <row r="120" spans="1:5" x14ac:dyDescent="0.3">
      <c r="A120" t="str">
        <f t="shared" si="2"/>
        <v>phiGA_8_5_p</v>
      </c>
      <c r="B120">
        <v>1</v>
      </c>
      <c r="C120" t="str">
        <f t="shared" si="3"/>
        <v>Sector 8 Region 5</v>
      </c>
      <c r="D120">
        <v>8</v>
      </c>
      <c r="E120">
        <v>5</v>
      </c>
    </row>
    <row r="121" spans="1:5" x14ac:dyDescent="0.3">
      <c r="A121" t="str">
        <f t="shared" si="2"/>
        <v>phiGA_8_6_p</v>
      </c>
      <c r="B121">
        <v>1</v>
      </c>
      <c r="C121" t="str">
        <f t="shared" si="3"/>
        <v>Sector 8 Region 6</v>
      </c>
      <c r="D121">
        <v>8</v>
      </c>
      <c r="E121">
        <v>6</v>
      </c>
    </row>
    <row r="122" spans="1:5" x14ac:dyDescent="0.3">
      <c r="A122" t="str">
        <f t="shared" si="2"/>
        <v>phiGA_9_1_p</v>
      </c>
      <c r="B122">
        <v>1</v>
      </c>
      <c r="C122" t="str">
        <f t="shared" si="3"/>
        <v>Sector 9 Region 1</v>
      </c>
      <c r="D122">
        <v>9</v>
      </c>
      <c r="E122">
        <v>1</v>
      </c>
    </row>
    <row r="123" spans="1:5" x14ac:dyDescent="0.3">
      <c r="A123" t="str">
        <f t="shared" si="2"/>
        <v>phiGA_9_2_p</v>
      </c>
      <c r="B123">
        <v>1</v>
      </c>
      <c r="C123" t="str">
        <f t="shared" si="3"/>
        <v>Sector 9 Region 2</v>
      </c>
      <c r="D123">
        <v>9</v>
      </c>
      <c r="E123">
        <v>2</v>
      </c>
    </row>
    <row r="124" spans="1:5" x14ac:dyDescent="0.3">
      <c r="A124" t="str">
        <f t="shared" si="2"/>
        <v>phiGA_9_3_p</v>
      </c>
      <c r="B124">
        <v>1</v>
      </c>
      <c r="C124" t="str">
        <f t="shared" si="3"/>
        <v>Sector 9 Region 3</v>
      </c>
      <c r="D124">
        <v>9</v>
      </c>
      <c r="E124">
        <v>3</v>
      </c>
    </row>
    <row r="125" spans="1:5" x14ac:dyDescent="0.3">
      <c r="A125" t="str">
        <f t="shared" si="2"/>
        <v>phiGA_9_4_p</v>
      </c>
      <c r="B125">
        <v>1</v>
      </c>
      <c r="C125" t="str">
        <f t="shared" si="3"/>
        <v>Sector 9 Region 4</v>
      </c>
      <c r="D125">
        <v>9</v>
      </c>
      <c r="E125">
        <v>4</v>
      </c>
    </row>
    <row r="126" spans="1:5" x14ac:dyDescent="0.3">
      <c r="A126" t="str">
        <f t="shared" si="2"/>
        <v>phiGA_9_5_p</v>
      </c>
      <c r="B126">
        <v>1</v>
      </c>
      <c r="C126" t="str">
        <f t="shared" si="3"/>
        <v>Sector 9 Region 5</v>
      </c>
      <c r="D126">
        <v>9</v>
      </c>
      <c r="E126">
        <v>5</v>
      </c>
    </row>
    <row r="127" spans="1:5" x14ac:dyDescent="0.3">
      <c r="A127" t="str">
        <f t="shared" si="2"/>
        <v>phiGA_9_6_p</v>
      </c>
      <c r="B127">
        <v>1</v>
      </c>
      <c r="C127" t="str">
        <f t="shared" si="3"/>
        <v>Sector 9 Region 6</v>
      </c>
      <c r="D127">
        <v>9</v>
      </c>
      <c r="E127">
        <v>6</v>
      </c>
    </row>
  </sheetData>
  <mergeCells count="2">
    <mergeCell ref="A18:C18"/>
    <mergeCell ref="A73:C73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0BEA-4E18-4B30-B6D3-E637EFCA4A24}">
  <dimension ref="A1:H919"/>
  <sheetViews>
    <sheetView topLeftCell="A46" workbookViewId="0">
      <selection activeCell="B101" sqref="B101"/>
    </sheetView>
  </sheetViews>
  <sheetFormatPr baseColWidth="10" defaultRowHeight="14.4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s="20" t="str">
        <f xml:space="preserve"> "sector " &amp; D2 &amp; " and region " &amp;E2</f>
        <v>sector 1 and region 1</v>
      </c>
      <c r="B2" s="20"/>
      <c r="C2" s="20"/>
      <c r="D2">
        <v>1</v>
      </c>
      <c r="E2">
        <v>1</v>
      </c>
      <c r="F2" t="str">
        <f>D2 &amp; "_" &amp; E2</f>
        <v>1_1</v>
      </c>
    </row>
    <row r="3" spans="1:8" x14ac:dyDescent="0.3">
      <c r="A3" s="1" t="s">
        <v>70</v>
      </c>
      <c r="B3" s="2"/>
      <c r="C3" s="2"/>
    </row>
    <row r="4" spans="1:8" x14ac:dyDescent="0.3">
      <c r="A4" t="str" cm="1">
        <f t="array" aca="1" ref="A4" ca="1" xml:space="preserve"> "a_T_1_" &amp; INDIRECT("F" &amp; ROW(C4)-2) &amp; "_p"</f>
        <v>a_T_1_1_1_p</v>
      </c>
      <c r="B4">
        <v>0</v>
      </c>
      <c r="C4" t="s">
        <v>71</v>
      </c>
    </row>
    <row r="5" spans="1:8" x14ac:dyDescent="0.3">
      <c r="A5" t="str" cm="1">
        <f t="array" aca="1" ref="A5" ca="1" xml:space="preserve"> "a_T_2_" &amp; INDIRECT("F" &amp; ROW(C5)-3) &amp; "_p"</f>
        <v>a_T_2_1_1_p</v>
      </c>
      <c r="B5">
        <v>2.3600000000000001E-3</v>
      </c>
      <c r="C5" t="s">
        <v>72</v>
      </c>
    </row>
    <row r="6" spans="1:8" x14ac:dyDescent="0.3">
      <c r="A6" t="str" cm="1">
        <f t="array" aca="1" ref="A6" ca="1" xml:space="preserve"> "a_T_3_" &amp; INDIRECT("F" &amp; ROW(C6)-4) &amp; "_p"</f>
        <v>a_T_3_1_1_p</v>
      </c>
      <c r="B6">
        <v>2</v>
      </c>
      <c r="C6" t="s">
        <v>73</v>
      </c>
    </row>
    <row r="7" spans="1:8" x14ac:dyDescent="0.3">
      <c r="A7" s="1" t="s">
        <v>75</v>
      </c>
      <c r="B7" s="2"/>
      <c r="C7" s="2"/>
    </row>
    <row r="8" spans="1:8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71</v>
      </c>
    </row>
    <row r="9" spans="1:8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72</v>
      </c>
    </row>
    <row r="10" spans="1:8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73</v>
      </c>
    </row>
    <row r="11" spans="1:8" x14ac:dyDescent="0.3">
      <c r="A11" s="1" t="s">
        <v>74</v>
      </c>
      <c r="B11" s="2"/>
      <c r="C11" s="2"/>
      <c r="F11" s="20"/>
      <c r="G11" s="20"/>
      <c r="H11" s="20"/>
    </row>
    <row r="12" spans="1:8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71</v>
      </c>
    </row>
    <row r="13" spans="1:8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72</v>
      </c>
    </row>
    <row r="14" spans="1:8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73</v>
      </c>
    </row>
    <row r="15" spans="1:8" x14ac:dyDescent="0.3">
      <c r="A15" s="1" t="s">
        <v>76</v>
      </c>
      <c r="B15" s="2"/>
      <c r="C15" s="2"/>
      <c r="F15" s="20"/>
      <c r="G15" s="20"/>
      <c r="H15" s="20"/>
    </row>
    <row r="16" spans="1:8" x14ac:dyDescent="0.3">
      <c r="A16" t="str" cm="1">
        <f t="array" aca="1" ref="A16" ca="1" xml:space="preserve"> "a_SL_1_" &amp; INDIRECT("F" &amp; ROW(C16) - 14) &amp; "_p"</f>
        <v>a_SL_1_1_1_p</v>
      </c>
      <c r="B16">
        <v>5</v>
      </c>
      <c r="C16" t="s">
        <v>71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72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73</v>
      </c>
    </row>
    <row r="19" spans="1:6" x14ac:dyDescent="0.3">
      <c r="A19" s="20" t="str">
        <f xml:space="preserve"> "sector " &amp; D19 &amp; " and region " &amp;E19</f>
        <v>sector 1 and region 2</v>
      </c>
      <c r="B19" s="20"/>
      <c r="C19" s="20"/>
      <c r="D19">
        <v>1</v>
      </c>
      <c r="E19">
        <v>2</v>
      </c>
      <c r="F19" t="str">
        <f>D19 &amp; "_" &amp; E19</f>
        <v>1_2</v>
      </c>
    </row>
    <row r="20" spans="1:6" x14ac:dyDescent="0.3">
      <c r="A20" s="1" t="s">
        <v>70</v>
      </c>
      <c r="B20" s="2"/>
      <c r="C20" s="2"/>
    </row>
    <row r="21" spans="1:6" x14ac:dyDescent="0.3">
      <c r="A21" t="str" cm="1">
        <f t="array" aca="1" ref="A21" ca="1" xml:space="preserve"> "a_T_1_" &amp; INDIRECT("F" &amp; ROW(C21)-2) &amp; "_p"</f>
        <v>a_T_1_1_2_p</v>
      </c>
      <c r="B21">
        <v>0</v>
      </c>
      <c r="C21" t="s">
        <v>71</v>
      </c>
    </row>
    <row r="22" spans="1:6" x14ac:dyDescent="0.3">
      <c r="A22" t="str" cm="1">
        <f t="array" aca="1" ref="A22" ca="1" xml:space="preserve"> "a_T_2_" &amp; INDIRECT("F" &amp; ROW(C22)-3) &amp; "_p"</f>
        <v>a_T_2_1_2_p</v>
      </c>
      <c r="B22">
        <v>2.3600000000000001E-3</v>
      </c>
      <c r="C22" t="s">
        <v>72</v>
      </c>
    </row>
    <row r="23" spans="1:6" x14ac:dyDescent="0.3">
      <c r="A23" t="str" cm="1">
        <f t="array" aca="1" ref="A23" ca="1" xml:space="preserve"> "a_T_3_" &amp; INDIRECT("F" &amp; ROW(C23)-4) &amp; "_p"</f>
        <v>a_T_3_1_2_p</v>
      </c>
      <c r="B23">
        <v>2</v>
      </c>
      <c r="C23" t="s">
        <v>73</v>
      </c>
    </row>
    <row r="24" spans="1:6" x14ac:dyDescent="0.3">
      <c r="A24" s="1" t="s">
        <v>75</v>
      </c>
      <c r="B24" s="2"/>
      <c r="C24" s="2"/>
    </row>
    <row r="25" spans="1:6" x14ac:dyDescent="0.3">
      <c r="A25" t="str" cm="1">
        <f t="array" aca="1" ref="A25" ca="1" xml:space="preserve"> "a_W_1_" &amp; INDIRECT("F" &amp; ROW(C25)-6) &amp; "_p"</f>
        <v>a_W_1_1_2_p</v>
      </c>
      <c r="B25">
        <v>0</v>
      </c>
      <c r="C25" t="s">
        <v>71</v>
      </c>
    </row>
    <row r="26" spans="1:6" x14ac:dyDescent="0.3">
      <c r="A26" t="str" cm="1">
        <f t="array" aca="1" ref="A26" ca="1" xml:space="preserve"> "a_W_2_" &amp; INDIRECT("F" &amp; ROW(C26)-7) &amp; "_p"</f>
        <v>a_W_2_1_2_p</v>
      </c>
      <c r="B26">
        <v>0</v>
      </c>
      <c r="C26" t="s">
        <v>72</v>
      </c>
    </row>
    <row r="27" spans="1:6" x14ac:dyDescent="0.3">
      <c r="A27" t="str" cm="1">
        <f t="array" aca="1" ref="A27" ca="1" xml:space="preserve"> "a_W_3_" &amp; INDIRECT("F" &amp; ROW(C27)-8) &amp; "_p"</f>
        <v>a_W_3_1_2_p</v>
      </c>
      <c r="B27">
        <v>2</v>
      </c>
      <c r="C27" t="s">
        <v>73</v>
      </c>
    </row>
    <row r="28" spans="1:6" x14ac:dyDescent="0.3">
      <c r="A28" s="1" t="s">
        <v>74</v>
      </c>
      <c r="B28" s="2"/>
      <c r="C28" s="2"/>
    </row>
    <row r="29" spans="1:6" x14ac:dyDescent="0.3">
      <c r="A29" t="str" cm="1">
        <f t="array" aca="1" ref="A29" ca="1" xml:space="preserve"> "a_P_1_" &amp; INDIRECT("F" &amp; ROW(C29) - 10) &amp; "_p"</f>
        <v>a_P_1_1_2_p</v>
      </c>
      <c r="B29">
        <v>0</v>
      </c>
      <c r="C29" t="s">
        <v>71</v>
      </c>
    </row>
    <row r="30" spans="1:6" x14ac:dyDescent="0.3">
      <c r="A30" t="str" cm="1">
        <f t="array" aca="1" ref="A30" ca="1" xml:space="preserve"> "a_P_2_" &amp; INDIRECT("F" &amp; ROW(C30) - 11) &amp; "_p"</f>
        <v>a_P_2_1_2_p</v>
      </c>
      <c r="B30">
        <v>0</v>
      </c>
      <c r="C30" t="s">
        <v>72</v>
      </c>
    </row>
    <row r="31" spans="1:6" x14ac:dyDescent="0.3">
      <c r="A31" t="str" cm="1">
        <f t="array" aca="1" ref="A31" ca="1" xml:space="preserve"> "a_P_3_" &amp; INDIRECT("F" &amp; ROW(C31) - 12) &amp; "_p"</f>
        <v>a_P_3_1_2_p</v>
      </c>
      <c r="B31">
        <v>2</v>
      </c>
      <c r="C31" t="s">
        <v>73</v>
      </c>
    </row>
    <row r="32" spans="1:6" x14ac:dyDescent="0.3">
      <c r="A32" s="1" t="s">
        <v>76</v>
      </c>
      <c r="B32" s="2"/>
      <c r="C32" s="2"/>
    </row>
    <row r="33" spans="1:6" x14ac:dyDescent="0.3">
      <c r="A33" t="str" cm="1">
        <f t="array" aca="1" ref="A33" ca="1" xml:space="preserve"> "a_SL_1_" &amp; INDIRECT("F" &amp; ROW(C33) - 14) &amp; "_p"</f>
        <v>a_SL_1_1_2_p</v>
      </c>
      <c r="B33">
        <v>0</v>
      </c>
      <c r="C33" t="s">
        <v>71</v>
      </c>
    </row>
    <row r="34" spans="1:6" x14ac:dyDescent="0.3">
      <c r="A34" t="str" cm="1">
        <f t="array" aca="1" ref="A34" ca="1" xml:space="preserve"> "a_SL_2_" &amp; INDIRECT("F" &amp; ROW(C34) - 15) &amp; "_p"</f>
        <v>a_SL_2_1_2_p</v>
      </c>
      <c r="B34">
        <v>0</v>
      </c>
      <c r="C34" t="s">
        <v>72</v>
      </c>
    </row>
    <row r="35" spans="1:6" x14ac:dyDescent="0.3">
      <c r="A35" t="str" cm="1">
        <f t="array" aca="1" ref="A35" ca="1" xml:space="preserve"> "a_Sl_3_" &amp; INDIRECT("F" &amp; ROW(C35) - 16) &amp; "_p"</f>
        <v>a_Sl_3_1_2_p</v>
      </c>
      <c r="B35">
        <v>2</v>
      </c>
      <c r="C35" t="s">
        <v>73</v>
      </c>
    </row>
    <row r="36" spans="1:6" x14ac:dyDescent="0.3">
      <c r="A36" s="20" t="str">
        <f xml:space="preserve"> "sector " &amp; D36 &amp; " and region " &amp;E36</f>
        <v>sector 1 and region 3</v>
      </c>
      <c r="B36" s="20"/>
      <c r="C36" s="20"/>
      <c r="D36">
        <v>1</v>
      </c>
      <c r="E36">
        <v>3</v>
      </c>
      <c r="F36" t="str">
        <f>D36 &amp; "_" &amp; E36</f>
        <v>1_3</v>
      </c>
    </row>
    <row r="37" spans="1:6" x14ac:dyDescent="0.3">
      <c r="A37" s="1" t="s">
        <v>70</v>
      </c>
      <c r="B37" s="2"/>
      <c r="C37" s="2"/>
    </row>
    <row r="38" spans="1:6" x14ac:dyDescent="0.3">
      <c r="A38" t="str" cm="1">
        <f t="array" aca="1" ref="A38" ca="1" xml:space="preserve"> "a_T_1_" &amp; INDIRECT("F" &amp; ROW(C38)-2) &amp; "_p"</f>
        <v>a_T_1_1_3_p</v>
      </c>
      <c r="B38">
        <v>0</v>
      </c>
      <c r="C38" t="s">
        <v>71</v>
      </c>
    </row>
    <row r="39" spans="1:6" x14ac:dyDescent="0.3">
      <c r="A39" t="str" cm="1">
        <f t="array" aca="1" ref="A39" ca="1" xml:space="preserve"> "a_T_2_" &amp; INDIRECT("F" &amp; ROW(C39)-3) &amp; "_p"</f>
        <v>a_T_2_1_3_p</v>
      </c>
      <c r="B39">
        <v>2.3600000000000001E-3</v>
      </c>
      <c r="C39" t="s">
        <v>72</v>
      </c>
    </row>
    <row r="40" spans="1:6" x14ac:dyDescent="0.3">
      <c r="A40" t="str" cm="1">
        <f t="array" aca="1" ref="A40" ca="1" xml:space="preserve"> "a_T_3_" &amp; INDIRECT("F" &amp; ROW(C40)-4) &amp; "_p"</f>
        <v>a_T_3_1_3_p</v>
      </c>
      <c r="B40">
        <v>2</v>
      </c>
      <c r="C40" t="s">
        <v>73</v>
      </c>
    </row>
    <row r="41" spans="1:6" x14ac:dyDescent="0.3">
      <c r="A41" s="1" t="s">
        <v>75</v>
      </c>
      <c r="B41" s="2"/>
      <c r="C41" s="2"/>
    </row>
    <row r="42" spans="1:6" x14ac:dyDescent="0.3">
      <c r="A42" t="str" cm="1">
        <f t="array" aca="1" ref="A42" ca="1" xml:space="preserve"> "a_W_1_" &amp; INDIRECT("F" &amp; ROW(C42)-6) &amp; "_p"</f>
        <v>a_W_1_1_3_p</v>
      </c>
      <c r="B42">
        <v>0</v>
      </c>
      <c r="C42" t="s">
        <v>71</v>
      </c>
    </row>
    <row r="43" spans="1:6" x14ac:dyDescent="0.3">
      <c r="A43" t="str" cm="1">
        <f t="array" aca="1" ref="A43" ca="1" xml:space="preserve"> "a_W_2_" &amp; INDIRECT("F" &amp; ROW(C43)-7) &amp; "_p"</f>
        <v>a_W_2_1_3_p</v>
      </c>
      <c r="B43">
        <v>0</v>
      </c>
      <c r="C43" t="s">
        <v>72</v>
      </c>
    </row>
    <row r="44" spans="1:6" x14ac:dyDescent="0.3">
      <c r="A44" t="str" cm="1">
        <f t="array" aca="1" ref="A44" ca="1" xml:space="preserve"> "a_W_3_" &amp; INDIRECT("F" &amp; ROW(C44)-8) &amp; "_p"</f>
        <v>a_W_3_1_3_p</v>
      </c>
      <c r="B44">
        <v>2</v>
      </c>
      <c r="C44" t="s">
        <v>73</v>
      </c>
    </row>
    <row r="45" spans="1:6" x14ac:dyDescent="0.3">
      <c r="A45" s="1" t="s">
        <v>74</v>
      </c>
      <c r="B45" s="2"/>
      <c r="C45" s="2"/>
    </row>
    <row r="46" spans="1:6" x14ac:dyDescent="0.3">
      <c r="A46" t="str" cm="1">
        <f t="array" aca="1" ref="A46" ca="1" xml:space="preserve"> "a_P_1_" &amp; INDIRECT("F" &amp; ROW(C46) - 10) &amp; "_p"</f>
        <v>a_P_1_1_3_p</v>
      </c>
      <c r="B46">
        <v>0</v>
      </c>
      <c r="C46" t="s">
        <v>71</v>
      </c>
    </row>
    <row r="47" spans="1:6" x14ac:dyDescent="0.3">
      <c r="A47" t="str" cm="1">
        <f t="array" aca="1" ref="A47" ca="1" xml:space="preserve"> "a_P_2_" &amp; INDIRECT("F" &amp; ROW(C47) - 11) &amp; "_p"</f>
        <v>a_P_2_1_3_p</v>
      </c>
      <c r="B47">
        <v>0</v>
      </c>
      <c r="C47" t="s">
        <v>72</v>
      </c>
    </row>
    <row r="48" spans="1:6" x14ac:dyDescent="0.3">
      <c r="A48" t="str" cm="1">
        <f t="array" aca="1" ref="A48" ca="1" xml:space="preserve"> "a_P_3_" &amp; INDIRECT("F" &amp; ROW(C48) - 12) &amp; "_p"</f>
        <v>a_P_3_1_3_p</v>
      </c>
      <c r="B48">
        <v>2</v>
      </c>
      <c r="C48" t="s">
        <v>73</v>
      </c>
    </row>
    <row r="49" spans="1:6" x14ac:dyDescent="0.3">
      <c r="A49" s="1" t="s">
        <v>76</v>
      </c>
      <c r="B49" s="2"/>
      <c r="C49" s="2"/>
    </row>
    <row r="50" spans="1:6" x14ac:dyDescent="0.3">
      <c r="A50" t="str" cm="1">
        <f t="array" aca="1" ref="A50" ca="1" xml:space="preserve"> "a_SL_1_" &amp; INDIRECT("F" &amp; ROW(C50) - 14) &amp; "_p"</f>
        <v>a_SL_1_1_3_p</v>
      </c>
      <c r="B50">
        <v>0</v>
      </c>
      <c r="C50" t="s">
        <v>71</v>
      </c>
    </row>
    <row r="51" spans="1:6" x14ac:dyDescent="0.3">
      <c r="A51" t="str" cm="1">
        <f t="array" aca="1" ref="A51" ca="1" xml:space="preserve"> "a_SL_2_" &amp; INDIRECT("F" &amp; ROW(C51) - 15) &amp; "_p"</f>
        <v>a_SL_2_1_3_p</v>
      </c>
      <c r="B51">
        <v>0</v>
      </c>
      <c r="C51" t="s">
        <v>72</v>
      </c>
    </row>
    <row r="52" spans="1:6" x14ac:dyDescent="0.3">
      <c r="A52" t="str" cm="1">
        <f t="array" aca="1" ref="A52" ca="1" xml:space="preserve"> "a_Sl_3_" &amp; INDIRECT("F" &amp; ROW(C52) - 16) &amp; "_p"</f>
        <v>a_Sl_3_1_3_p</v>
      </c>
      <c r="B52">
        <v>2</v>
      </c>
      <c r="C52" t="s">
        <v>73</v>
      </c>
    </row>
    <row r="53" spans="1:6" x14ac:dyDescent="0.3">
      <c r="A53" s="20" t="str">
        <f xml:space="preserve"> "sector " &amp; D53 &amp; " and region " &amp;E53</f>
        <v>sector 1 and region 4</v>
      </c>
      <c r="B53" s="20"/>
      <c r="C53" s="20"/>
      <c r="D53">
        <v>1</v>
      </c>
      <c r="E53">
        <v>4</v>
      </c>
      <c r="F53" t="str">
        <f>D53 &amp; "_" &amp; E53</f>
        <v>1_4</v>
      </c>
    </row>
    <row r="54" spans="1:6" x14ac:dyDescent="0.3">
      <c r="A54" s="1" t="s">
        <v>70</v>
      </c>
      <c r="B54" s="2"/>
      <c r="C54" s="2"/>
    </row>
    <row r="55" spans="1:6" x14ac:dyDescent="0.3">
      <c r="A55" t="str" cm="1">
        <f t="array" aca="1" ref="A55" ca="1" xml:space="preserve"> "a_T_1_" &amp; INDIRECT("F" &amp; ROW(C55)-2) &amp; "_p"</f>
        <v>a_T_1_1_4_p</v>
      </c>
      <c r="B55">
        <v>0</v>
      </c>
      <c r="C55" t="s">
        <v>71</v>
      </c>
    </row>
    <row r="56" spans="1:6" x14ac:dyDescent="0.3">
      <c r="A56" t="str" cm="1">
        <f t="array" aca="1" ref="A56" ca="1" xml:space="preserve"> "a_T_2_" &amp; INDIRECT("F" &amp; ROW(C56)-3) &amp; "_p"</f>
        <v>a_T_2_1_4_p</v>
      </c>
      <c r="B56">
        <v>2.3600000000000001E-3</v>
      </c>
      <c r="C56" t="s">
        <v>72</v>
      </c>
    </row>
    <row r="57" spans="1:6" x14ac:dyDescent="0.3">
      <c r="A57" t="str" cm="1">
        <f t="array" aca="1" ref="A57" ca="1" xml:space="preserve"> "a_T_3_" &amp; INDIRECT("F" &amp; ROW(C57)-4) &amp; "_p"</f>
        <v>a_T_3_1_4_p</v>
      </c>
      <c r="B57">
        <v>2</v>
      </c>
      <c r="C57" t="s">
        <v>73</v>
      </c>
    </row>
    <row r="58" spans="1:6" x14ac:dyDescent="0.3">
      <c r="A58" s="1" t="s">
        <v>75</v>
      </c>
      <c r="B58" s="2"/>
      <c r="C58" s="2"/>
    </row>
    <row r="59" spans="1:6" x14ac:dyDescent="0.3">
      <c r="A59" t="str" cm="1">
        <f t="array" aca="1" ref="A59" ca="1" xml:space="preserve"> "a_W_1_" &amp; INDIRECT("F" &amp; ROW(C59)-6) &amp; "_p"</f>
        <v>a_W_1_1_4_p</v>
      </c>
      <c r="B59">
        <v>0</v>
      </c>
      <c r="C59" t="s">
        <v>71</v>
      </c>
    </row>
    <row r="60" spans="1:6" x14ac:dyDescent="0.3">
      <c r="A60" t="str" cm="1">
        <f t="array" aca="1" ref="A60" ca="1" xml:space="preserve"> "a_W_2_" &amp; INDIRECT("F" &amp; ROW(C60)-7) &amp; "_p"</f>
        <v>a_W_2_1_4_p</v>
      </c>
      <c r="B60">
        <v>0</v>
      </c>
      <c r="C60" t="s">
        <v>72</v>
      </c>
    </row>
    <row r="61" spans="1:6" x14ac:dyDescent="0.3">
      <c r="A61" t="str" cm="1">
        <f t="array" aca="1" ref="A61" ca="1" xml:space="preserve"> "a_W_3_" &amp; INDIRECT("F" &amp; ROW(C61)-8) &amp; "_p"</f>
        <v>a_W_3_1_4_p</v>
      </c>
      <c r="B61">
        <v>2</v>
      </c>
      <c r="C61" t="s">
        <v>73</v>
      </c>
    </row>
    <row r="62" spans="1:6" x14ac:dyDescent="0.3">
      <c r="A62" s="1" t="s">
        <v>74</v>
      </c>
      <c r="B62" s="2"/>
      <c r="C62" s="2"/>
    </row>
    <row r="63" spans="1:6" x14ac:dyDescent="0.3">
      <c r="A63" t="str" cm="1">
        <f t="array" aca="1" ref="A63" ca="1" xml:space="preserve"> "a_P_1_" &amp; INDIRECT("F" &amp; ROW(C63) - 10) &amp; "_p"</f>
        <v>a_P_1_1_4_p</v>
      </c>
      <c r="B63">
        <v>0</v>
      </c>
      <c r="C63" t="s">
        <v>71</v>
      </c>
    </row>
    <row r="64" spans="1:6" x14ac:dyDescent="0.3">
      <c r="A64" t="str" cm="1">
        <f t="array" aca="1" ref="A64" ca="1" xml:space="preserve"> "a_P_2_" &amp; INDIRECT("F" &amp; ROW(C64) - 11) &amp; "_p"</f>
        <v>a_P_2_1_4_p</v>
      </c>
      <c r="B64">
        <v>0</v>
      </c>
      <c r="C64" t="s">
        <v>72</v>
      </c>
    </row>
    <row r="65" spans="1:6" x14ac:dyDescent="0.3">
      <c r="A65" t="str" cm="1">
        <f t="array" aca="1" ref="A65" ca="1" xml:space="preserve"> "a_P_3_" &amp; INDIRECT("F" &amp; ROW(C65) - 12) &amp; "_p"</f>
        <v>a_P_3_1_4_p</v>
      </c>
      <c r="B65">
        <v>2</v>
      </c>
      <c r="C65" t="s">
        <v>73</v>
      </c>
    </row>
    <row r="66" spans="1:6" x14ac:dyDescent="0.3">
      <c r="A66" s="1" t="s">
        <v>76</v>
      </c>
      <c r="B66" s="2"/>
      <c r="C66" s="2"/>
    </row>
    <row r="67" spans="1:6" x14ac:dyDescent="0.3">
      <c r="A67" t="str" cm="1">
        <f t="array" aca="1" ref="A67" ca="1" xml:space="preserve"> "a_SL_1_" &amp; INDIRECT("F" &amp; ROW(C67) - 14) &amp; "_p"</f>
        <v>a_SL_1_1_4_p</v>
      </c>
      <c r="B67">
        <v>0</v>
      </c>
      <c r="C67" t="s">
        <v>71</v>
      </c>
    </row>
    <row r="68" spans="1:6" x14ac:dyDescent="0.3">
      <c r="A68" t="str" cm="1">
        <f t="array" aca="1" ref="A68" ca="1" xml:space="preserve"> "a_SL_2_" &amp; INDIRECT("F" &amp; ROW(C68) - 15) &amp; "_p"</f>
        <v>a_SL_2_1_4_p</v>
      </c>
      <c r="B68">
        <v>0</v>
      </c>
      <c r="C68" t="s">
        <v>72</v>
      </c>
    </row>
    <row r="69" spans="1:6" x14ac:dyDescent="0.3">
      <c r="A69" t="str" cm="1">
        <f t="array" aca="1" ref="A69" ca="1" xml:space="preserve"> "a_Sl_3_" &amp; INDIRECT("F" &amp; ROW(C69) - 16) &amp; "_p"</f>
        <v>a_Sl_3_1_4_p</v>
      </c>
      <c r="B69">
        <v>2</v>
      </c>
      <c r="C69" t="s">
        <v>73</v>
      </c>
    </row>
    <row r="70" spans="1:6" x14ac:dyDescent="0.3">
      <c r="A70" s="20" t="str">
        <f xml:space="preserve"> "sector " &amp; D70 &amp; " and region " &amp;E70</f>
        <v>sector 1 and region 5</v>
      </c>
      <c r="B70" s="20"/>
      <c r="C70" s="20"/>
      <c r="D70">
        <v>1</v>
      </c>
      <c r="E70">
        <v>5</v>
      </c>
      <c r="F70" t="str">
        <f>D70 &amp; "_" &amp; E70</f>
        <v>1_5</v>
      </c>
    </row>
    <row r="71" spans="1:6" x14ac:dyDescent="0.3">
      <c r="A71" s="1" t="s">
        <v>70</v>
      </c>
      <c r="B71" s="2"/>
      <c r="C71" s="2"/>
    </row>
    <row r="72" spans="1:6" x14ac:dyDescent="0.3">
      <c r="A72" t="str" cm="1">
        <f t="array" aca="1" ref="A72" ca="1" xml:space="preserve"> "a_T_1_" &amp; INDIRECT("F" &amp; ROW(C72)-2) &amp; "_p"</f>
        <v>a_T_1_1_5_p</v>
      </c>
      <c r="B72">
        <v>0</v>
      </c>
      <c r="C72" t="s">
        <v>71</v>
      </c>
    </row>
    <row r="73" spans="1:6" x14ac:dyDescent="0.3">
      <c r="A73" t="str" cm="1">
        <f t="array" aca="1" ref="A73" ca="1" xml:space="preserve"> "a_T_2_" &amp; INDIRECT("F" &amp; ROW(C73)-3) &amp; "_p"</f>
        <v>a_T_2_1_5_p</v>
      </c>
      <c r="B73">
        <v>2.3600000000000001E-3</v>
      </c>
      <c r="C73" t="s">
        <v>72</v>
      </c>
    </row>
    <row r="74" spans="1:6" x14ac:dyDescent="0.3">
      <c r="A74" t="str" cm="1">
        <f t="array" aca="1" ref="A74" ca="1" xml:space="preserve"> "a_T_3_" &amp; INDIRECT("F" &amp; ROW(C74)-4) &amp; "_p"</f>
        <v>a_T_3_1_5_p</v>
      </c>
      <c r="B74">
        <v>2</v>
      </c>
      <c r="C74" t="s">
        <v>73</v>
      </c>
    </row>
    <row r="75" spans="1:6" x14ac:dyDescent="0.3">
      <c r="A75" s="1" t="s">
        <v>75</v>
      </c>
      <c r="B75" s="2"/>
      <c r="C75" s="2"/>
    </row>
    <row r="76" spans="1:6" x14ac:dyDescent="0.3">
      <c r="A76" t="str" cm="1">
        <f t="array" aca="1" ref="A76" ca="1" xml:space="preserve"> "a_W_1_" &amp; INDIRECT("F" &amp; ROW(C76)-6) &amp; "_p"</f>
        <v>a_W_1_1_5_p</v>
      </c>
      <c r="B76">
        <v>0</v>
      </c>
      <c r="C76" t="s">
        <v>71</v>
      </c>
    </row>
    <row r="77" spans="1:6" x14ac:dyDescent="0.3">
      <c r="A77" t="str" cm="1">
        <f t="array" aca="1" ref="A77" ca="1" xml:space="preserve"> "a_W_2_" &amp; INDIRECT("F" &amp; ROW(C77)-7) &amp; "_p"</f>
        <v>a_W_2_1_5_p</v>
      </c>
      <c r="B77">
        <v>0</v>
      </c>
      <c r="C77" t="s">
        <v>72</v>
      </c>
    </row>
    <row r="78" spans="1:6" x14ac:dyDescent="0.3">
      <c r="A78" t="str" cm="1">
        <f t="array" aca="1" ref="A78" ca="1" xml:space="preserve"> "a_W_3_" &amp; INDIRECT("F" &amp; ROW(C78)-8) &amp; "_p"</f>
        <v>a_W_3_1_5_p</v>
      </c>
      <c r="B78">
        <v>2</v>
      </c>
      <c r="C78" t="s">
        <v>73</v>
      </c>
    </row>
    <row r="79" spans="1:6" x14ac:dyDescent="0.3">
      <c r="A79" s="1" t="s">
        <v>74</v>
      </c>
      <c r="B79" s="2"/>
      <c r="C79" s="2"/>
    </row>
    <row r="80" spans="1:6" x14ac:dyDescent="0.3">
      <c r="A80" t="str" cm="1">
        <f t="array" aca="1" ref="A80" ca="1" xml:space="preserve"> "a_P_1_" &amp; INDIRECT("F" &amp; ROW(C80) - 10) &amp; "_p"</f>
        <v>a_P_1_1_5_p</v>
      </c>
      <c r="B80">
        <v>0</v>
      </c>
      <c r="C80" t="s">
        <v>71</v>
      </c>
    </row>
    <row r="81" spans="1:6" x14ac:dyDescent="0.3">
      <c r="A81" t="str" cm="1">
        <f t="array" aca="1" ref="A81" ca="1" xml:space="preserve"> "a_P_2_" &amp; INDIRECT("F" &amp; ROW(C81) - 11) &amp; "_p"</f>
        <v>a_P_2_1_5_p</v>
      </c>
      <c r="B81">
        <v>0</v>
      </c>
      <c r="C81" t="s">
        <v>72</v>
      </c>
    </row>
    <row r="82" spans="1:6" x14ac:dyDescent="0.3">
      <c r="A82" t="str" cm="1">
        <f t="array" aca="1" ref="A82" ca="1" xml:space="preserve"> "a_P_3_" &amp; INDIRECT("F" &amp; ROW(C82) - 12) &amp; "_p"</f>
        <v>a_P_3_1_5_p</v>
      </c>
      <c r="B82">
        <v>2</v>
      </c>
      <c r="C82" t="s">
        <v>73</v>
      </c>
    </row>
    <row r="83" spans="1:6" x14ac:dyDescent="0.3">
      <c r="A83" s="1" t="s">
        <v>76</v>
      </c>
      <c r="B83" s="2"/>
      <c r="C83" s="2"/>
    </row>
    <row r="84" spans="1:6" x14ac:dyDescent="0.3">
      <c r="A84" t="str" cm="1">
        <f t="array" aca="1" ref="A84" ca="1" xml:space="preserve"> "a_SL_1_" &amp; INDIRECT("F" &amp; ROW(C84) - 14) &amp; "_p"</f>
        <v>a_SL_1_1_5_p</v>
      </c>
      <c r="B84">
        <v>0</v>
      </c>
      <c r="C84" t="s">
        <v>71</v>
      </c>
    </row>
    <row r="85" spans="1:6" x14ac:dyDescent="0.3">
      <c r="A85" t="str" cm="1">
        <f t="array" aca="1" ref="A85" ca="1" xml:space="preserve"> "a_SL_2_" &amp; INDIRECT("F" &amp; ROW(C85) - 15) &amp; "_p"</f>
        <v>a_SL_2_1_5_p</v>
      </c>
      <c r="B85">
        <v>0</v>
      </c>
      <c r="C85" t="s">
        <v>72</v>
      </c>
    </row>
    <row r="86" spans="1:6" x14ac:dyDescent="0.3">
      <c r="A86" t="str" cm="1">
        <f t="array" aca="1" ref="A86" ca="1" xml:space="preserve"> "a_Sl_3_" &amp; INDIRECT("F" &amp; ROW(C86) - 16) &amp; "_p"</f>
        <v>a_Sl_3_1_5_p</v>
      </c>
      <c r="B86">
        <v>2</v>
      </c>
      <c r="C86" t="s">
        <v>73</v>
      </c>
    </row>
    <row r="87" spans="1:6" x14ac:dyDescent="0.3">
      <c r="A87" s="20" t="str">
        <f xml:space="preserve"> "sector " &amp; D87 &amp; " and region " &amp;E87</f>
        <v>sector 1 and region 6</v>
      </c>
      <c r="B87" s="20"/>
      <c r="C87" s="20"/>
      <c r="D87">
        <v>1</v>
      </c>
      <c r="E87">
        <v>6</v>
      </c>
      <c r="F87" t="str">
        <f>D87 &amp; "_" &amp; E87</f>
        <v>1_6</v>
      </c>
    </row>
    <row r="88" spans="1:6" x14ac:dyDescent="0.3">
      <c r="A88" s="1" t="s">
        <v>70</v>
      </c>
      <c r="B88" s="2"/>
      <c r="C88" s="2"/>
    </row>
    <row r="89" spans="1:6" x14ac:dyDescent="0.3">
      <c r="A89" t="str" cm="1">
        <f t="array" aca="1" ref="A89" ca="1" xml:space="preserve"> "a_T_1_" &amp; INDIRECT("F" &amp; ROW(C89)-2) &amp; "_p"</f>
        <v>a_T_1_1_6_p</v>
      </c>
      <c r="B89">
        <v>0</v>
      </c>
      <c r="C89" t="s">
        <v>71</v>
      </c>
    </row>
    <row r="90" spans="1:6" x14ac:dyDescent="0.3">
      <c r="A90" t="str" cm="1">
        <f t="array" aca="1" ref="A90" ca="1" xml:space="preserve"> "a_T_2_" &amp; INDIRECT("F" &amp; ROW(C90)-3) &amp; "_p"</f>
        <v>a_T_2_1_6_p</v>
      </c>
      <c r="B90">
        <v>2.3600000000000001E-3</v>
      </c>
      <c r="C90" t="s">
        <v>72</v>
      </c>
    </row>
    <row r="91" spans="1:6" x14ac:dyDescent="0.3">
      <c r="A91" t="str" cm="1">
        <f t="array" aca="1" ref="A91" ca="1" xml:space="preserve"> "a_T_3_" &amp; INDIRECT("F" &amp; ROW(C91)-4) &amp; "_p"</f>
        <v>a_T_3_1_6_p</v>
      </c>
      <c r="B91">
        <v>2</v>
      </c>
      <c r="C91" t="s">
        <v>73</v>
      </c>
    </row>
    <row r="92" spans="1:6" x14ac:dyDescent="0.3">
      <c r="A92" s="1" t="s">
        <v>75</v>
      </c>
      <c r="B92" s="2"/>
      <c r="C92" s="2"/>
    </row>
    <row r="93" spans="1:6" x14ac:dyDescent="0.3">
      <c r="A93" t="str" cm="1">
        <f t="array" aca="1" ref="A93" ca="1" xml:space="preserve"> "a_W_1_" &amp; INDIRECT("F" &amp; ROW(C93)-6) &amp; "_p"</f>
        <v>a_W_1_1_6_p</v>
      </c>
      <c r="B93">
        <v>0</v>
      </c>
      <c r="C93" t="s">
        <v>71</v>
      </c>
    </row>
    <row r="94" spans="1:6" x14ac:dyDescent="0.3">
      <c r="A94" t="str" cm="1">
        <f t="array" aca="1" ref="A94" ca="1" xml:space="preserve"> "a_W_2_" &amp; INDIRECT("F" &amp; ROW(C94)-7) &amp; "_p"</f>
        <v>a_W_2_1_6_p</v>
      </c>
      <c r="B94">
        <v>0</v>
      </c>
      <c r="C94" t="s">
        <v>72</v>
      </c>
    </row>
    <row r="95" spans="1:6" x14ac:dyDescent="0.3">
      <c r="A95" t="str" cm="1">
        <f t="array" aca="1" ref="A95" ca="1" xml:space="preserve"> "a_W_3_" &amp; INDIRECT("F" &amp; ROW(C95)-8) &amp; "_p"</f>
        <v>a_W_3_1_6_p</v>
      </c>
      <c r="B95">
        <v>2</v>
      </c>
      <c r="C95" t="s">
        <v>73</v>
      </c>
    </row>
    <row r="96" spans="1:6" x14ac:dyDescent="0.3">
      <c r="A96" s="1" t="s">
        <v>74</v>
      </c>
      <c r="B96" s="2"/>
      <c r="C96" s="2"/>
    </row>
    <row r="97" spans="1:6" x14ac:dyDescent="0.3">
      <c r="A97" t="str" cm="1">
        <f t="array" aca="1" ref="A97" ca="1" xml:space="preserve"> "a_P_1_" &amp; INDIRECT("F" &amp; ROW(C97) - 10) &amp; "_p"</f>
        <v>a_P_1_1_6_p</v>
      </c>
      <c r="B97">
        <v>0</v>
      </c>
      <c r="C97" t="s">
        <v>71</v>
      </c>
    </row>
    <row r="98" spans="1:6" x14ac:dyDescent="0.3">
      <c r="A98" t="str" cm="1">
        <f t="array" aca="1" ref="A98" ca="1" xml:space="preserve"> "a_P_2_" &amp; INDIRECT("F" &amp; ROW(C98) - 11) &amp; "_p"</f>
        <v>a_P_2_1_6_p</v>
      </c>
      <c r="B98">
        <v>0</v>
      </c>
      <c r="C98" t="s">
        <v>72</v>
      </c>
    </row>
    <row r="99" spans="1:6" x14ac:dyDescent="0.3">
      <c r="A99" t="str" cm="1">
        <f t="array" aca="1" ref="A99" ca="1" xml:space="preserve"> "a_P_3_" &amp; INDIRECT("F" &amp; ROW(C99) - 12) &amp; "_p"</f>
        <v>a_P_3_1_6_p</v>
      </c>
      <c r="B99">
        <v>2</v>
      </c>
      <c r="C99" t="s">
        <v>73</v>
      </c>
    </row>
    <row r="100" spans="1:6" x14ac:dyDescent="0.3">
      <c r="A100" s="1" t="s">
        <v>76</v>
      </c>
      <c r="B100" s="2"/>
      <c r="C100" s="2"/>
    </row>
    <row r="101" spans="1:6" x14ac:dyDescent="0.3">
      <c r="A101" t="str" cm="1">
        <f t="array" aca="1" ref="A101" ca="1" xml:space="preserve"> "a_SL_1_" &amp; INDIRECT("F" &amp; ROW(C101) - 14) &amp; "_p"</f>
        <v>a_SL_1_1_6_p</v>
      </c>
      <c r="B101">
        <v>5</v>
      </c>
      <c r="C101" t="s">
        <v>71</v>
      </c>
    </row>
    <row r="102" spans="1:6" x14ac:dyDescent="0.3">
      <c r="A102" t="str" cm="1">
        <f t="array" aca="1" ref="A102" ca="1" xml:space="preserve"> "a_SL_2_" &amp; INDIRECT("F" &amp; ROW(C102) - 15) &amp; "_p"</f>
        <v>a_SL_2_1_6_p</v>
      </c>
      <c r="B102">
        <v>0</v>
      </c>
      <c r="C102" t="s">
        <v>72</v>
      </c>
    </row>
    <row r="103" spans="1:6" x14ac:dyDescent="0.3">
      <c r="A103" t="str" cm="1">
        <f t="array" aca="1" ref="A103" ca="1" xml:space="preserve"> "a_Sl_3_" &amp; INDIRECT("F" &amp; ROW(C103) - 16) &amp; "_p"</f>
        <v>a_Sl_3_1_6_p</v>
      </c>
      <c r="B103">
        <v>2</v>
      </c>
      <c r="C103" t="s">
        <v>73</v>
      </c>
    </row>
    <row r="104" spans="1:6" x14ac:dyDescent="0.3">
      <c r="A104" s="20" t="str">
        <f xml:space="preserve"> "sector " &amp; D104 &amp; " and region " &amp;E104</f>
        <v>sector 2 and region 1</v>
      </c>
      <c r="B104" s="20"/>
      <c r="C104" s="20"/>
      <c r="D104">
        <v>2</v>
      </c>
      <c r="E104">
        <v>1</v>
      </c>
      <c r="F104" t="str">
        <f>D104 &amp; "_" &amp; E104</f>
        <v>2_1</v>
      </c>
    </row>
    <row r="105" spans="1:6" x14ac:dyDescent="0.3">
      <c r="A105" s="1" t="s">
        <v>70</v>
      </c>
      <c r="B105" s="2"/>
      <c r="C105" s="2"/>
    </row>
    <row r="106" spans="1:6" x14ac:dyDescent="0.3">
      <c r="A106" t="str" cm="1">
        <f t="array" aca="1" ref="A106" ca="1" xml:space="preserve"> "a_T_1_" &amp; INDIRECT("F" &amp; ROW(C106)-2) &amp; "_p"</f>
        <v>a_T_1_2_1_p</v>
      </c>
      <c r="B106">
        <v>0</v>
      </c>
      <c r="C106" t="s">
        <v>71</v>
      </c>
    </row>
    <row r="107" spans="1:6" x14ac:dyDescent="0.3">
      <c r="A107" t="str" cm="1">
        <f t="array" aca="1" ref="A107" ca="1" xml:space="preserve"> "a_T_2_" &amp; INDIRECT("F" &amp; ROW(C107)-3) &amp; "_p"</f>
        <v>a_T_2_2_1_p</v>
      </c>
      <c r="B107">
        <v>2.3600000000000001E-3</v>
      </c>
      <c r="C107" t="s">
        <v>72</v>
      </c>
    </row>
    <row r="108" spans="1:6" x14ac:dyDescent="0.3">
      <c r="A108" t="str" cm="1">
        <f t="array" aca="1" ref="A108" ca="1" xml:space="preserve"> "a_T_3_" &amp; INDIRECT("F" &amp; ROW(C108)-4) &amp; "_p"</f>
        <v>a_T_3_2_1_p</v>
      </c>
      <c r="B108">
        <v>2</v>
      </c>
      <c r="C108" t="s">
        <v>73</v>
      </c>
    </row>
    <row r="109" spans="1:6" x14ac:dyDescent="0.3">
      <c r="A109" s="1" t="s">
        <v>75</v>
      </c>
      <c r="B109" s="2"/>
      <c r="C109" s="2"/>
    </row>
    <row r="110" spans="1:6" x14ac:dyDescent="0.3">
      <c r="A110" t="str" cm="1">
        <f t="array" aca="1" ref="A110" ca="1" xml:space="preserve"> "a_W_1_" &amp; INDIRECT("F" &amp; ROW(C110)-6) &amp; "_p"</f>
        <v>a_W_1_2_1_p</v>
      </c>
      <c r="B110">
        <v>0</v>
      </c>
      <c r="C110" t="s">
        <v>71</v>
      </c>
    </row>
    <row r="111" spans="1:6" x14ac:dyDescent="0.3">
      <c r="A111" t="str" cm="1">
        <f t="array" aca="1" ref="A111" ca="1" xml:space="preserve"> "a_W_2_" &amp; INDIRECT("F" &amp; ROW(C111)-7) &amp; "_p"</f>
        <v>a_W_2_2_1_p</v>
      </c>
      <c r="B111">
        <v>0</v>
      </c>
      <c r="C111" t="s">
        <v>72</v>
      </c>
    </row>
    <row r="112" spans="1:6" x14ac:dyDescent="0.3">
      <c r="A112" t="str" cm="1">
        <f t="array" aca="1" ref="A112" ca="1" xml:space="preserve"> "a_W_3_" &amp; INDIRECT("F" &amp; ROW(C112)-8) &amp; "_p"</f>
        <v>a_W_3_2_1_p</v>
      </c>
      <c r="B112">
        <v>2</v>
      </c>
      <c r="C112" t="s">
        <v>73</v>
      </c>
    </row>
    <row r="113" spans="1:6" x14ac:dyDescent="0.3">
      <c r="A113" s="1" t="s">
        <v>74</v>
      </c>
      <c r="B113" s="2"/>
      <c r="C113" s="2"/>
    </row>
    <row r="114" spans="1:6" x14ac:dyDescent="0.3">
      <c r="A114" t="str" cm="1">
        <f t="array" aca="1" ref="A114" ca="1" xml:space="preserve"> "a_P_1_" &amp; INDIRECT("F" &amp; ROW(C114) - 10) &amp; "_p"</f>
        <v>a_P_1_2_1_p</v>
      </c>
      <c r="B114">
        <v>0</v>
      </c>
      <c r="C114" t="s">
        <v>71</v>
      </c>
    </row>
    <row r="115" spans="1:6" x14ac:dyDescent="0.3">
      <c r="A115" t="str" cm="1">
        <f t="array" aca="1" ref="A115" ca="1" xml:space="preserve"> "a_P_2_" &amp; INDIRECT("F" &amp; ROW(C115) - 11) &amp; "_p"</f>
        <v>a_P_2_2_1_p</v>
      </c>
      <c r="B115">
        <v>0</v>
      </c>
      <c r="C115" t="s">
        <v>72</v>
      </c>
    </row>
    <row r="116" spans="1:6" x14ac:dyDescent="0.3">
      <c r="A116" t="str" cm="1">
        <f t="array" aca="1" ref="A116" ca="1" xml:space="preserve"> "a_P_3_" &amp; INDIRECT("F" &amp; ROW(C116) - 12) &amp; "_p"</f>
        <v>a_P_3_2_1_p</v>
      </c>
      <c r="B116">
        <v>2</v>
      </c>
      <c r="C116" t="s">
        <v>73</v>
      </c>
    </row>
    <row r="117" spans="1:6" x14ac:dyDescent="0.3">
      <c r="A117" s="1" t="s">
        <v>76</v>
      </c>
      <c r="B117" s="2"/>
      <c r="C117" s="2"/>
    </row>
    <row r="118" spans="1:6" x14ac:dyDescent="0.3">
      <c r="A118" t="str" cm="1">
        <f t="array" aca="1" ref="A118" ca="1" xml:space="preserve"> "a_SL_1_" &amp; INDIRECT("F" &amp; ROW(C118) - 14) &amp; "_p"</f>
        <v>a_SL_1_2_1_p</v>
      </c>
      <c r="B118">
        <v>0</v>
      </c>
      <c r="C118" t="s">
        <v>71</v>
      </c>
    </row>
    <row r="119" spans="1:6" x14ac:dyDescent="0.3">
      <c r="A119" t="str" cm="1">
        <f t="array" aca="1" ref="A119" ca="1" xml:space="preserve"> "a_SL_2_" &amp; INDIRECT("F" &amp; ROW(C119) - 15) &amp; "_p"</f>
        <v>a_SL_2_2_1_p</v>
      </c>
      <c r="B119">
        <v>0</v>
      </c>
      <c r="C119" t="s">
        <v>72</v>
      </c>
    </row>
    <row r="120" spans="1:6" x14ac:dyDescent="0.3">
      <c r="A120" t="str" cm="1">
        <f t="array" aca="1" ref="A120" ca="1" xml:space="preserve"> "a_Sl_3_" &amp; INDIRECT("F" &amp; ROW(C120) - 16) &amp; "_p"</f>
        <v>a_Sl_3_2_1_p</v>
      </c>
      <c r="B120">
        <v>2</v>
      </c>
      <c r="C120" t="s">
        <v>73</v>
      </c>
    </row>
    <row r="121" spans="1:6" x14ac:dyDescent="0.3">
      <c r="A121" s="20" t="str">
        <f xml:space="preserve"> "sector " &amp; D121 &amp; " and region " &amp;E121</f>
        <v>sector 2 and region 2</v>
      </c>
      <c r="B121" s="20"/>
      <c r="C121" s="20"/>
      <c r="D121">
        <v>2</v>
      </c>
      <c r="E121">
        <v>2</v>
      </c>
      <c r="F121" t="str">
        <f>D121 &amp; "_" &amp; E121</f>
        <v>2_2</v>
      </c>
    </row>
    <row r="122" spans="1:6" x14ac:dyDescent="0.3">
      <c r="A122" s="1" t="s">
        <v>70</v>
      </c>
      <c r="B122" s="2"/>
      <c r="C122" s="2"/>
    </row>
    <row r="123" spans="1:6" x14ac:dyDescent="0.3">
      <c r="A123" t="str" cm="1">
        <f t="array" aca="1" ref="A123" ca="1" xml:space="preserve"> "a_T_1_" &amp; INDIRECT("F" &amp; ROW(C123)-2) &amp; "_p"</f>
        <v>a_T_1_2_2_p</v>
      </c>
      <c r="B123">
        <v>0</v>
      </c>
      <c r="C123" t="s">
        <v>71</v>
      </c>
    </row>
    <row r="124" spans="1:6" x14ac:dyDescent="0.3">
      <c r="A124" t="str" cm="1">
        <f t="array" aca="1" ref="A124" ca="1" xml:space="preserve"> "a_T_2_" &amp; INDIRECT("F" &amp; ROW(C124)-3) &amp; "_p"</f>
        <v>a_T_2_2_2_p</v>
      </c>
      <c r="B124">
        <v>2.3600000000000001E-3</v>
      </c>
      <c r="C124" t="s">
        <v>72</v>
      </c>
    </row>
    <row r="125" spans="1:6" x14ac:dyDescent="0.3">
      <c r="A125" t="str" cm="1">
        <f t="array" aca="1" ref="A125" ca="1" xml:space="preserve"> "a_T_3_" &amp; INDIRECT("F" &amp; ROW(C125)-4) &amp; "_p"</f>
        <v>a_T_3_2_2_p</v>
      </c>
      <c r="B125">
        <v>2</v>
      </c>
      <c r="C125" t="s">
        <v>73</v>
      </c>
    </row>
    <row r="126" spans="1:6" x14ac:dyDescent="0.3">
      <c r="A126" s="1" t="s">
        <v>75</v>
      </c>
      <c r="B126" s="2"/>
      <c r="C126" s="2"/>
    </row>
    <row r="127" spans="1:6" x14ac:dyDescent="0.3">
      <c r="A127" t="str" cm="1">
        <f t="array" aca="1" ref="A127" ca="1" xml:space="preserve"> "a_W_1_" &amp; INDIRECT("F" &amp; ROW(C127)-6) &amp; "_p"</f>
        <v>a_W_1_2_2_p</v>
      </c>
      <c r="B127">
        <v>0</v>
      </c>
      <c r="C127" t="s">
        <v>71</v>
      </c>
    </row>
    <row r="128" spans="1:6" x14ac:dyDescent="0.3">
      <c r="A128" t="str" cm="1">
        <f t="array" aca="1" ref="A128" ca="1" xml:space="preserve"> "a_W_2_" &amp; INDIRECT("F" &amp; ROW(C128)-7) &amp; "_p"</f>
        <v>a_W_2_2_2_p</v>
      </c>
      <c r="B128">
        <v>0</v>
      </c>
      <c r="C128" t="s">
        <v>72</v>
      </c>
    </row>
    <row r="129" spans="1:6" x14ac:dyDescent="0.3">
      <c r="A129" t="str" cm="1">
        <f t="array" aca="1" ref="A129" ca="1" xml:space="preserve"> "a_W_3_" &amp; INDIRECT("F" &amp; ROW(C129)-8) &amp; "_p"</f>
        <v>a_W_3_2_2_p</v>
      </c>
      <c r="B129">
        <v>2</v>
      </c>
      <c r="C129" t="s">
        <v>73</v>
      </c>
    </row>
    <row r="130" spans="1:6" x14ac:dyDescent="0.3">
      <c r="A130" s="1" t="s">
        <v>74</v>
      </c>
      <c r="B130" s="2"/>
      <c r="C130" s="2"/>
    </row>
    <row r="131" spans="1:6" x14ac:dyDescent="0.3">
      <c r="A131" t="str" cm="1">
        <f t="array" aca="1" ref="A131" ca="1" xml:space="preserve"> "a_P_1_" &amp; INDIRECT("F" &amp; ROW(C131) - 10) &amp; "_p"</f>
        <v>a_P_1_2_2_p</v>
      </c>
      <c r="B131">
        <v>0</v>
      </c>
      <c r="C131" t="s">
        <v>71</v>
      </c>
    </row>
    <row r="132" spans="1:6" x14ac:dyDescent="0.3">
      <c r="A132" t="str" cm="1">
        <f t="array" aca="1" ref="A132" ca="1" xml:space="preserve"> "a_P_2_" &amp; INDIRECT("F" &amp; ROW(C132) - 11) &amp; "_p"</f>
        <v>a_P_2_2_2_p</v>
      </c>
      <c r="B132">
        <v>0</v>
      </c>
      <c r="C132" t="s">
        <v>72</v>
      </c>
    </row>
    <row r="133" spans="1:6" x14ac:dyDescent="0.3">
      <c r="A133" t="str" cm="1">
        <f t="array" aca="1" ref="A133" ca="1" xml:space="preserve"> "a_P_3_" &amp; INDIRECT("F" &amp; ROW(C133) - 12) &amp; "_p"</f>
        <v>a_P_3_2_2_p</v>
      </c>
      <c r="B133">
        <v>2</v>
      </c>
      <c r="C133" t="s">
        <v>73</v>
      </c>
    </row>
    <row r="134" spans="1:6" x14ac:dyDescent="0.3">
      <c r="A134" s="1" t="s">
        <v>76</v>
      </c>
      <c r="B134" s="2"/>
      <c r="C134" s="2"/>
    </row>
    <row r="135" spans="1:6" x14ac:dyDescent="0.3">
      <c r="A135" t="str" cm="1">
        <f t="array" aca="1" ref="A135" ca="1" xml:space="preserve"> "a_SL_1_" &amp; INDIRECT("F" &amp; ROW(C135) - 14) &amp; "_p"</f>
        <v>a_SL_1_2_2_p</v>
      </c>
      <c r="B135">
        <v>0</v>
      </c>
      <c r="C135" t="s">
        <v>71</v>
      </c>
    </row>
    <row r="136" spans="1:6" x14ac:dyDescent="0.3">
      <c r="A136" t="str" cm="1">
        <f t="array" aca="1" ref="A136" ca="1" xml:space="preserve"> "a_SL_2_" &amp; INDIRECT("F" &amp; ROW(C136) - 15) &amp; "_p"</f>
        <v>a_SL_2_2_2_p</v>
      </c>
      <c r="B136">
        <v>0</v>
      </c>
      <c r="C136" t="s">
        <v>72</v>
      </c>
    </row>
    <row r="137" spans="1:6" x14ac:dyDescent="0.3">
      <c r="A137" t="str" cm="1">
        <f t="array" aca="1" ref="A137" ca="1" xml:space="preserve"> "a_Sl_3_" &amp; INDIRECT("F" &amp; ROW(C137) - 16) &amp; "_p"</f>
        <v>a_Sl_3_2_2_p</v>
      </c>
      <c r="B137">
        <v>2</v>
      </c>
      <c r="C137" t="s">
        <v>73</v>
      </c>
    </row>
    <row r="138" spans="1:6" x14ac:dyDescent="0.3">
      <c r="A138" s="20" t="str">
        <f xml:space="preserve"> "sector " &amp; D138 &amp; " and region " &amp;E138</f>
        <v>sector 2 and region 3</v>
      </c>
      <c r="B138" s="20"/>
      <c r="C138" s="20"/>
      <c r="D138">
        <v>2</v>
      </c>
      <c r="E138">
        <v>3</v>
      </c>
      <c r="F138" t="str">
        <f>D138 &amp; "_" &amp; E138</f>
        <v>2_3</v>
      </c>
    </row>
    <row r="139" spans="1:6" x14ac:dyDescent="0.3">
      <c r="A139" s="1" t="s">
        <v>70</v>
      </c>
      <c r="B139" s="2"/>
      <c r="C139" s="2"/>
    </row>
    <row r="140" spans="1:6" x14ac:dyDescent="0.3">
      <c r="A140" t="str" cm="1">
        <f t="array" aca="1" ref="A140" ca="1" xml:space="preserve"> "a_T_1_" &amp; INDIRECT("F" &amp; ROW(C140)-2) &amp; "_p"</f>
        <v>a_T_1_2_3_p</v>
      </c>
      <c r="B140">
        <v>0</v>
      </c>
      <c r="C140" t="s">
        <v>71</v>
      </c>
    </row>
    <row r="141" spans="1:6" x14ac:dyDescent="0.3">
      <c r="A141" t="str" cm="1">
        <f t="array" aca="1" ref="A141" ca="1" xml:space="preserve"> "a_T_2_" &amp; INDIRECT("F" &amp; ROW(C141)-3) &amp; "_p"</f>
        <v>a_T_2_2_3_p</v>
      </c>
      <c r="B141">
        <v>2.3600000000000001E-3</v>
      </c>
      <c r="C141" t="s">
        <v>72</v>
      </c>
    </row>
    <row r="142" spans="1:6" x14ac:dyDescent="0.3">
      <c r="A142" t="str" cm="1">
        <f t="array" aca="1" ref="A142" ca="1" xml:space="preserve"> "a_T_3_" &amp; INDIRECT("F" &amp; ROW(C142)-4) &amp; "_p"</f>
        <v>a_T_3_2_3_p</v>
      </c>
      <c r="B142">
        <v>2</v>
      </c>
      <c r="C142" t="s">
        <v>73</v>
      </c>
    </row>
    <row r="143" spans="1:6" x14ac:dyDescent="0.3">
      <c r="A143" s="1" t="s">
        <v>75</v>
      </c>
      <c r="B143" s="2"/>
      <c r="C143" s="2"/>
    </row>
    <row r="144" spans="1:6" x14ac:dyDescent="0.3">
      <c r="A144" t="str" cm="1">
        <f t="array" aca="1" ref="A144" ca="1" xml:space="preserve"> "a_W_1_" &amp; INDIRECT("F" &amp; ROW(C144)-6) &amp; "_p"</f>
        <v>a_W_1_2_3_p</v>
      </c>
      <c r="B144">
        <v>0</v>
      </c>
      <c r="C144" t="s">
        <v>71</v>
      </c>
    </row>
    <row r="145" spans="1:6" x14ac:dyDescent="0.3">
      <c r="A145" t="str" cm="1">
        <f t="array" aca="1" ref="A145" ca="1" xml:space="preserve"> "a_W_2_" &amp; INDIRECT("F" &amp; ROW(C145)-7) &amp; "_p"</f>
        <v>a_W_2_2_3_p</v>
      </c>
      <c r="B145">
        <v>0</v>
      </c>
      <c r="C145" t="s">
        <v>72</v>
      </c>
    </row>
    <row r="146" spans="1:6" x14ac:dyDescent="0.3">
      <c r="A146" t="str" cm="1">
        <f t="array" aca="1" ref="A146" ca="1" xml:space="preserve"> "a_W_3_" &amp; INDIRECT("F" &amp; ROW(C146)-8) &amp; "_p"</f>
        <v>a_W_3_2_3_p</v>
      </c>
      <c r="B146">
        <v>2</v>
      </c>
      <c r="C146" t="s">
        <v>73</v>
      </c>
    </row>
    <row r="147" spans="1:6" x14ac:dyDescent="0.3">
      <c r="A147" s="1" t="s">
        <v>74</v>
      </c>
      <c r="B147" s="2"/>
      <c r="C147" s="2"/>
    </row>
    <row r="148" spans="1:6" x14ac:dyDescent="0.3">
      <c r="A148" t="str" cm="1">
        <f t="array" aca="1" ref="A148" ca="1" xml:space="preserve"> "a_P_1_" &amp; INDIRECT("F" &amp; ROW(C148) - 10) &amp; "_p"</f>
        <v>a_P_1_2_3_p</v>
      </c>
      <c r="B148">
        <v>0</v>
      </c>
      <c r="C148" t="s">
        <v>71</v>
      </c>
    </row>
    <row r="149" spans="1:6" x14ac:dyDescent="0.3">
      <c r="A149" t="str" cm="1">
        <f t="array" aca="1" ref="A149" ca="1" xml:space="preserve"> "a_P_2_" &amp; INDIRECT("F" &amp; ROW(C149) - 11) &amp; "_p"</f>
        <v>a_P_2_2_3_p</v>
      </c>
      <c r="B149">
        <v>0</v>
      </c>
      <c r="C149" t="s">
        <v>72</v>
      </c>
    </row>
    <row r="150" spans="1:6" x14ac:dyDescent="0.3">
      <c r="A150" t="str" cm="1">
        <f t="array" aca="1" ref="A150" ca="1" xml:space="preserve"> "a_P_3_" &amp; INDIRECT("F" &amp; ROW(C150) - 12) &amp; "_p"</f>
        <v>a_P_3_2_3_p</v>
      </c>
      <c r="B150">
        <v>2</v>
      </c>
      <c r="C150" t="s">
        <v>73</v>
      </c>
    </row>
    <row r="151" spans="1:6" x14ac:dyDescent="0.3">
      <c r="A151" s="1" t="s">
        <v>76</v>
      </c>
      <c r="B151" s="2"/>
      <c r="C151" s="2"/>
    </row>
    <row r="152" spans="1:6" x14ac:dyDescent="0.3">
      <c r="A152" t="str" cm="1">
        <f t="array" aca="1" ref="A152" ca="1" xml:space="preserve"> "a_SL_1_" &amp; INDIRECT("F" &amp; ROW(C152) - 14) &amp; "_p"</f>
        <v>a_SL_1_2_3_p</v>
      </c>
      <c r="B152">
        <v>0</v>
      </c>
      <c r="C152" t="s">
        <v>71</v>
      </c>
    </row>
    <row r="153" spans="1:6" x14ac:dyDescent="0.3">
      <c r="A153" t="str" cm="1">
        <f t="array" aca="1" ref="A153" ca="1" xml:space="preserve"> "a_SL_2_" &amp; INDIRECT("F" &amp; ROW(C153) - 15) &amp; "_p"</f>
        <v>a_SL_2_2_3_p</v>
      </c>
      <c r="B153">
        <v>0</v>
      </c>
      <c r="C153" t="s">
        <v>72</v>
      </c>
    </row>
    <row r="154" spans="1:6" x14ac:dyDescent="0.3">
      <c r="A154" t="str" cm="1">
        <f t="array" aca="1" ref="A154" ca="1" xml:space="preserve"> "a_Sl_3_" &amp; INDIRECT("F" &amp; ROW(C154) - 16) &amp; "_p"</f>
        <v>a_Sl_3_2_3_p</v>
      </c>
      <c r="B154">
        <v>2</v>
      </c>
      <c r="C154" t="s">
        <v>73</v>
      </c>
    </row>
    <row r="155" spans="1:6" x14ac:dyDescent="0.3">
      <c r="A155" s="20" t="str">
        <f xml:space="preserve"> "sector " &amp; D155 &amp; " and region " &amp;E155</f>
        <v>sector 2 and region 4</v>
      </c>
      <c r="B155" s="20"/>
      <c r="C155" s="20"/>
      <c r="D155">
        <v>2</v>
      </c>
      <c r="E155">
        <v>4</v>
      </c>
      <c r="F155" t="str">
        <f>D155 &amp; "_" &amp; E155</f>
        <v>2_4</v>
      </c>
    </row>
    <row r="156" spans="1:6" x14ac:dyDescent="0.3">
      <c r="A156" s="1" t="s">
        <v>70</v>
      </c>
      <c r="B156" s="1"/>
      <c r="C156" s="1"/>
    </row>
    <row r="157" spans="1:6" x14ac:dyDescent="0.3">
      <c r="A157" t="str" cm="1">
        <f t="array" aca="1" ref="A157" ca="1" xml:space="preserve"> "a_T_1_" &amp; INDIRECT("F" &amp; ROW(C157)-2) &amp; "_p"</f>
        <v>a_T_1_2_4_p</v>
      </c>
      <c r="B157">
        <v>0</v>
      </c>
      <c r="C157" t="s">
        <v>71</v>
      </c>
    </row>
    <row r="158" spans="1:6" x14ac:dyDescent="0.3">
      <c r="A158" t="str" cm="1">
        <f t="array" aca="1" ref="A158" ca="1" xml:space="preserve"> "a_T_2_" &amp; INDIRECT("F" &amp; ROW(C158)-3) &amp; "_p"</f>
        <v>a_T_2_2_4_p</v>
      </c>
      <c r="B158">
        <v>2.3600000000000001E-3</v>
      </c>
      <c r="C158" t="s">
        <v>72</v>
      </c>
    </row>
    <row r="159" spans="1:6" x14ac:dyDescent="0.3">
      <c r="A159" t="str" cm="1">
        <f t="array" aca="1" ref="A159" ca="1" xml:space="preserve"> "a_T_3_" &amp; INDIRECT("F" &amp; ROW(C159)-4) &amp; "_p"</f>
        <v>a_T_3_2_4_p</v>
      </c>
      <c r="B159">
        <v>2</v>
      </c>
      <c r="C159" t="s">
        <v>73</v>
      </c>
    </row>
    <row r="160" spans="1:6" x14ac:dyDescent="0.3">
      <c r="A160" s="1" t="s">
        <v>75</v>
      </c>
      <c r="B160" s="1"/>
      <c r="C160" s="1"/>
    </row>
    <row r="161" spans="1:6" x14ac:dyDescent="0.3">
      <c r="A161" t="str" cm="1">
        <f t="array" aca="1" ref="A161" ca="1" xml:space="preserve"> "a_W_1_" &amp; INDIRECT("F" &amp; ROW(C161)-6) &amp; "_p"</f>
        <v>a_W_1_2_4_p</v>
      </c>
      <c r="B161">
        <v>0</v>
      </c>
      <c r="C161" t="s">
        <v>71</v>
      </c>
    </row>
    <row r="162" spans="1:6" x14ac:dyDescent="0.3">
      <c r="A162" t="str" cm="1">
        <f t="array" aca="1" ref="A162" ca="1" xml:space="preserve"> "a_W_2_" &amp; INDIRECT("F" &amp; ROW(C162)-7) &amp; "_p"</f>
        <v>a_W_2_2_4_p</v>
      </c>
      <c r="B162">
        <v>0</v>
      </c>
      <c r="C162" t="s">
        <v>72</v>
      </c>
    </row>
    <row r="163" spans="1:6" x14ac:dyDescent="0.3">
      <c r="A163" t="str" cm="1">
        <f t="array" aca="1" ref="A163" ca="1" xml:space="preserve"> "a_W_3_" &amp; INDIRECT("F" &amp; ROW(C163)-8) &amp; "_p"</f>
        <v>a_W_3_2_4_p</v>
      </c>
      <c r="B163">
        <v>2</v>
      </c>
      <c r="C163" t="s">
        <v>73</v>
      </c>
    </row>
    <row r="164" spans="1:6" x14ac:dyDescent="0.3">
      <c r="A164" s="1" t="s">
        <v>74</v>
      </c>
      <c r="B164" s="1"/>
      <c r="C164" s="1"/>
    </row>
    <row r="165" spans="1:6" x14ac:dyDescent="0.3">
      <c r="A165" t="str" cm="1">
        <f t="array" aca="1" ref="A165" ca="1" xml:space="preserve"> "a_P_1_" &amp; INDIRECT("F" &amp; ROW(C165) - 10) &amp; "_p"</f>
        <v>a_P_1_2_4_p</v>
      </c>
      <c r="B165">
        <v>0</v>
      </c>
      <c r="C165" t="s">
        <v>71</v>
      </c>
    </row>
    <row r="166" spans="1:6" x14ac:dyDescent="0.3">
      <c r="A166" t="str" cm="1">
        <f t="array" aca="1" ref="A166" ca="1" xml:space="preserve"> "a_P_2_" &amp; INDIRECT("F" &amp; ROW(C166) - 11) &amp; "_p"</f>
        <v>a_P_2_2_4_p</v>
      </c>
      <c r="B166">
        <v>0</v>
      </c>
      <c r="C166" t="s">
        <v>72</v>
      </c>
    </row>
    <row r="167" spans="1:6" x14ac:dyDescent="0.3">
      <c r="A167" t="str" cm="1">
        <f t="array" aca="1" ref="A167" ca="1" xml:space="preserve"> "a_P_3_" &amp; INDIRECT("F" &amp; ROW(C167) - 12) &amp; "_p"</f>
        <v>a_P_3_2_4_p</v>
      </c>
      <c r="B167">
        <v>2</v>
      </c>
      <c r="C167" t="s">
        <v>73</v>
      </c>
    </row>
    <row r="168" spans="1:6" x14ac:dyDescent="0.3">
      <c r="A168" s="1" t="s">
        <v>76</v>
      </c>
      <c r="B168" s="1"/>
      <c r="C168" s="1"/>
    </row>
    <row r="169" spans="1:6" x14ac:dyDescent="0.3">
      <c r="A169" t="str" cm="1">
        <f t="array" aca="1" ref="A169" ca="1" xml:space="preserve"> "a_SL_1_" &amp; INDIRECT("F" &amp; ROW(C169) - 14) &amp; "_p"</f>
        <v>a_SL_1_2_4_p</v>
      </c>
      <c r="B169">
        <v>0</v>
      </c>
      <c r="C169" t="s">
        <v>71</v>
      </c>
    </row>
    <row r="170" spans="1:6" x14ac:dyDescent="0.3">
      <c r="A170" t="str" cm="1">
        <f t="array" aca="1" ref="A170" ca="1" xml:space="preserve"> "a_SL_2_" &amp; INDIRECT("F" &amp; ROW(C170) - 15) &amp; "_p"</f>
        <v>a_SL_2_2_4_p</v>
      </c>
      <c r="B170">
        <v>0</v>
      </c>
      <c r="C170" t="s">
        <v>72</v>
      </c>
    </row>
    <row r="171" spans="1:6" x14ac:dyDescent="0.3">
      <c r="A171" t="str" cm="1">
        <f t="array" aca="1" ref="A171" ca="1" xml:space="preserve"> "a_Sl_3_" &amp; INDIRECT("F" &amp; ROW(C171) - 16) &amp; "_p"</f>
        <v>a_Sl_3_2_4_p</v>
      </c>
      <c r="B171">
        <v>2</v>
      </c>
      <c r="C171" t="s">
        <v>73</v>
      </c>
    </row>
    <row r="172" spans="1:6" x14ac:dyDescent="0.3">
      <c r="A172" s="20" t="str">
        <f xml:space="preserve"> "sector " &amp; D172 &amp; " and region " &amp;E172</f>
        <v>sector 2 and region 5</v>
      </c>
      <c r="B172" s="20"/>
      <c r="C172" s="20"/>
      <c r="D172">
        <v>2</v>
      </c>
      <c r="E172">
        <v>5</v>
      </c>
      <c r="F172" t="str">
        <f>D172 &amp; "_" &amp; E172</f>
        <v>2_5</v>
      </c>
    </row>
    <row r="173" spans="1:6" x14ac:dyDescent="0.3">
      <c r="A173" s="3" t="s">
        <v>70</v>
      </c>
      <c r="B173" s="2"/>
      <c r="C173" s="2"/>
    </row>
    <row r="174" spans="1:6" x14ac:dyDescent="0.3">
      <c r="A174" t="str" cm="1">
        <f t="array" aca="1" ref="A174" ca="1" xml:space="preserve"> "a_T_1_" &amp; INDIRECT("F" &amp; ROW(C174)-2) &amp; "_p"</f>
        <v>a_T_1_2_5_p</v>
      </c>
      <c r="B174">
        <v>0</v>
      </c>
      <c r="C174" t="s">
        <v>71</v>
      </c>
    </row>
    <row r="175" spans="1:6" x14ac:dyDescent="0.3">
      <c r="A175" t="str" cm="1">
        <f t="array" aca="1" ref="A175" ca="1" xml:space="preserve"> "a_T_2_" &amp; INDIRECT("F" &amp; ROW(C175)-3) &amp; "_p"</f>
        <v>a_T_2_2_5_p</v>
      </c>
      <c r="B175">
        <v>2.3600000000000001E-3</v>
      </c>
      <c r="C175" t="s">
        <v>72</v>
      </c>
    </row>
    <row r="176" spans="1:6" x14ac:dyDescent="0.3">
      <c r="A176" t="str" cm="1">
        <f t="array" aca="1" ref="A176" ca="1" xml:space="preserve"> "a_T_3_" &amp; INDIRECT("F" &amp; ROW(C176)-4) &amp; "_p"</f>
        <v>a_T_3_2_5_p</v>
      </c>
      <c r="B176">
        <v>2</v>
      </c>
      <c r="C176" t="s">
        <v>73</v>
      </c>
    </row>
    <row r="177" spans="1:6" x14ac:dyDescent="0.3">
      <c r="A177" s="3" t="s">
        <v>75</v>
      </c>
      <c r="B177" s="2"/>
      <c r="C177" s="2"/>
    </row>
    <row r="178" spans="1:6" x14ac:dyDescent="0.3">
      <c r="A178" t="str" cm="1">
        <f t="array" aca="1" ref="A178" ca="1" xml:space="preserve"> "a_W_1_" &amp; INDIRECT("F" &amp; ROW(C178)-6) &amp; "_p"</f>
        <v>a_W_1_2_5_p</v>
      </c>
      <c r="B178">
        <v>0</v>
      </c>
      <c r="C178" t="s">
        <v>71</v>
      </c>
    </row>
    <row r="179" spans="1:6" x14ac:dyDescent="0.3">
      <c r="A179" t="str" cm="1">
        <f t="array" aca="1" ref="A179" ca="1" xml:space="preserve"> "a_W_2_" &amp; INDIRECT("F" &amp; ROW(C179)-7) &amp; "_p"</f>
        <v>a_W_2_2_5_p</v>
      </c>
      <c r="B179">
        <v>0</v>
      </c>
      <c r="C179" t="s">
        <v>72</v>
      </c>
    </row>
    <row r="180" spans="1:6" x14ac:dyDescent="0.3">
      <c r="A180" t="str" cm="1">
        <f t="array" aca="1" ref="A180" ca="1" xml:space="preserve"> "a_W_3_" &amp; INDIRECT("F" &amp; ROW(C180)-8) &amp; "_p"</f>
        <v>a_W_3_2_5_p</v>
      </c>
      <c r="B180">
        <v>2</v>
      </c>
      <c r="C180" t="s">
        <v>73</v>
      </c>
    </row>
    <row r="181" spans="1:6" x14ac:dyDescent="0.3">
      <c r="A181" s="3" t="s">
        <v>74</v>
      </c>
      <c r="B181" s="2"/>
      <c r="C181" s="2"/>
    </row>
    <row r="182" spans="1:6" x14ac:dyDescent="0.3">
      <c r="A182" t="str" cm="1">
        <f t="array" aca="1" ref="A182" ca="1" xml:space="preserve"> "a_P_1_" &amp; INDIRECT("F" &amp; ROW(C182) - 10) &amp; "_p"</f>
        <v>a_P_1_2_5_p</v>
      </c>
      <c r="B182">
        <v>0</v>
      </c>
      <c r="C182" t="s">
        <v>71</v>
      </c>
    </row>
    <row r="183" spans="1:6" x14ac:dyDescent="0.3">
      <c r="A183" t="str" cm="1">
        <f t="array" aca="1" ref="A183" ca="1" xml:space="preserve"> "a_P_2_" &amp; INDIRECT("F" &amp; ROW(C183) - 11) &amp; "_p"</f>
        <v>a_P_2_2_5_p</v>
      </c>
      <c r="B183">
        <v>0</v>
      </c>
      <c r="C183" t="s">
        <v>72</v>
      </c>
    </row>
    <row r="184" spans="1:6" x14ac:dyDescent="0.3">
      <c r="A184" t="str" cm="1">
        <f t="array" aca="1" ref="A184" ca="1" xml:space="preserve"> "a_P_3_" &amp; INDIRECT("F" &amp; ROW(C184) - 12) &amp; "_p"</f>
        <v>a_P_3_2_5_p</v>
      </c>
      <c r="B184">
        <v>2</v>
      </c>
      <c r="C184" t="s">
        <v>73</v>
      </c>
    </row>
    <row r="185" spans="1:6" x14ac:dyDescent="0.3">
      <c r="A185" s="3" t="s">
        <v>76</v>
      </c>
      <c r="B185" s="2"/>
      <c r="C185" s="2"/>
    </row>
    <row r="186" spans="1:6" x14ac:dyDescent="0.3">
      <c r="A186" t="str" cm="1">
        <f t="array" aca="1" ref="A186" ca="1" xml:space="preserve"> "a_SL_1_" &amp; INDIRECT("F" &amp; ROW(C186) - 14) &amp; "_p"</f>
        <v>a_SL_1_2_5_p</v>
      </c>
      <c r="B186">
        <v>0</v>
      </c>
      <c r="C186" t="s">
        <v>71</v>
      </c>
    </row>
    <row r="187" spans="1:6" x14ac:dyDescent="0.3">
      <c r="A187" t="str" cm="1">
        <f t="array" aca="1" ref="A187" ca="1" xml:space="preserve"> "a_SL_2_" &amp; INDIRECT("F" &amp; ROW(C187) - 15) &amp; "_p"</f>
        <v>a_SL_2_2_5_p</v>
      </c>
      <c r="B187">
        <v>0</v>
      </c>
      <c r="C187" t="s">
        <v>72</v>
      </c>
    </row>
    <row r="188" spans="1:6" x14ac:dyDescent="0.3">
      <c r="A188" t="str" cm="1">
        <f t="array" aca="1" ref="A188" ca="1" xml:space="preserve"> "a_Sl_3_" &amp; INDIRECT("F" &amp; ROW(C188) - 16) &amp; "_p"</f>
        <v>a_Sl_3_2_5_p</v>
      </c>
      <c r="B188">
        <v>2</v>
      </c>
      <c r="C188" t="s">
        <v>73</v>
      </c>
    </row>
    <row r="189" spans="1:6" x14ac:dyDescent="0.3">
      <c r="A189" s="20" t="str">
        <f xml:space="preserve"> "sector " &amp; D189 &amp; " and region " &amp;E189</f>
        <v>sector 2 and region 6</v>
      </c>
      <c r="B189" s="20"/>
      <c r="C189" s="20"/>
      <c r="D189">
        <v>2</v>
      </c>
      <c r="E189">
        <v>6</v>
      </c>
      <c r="F189" t="str">
        <f>D189 &amp; "_" &amp; E189</f>
        <v>2_6</v>
      </c>
    </row>
    <row r="190" spans="1:6" x14ac:dyDescent="0.3">
      <c r="A190" s="3" t="s">
        <v>70</v>
      </c>
      <c r="B190" s="3"/>
      <c r="C190" s="3"/>
    </row>
    <row r="191" spans="1:6" x14ac:dyDescent="0.3">
      <c r="A191" t="str" cm="1">
        <f t="array" aca="1" ref="A191" ca="1" xml:space="preserve"> "a_T_1_" &amp; INDIRECT("F" &amp; ROW(C191)-2) &amp; "_p"</f>
        <v>a_T_1_2_6_p</v>
      </c>
      <c r="B191">
        <v>0</v>
      </c>
      <c r="C191" t="s">
        <v>71</v>
      </c>
    </row>
    <row r="192" spans="1:6" x14ac:dyDescent="0.3">
      <c r="A192" t="str" cm="1">
        <f t="array" aca="1" ref="A192" ca="1" xml:space="preserve"> "a_T_2_" &amp; INDIRECT("F" &amp; ROW(C192)-3) &amp; "_p"</f>
        <v>a_T_2_2_6_p</v>
      </c>
      <c r="B192">
        <v>2.3600000000000001E-3</v>
      </c>
      <c r="C192" t="s">
        <v>72</v>
      </c>
    </row>
    <row r="193" spans="1:6" x14ac:dyDescent="0.3">
      <c r="A193" t="str" cm="1">
        <f t="array" aca="1" ref="A193" ca="1" xml:space="preserve"> "a_T_3_" &amp; INDIRECT("F" &amp; ROW(C193)-4) &amp; "_p"</f>
        <v>a_T_3_2_6_p</v>
      </c>
      <c r="B193">
        <v>2</v>
      </c>
      <c r="C193" t="s">
        <v>73</v>
      </c>
    </row>
    <row r="194" spans="1:6" x14ac:dyDescent="0.3">
      <c r="A194" s="3" t="s">
        <v>75</v>
      </c>
      <c r="B194" s="3"/>
      <c r="C194" s="3"/>
    </row>
    <row r="195" spans="1:6" x14ac:dyDescent="0.3">
      <c r="A195" t="str" cm="1">
        <f t="array" aca="1" ref="A195" ca="1" xml:space="preserve"> "a_W_1_" &amp; INDIRECT("F" &amp; ROW(C195)-6) &amp; "_p"</f>
        <v>a_W_1_2_6_p</v>
      </c>
      <c r="B195">
        <v>0</v>
      </c>
      <c r="C195" t="s">
        <v>71</v>
      </c>
    </row>
    <row r="196" spans="1:6" x14ac:dyDescent="0.3">
      <c r="A196" t="str" cm="1">
        <f t="array" aca="1" ref="A196" ca="1" xml:space="preserve"> "a_W_2_" &amp; INDIRECT("F" &amp; ROW(C196)-7) &amp; "_p"</f>
        <v>a_W_2_2_6_p</v>
      </c>
      <c r="B196">
        <v>0</v>
      </c>
      <c r="C196" t="s">
        <v>72</v>
      </c>
    </row>
    <row r="197" spans="1:6" x14ac:dyDescent="0.3">
      <c r="A197" t="str" cm="1">
        <f t="array" aca="1" ref="A197" ca="1" xml:space="preserve"> "a_W_3_" &amp; INDIRECT("F" &amp; ROW(C197)-8) &amp; "_p"</f>
        <v>a_W_3_2_6_p</v>
      </c>
      <c r="B197">
        <v>2</v>
      </c>
      <c r="C197" t="s">
        <v>73</v>
      </c>
    </row>
    <row r="198" spans="1:6" x14ac:dyDescent="0.3">
      <c r="A198" s="3" t="s">
        <v>74</v>
      </c>
      <c r="B198" s="3"/>
      <c r="C198" s="3"/>
    </row>
    <row r="199" spans="1:6" x14ac:dyDescent="0.3">
      <c r="A199" t="str" cm="1">
        <f t="array" aca="1" ref="A199" ca="1" xml:space="preserve"> "a_P_1_" &amp; INDIRECT("F" &amp; ROW(C199) - 10) &amp; "_p"</f>
        <v>a_P_1_2_6_p</v>
      </c>
      <c r="B199">
        <v>0</v>
      </c>
      <c r="C199" t="s">
        <v>71</v>
      </c>
    </row>
    <row r="200" spans="1:6" x14ac:dyDescent="0.3">
      <c r="A200" t="str" cm="1">
        <f t="array" aca="1" ref="A200" ca="1" xml:space="preserve"> "a_P_2_" &amp; INDIRECT("F" &amp; ROW(C200) - 11) &amp; "_p"</f>
        <v>a_P_2_2_6_p</v>
      </c>
      <c r="B200">
        <v>0</v>
      </c>
      <c r="C200" t="s">
        <v>72</v>
      </c>
    </row>
    <row r="201" spans="1:6" x14ac:dyDescent="0.3">
      <c r="A201" t="str" cm="1">
        <f t="array" aca="1" ref="A201" ca="1" xml:space="preserve"> "a_P_3_" &amp; INDIRECT("F" &amp; ROW(C201) - 12) &amp; "_p"</f>
        <v>a_P_3_2_6_p</v>
      </c>
      <c r="B201">
        <v>2</v>
      </c>
      <c r="C201" t="s">
        <v>73</v>
      </c>
    </row>
    <row r="202" spans="1:6" x14ac:dyDescent="0.3">
      <c r="A202" s="3" t="s">
        <v>76</v>
      </c>
      <c r="B202" s="3"/>
      <c r="C202" s="3"/>
    </row>
    <row r="203" spans="1:6" x14ac:dyDescent="0.3">
      <c r="A203" t="str" cm="1">
        <f t="array" aca="1" ref="A203" ca="1" xml:space="preserve"> "a_SL_1_" &amp; INDIRECT("F" &amp; ROW(C203) - 14) &amp; "_p"</f>
        <v>a_SL_1_2_6_p</v>
      </c>
      <c r="B203">
        <v>0</v>
      </c>
      <c r="C203" t="s">
        <v>71</v>
      </c>
    </row>
    <row r="204" spans="1:6" x14ac:dyDescent="0.3">
      <c r="A204" t="str" cm="1">
        <f t="array" aca="1" ref="A204" ca="1" xml:space="preserve"> "a_SL_2_" &amp; INDIRECT("F" &amp; ROW(C204) - 15) &amp; "_p"</f>
        <v>a_SL_2_2_6_p</v>
      </c>
      <c r="B204">
        <v>0</v>
      </c>
      <c r="C204" t="s">
        <v>72</v>
      </c>
    </row>
    <row r="205" spans="1:6" x14ac:dyDescent="0.3">
      <c r="A205" t="str" cm="1">
        <f t="array" aca="1" ref="A205" ca="1" xml:space="preserve"> "a_Sl_3_" &amp; INDIRECT("F" &amp; ROW(C205) - 16) &amp; "_p"</f>
        <v>a_Sl_3_2_6_p</v>
      </c>
      <c r="B205">
        <v>2</v>
      </c>
      <c r="C205" t="s">
        <v>73</v>
      </c>
    </row>
    <row r="206" spans="1:6" x14ac:dyDescent="0.3">
      <c r="A206" s="20" t="str">
        <f xml:space="preserve"> "sector " &amp; D206 &amp; " and region " &amp;E206</f>
        <v>sector 3 and region 1</v>
      </c>
      <c r="B206" s="20"/>
      <c r="C206" s="20"/>
      <c r="D206">
        <v>3</v>
      </c>
      <c r="E206">
        <v>1</v>
      </c>
      <c r="F206" t="str">
        <f>D206 &amp; "_" &amp; E206</f>
        <v>3_1</v>
      </c>
    </row>
    <row r="207" spans="1:6" x14ac:dyDescent="0.3">
      <c r="A207" s="3" t="s">
        <v>70</v>
      </c>
      <c r="B207" s="2"/>
      <c r="C207" s="2"/>
    </row>
    <row r="208" spans="1:6" x14ac:dyDescent="0.3">
      <c r="A208" t="str" cm="1">
        <f t="array" aca="1" ref="A208" ca="1" xml:space="preserve"> "a_T_1_" &amp; INDIRECT("F" &amp; ROW(C208)-2) &amp; "_p"</f>
        <v>a_T_1_3_1_p</v>
      </c>
      <c r="B208">
        <v>0</v>
      </c>
      <c r="C208" t="s">
        <v>71</v>
      </c>
    </row>
    <row r="209" spans="1:6" x14ac:dyDescent="0.3">
      <c r="A209" t="str" cm="1">
        <f t="array" aca="1" ref="A209" ca="1" xml:space="preserve"> "a_T_2_" &amp; INDIRECT("F" &amp; ROW(C209)-3) &amp; "_p"</f>
        <v>a_T_2_3_1_p</v>
      </c>
      <c r="B209">
        <v>2.3600000000000001E-3</v>
      </c>
      <c r="C209" t="s">
        <v>72</v>
      </c>
    </row>
    <row r="210" spans="1:6" x14ac:dyDescent="0.3">
      <c r="A210" t="str" cm="1">
        <f t="array" aca="1" ref="A210" ca="1" xml:space="preserve"> "a_T_3_" &amp; INDIRECT("F" &amp; ROW(C210)-4) &amp; "_p"</f>
        <v>a_T_3_3_1_p</v>
      </c>
      <c r="B210">
        <v>2</v>
      </c>
      <c r="C210" t="s">
        <v>73</v>
      </c>
    </row>
    <row r="211" spans="1:6" x14ac:dyDescent="0.3">
      <c r="A211" s="3" t="s">
        <v>75</v>
      </c>
      <c r="B211" s="2"/>
      <c r="C211" s="2"/>
    </row>
    <row r="212" spans="1:6" x14ac:dyDescent="0.3">
      <c r="A212" t="str" cm="1">
        <f t="array" aca="1" ref="A212" ca="1" xml:space="preserve"> "a_W_1_" &amp; INDIRECT("F" &amp; ROW(C212)-6) &amp; "_p"</f>
        <v>a_W_1_3_1_p</v>
      </c>
      <c r="B212">
        <v>0</v>
      </c>
      <c r="C212" t="s">
        <v>71</v>
      </c>
    </row>
    <row r="213" spans="1:6" x14ac:dyDescent="0.3">
      <c r="A213" t="str" cm="1">
        <f t="array" aca="1" ref="A213" ca="1" xml:space="preserve"> "a_W_2_" &amp; INDIRECT("F" &amp; ROW(C213)-7) &amp; "_p"</f>
        <v>a_W_2_3_1_p</v>
      </c>
      <c r="B213">
        <v>0</v>
      </c>
      <c r="C213" t="s">
        <v>72</v>
      </c>
    </row>
    <row r="214" spans="1:6" x14ac:dyDescent="0.3">
      <c r="A214" t="str" cm="1">
        <f t="array" aca="1" ref="A214" ca="1" xml:space="preserve"> "a_W_3_" &amp; INDIRECT("F" &amp; ROW(C214)-8) &amp; "_p"</f>
        <v>a_W_3_3_1_p</v>
      </c>
      <c r="B214">
        <v>2</v>
      </c>
      <c r="C214" t="s">
        <v>73</v>
      </c>
    </row>
    <row r="215" spans="1:6" x14ac:dyDescent="0.3">
      <c r="A215" s="3" t="s">
        <v>74</v>
      </c>
      <c r="B215" s="2"/>
      <c r="C215" s="2"/>
    </row>
    <row r="216" spans="1:6" x14ac:dyDescent="0.3">
      <c r="A216" t="str" cm="1">
        <f t="array" aca="1" ref="A216" ca="1" xml:space="preserve"> "a_P_1_" &amp; INDIRECT("F" &amp; ROW(C216) - 10) &amp; "_p"</f>
        <v>a_P_1_3_1_p</v>
      </c>
      <c r="B216">
        <v>0</v>
      </c>
      <c r="C216" t="s">
        <v>71</v>
      </c>
    </row>
    <row r="217" spans="1:6" x14ac:dyDescent="0.3">
      <c r="A217" t="str" cm="1">
        <f t="array" aca="1" ref="A217" ca="1" xml:space="preserve"> "a_P_2_" &amp; INDIRECT("F" &amp; ROW(C217) - 11) &amp; "_p"</f>
        <v>a_P_2_3_1_p</v>
      </c>
      <c r="B217">
        <v>0</v>
      </c>
      <c r="C217" t="s">
        <v>72</v>
      </c>
    </row>
    <row r="218" spans="1:6" x14ac:dyDescent="0.3">
      <c r="A218" t="str" cm="1">
        <f t="array" aca="1" ref="A218" ca="1" xml:space="preserve"> "a_P_3_" &amp; INDIRECT("F" &amp; ROW(C218) - 12) &amp; "_p"</f>
        <v>a_P_3_3_1_p</v>
      </c>
      <c r="B218">
        <v>2</v>
      </c>
      <c r="C218" t="s">
        <v>73</v>
      </c>
    </row>
    <row r="219" spans="1:6" x14ac:dyDescent="0.3">
      <c r="A219" s="3" t="s">
        <v>76</v>
      </c>
      <c r="B219" s="2"/>
      <c r="C219" s="2"/>
    </row>
    <row r="220" spans="1:6" x14ac:dyDescent="0.3">
      <c r="A220" t="str" cm="1">
        <f t="array" aca="1" ref="A220" ca="1" xml:space="preserve"> "a_SL_1_" &amp; INDIRECT("F" &amp; ROW(C220) - 14) &amp; "_p"</f>
        <v>a_SL_1_3_1_p</v>
      </c>
      <c r="B220">
        <v>0</v>
      </c>
      <c r="C220" t="s">
        <v>71</v>
      </c>
    </row>
    <row r="221" spans="1:6" x14ac:dyDescent="0.3">
      <c r="A221" t="str" cm="1">
        <f t="array" aca="1" ref="A221" ca="1" xml:space="preserve"> "a_SL_2_" &amp; INDIRECT("F" &amp; ROW(C221) - 15) &amp; "_p"</f>
        <v>a_SL_2_3_1_p</v>
      </c>
      <c r="B221">
        <v>0</v>
      </c>
      <c r="C221" t="s">
        <v>72</v>
      </c>
    </row>
    <row r="222" spans="1:6" x14ac:dyDescent="0.3">
      <c r="A222" t="str" cm="1">
        <f t="array" aca="1" ref="A222" ca="1" xml:space="preserve"> "a_Sl_3_" &amp; INDIRECT("F" &amp; ROW(C222) - 16) &amp; "_p"</f>
        <v>a_Sl_3_3_1_p</v>
      </c>
      <c r="B222">
        <v>2</v>
      </c>
      <c r="C222" t="s">
        <v>73</v>
      </c>
    </row>
    <row r="223" spans="1:6" x14ac:dyDescent="0.3">
      <c r="A223" s="20" t="str">
        <f xml:space="preserve"> "sector " &amp; D223 &amp; " and region " &amp;E223</f>
        <v>sector 3 and region 2</v>
      </c>
      <c r="B223" s="20"/>
      <c r="C223" s="20"/>
      <c r="D223">
        <v>3</v>
      </c>
      <c r="E223">
        <v>2</v>
      </c>
      <c r="F223" t="str">
        <f>D223 &amp; "_" &amp; E223</f>
        <v>3_2</v>
      </c>
    </row>
    <row r="224" spans="1:6" x14ac:dyDescent="0.3">
      <c r="A224" s="3" t="s">
        <v>70</v>
      </c>
      <c r="B224" s="3"/>
      <c r="C224" s="3"/>
    </row>
    <row r="225" spans="1:6" x14ac:dyDescent="0.3">
      <c r="A225" t="str" cm="1">
        <f t="array" aca="1" ref="A225" ca="1" xml:space="preserve"> "a_T_1_" &amp; INDIRECT("F" &amp; ROW(C225)-2) &amp; "_p"</f>
        <v>a_T_1_3_2_p</v>
      </c>
      <c r="B225">
        <v>0</v>
      </c>
      <c r="C225" t="s">
        <v>71</v>
      </c>
    </row>
    <row r="226" spans="1:6" x14ac:dyDescent="0.3">
      <c r="A226" t="str" cm="1">
        <f t="array" aca="1" ref="A226" ca="1" xml:space="preserve"> "a_T_2_" &amp; INDIRECT("F" &amp; ROW(C226)-3) &amp; "_p"</f>
        <v>a_T_2_3_2_p</v>
      </c>
      <c r="B226">
        <v>2.3600000000000001E-3</v>
      </c>
      <c r="C226" t="s">
        <v>72</v>
      </c>
    </row>
    <row r="227" spans="1:6" x14ac:dyDescent="0.3">
      <c r="A227" t="str" cm="1">
        <f t="array" aca="1" ref="A227" ca="1" xml:space="preserve"> "a_T_3_" &amp; INDIRECT("F" &amp; ROW(C227)-4) &amp; "_p"</f>
        <v>a_T_3_3_2_p</v>
      </c>
      <c r="B227">
        <v>2</v>
      </c>
      <c r="C227" t="s">
        <v>73</v>
      </c>
    </row>
    <row r="228" spans="1:6" x14ac:dyDescent="0.3">
      <c r="A228" s="3" t="s">
        <v>75</v>
      </c>
      <c r="B228" s="3"/>
      <c r="C228" s="3"/>
    </row>
    <row r="229" spans="1:6" x14ac:dyDescent="0.3">
      <c r="A229" t="str" cm="1">
        <f t="array" aca="1" ref="A229" ca="1" xml:space="preserve"> "a_W_1_" &amp; INDIRECT("F" &amp; ROW(C229)-6) &amp; "_p"</f>
        <v>a_W_1_3_2_p</v>
      </c>
      <c r="B229">
        <v>0</v>
      </c>
      <c r="C229" t="s">
        <v>71</v>
      </c>
    </row>
    <row r="230" spans="1:6" x14ac:dyDescent="0.3">
      <c r="A230" t="str" cm="1">
        <f t="array" aca="1" ref="A230" ca="1" xml:space="preserve"> "a_W_2_" &amp; INDIRECT("F" &amp; ROW(C230)-7) &amp; "_p"</f>
        <v>a_W_2_3_2_p</v>
      </c>
      <c r="B230">
        <v>0</v>
      </c>
      <c r="C230" t="s">
        <v>72</v>
      </c>
    </row>
    <row r="231" spans="1:6" x14ac:dyDescent="0.3">
      <c r="A231" t="str" cm="1">
        <f t="array" aca="1" ref="A231" ca="1" xml:space="preserve"> "a_W_3_" &amp; INDIRECT("F" &amp; ROW(C231)-8) &amp; "_p"</f>
        <v>a_W_3_3_2_p</v>
      </c>
      <c r="B231">
        <v>2</v>
      </c>
      <c r="C231" t="s">
        <v>73</v>
      </c>
    </row>
    <row r="232" spans="1:6" x14ac:dyDescent="0.3">
      <c r="A232" s="3" t="s">
        <v>74</v>
      </c>
      <c r="B232" s="3"/>
      <c r="C232" s="3"/>
    </row>
    <row r="233" spans="1:6" x14ac:dyDescent="0.3">
      <c r="A233" t="str" cm="1">
        <f t="array" aca="1" ref="A233" ca="1" xml:space="preserve"> "a_P_1_" &amp; INDIRECT("F" &amp; ROW(C233) - 10) &amp; "_p"</f>
        <v>a_P_1_3_2_p</v>
      </c>
      <c r="B233">
        <v>0</v>
      </c>
      <c r="C233" t="s">
        <v>71</v>
      </c>
    </row>
    <row r="234" spans="1:6" x14ac:dyDescent="0.3">
      <c r="A234" t="str" cm="1">
        <f t="array" aca="1" ref="A234" ca="1" xml:space="preserve"> "a_P_2_" &amp; INDIRECT("F" &amp; ROW(C234) - 11) &amp; "_p"</f>
        <v>a_P_2_3_2_p</v>
      </c>
      <c r="B234">
        <v>0</v>
      </c>
      <c r="C234" t="s">
        <v>72</v>
      </c>
    </row>
    <row r="235" spans="1:6" x14ac:dyDescent="0.3">
      <c r="A235" t="str" cm="1">
        <f t="array" aca="1" ref="A235" ca="1" xml:space="preserve"> "a_P_3_" &amp; INDIRECT("F" &amp; ROW(C235) - 12) &amp; "_p"</f>
        <v>a_P_3_3_2_p</v>
      </c>
      <c r="B235">
        <v>2</v>
      </c>
      <c r="C235" t="s">
        <v>73</v>
      </c>
    </row>
    <row r="236" spans="1:6" x14ac:dyDescent="0.3">
      <c r="A236" s="3" t="s">
        <v>76</v>
      </c>
      <c r="B236" s="3"/>
      <c r="C236" s="3"/>
    </row>
    <row r="237" spans="1:6" x14ac:dyDescent="0.3">
      <c r="A237" t="str" cm="1">
        <f t="array" aca="1" ref="A237" ca="1" xml:space="preserve"> "a_SL_1_" &amp; INDIRECT("F" &amp; ROW(C237) - 14) &amp; "_p"</f>
        <v>a_SL_1_3_2_p</v>
      </c>
      <c r="B237">
        <v>0</v>
      </c>
      <c r="C237" t="s">
        <v>71</v>
      </c>
    </row>
    <row r="238" spans="1:6" x14ac:dyDescent="0.3">
      <c r="A238" t="str" cm="1">
        <f t="array" aca="1" ref="A238" ca="1" xml:space="preserve"> "a_SL_2_" &amp; INDIRECT("F" &amp; ROW(C238) - 15) &amp; "_p"</f>
        <v>a_SL_2_3_2_p</v>
      </c>
      <c r="B238">
        <v>0</v>
      </c>
      <c r="C238" t="s">
        <v>72</v>
      </c>
    </row>
    <row r="239" spans="1:6" x14ac:dyDescent="0.3">
      <c r="A239" t="str" cm="1">
        <f t="array" aca="1" ref="A239" ca="1" xml:space="preserve"> "a_Sl_3_" &amp; INDIRECT("F" &amp; ROW(C239) - 16) &amp; "_p"</f>
        <v>a_Sl_3_3_2_p</v>
      </c>
      <c r="B239">
        <v>2</v>
      </c>
      <c r="C239" t="s">
        <v>73</v>
      </c>
    </row>
    <row r="240" spans="1:6" x14ac:dyDescent="0.3">
      <c r="A240" s="20" t="str">
        <f xml:space="preserve"> "sector " &amp; D240 &amp; " and region " &amp;E240</f>
        <v>sector 3 and region 3</v>
      </c>
      <c r="B240" s="20"/>
      <c r="C240" s="20"/>
      <c r="D240">
        <v>3</v>
      </c>
      <c r="E240">
        <v>3</v>
      </c>
      <c r="F240" t="str">
        <f>D240 &amp; "_" &amp; E240</f>
        <v>3_3</v>
      </c>
    </row>
    <row r="241" spans="1:3" x14ac:dyDescent="0.3">
      <c r="A241" s="3" t="s">
        <v>70</v>
      </c>
      <c r="B241" s="2"/>
      <c r="C241" s="2"/>
    </row>
    <row r="242" spans="1:3" x14ac:dyDescent="0.3">
      <c r="A242" t="str" cm="1">
        <f t="array" aca="1" ref="A242" ca="1" xml:space="preserve"> "a_T_1_" &amp; INDIRECT("F" &amp; ROW(C242)-2) &amp; "_p"</f>
        <v>a_T_1_3_3_p</v>
      </c>
      <c r="B242">
        <v>0</v>
      </c>
      <c r="C242" t="s">
        <v>71</v>
      </c>
    </row>
    <row r="243" spans="1:3" x14ac:dyDescent="0.3">
      <c r="A243" t="str" cm="1">
        <f t="array" aca="1" ref="A243" ca="1" xml:space="preserve"> "a_T_2_" &amp; INDIRECT("F" &amp; ROW(C243)-3) &amp; "_p"</f>
        <v>a_T_2_3_3_p</v>
      </c>
      <c r="B243">
        <v>2.3600000000000001E-3</v>
      </c>
      <c r="C243" t="s">
        <v>72</v>
      </c>
    </row>
    <row r="244" spans="1:3" x14ac:dyDescent="0.3">
      <c r="A244" t="str" cm="1">
        <f t="array" aca="1" ref="A244" ca="1" xml:space="preserve"> "a_T_3_" &amp; INDIRECT("F" &amp; ROW(C244)-4) &amp; "_p"</f>
        <v>a_T_3_3_3_p</v>
      </c>
      <c r="B244">
        <v>2</v>
      </c>
      <c r="C244" t="s">
        <v>73</v>
      </c>
    </row>
    <row r="245" spans="1:3" x14ac:dyDescent="0.3">
      <c r="A245" s="3" t="s">
        <v>75</v>
      </c>
      <c r="B245" s="2"/>
      <c r="C245" s="2"/>
    </row>
    <row r="246" spans="1:3" x14ac:dyDescent="0.3">
      <c r="A246" t="str" cm="1">
        <f t="array" aca="1" ref="A246" ca="1" xml:space="preserve"> "a_W_1_" &amp; INDIRECT("F" &amp; ROW(C246)-6) &amp; "_p"</f>
        <v>a_W_1_3_3_p</v>
      </c>
      <c r="B246">
        <v>0</v>
      </c>
      <c r="C246" t="s">
        <v>71</v>
      </c>
    </row>
    <row r="247" spans="1:3" x14ac:dyDescent="0.3">
      <c r="A247" t="str" cm="1">
        <f t="array" aca="1" ref="A247" ca="1" xml:space="preserve"> "a_W_2_" &amp; INDIRECT("F" &amp; ROW(C247)-7) &amp; "_p"</f>
        <v>a_W_2_3_3_p</v>
      </c>
      <c r="B247">
        <v>0</v>
      </c>
      <c r="C247" t="s">
        <v>72</v>
      </c>
    </row>
    <row r="248" spans="1:3" x14ac:dyDescent="0.3">
      <c r="A248" t="str" cm="1">
        <f t="array" aca="1" ref="A248" ca="1" xml:space="preserve"> "a_W_3_" &amp; INDIRECT("F" &amp; ROW(C248)-8) &amp; "_p"</f>
        <v>a_W_3_3_3_p</v>
      </c>
      <c r="B248">
        <v>2</v>
      </c>
      <c r="C248" t="s">
        <v>73</v>
      </c>
    </row>
    <row r="249" spans="1:3" x14ac:dyDescent="0.3">
      <c r="A249" s="3" t="s">
        <v>74</v>
      </c>
      <c r="B249" s="2"/>
      <c r="C249" s="2"/>
    </row>
    <row r="250" spans="1:3" x14ac:dyDescent="0.3">
      <c r="A250" t="str" cm="1">
        <f t="array" aca="1" ref="A250" ca="1" xml:space="preserve"> "a_P_1_" &amp; INDIRECT("F" &amp; ROW(C250) - 10) &amp; "_p"</f>
        <v>a_P_1_3_3_p</v>
      </c>
      <c r="B250">
        <v>0</v>
      </c>
      <c r="C250" t="s">
        <v>71</v>
      </c>
    </row>
    <row r="251" spans="1:3" x14ac:dyDescent="0.3">
      <c r="A251" t="str" cm="1">
        <f t="array" aca="1" ref="A251" ca="1" xml:space="preserve"> "a_P_2_" &amp; INDIRECT("F" &amp; ROW(C251) - 11) &amp; "_p"</f>
        <v>a_P_2_3_3_p</v>
      </c>
      <c r="B251">
        <v>0</v>
      </c>
      <c r="C251" t="s">
        <v>72</v>
      </c>
    </row>
    <row r="252" spans="1:3" x14ac:dyDescent="0.3">
      <c r="A252" t="str" cm="1">
        <f t="array" aca="1" ref="A252" ca="1" xml:space="preserve"> "a_P_3_" &amp; INDIRECT("F" &amp; ROW(C252) - 12) &amp; "_p"</f>
        <v>a_P_3_3_3_p</v>
      </c>
      <c r="B252">
        <v>2</v>
      </c>
      <c r="C252" t="s">
        <v>73</v>
      </c>
    </row>
    <row r="253" spans="1:3" x14ac:dyDescent="0.3">
      <c r="A253" s="3" t="s">
        <v>76</v>
      </c>
      <c r="B253" s="2"/>
      <c r="C253" s="2"/>
    </row>
    <row r="254" spans="1:3" x14ac:dyDescent="0.3">
      <c r="A254" t="str" cm="1">
        <f t="array" aca="1" ref="A254" ca="1" xml:space="preserve"> "a_SL_1_" &amp; INDIRECT("F" &amp; ROW(C254) - 14) &amp; "_p"</f>
        <v>a_SL_1_3_3_p</v>
      </c>
      <c r="B254">
        <v>0</v>
      </c>
      <c r="C254" t="s">
        <v>71</v>
      </c>
    </row>
    <row r="255" spans="1:3" x14ac:dyDescent="0.3">
      <c r="A255" t="str" cm="1">
        <f t="array" aca="1" ref="A255" ca="1" xml:space="preserve"> "a_SL_2_" &amp; INDIRECT("F" &amp; ROW(C255) - 15) &amp; "_p"</f>
        <v>a_SL_2_3_3_p</v>
      </c>
      <c r="B255">
        <v>0</v>
      </c>
      <c r="C255" t="s">
        <v>72</v>
      </c>
    </row>
    <row r="256" spans="1:3" x14ac:dyDescent="0.3">
      <c r="A256" t="str" cm="1">
        <f t="array" aca="1" ref="A256" ca="1" xml:space="preserve"> "a_Sl_3_" &amp; INDIRECT("F" &amp; ROW(C256) - 16) &amp; "_p"</f>
        <v>a_Sl_3_3_3_p</v>
      </c>
      <c r="B256">
        <v>2</v>
      </c>
      <c r="C256" t="s">
        <v>73</v>
      </c>
    </row>
    <row r="257" spans="1:6" x14ac:dyDescent="0.3">
      <c r="A257" s="20" t="str">
        <f xml:space="preserve"> "sector " &amp; D257 &amp; " and region " &amp;E257</f>
        <v>sector 3 and region 4</v>
      </c>
      <c r="B257" s="20"/>
      <c r="C257" s="20"/>
      <c r="D257">
        <v>3</v>
      </c>
      <c r="E257">
        <v>4</v>
      </c>
      <c r="F257" t="str">
        <f>D257 &amp; "_" &amp; E257</f>
        <v>3_4</v>
      </c>
    </row>
    <row r="258" spans="1:6" x14ac:dyDescent="0.3">
      <c r="A258" s="3" t="s">
        <v>70</v>
      </c>
      <c r="B258" s="3"/>
      <c r="C258" s="3"/>
    </row>
    <row r="259" spans="1:6" x14ac:dyDescent="0.3">
      <c r="A259" t="str" cm="1">
        <f t="array" aca="1" ref="A259" ca="1" xml:space="preserve"> "a_T_1_" &amp; INDIRECT("F" &amp; ROW(C259)-2) &amp; "_p"</f>
        <v>a_T_1_3_4_p</v>
      </c>
      <c r="B259">
        <v>0</v>
      </c>
      <c r="C259" t="s">
        <v>71</v>
      </c>
    </row>
    <row r="260" spans="1:6" x14ac:dyDescent="0.3">
      <c r="A260" t="str" cm="1">
        <f t="array" aca="1" ref="A260" ca="1" xml:space="preserve"> "a_T_2_" &amp; INDIRECT("F" &amp; ROW(C260)-3) &amp; "_p"</f>
        <v>a_T_2_3_4_p</v>
      </c>
      <c r="B260">
        <v>2.3600000000000001E-3</v>
      </c>
      <c r="C260" t="s">
        <v>72</v>
      </c>
    </row>
    <row r="261" spans="1:6" x14ac:dyDescent="0.3">
      <c r="A261" t="str" cm="1">
        <f t="array" aca="1" ref="A261" ca="1" xml:space="preserve"> "a_T_3_" &amp; INDIRECT("F" &amp; ROW(C261)-4) &amp; "_p"</f>
        <v>a_T_3_3_4_p</v>
      </c>
      <c r="B261">
        <v>2</v>
      </c>
      <c r="C261" t="s">
        <v>73</v>
      </c>
    </row>
    <row r="262" spans="1:6" x14ac:dyDescent="0.3">
      <c r="A262" s="3" t="s">
        <v>75</v>
      </c>
      <c r="B262" s="3"/>
      <c r="C262" s="3"/>
    </row>
    <row r="263" spans="1:6" x14ac:dyDescent="0.3">
      <c r="A263" t="str" cm="1">
        <f t="array" aca="1" ref="A263" ca="1" xml:space="preserve"> "a_W_1_" &amp; INDIRECT("F" &amp; ROW(C263)-6) &amp; "_p"</f>
        <v>a_W_1_3_4_p</v>
      </c>
      <c r="B263">
        <v>0</v>
      </c>
      <c r="C263" t="s">
        <v>71</v>
      </c>
    </row>
    <row r="264" spans="1:6" x14ac:dyDescent="0.3">
      <c r="A264" t="str" cm="1">
        <f t="array" aca="1" ref="A264" ca="1" xml:space="preserve"> "a_W_2_" &amp; INDIRECT("F" &amp; ROW(C264)-7) &amp; "_p"</f>
        <v>a_W_2_3_4_p</v>
      </c>
      <c r="B264">
        <v>0</v>
      </c>
      <c r="C264" t="s">
        <v>72</v>
      </c>
    </row>
    <row r="265" spans="1:6" x14ac:dyDescent="0.3">
      <c r="A265" t="str" cm="1">
        <f t="array" aca="1" ref="A265" ca="1" xml:space="preserve"> "a_W_3_" &amp; INDIRECT("F" &amp; ROW(C265)-8) &amp; "_p"</f>
        <v>a_W_3_3_4_p</v>
      </c>
      <c r="B265">
        <v>2</v>
      </c>
      <c r="C265" t="s">
        <v>73</v>
      </c>
    </row>
    <row r="266" spans="1:6" x14ac:dyDescent="0.3">
      <c r="A266" s="3" t="s">
        <v>74</v>
      </c>
      <c r="B266" s="3"/>
      <c r="C266" s="3"/>
    </row>
    <row r="267" spans="1:6" x14ac:dyDescent="0.3">
      <c r="A267" t="str" cm="1">
        <f t="array" aca="1" ref="A267" ca="1" xml:space="preserve"> "a_P_1_" &amp; INDIRECT("F" &amp; ROW(C267) - 10) &amp; "_p"</f>
        <v>a_P_1_3_4_p</v>
      </c>
      <c r="B267">
        <v>0</v>
      </c>
      <c r="C267" t="s">
        <v>71</v>
      </c>
    </row>
    <row r="268" spans="1:6" x14ac:dyDescent="0.3">
      <c r="A268" t="str" cm="1">
        <f t="array" aca="1" ref="A268" ca="1" xml:space="preserve"> "a_P_2_" &amp; INDIRECT("F" &amp; ROW(C268) - 11) &amp; "_p"</f>
        <v>a_P_2_3_4_p</v>
      </c>
      <c r="B268">
        <v>0</v>
      </c>
      <c r="C268" t="s">
        <v>72</v>
      </c>
    </row>
    <row r="269" spans="1:6" x14ac:dyDescent="0.3">
      <c r="A269" t="str" cm="1">
        <f t="array" aca="1" ref="A269" ca="1" xml:space="preserve"> "a_P_3_" &amp; INDIRECT("F" &amp; ROW(C269) - 12) &amp; "_p"</f>
        <v>a_P_3_3_4_p</v>
      </c>
      <c r="B269">
        <v>2</v>
      </c>
      <c r="C269" t="s">
        <v>73</v>
      </c>
    </row>
    <row r="270" spans="1:6" x14ac:dyDescent="0.3">
      <c r="A270" s="3" t="s">
        <v>76</v>
      </c>
      <c r="B270" s="3"/>
      <c r="C270" s="3"/>
    </row>
    <row r="271" spans="1:6" x14ac:dyDescent="0.3">
      <c r="A271" t="str" cm="1">
        <f t="array" aca="1" ref="A271" ca="1" xml:space="preserve"> "a_SL_1_" &amp; INDIRECT("F" &amp; ROW(C271) - 14) &amp; "_p"</f>
        <v>a_SL_1_3_4_p</v>
      </c>
      <c r="B271">
        <v>0</v>
      </c>
      <c r="C271" t="s">
        <v>71</v>
      </c>
    </row>
    <row r="272" spans="1:6" x14ac:dyDescent="0.3">
      <c r="A272" t="str" cm="1">
        <f t="array" aca="1" ref="A272" ca="1" xml:space="preserve"> "a_SL_2_" &amp; INDIRECT("F" &amp; ROW(C272) - 15) &amp; "_p"</f>
        <v>a_SL_2_3_4_p</v>
      </c>
      <c r="B272">
        <v>0</v>
      </c>
      <c r="C272" t="s">
        <v>72</v>
      </c>
    </row>
    <row r="273" spans="1:6" x14ac:dyDescent="0.3">
      <c r="A273" t="str" cm="1">
        <f t="array" aca="1" ref="A273" ca="1" xml:space="preserve"> "a_Sl_3_" &amp; INDIRECT("F" &amp; ROW(C273) - 16) &amp; "_p"</f>
        <v>a_Sl_3_3_4_p</v>
      </c>
      <c r="B273">
        <v>2</v>
      </c>
      <c r="C273" t="s">
        <v>73</v>
      </c>
    </row>
    <row r="274" spans="1:6" x14ac:dyDescent="0.3">
      <c r="A274" s="20" t="str">
        <f xml:space="preserve"> "sector " &amp; D274 &amp; " and region " &amp;E274</f>
        <v>sector 3 and region 5</v>
      </c>
      <c r="B274" s="20"/>
      <c r="C274" s="20"/>
      <c r="D274">
        <v>3</v>
      </c>
      <c r="E274">
        <v>5</v>
      </c>
      <c r="F274" t="str">
        <f>D274 &amp; "_" &amp; E274</f>
        <v>3_5</v>
      </c>
    </row>
    <row r="275" spans="1:6" x14ac:dyDescent="0.3">
      <c r="A275" s="3" t="s">
        <v>70</v>
      </c>
      <c r="B275" s="2"/>
      <c r="C275" s="2"/>
    </row>
    <row r="276" spans="1:6" x14ac:dyDescent="0.3">
      <c r="A276" t="str" cm="1">
        <f t="array" aca="1" ref="A276" ca="1" xml:space="preserve"> "a_T_1_" &amp; INDIRECT("F" &amp; ROW(C276)-2) &amp; "_p"</f>
        <v>a_T_1_3_5_p</v>
      </c>
      <c r="B276">
        <v>0</v>
      </c>
      <c r="C276" t="s">
        <v>71</v>
      </c>
    </row>
    <row r="277" spans="1:6" x14ac:dyDescent="0.3">
      <c r="A277" t="str" cm="1">
        <f t="array" aca="1" ref="A277" ca="1" xml:space="preserve"> "a_T_2_" &amp; INDIRECT("F" &amp; ROW(C277)-3) &amp; "_p"</f>
        <v>a_T_2_3_5_p</v>
      </c>
      <c r="B277">
        <v>2.3600000000000001E-3</v>
      </c>
      <c r="C277" t="s">
        <v>72</v>
      </c>
    </row>
    <row r="278" spans="1:6" x14ac:dyDescent="0.3">
      <c r="A278" t="str" cm="1">
        <f t="array" aca="1" ref="A278" ca="1" xml:space="preserve"> "a_T_3_" &amp; INDIRECT("F" &amp; ROW(C278)-4) &amp; "_p"</f>
        <v>a_T_3_3_5_p</v>
      </c>
      <c r="B278">
        <v>2</v>
      </c>
      <c r="C278" t="s">
        <v>73</v>
      </c>
    </row>
    <row r="279" spans="1:6" x14ac:dyDescent="0.3">
      <c r="A279" s="3" t="s">
        <v>75</v>
      </c>
      <c r="B279" s="2"/>
      <c r="C279" s="2"/>
    </row>
    <row r="280" spans="1:6" x14ac:dyDescent="0.3">
      <c r="A280" t="str" cm="1">
        <f t="array" aca="1" ref="A280" ca="1" xml:space="preserve"> "a_W_1_" &amp; INDIRECT("F" &amp; ROW(C280)-6) &amp; "_p"</f>
        <v>a_W_1_3_5_p</v>
      </c>
      <c r="B280">
        <v>0</v>
      </c>
      <c r="C280" t="s">
        <v>71</v>
      </c>
    </row>
    <row r="281" spans="1:6" x14ac:dyDescent="0.3">
      <c r="A281" t="str" cm="1">
        <f t="array" aca="1" ref="A281" ca="1" xml:space="preserve"> "a_W_2_" &amp; INDIRECT("F" &amp; ROW(C281)-7) &amp; "_p"</f>
        <v>a_W_2_3_5_p</v>
      </c>
      <c r="B281">
        <v>0</v>
      </c>
      <c r="C281" t="s">
        <v>72</v>
      </c>
    </row>
    <row r="282" spans="1:6" x14ac:dyDescent="0.3">
      <c r="A282" t="str" cm="1">
        <f t="array" aca="1" ref="A282" ca="1" xml:space="preserve"> "a_W_3_" &amp; INDIRECT("F" &amp; ROW(C282)-8) &amp; "_p"</f>
        <v>a_W_3_3_5_p</v>
      </c>
      <c r="B282">
        <v>2</v>
      </c>
      <c r="C282" t="s">
        <v>73</v>
      </c>
    </row>
    <row r="283" spans="1:6" x14ac:dyDescent="0.3">
      <c r="A283" s="3" t="s">
        <v>74</v>
      </c>
      <c r="B283" s="2"/>
      <c r="C283" s="2"/>
    </row>
    <row r="284" spans="1:6" x14ac:dyDescent="0.3">
      <c r="A284" t="str" cm="1">
        <f t="array" aca="1" ref="A284" ca="1" xml:space="preserve"> "a_P_1_" &amp; INDIRECT("F" &amp; ROW(C284) - 10) &amp; "_p"</f>
        <v>a_P_1_3_5_p</v>
      </c>
      <c r="B284">
        <v>0</v>
      </c>
      <c r="C284" t="s">
        <v>71</v>
      </c>
    </row>
    <row r="285" spans="1:6" x14ac:dyDescent="0.3">
      <c r="A285" t="str" cm="1">
        <f t="array" aca="1" ref="A285" ca="1" xml:space="preserve"> "a_P_2_" &amp; INDIRECT("F" &amp; ROW(C285) - 11) &amp; "_p"</f>
        <v>a_P_2_3_5_p</v>
      </c>
      <c r="B285">
        <v>0</v>
      </c>
      <c r="C285" t="s">
        <v>72</v>
      </c>
    </row>
    <row r="286" spans="1:6" x14ac:dyDescent="0.3">
      <c r="A286" t="str" cm="1">
        <f t="array" aca="1" ref="A286" ca="1" xml:space="preserve"> "a_P_3_" &amp; INDIRECT("F" &amp; ROW(C286) - 12) &amp; "_p"</f>
        <v>a_P_3_3_5_p</v>
      </c>
      <c r="B286">
        <v>2</v>
      </c>
      <c r="C286" t="s">
        <v>73</v>
      </c>
    </row>
    <row r="287" spans="1:6" x14ac:dyDescent="0.3">
      <c r="A287" s="3" t="s">
        <v>76</v>
      </c>
      <c r="B287" s="2"/>
      <c r="C287" s="2"/>
    </row>
    <row r="288" spans="1:6" x14ac:dyDescent="0.3">
      <c r="A288" t="str" cm="1">
        <f t="array" aca="1" ref="A288" ca="1" xml:space="preserve"> "a_SL_1_" &amp; INDIRECT("F" &amp; ROW(C288) - 14) &amp; "_p"</f>
        <v>a_SL_1_3_5_p</v>
      </c>
      <c r="B288">
        <v>0</v>
      </c>
      <c r="C288" t="s">
        <v>71</v>
      </c>
    </row>
    <row r="289" spans="1:6" x14ac:dyDescent="0.3">
      <c r="A289" t="str" cm="1">
        <f t="array" aca="1" ref="A289" ca="1" xml:space="preserve"> "a_SL_2_" &amp; INDIRECT("F" &amp; ROW(C289) - 15) &amp; "_p"</f>
        <v>a_SL_2_3_5_p</v>
      </c>
      <c r="B289">
        <v>0</v>
      </c>
      <c r="C289" t="s">
        <v>72</v>
      </c>
    </row>
    <row r="290" spans="1:6" x14ac:dyDescent="0.3">
      <c r="A290" t="str" cm="1">
        <f t="array" aca="1" ref="A290" ca="1" xml:space="preserve"> "a_Sl_3_" &amp; INDIRECT("F" &amp; ROW(C290) - 16) &amp; "_p"</f>
        <v>a_Sl_3_3_5_p</v>
      </c>
      <c r="B290">
        <v>2</v>
      </c>
      <c r="C290" t="s">
        <v>73</v>
      </c>
    </row>
    <row r="291" spans="1:6" x14ac:dyDescent="0.3">
      <c r="A291" s="20" t="str">
        <f xml:space="preserve"> "sector " &amp; D291 &amp; " and region " &amp;E291</f>
        <v>sector 3 and region 6</v>
      </c>
      <c r="B291" s="20"/>
      <c r="C291" s="20"/>
      <c r="D291">
        <v>3</v>
      </c>
      <c r="E291">
        <v>6</v>
      </c>
      <c r="F291" t="str">
        <f>D291 &amp; "_" &amp; E291</f>
        <v>3_6</v>
      </c>
    </row>
    <row r="292" spans="1:6" x14ac:dyDescent="0.3">
      <c r="A292" s="3" t="s">
        <v>70</v>
      </c>
      <c r="B292" s="3"/>
      <c r="C292" s="3"/>
    </row>
    <row r="293" spans="1:6" x14ac:dyDescent="0.3">
      <c r="A293" t="str" cm="1">
        <f t="array" aca="1" ref="A293" ca="1" xml:space="preserve"> "a_T_1_" &amp; INDIRECT("F" &amp; ROW(C293)-2) &amp; "_p"</f>
        <v>a_T_1_3_6_p</v>
      </c>
      <c r="B293">
        <v>0</v>
      </c>
      <c r="C293" t="s">
        <v>71</v>
      </c>
    </row>
    <row r="294" spans="1:6" x14ac:dyDescent="0.3">
      <c r="A294" t="str" cm="1">
        <f t="array" aca="1" ref="A294" ca="1" xml:space="preserve"> "a_T_2_" &amp; INDIRECT("F" &amp; ROW(C294)-3) &amp; "_p"</f>
        <v>a_T_2_3_6_p</v>
      </c>
      <c r="B294">
        <v>2.3600000000000001E-3</v>
      </c>
      <c r="C294" t="s">
        <v>72</v>
      </c>
    </row>
    <row r="295" spans="1:6" x14ac:dyDescent="0.3">
      <c r="A295" t="str" cm="1">
        <f t="array" aca="1" ref="A295" ca="1" xml:space="preserve"> "a_T_3_" &amp; INDIRECT("F" &amp; ROW(C295)-4) &amp; "_p"</f>
        <v>a_T_3_3_6_p</v>
      </c>
      <c r="B295">
        <v>2</v>
      </c>
      <c r="C295" t="s">
        <v>73</v>
      </c>
    </row>
    <row r="296" spans="1:6" x14ac:dyDescent="0.3">
      <c r="A296" s="3" t="s">
        <v>75</v>
      </c>
      <c r="B296" s="3"/>
      <c r="C296" s="3"/>
    </row>
    <row r="297" spans="1:6" x14ac:dyDescent="0.3">
      <c r="A297" t="str" cm="1">
        <f t="array" aca="1" ref="A297" ca="1" xml:space="preserve"> "a_W_1_" &amp; INDIRECT("F" &amp; ROW(C297)-6) &amp; "_p"</f>
        <v>a_W_1_3_6_p</v>
      </c>
      <c r="B297">
        <v>0</v>
      </c>
      <c r="C297" t="s">
        <v>71</v>
      </c>
    </row>
    <row r="298" spans="1:6" x14ac:dyDescent="0.3">
      <c r="A298" t="str" cm="1">
        <f t="array" aca="1" ref="A298" ca="1" xml:space="preserve"> "a_W_2_" &amp; INDIRECT("F" &amp; ROW(C298)-7) &amp; "_p"</f>
        <v>a_W_2_3_6_p</v>
      </c>
      <c r="B298">
        <v>0</v>
      </c>
      <c r="C298" t="s">
        <v>72</v>
      </c>
    </row>
    <row r="299" spans="1:6" x14ac:dyDescent="0.3">
      <c r="A299" t="str" cm="1">
        <f t="array" aca="1" ref="A299" ca="1" xml:space="preserve"> "a_W_3_" &amp; INDIRECT("F" &amp; ROW(C299)-8) &amp; "_p"</f>
        <v>a_W_3_3_6_p</v>
      </c>
      <c r="B299">
        <v>2</v>
      </c>
      <c r="C299" t="s">
        <v>73</v>
      </c>
    </row>
    <row r="300" spans="1:6" x14ac:dyDescent="0.3">
      <c r="A300" s="3" t="s">
        <v>74</v>
      </c>
      <c r="B300" s="3"/>
      <c r="C300" s="3"/>
    </row>
    <row r="301" spans="1:6" x14ac:dyDescent="0.3">
      <c r="A301" t="str" cm="1">
        <f t="array" aca="1" ref="A301" ca="1" xml:space="preserve"> "a_P_1_" &amp; INDIRECT("F" &amp; ROW(C301) - 10) &amp; "_p"</f>
        <v>a_P_1_3_6_p</v>
      </c>
      <c r="B301">
        <v>0</v>
      </c>
      <c r="C301" t="s">
        <v>71</v>
      </c>
    </row>
    <row r="302" spans="1:6" x14ac:dyDescent="0.3">
      <c r="A302" t="str" cm="1">
        <f t="array" aca="1" ref="A302" ca="1" xml:space="preserve"> "a_P_2_" &amp; INDIRECT("F" &amp; ROW(C302) - 11) &amp; "_p"</f>
        <v>a_P_2_3_6_p</v>
      </c>
      <c r="B302">
        <v>0</v>
      </c>
      <c r="C302" t="s">
        <v>72</v>
      </c>
    </row>
    <row r="303" spans="1:6" x14ac:dyDescent="0.3">
      <c r="A303" t="str" cm="1">
        <f t="array" aca="1" ref="A303" ca="1" xml:space="preserve"> "a_P_3_" &amp; INDIRECT("F" &amp; ROW(C303) - 12) &amp; "_p"</f>
        <v>a_P_3_3_6_p</v>
      </c>
      <c r="B303">
        <v>2</v>
      </c>
      <c r="C303" t="s">
        <v>73</v>
      </c>
    </row>
    <row r="304" spans="1:6" x14ac:dyDescent="0.3">
      <c r="A304" s="3" t="s">
        <v>76</v>
      </c>
      <c r="B304" s="3"/>
      <c r="C304" s="3"/>
    </row>
    <row r="305" spans="1:8" x14ac:dyDescent="0.3">
      <c r="A305" t="str" cm="1">
        <f t="array" aca="1" ref="A305" ca="1" xml:space="preserve"> "a_SL_1_" &amp; INDIRECT("F" &amp; ROW(C305) - 14) &amp; "_p"</f>
        <v>a_SL_1_3_6_p</v>
      </c>
      <c r="B305">
        <v>0</v>
      </c>
      <c r="C305" t="s">
        <v>71</v>
      </c>
    </row>
    <row r="306" spans="1:8" x14ac:dyDescent="0.3">
      <c r="A306" t="str" cm="1">
        <f t="array" aca="1" ref="A306" ca="1" xml:space="preserve"> "a_SL_2_" &amp; INDIRECT("F" &amp; ROW(C306) - 15) &amp; "_p"</f>
        <v>a_SL_2_3_6_p</v>
      </c>
      <c r="B306">
        <v>0</v>
      </c>
      <c r="C306" t="s">
        <v>72</v>
      </c>
    </row>
    <row r="307" spans="1:8" x14ac:dyDescent="0.3">
      <c r="A307" t="str" cm="1">
        <f t="array" aca="1" ref="A307" ca="1" xml:space="preserve"> "a_Sl_3_" &amp; INDIRECT("F" &amp; ROW(C307) - 16) &amp; "_p"</f>
        <v>a_Sl_3_3_6_p</v>
      </c>
      <c r="B307">
        <v>2</v>
      </c>
      <c r="C307" t="s">
        <v>73</v>
      </c>
    </row>
    <row r="308" spans="1:8" x14ac:dyDescent="0.3">
      <c r="A308" s="20" t="str">
        <f xml:space="preserve"> "sector " &amp; D308 &amp; " and region " &amp;E308</f>
        <v>sector 4 and region 1</v>
      </c>
      <c r="B308" s="20"/>
      <c r="C308" s="20"/>
      <c r="D308">
        <v>4</v>
      </c>
      <c r="E308">
        <v>1</v>
      </c>
      <c r="F308" t="str">
        <f>D308 &amp; "_" &amp; E308</f>
        <v>4_1</v>
      </c>
    </row>
    <row r="309" spans="1:8" x14ac:dyDescent="0.3">
      <c r="A309" s="10" t="s">
        <v>70</v>
      </c>
      <c r="B309" s="2"/>
      <c r="C309" s="2"/>
    </row>
    <row r="310" spans="1:8" x14ac:dyDescent="0.3">
      <c r="A310" t="str" cm="1">
        <f t="array" aca="1" ref="A310" ca="1" xml:space="preserve"> "a_T_1_" &amp; INDIRECT("F" &amp; ROW(C310)-2) &amp; "_p"</f>
        <v>a_T_1_4_1_p</v>
      </c>
      <c r="B310">
        <v>0</v>
      </c>
      <c r="C310" t="s">
        <v>71</v>
      </c>
    </row>
    <row r="311" spans="1:8" x14ac:dyDescent="0.3">
      <c r="A311" t="str" cm="1">
        <f t="array" aca="1" ref="A311" ca="1" xml:space="preserve"> "a_T_2_" &amp; INDIRECT("F" &amp; ROW(C311)-3) &amp; "_p"</f>
        <v>a_T_2_4_1_p</v>
      </c>
      <c r="B311">
        <v>2.3600000000000001E-3</v>
      </c>
      <c r="C311" t="s">
        <v>72</v>
      </c>
    </row>
    <row r="312" spans="1:8" x14ac:dyDescent="0.3">
      <c r="A312" t="str" cm="1">
        <f t="array" aca="1" ref="A312" ca="1" xml:space="preserve"> "a_T_3_" &amp; INDIRECT("F" &amp; ROW(C312)-4) &amp; "_p"</f>
        <v>a_T_3_4_1_p</v>
      </c>
      <c r="B312">
        <v>2</v>
      </c>
      <c r="C312" t="s">
        <v>73</v>
      </c>
    </row>
    <row r="313" spans="1:8" x14ac:dyDescent="0.3">
      <c r="A313" s="10" t="s">
        <v>75</v>
      </c>
      <c r="B313" s="2"/>
      <c r="C313" s="2"/>
    </row>
    <row r="314" spans="1:8" x14ac:dyDescent="0.3">
      <c r="A314" t="str" cm="1">
        <f t="array" aca="1" ref="A314" ca="1" xml:space="preserve"> "a_W_1_" &amp; INDIRECT("F" &amp; ROW(C314)-6) &amp; "_p"</f>
        <v>a_W_1_4_1_p</v>
      </c>
      <c r="B314">
        <v>0</v>
      </c>
      <c r="C314" t="s">
        <v>71</v>
      </c>
    </row>
    <row r="315" spans="1:8" x14ac:dyDescent="0.3">
      <c r="A315" t="str" cm="1">
        <f t="array" aca="1" ref="A315" ca="1" xml:space="preserve"> "a_W_2_" &amp; INDIRECT("F" &amp; ROW(C315)-7) &amp; "_p"</f>
        <v>a_W_2_4_1_p</v>
      </c>
      <c r="B315">
        <v>0</v>
      </c>
      <c r="C315" t="s">
        <v>72</v>
      </c>
    </row>
    <row r="316" spans="1:8" x14ac:dyDescent="0.3">
      <c r="A316" t="str" cm="1">
        <f t="array" aca="1" ref="A316" ca="1" xml:space="preserve"> "a_W_3_" &amp; INDIRECT("F" &amp; ROW(C316)-8) &amp; "_p"</f>
        <v>a_W_3_4_1_p</v>
      </c>
      <c r="B316">
        <v>2</v>
      </c>
      <c r="C316" t="s">
        <v>73</v>
      </c>
    </row>
    <row r="317" spans="1:8" x14ac:dyDescent="0.3">
      <c r="A317" s="10" t="s">
        <v>74</v>
      </c>
      <c r="B317" s="2"/>
      <c r="C317" s="2"/>
      <c r="F317" s="20"/>
      <c r="G317" s="20"/>
      <c r="H317" s="20"/>
    </row>
    <row r="318" spans="1:8" x14ac:dyDescent="0.3">
      <c r="A318" t="str" cm="1">
        <f t="array" aca="1" ref="A318" ca="1" xml:space="preserve"> "a_P_1_" &amp; INDIRECT("F" &amp; ROW(C318) - 10) &amp; "_p"</f>
        <v>a_P_1_4_1_p</v>
      </c>
      <c r="B318">
        <v>0</v>
      </c>
      <c r="C318" t="s">
        <v>71</v>
      </c>
    </row>
    <row r="319" spans="1:8" x14ac:dyDescent="0.3">
      <c r="A319" t="str" cm="1">
        <f t="array" aca="1" ref="A319" ca="1" xml:space="preserve"> "a_P_2_" &amp; INDIRECT("F" &amp; ROW(C319) - 11) &amp; "_p"</f>
        <v>a_P_2_4_1_p</v>
      </c>
      <c r="B319">
        <v>0</v>
      </c>
      <c r="C319" t="s">
        <v>72</v>
      </c>
    </row>
    <row r="320" spans="1:8" x14ac:dyDescent="0.3">
      <c r="A320" t="str" cm="1">
        <f t="array" aca="1" ref="A320" ca="1" xml:space="preserve"> "a_P_3_" &amp; INDIRECT("F" &amp; ROW(C320) - 12) &amp; "_p"</f>
        <v>a_P_3_4_1_p</v>
      </c>
      <c r="B320">
        <v>2</v>
      </c>
      <c r="C320" t="s">
        <v>73</v>
      </c>
    </row>
    <row r="321" spans="1:8" x14ac:dyDescent="0.3">
      <c r="A321" s="10" t="s">
        <v>76</v>
      </c>
      <c r="B321" s="2"/>
      <c r="C321" s="2"/>
      <c r="F321" s="20"/>
      <c r="G321" s="20"/>
      <c r="H321" s="20"/>
    </row>
    <row r="322" spans="1:8" x14ac:dyDescent="0.3">
      <c r="A322" t="str" cm="1">
        <f t="array" aca="1" ref="A322" ca="1" xml:space="preserve"> "a_SL_1_" &amp; INDIRECT("F" &amp; ROW(C322) - 14) &amp; "_p"</f>
        <v>a_SL_1_4_1_p</v>
      </c>
      <c r="B322">
        <v>5</v>
      </c>
      <c r="C322" t="s">
        <v>71</v>
      </c>
    </row>
    <row r="323" spans="1:8" x14ac:dyDescent="0.3">
      <c r="A323" t="str" cm="1">
        <f t="array" aca="1" ref="A323" ca="1" xml:space="preserve"> "a_SL_2_" &amp; INDIRECT("F" &amp; ROW(C323) - 15) &amp; "_p"</f>
        <v>a_SL_2_4_1_p</v>
      </c>
      <c r="B323">
        <v>0</v>
      </c>
      <c r="C323" t="s">
        <v>72</v>
      </c>
    </row>
    <row r="324" spans="1:8" x14ac:dyDescent="0.3">
      <c r="A324" t="str" cm="1">
        <f t="array" aca="1" ref="A324" ca="1" xml:space="preserve"> "a_Sl_3_" &amp; INDIRECT("F" &amp; ROW(C324) - 16) &amp; "_p"</f>
        <v>a_Sl_3_4_1_p</v>
      </c>
      <c r="B324">
        <v>2</v>
      </c>
      <c r="C324" t="s">
        <v>73</v>
      </c>
    </row>
    <row r="325" spans="1:8" x14ac:dyDescent="0.3">
      <c r="A325" s="20" t="str">
        <f xml:space="preserve"> "sector " &amp; D325 &amp; " and region " &amp;E325</f>
        <v>sector 4 and region 2</v>
      </c>
      <c r="B325" s="20"/>
      <c r="C325" s="20"/>
      <c r="D325">
        <v>4</v>
      </c>
      <c r="E325">
        <v>2</v>
      </c>
      <c r="F325" t="str">
        <f>D325 &amp; "_" &amp; E325</f>
        <v>4_2</v>
      </c>
    </row>
    <row r="326" spans="1:8" x14ac:dyDescent="0.3">
      <c r="A326" s="10" t="s">
        <v>70</v>
      </c>
      <c r="B326" s="2"/>
      <c r="C326" s="2"/>
    </row>
    <row r="327" spans="1:8" x14ac:dyDescent="0.3">
      <c r="A327" t="str" cm="1">
        <f t="array" aca="1" ref="A327" ca="1" xml:space="preserve"> "a_T_1_" &amp; INDIRECT("F" &amp; ROW(C327)-2) &amp; "_p"</f>
        <v>a_T_1_4_2_p</v>
      </c>
      <c r="B327">
        <v>0</v>
      </c>
      <c r="C327" t="s">
        <v>71</v>
      </c>
    </row>
    <row r="328" spans="1:8" x14ac:dyDescent="0.3">
      <c r="A328" t="str" cm="1">
        <f t="array" aca="1" ref="A328" ca="1" xml:space="preserve"> "a_T_2_" &amp; INDIRECT("F" &amp; ROW(C328)-3) &amp; "_p"</f>
        <v>a_T_2_4_2_p</v>
      </c>
      <c r="B328">
        <v>2.3600000000000001E-3</v>
      </c>
      <c r="C328" t="s">
        <v>72</v>
      </c>
    </row>
    <row r="329" spans="1:8" x14ac:dyDescent="0.3">
      <c r="A329" t="str" cm="1">
        <f t="array" aca="1" ref="A329" ca="1" xml:space="preserve"> "a_T_3_" &amp; INDIRECT("F" &amp; ROW(C329)-4) &amp; "_p"</f>
        <v>a_T_3_4_2_p</v>
      </c>
      <c r="B329">
        <v>2</v>
      </c>
      <c r="C329" t="s">
        <v>73</v>
      </c>
    </row>
    <row r="330" spans="1:8" x14ac:dyDescent="0.3">
      <c r="A330" s="10" t="s">
        <v>75</v>
      </c>
      <c r="B330" s="2"/>
      <c r="C330" s="2"/>
    </row>
    <row r="331" spans="1:8" x14ac:dyDescent="0.3">
      <c r="A331" t="str" cm="1">
        <f t="array" aca="1" ref="A331" ca="1" xml:space="preserve"> "a_W_1_" &amp; INDIRECT("F" &amp; ROW(C331)-6) &amp; "_p"</f>
        <v>a_W_1_4_2_p</v>
      </c>
      <c r="B331">
        <v>0</v>
      </c>
      <c r="C331" t="s">
        <v>71</v>
      </c>
    </row>
    <row r="332" spans="1:8" x14ac:dyDescent="0.3">
      <c r="A332" t="str" cm="1">
        <f t="array" aca="1" ref="A332" ca="1" xml:space="preserve"> "a_W_2_" &amp; INDIRECT("F" &amp; ROW(C332)-7) &amp; "_p"</f>
        <v>a_W_2_4_2_p</v>
      </c>
      <c r="B332">
        <v>0</v>
      </c>
      <c r="C332" t="s">
        <v>72</v>
      </c>
    </row>
    <row r="333" spans="1:8" x14ac:dyDescent="0.3">
      <c r="A333" t="str" cm="1">
        <f t="array" aca="1" ref="A333" ca="1" xml:space="preserve"> "a_W_3_" &amp; INDIRECT("F" &amp; ROW(C333)-8) &amp; "_p"</f>
        <v>a_W_3_4_2_p</v>
      </c>
      <c r="B333">
        <v>2</v>
      </c>
      <c r="C333" t="s">
        <v>73</v>
      </c>
    </row>
    <row r="334" spans="1:8" x14ac:dyDescent="0.3">
      <c r="A334" s="10" t="s">
        <v>74</v>
      </c>
      <c r="B334" s="2"/>
      <c r="C334" s="2"/>
    </row>
    <row r="335" spans="1:8" x14ac:dyDescent="0.3">
      <c r="A335" t="str" cm="1">
        <f t="array" aca="1" ref="A335" ca="1" xml:space="preserve"> "a_P_1_" &amp; INDIRECT("F" &amp; ROW(C335) - 10) &amp; "_p"</f>
        <v>a_P_1_4_2_p</v>
      </c>
      <c r="B335">
        <v>0</v>
      </c>
      <c r="C335" t="s">
        <v>71</v>
      </c>
    </row>
    <row r="336" spans="1:8" x14ac:dyDescent="0.3">
      <c r="A336" t="str" cm="1">
        <f t="array" aca="1" ref="A336" ca="1" xml:space="preserve"> "a_P_2_" &amp; INDIRECT("F" &amp; ROW(C336) - 11) &amp; "_p"</f>
        <v>a_P_2_4_2_p</v>
      </c>
      <c r="B336">
        <v>0</v>
      </c>
      <c r="C336" t="s">
        <v>72</v>
      </c>
    </row>
    <row r="337" spans="1:6" x14ac:dyDescent="0.3">
      <c r="A337" t="str" cm="1">
        <f t="array" aca="1" ref="A337" ca="1" xml:space="preserve"> "a_P_3_" &amp; INDIRECT("F" &amp; ROW(C337) - 12) &amp; "_p"</f>
        <v>a_P_3_4_2_p</v>
      </c>
      <c r="B337">
        <v>2</v>
      </c>
      <c r="C337" t="s">
        <v>73</v>
      </c>
    </row>
    <row r="338" spans="1:6" x14ac:dyDescent="0.3">
      <c r="A338" s="10" t="s">
        <v>76</v>
      </c>
      <c r="B338" s="2"/>
      <c r="C338" s="2"/>
    </row>
    <row r="339" spans="1:6" x14ac:dyDescent="0.3">
      <c r="A339" t="str" cm="1">
        <f t="array" aca="1" ref="A339" ca="1" xml:space="preserve"> "a_SL_1_" &amp; INDIRECT("F" &amp; ROW(C339) - 14) &amp; "_p"</f>
        <v>a_SL_1_4_2_p</v>
      </c>
      <c r="B339">
        <v>0</v>
      </c>
      <c r="C339" t="s">
        <v>71</v>
      </c>
    </row>
    <row r="340" spans="1:6" x14ac:dyDescent="0.3">
      <c r="A340" t="str" cm="1">
        <f t="array" aca="1" ref="A340" ca="1" xml:space="preserve"> "a_SL_2_" &amp; INDIRECT("F" &amp; ROW(C340) - 15) &amp; "_p"</f>
        <v>a_SL_2_4_2_p</v>
      </c>
      <c r="B340">
        <v>0</v>
      </c>
      <c r="C340" t="s">
        <v>72</v>
      </c>
    </row>
    <row r="341" spans="1:6" x14ac:dyDescent="0.3">
      <c r="A341" t="str" cm="1">
        <f t="array" aca="1" ref="A341" ca="1" xml:space="preserve"> "a_Sl_3_" &amp; INDIRECT("F" &amp; ROW(C341) - 16) &amp; "_p"</f>
        <v>a_Sl_3_4_2_p</v>
      </c>
      <c r="B341">
        <v>2</v>
      </c>
      <c r="C341" t="s">
        <v>73</v>
      </c>
    </row>
    <row r="342" spans="1:6" x14ac:dyDescent="0.3">
      <c r="A342" s="20" t="str">
        <f xml:space="preserve"> "sector " &amp; D342 &amp; " and region " &amp;E342</f>
        <v>sector 4 and region 3</v>
      </c>
      <c r="B342" s="20"/>
      <c r="C342" s="20"/>
      <c r="D342">
        <v>4</v>
      </c>
      <c r="E342">
        <v>3</v>
      </c>
      <c r="F342" t="str">
        <f>D342 &amp; "_" &amp; E342</f>
        <v>4_3</v>
      </c>
    </row>
    <row r="343" spans="1:6" x14ac:dyDescent="0.3">
      <c r="A343" s="10" t="s">
        <v>70</v>
      </c>
      <c r="B343" s="2"/>
      <c r="C343" s="2"/>
    </row>
    <row r="344" spans="1:6" x14ac:dyDescent="0.3">
      <c r="A344" t="str" cm="1">
        <f t="array" aca="1" ref="A344" ca="1" xml:space="preserve"> "a_T_1_" &amp; INDIRECT("F" &amp; ROW(C344)-2) &amp; "_p"</f>
        <v>a_T_1_4_3_p</v>
      </c>
      <c r="B344">
        <v>0</v>
      </c>
      <c r="C344" t="s">
        <v>71</v>
      </c>
    </row>
    <row r="345" spans="1:6" x14ac:dyDescent="0.3">
      <c r="A345" t="str" cm="1">
        <f t="array" aca="1" ref="A345" ca="1" xml:space="preserve"> "a_T_2_" &amp; INDIRECT("F" &amp; ROW(C345)-3) &amp; "_p"</f>
        <v>a_T_2_4_3_p</v>
      </c>
      <c r="B345">
        <v>2.3600000000000001E-3</v>
      </c>
      <c r="C345" t="s">
        <v>72</v>
      </c>
    </row>
    <row r="346" spans="1:6" x14ac:dyDescent="0.3">
      <c r="A346" t="str" cm="1">
        <f t="array" aca="1" ref="A346" ca="1" xml:space="preserve"> "a_T_3_" &amp; INDIRECT("F" &amp; ROW(C346)-4) &amp; "_p"</f>
        <v>a_T_3_4_3_p</v>
      </c>
      <c r="B346">
        <v>2</v>
      </c>
      <c r="C346" t="s">
        <v>73</v>
      </c>
    </row>
    <row r="347" spans="1:6" x14ac:dyDescent="0.3">
      <c r="A347" s="10" t="s">
        <v>75</v>
      </c>
      <c r="B347" s="2"/>
      <c r="C347" s="2"/>
    </row>
    <row r="348" spans="1:6" x14ac:dyDescent="0.3">
      <c r="A348" t="str" cm="1">
        <f t="array" aca="1" ref="A348" ca="1" xml:space="preserve"> "a_W_1_" &amp; INDIRECT("F" &amp; ROW(C348)-6) &amp; "_p"</f>
        <v>a_W_1_4_3_p</v>
      </c>
      <c r="B348">
        <v>0</v>
      </c>
      <c r="C348" t="s">
        <v>71</v>
      </c>
    </row>
    <row r="349" spans="1:6" x14ac:dyDescent="0.3">
      <c r="A349" t="str" cm="1">
        <f t="array" aca="1" ref="A349" ca="1" xml:space="preserve"> "a_W_2_" &amp; INDIRECT("F" &amp; ROW(C349)-7) &amp; "_p"</f>
        <v>a_W_2_4_3_p</v>
      </c>
      <c r="B349">
        <v>0</v>
      </c>
      <c r="C349" t="s">
        <v>72</v>
      </c>
    </row>
    <row r="350" spans="1:6" x14ac:dyDescent="0.3">
      <c r="A350" t="str" cm="1">
        <f t="array" aca="1" ref="A350" ca="1" xml:space="preserve"> "a_W_3_" &amp; INDIRECT("F" &amp; ROW(C350)-8) &amp; "_p"</f>
        <v>a_W_3_4_3_p</v>
      </c>
      <c r="B350">
        <v>2</v>
      </c>
      <c r="C350" t="s">
        <v>73</v>
      </c>
    </row>
    <row r="351" spans="1:6" x14ac:dyDescent="0.3">
      <c r="A351" s="10" t="s">
        <v>74</v>
      </c>
      <c r="B351" s="2"/>
      <c r="C351" s="2"/>
    </row>
    <row r="352" spans="1:6" x14ac:dyDescent="0.3">
      <c r="A352" t="str" cm="1">
        <f t="array" aca="1" ref="A352" ca="1" xml:space="preserve"> "a_P_1_" &amp; INDIRECT("F" &amp; ROW(C352) - 10) &amp; "_p"</f>
        <v>a_P_1_4_3_p</v>
      </c>
      <c r="B352">
        <v>0</v>
      </c>
      <c r="C352" t="s">
        <v>71</v>
      </c>
    </row>
    <row r="353" spans="1:6" x14ac:dyDescent="0.3">
      <c r="A353" t="str" cm="1">
        <f t="array" aca="1" ref="A353" ca="1" xml:space="preserve"> "a_P_2_" &amp; INDIRECT("F" &amp; ROW(C353) - 11) &amp; "_p"</f>
        <v>a_P_2_4_3_p</v>
      </c>
      <c r="B353">
        <v>0</v>
      </c>
      <c r="C353" t="s">
        <v>72</v>
      </c>
    </row>
    <row r="354" spans="1:6" x14ac:dyDescent="0.3">
      <c r="A354" t="str" cm="1">
        <f t="array" aca="1" ref="A354" ca="1" xml:space="preserve"> "a_P_3_" &amp; INDIRECT("F" &amp; ROW(C354) - 12) &amp; "_p"</f>
        <v>a_P_3_4_3_p</v>
      </c>
      <c r="B354">
        <v>2</v>
      </c>
      <c r="C354" t="s">
        <v>73</v>
      </c>
    </row>
    <row r="355" spans="1:6" x14ac:dyDescent="0.3">
      <c r="A355" s="10" t="s">
        <v>76</v>
      </c>
      <c r="B355" s="2"/>
      <c r="C355" s="2"/>
    </row>
    <row r="356" spans="1:6" x14ac:dyDescent="0.3">
      <c r="A356" t="str" cm="1">
        <f t="array" aca="1" ref="A356" ca="1" xml:space="preserve"> "a_SL_1_" &amp; INDIRECT("F" &amp; ROW(C356) - 14) &amp; "_p"</f>
        <v>a_SL_1_4_3_p</v>
      </c>
      <c r="B356">
        <v>0</v>
      </c>
      <c r="C356" t="s">
        <v>71</v>
      </c>
    </row>
    <row r="357" spans="1:6" x14ac:dyDescent="0.3">
      <c r="A357" t="str" cm="1">
        <f t="array" aca="1" ref="A357" ca="1" xml:space="preserve"> "a_SL_2_" &amp; INDIRECT("F" &amp; ROW(C357) - 15) &amp; "_p"</f>
        <v>a_SL_2_4_3_p</v>
      </c>
      <c r="B357">
        <v>0</v>
      </c>
      <c r="C357" t="s">
        <v>72</v>
      </c>
    </row>
    <row r="358" spans="1:6" x14ac:dyDescent="0.3">
      <c r="A358" t="str" cm="1">
        <f t="array" aca="1" ref="A358" ca="1" xml:space="preserve"> "a_Sl_3_" &amp; INDIRECT("F" &amp; ROW(C358) - 16) &amp; "_p"</f>
        <v>a_Sl_3_4_3_p</v>
      </c>
      <c r="B358">
        <v>2</v>
      </c>
      <c r="C358" t="s">
        <v>73</v>
      </c>
    </row>
    <row r="359" spans="1:6" x14ac:dyDescent="0.3">
      <c r="A359" s="20" t="str">
        <f xml:space="preserve"> "sector " &amp; D359 &amp; " and region " &amp;E359</f>
        <v>sector 4 and region 4</v>
      </c>
      <c r="B359" s="20"/>
      <c r="C359" s="20"/>
      <c r="D359">
        <v>4</v>
      </c>
      <c r="E359">
        <v>4</v>
      </c>
      <c r="F359" t="str">
        <f>D359 &amp; "_" &amp; E359</f>
        <v>4_4</v>
      </c>
    </row>
    <row r="360" spans="1:6" x14ac:dyDescent="0.3">
      <c r="A360" s="10" t="s">
        <v>70</v>
      </c>
      <c r="B360" s="2"/>
      <c r="C360" s="2"/>
    </row>
    <row r="361" spans="1:6" x14ac:dyDescent="0.3">
      <c r="A361" t="str" cm="1">
        <f t="array" aca="1" ref="A361" ca="1" xml:space="preserve"> "a_T_1_" &amp; INDIRECT("F" &amp; ROW(C361)-2) &amp; "_p"</f>
        <v>a_T_1_4_4_p</v>
      </c>
      <c r="B361">
        <v>0</v>
      </c>
      <c r="C361" t="s">
        <v>71</v>
      </c>
    </row>
    <row r="362" spans="1:6" x14ac:dyDescent="0.3">
      <c r="A362" t="str" cm="1">
        <f t="array" aca="1" ref="A362" ca="1" xml:space="preserve"> "a_T_2_" &amp; INDIRECT("F" &amp; ROW(C362)-3) &amp; "_p"</f>
        <v>a_T_2_4_4_p</v>
      </c>
      <c r="B362">
        <v>2.3600000000000001E-3</v>
      </c>
      <c r="C362" t="s">
        <v>72</v>
      </c>
    </row>
    <row r="363" spans="1:6" x14ac:dyDescent="0.3">
      <c r="A363" t="str" cm="1">
        <f t="array" aca="1" ref="A363" ca="1" xml:space="preserve"> "a_T_3_" &amp; INDIRECT("F" &amp; ROW(C363)-4) &amp; "_p"</f>
        <v>a_T_3_4_4_p</v>
      </c>
      <c r="B363">
        <v>2</v>
      </c>
      <c r="C363" t="s">
        <v>73</v>
      </c>
    </row>
    <row r="364" spans="1:6" x14ac:dyDescent="0.3">
      <c r="A364" s="10" t="s">
        <v>75</v>
      </c>
      <c r="B364" s="2"/>
      <c r="C364" s="2"/>
    </row>
    <row r="365" spans="1:6" x14ac:dyDescent="0.3">
      <c r="A365" t="str" cm="1">
        <f t="array" aca="1" ref="A365" ca="1" xml:space="preserve"> "a_W_1_" &amp; INDIRECT("F" &amp; ROW(C365)-6) &amp; "_p"</f>
        <v>a_W_1_4_4_p</v>
      </c>
      <c r="B365">
        <v>0</v>
      </c>
      <c r="C365" t="s">
        <v>71</v>
      </c>
    </row>
    <row r="366" spans="1:6" x14ac:dyDescent="0.3">
      <c r="A366" t="str" cm="1">
        <f t="array" aca="1" ref="A366" ca="1" xml:space="preserve"> "a_W_2_" &amp; INDIRECT("F" &amp; ROW(C366)-7) &amp; "_p"</f>
        <v>a_W_2_4_4_p</v>
      </c>
      <c r="B366">
        <v>0</v>
      </c>
      <c r="C366" t="s">
        <v>72</v>
      </c>
    </row>
    <row r="367" spans="1:6" x14ac:dyDescent="0.3">
      <c r="A367" t="str" cm="1">
        <f t="array" aca="1" ref="A367" ca="1" xml:space="preserve"> "a_W_3_" &amp; INDIRECT("F" &amp; ROW(C367)-8) &amp; "_p"</f>
        <v>a_W_3_4_4_p</v>
      </c>
      <c r="B367">
        <v>2</v>
      </c>
      <c r="C367" t="s">
        <v>73</v>
      </c>
    </row>
    <row r="368" spans="1:6" x14ac:dyDescent="0.3">
      <c r="A368" s="10" t="s">
        <v>74</v>
      </c>
      <c r="B368" s="2"/>
      <c r="C368" s="2"/>
    </row>
    <row r="369" spans="1:6" x14ac:dyDescent="0.3">
      <c r="A369" t="str" cm="1">
        <f t="array" aca="1" ref="A369" ca="1" xml:space="preserve"> "a_P_1_" &amp; INDIRECT("F" &amp; ROW(C369) - 10) &amp; "_p"</f>
        <v>a_P_1_4_4_p</v>
      </c>
      <c r="B369">
        <v>0</v>
      </c>
      <c r="C369" t="s">
        <v>71</v>
      </c>
    </row>
    <row r="370" spans="1:6" x14ac:dyDescent="0.3">
      <c r="A370" t="str" cm="1">
        <f t="array" aca="1" ref="A370" ca="1" xml:space="preserve"> "a_P_2_" &amp; INDIRECT("F" &amp; ROW(C370) - 11) &amp; "_p"</f>
        <v>a_P_2_4_4_p</v>
      </c>
      <c r="B370">
        <v>0</v>
      </c>
      <c r="C370" t="s">
        <v>72</v>
      </c>
    </row>
    <row r="371" spans="1:6" x14ac:dyDescent="0.3">
      <c r="A371" t="str" cm="1">
        <f t="array" aca="1" ref="A371" ca="1" xml:space="preserve"> "a_P_3_" &amp; INDIRECT("F" &amp; ROW(C371) - 12) &amp; "_p"</f>
        <v>a_P_3_4_4_p</v>
      </c>
      <c r="B371">
        <v>2</v>
      </c>
      <c r="C371" t="s">
        <v>73</v>
      </c>
    </row>
    <row r="372" spans="1:6" x14ac:dyDescent="0.3">
      <c r="A372" s="10" t="s">
        <v>76</v>
      </c>
      <c r="B372" s="2"/>
      <c r="C372" s="2"/>
    </row>
    <row r="373" spans="1:6" x14ac:dyDescent="0.3">
      <c r="A373" t="str" cm="1">
        <f t="array" aca="1" ref="A373" ca="1" xml:space="preserve"> "a_SL_1_" &amp; INDIRECT("F" &amp; ROW(C373) - 14) &amp; "_p"</f>
        <v>a_SL_1_4_4_p</v>
      </c>
      <c r="B373">
        <v>0</v>
      </c>
      <c r="C373" t="s">
        <v>71</v>
      </c>
    </row>
    <row r="374" spans="1:6" x14ac:dyDescent="0.3">
      <c r="A374" t="str" cm="1">
        <f t="array" aca="1" ref="A374" ca="1" xml:space="preserve"> "a_SL_2_" &amp; INDIRECT("F" &amp; ROW(C374) - 15) &amp; "_p"</f>
        <v>a_SL_2_4_4_p</v>
      </c>
      <c r="B374">
        <v>0</v>
      </c>
      <c r="C374" t="s">
        <v>72</v>
      </c>
    </row>
    <row r="375" spans="1:6" x14ac:dyDescent="0.3">
      <c r="A375" t="str" cm="1">
        <f t="array" aca="1" ref="A375" ca="1" xml:space="preserve"> "a_Sl_3_" &amp; INDIRECT("F" &amp; ROW(C375) - 16) &amp; "_p"</f>
        <v>a_Sl_3_4_4_p</v>
      </c>
      <c r="B375">
        <v>2</v>
      </c>
      <c r="C375" t="s">
        <v>73</v>
      </c>
    </row>
    <row r="376" spans="1:6" x14ac:dyDescent="0.3">
      <c r="A376" s="20" t="str">
        <f xml:space="preserve"> "sector " &amp; D376 &amp; " and region " &amp;E376</f>
        <v>sector 4 and region 5</v>
      </c>
      <c r="B376" s="20"/>
      <c r="C376" s="20"/>
      <c r="D376">
        <v>4</v>
      </c>
      <c r="E376">
        <v>5</v>
      </c>
      <c r="F376" t="str">
        <f>D376 &amp; "_" &amp; E376</f>
        <v>4_5</v>
      </c>
    </row>
    <row r="377" spans="1:6" x14ac:dyDescent="0.3">
      <c r="A377" s="10" t="s">
        <v>70</v>
      </c>
      <c r="B377" s="2"/>
      <c r="C377" s="2"/>
    </row>
    <row r="378" spans="1:6" x14ac:dyDescent="0.3">
      <c r="A378" t="str" cm="1">
        <f t="array" aca="1" ref="A378" ca="1" xml:space="preserve"> "a_T_1_" &amp; INDIRECT("F" &amp; ROW(C378)-2) &amp; "_p"</f>
        <v>a_T_1_4_5_p</v>
      </c>
      <c r="B378">
        <v>0</v>
      </c>
      <c r="C378" t="s">
        <v>71</v>
      </c>
    </row>
    <row r="379" spans="1:6" x14ac:dyDescent="0.3">
      <c r="A379" t="str" cm="1">
        <f t="array" aca="1" ref="A379" ca="1" xml:space="preserve"> "a_T_2_" &amp; INDIRECT("F" &amp; ROW(C379)-3) &amp; "_p"</f>
        <v>a_T_2_4_5_p</v>
      </c>
      <c r="B379">
        <v>2.3600000000000001E-3</v>
      </c>
      <c r="C379" t="s">
        <v>72</v>
      </c>
    </row>
    <row r="380" spans="1:6" x14ac:dyDescent="0.3">
      <c r="A380" t="str" cm="1">
        <f t="array" aca="1" ref="A380" ca="1" xml:space="preserve"> "a_T_3_" &amp; INDIRECT("F" &amp; ROW(C380)-4) &amp; "_p"</f>
        <v>a_T_3_4_5_p</v>
      </c>
      <c r="B380">
        <v>2</v>
      </c>
      <c r="C380" t="s">
        <v>73</v>
      </c>
    </row>
    <row r="381" spans="1:6" x14ac:dyDescent="0.3">
      <c r="A381" s="10" t="s">
        <v>75</v>
      </c>
      <c r="B381" s="2"/>
      <c r="C381" s="2"/>
    </row>
    <row r="382" spans="1:6" x14ac:dyDescent="0.3">
      <c r="A382" t="str" cm="1">
        <f t="array" aca="1" ref="A382" ca="1" xml:space="preserve"> "a_W_1_" &amp; INDIRECT("F" &amp; ROW(C382)-6) &amp; "_p"</f>
        <v>a_W_1_4_5_p</v>
      </c>
      <c r="B382">
        <v>0</v>
      </c>
      <c r="C382" t="s">
        <v>71</v>
      </c>
    </row>
    <row r="383" spans="1:6" x14ac:dyDescent="0.3">
      <c r="A383" t="str" cm="1">
        <f t="array" aca="1" ref="A383" ca="1" xml:space="preserve"> "a_W_2_" &amp; INDIRECT("F" &amp; ROW(C383)-7) &amp; "_p"</f>
        <v>a_W_2_4_5_p</v>
      </c>
      <c r="B383">
        <v>0</v>
      </c>
      <c r="C383" t="s">
        <v>72</v>
      </c>
    </row>
    <row r="384" spans="1:6" x14ac:dyDescent="0.3">
      <c r="A384" t="str" cm="1">
        <f t="array" aca="1" ref="A384" ca="1" xml:space="preserve"> "a_W_3_" &amp; INDIRECT("F" &amp; ROW(C384)-8) &amp; "_p"</f>
        <v>a_W_3_4_5_p</v>
      </c>
      <c r="B384">
        <v>2</v>
      </c>
      <c r="C384" t="s">
        <v>73</v>
      </c>
    </row>
    <row r="385" spans="1:6" x14ac:dyDescent="0.3">
      <c r="A385" s="10" t="s">
        <v>74</v>
      </c>
      <c r="B385" s="2"/>
      <c r="C385" s="2"/>
    </row>
    <row r="386" spans="1:6" x14ac:dyDescent="0.3">
      <c r="A386" t="str" cm="1">
        <f t="array" aca="1" ref="A386" ca="1" xml:space="preserve"> "a_P_1_" &amp; INDIRECT("F" &amp; ROW(C386) - 10) &amp; "_p"</f>
        <v>a_P_1_4_5_p</v>
      </c>
      <c r="B386">
        <v>0</v>
      </c>
      <c r="C386" t="s">
        <v>71</v>
      </c>
    </row>
    <row r="387" spans="1:6" x14ac:dyDescent="0.3">
      <c r="A387" t="str" cm="1">
        <f t="array" aca="1" ref="A387" ca="1" xml:space="preserve"> "a_P_2_" &amp; INDIRECT("F" &amp; ROW(C387) - 11) &amp; "_p"</f>
        <v>a_P_2_4_5_p</v>
      </c>
      <c r="B387">
        <v>0</v>
      </c>
      <c r="C387" t="s">
        <v>72</v>
      </c>
    </row>
    <row r="388" spans="1:6" x14ac:dyDescent="0.3">
      <c r="A388" t="str" cm="1">
        <f t="array" aca="1" ref="A388" ca="1" xml:space="preserve"> "a_P_3_" &amp; INDIRECT("F" &amp; ROW(C388) - 12) &amp; "_p"</f>
        <v>a_P_3_4_5_p</v>
      </c>
      <c r="B388">
        <v>2</v>
      </c>
      <c r="C388" t="s">
        <v>73</v>
      </c>
    </row>
    <row r="389" spans="1:6" x14ac:dyDescent="0.3">
      <c r="A389" s="10" t="s">
        <v>76</v>
      </c>
      <c r="B389" s="2"/>
      <c r="C389" s="2"/>
    </row>
    <row r="390" spans="1:6" x14ac:dyDescent="0.3">
      <c r="A390" t="str" cm="1">
        <f t="array" aca="1" ref="A390" ca="1" xml:space="preserve"> "a_SL_1_" &amp; INDIRECT("F" &amp; ROW(C390) - 14) &amp; "_p"</f>
        <v>a_SL_1_4_5_p</v>
      </c>
      <c r="B390">
        <v>0</v>
      </c>
      <c r="C390" t="s">
        <v>71</v>
      </c>
    </row>
    <row r="391" spans="1:6" x14ac:dyDescent="0.3">
      <c r="A391" t="str" cm="1">
        <f t="array" aca="1" ref="A391" ca="1" xml:space="preserve"> "a_SL_2_" &amp; INDIRECT("F" &amp; ROW(C391) - 15) &amp; "_p"</f>
        <v>a_SL_2_4_5_p</v>
      </c>
      <c r="B391">
        <v>0</v>
      </c>
      <c r="C391" t="s">
        <v>72</v>
      </c>
    </row>
    <row r="392" spans="1:6" x14ac:dyDescent="0.3">
      <c r="A392" t="str" cm="1">
        <f t="array" aca="1" ref="A392" ca="1" xml:space="preserve"> "a_Sl_3_" &amp; INDIRECT("F" &amp; ROW(C392) - 16) &amp; "_p"</f>
        <v>a_Sl_3_4_5_p</v>
      </c>
      <c r="B392">
        <v>2</v>
      </c>
      <c r="C392" t="s">
        <v>73</v>
      </c>
    </row>
    <row r="393" spans="1:6" x14ac:dyDescent="0.3">
      <c r="A393" s="20" t="str">
        <f xml:space="preserve"> "sector " &amp; D393 &amp; " and region " &amp;E393</f>
        <v>sector 4 and region 6</v>
      </c>
      <c r="B393" s="20"/>
      <c r="C393" s="20"/>
      <c r="D393">
        <v>4</v>
      </c>
      <c r="E393">
        <v>6</v>
      </c>
      <c r="F393" t="str">
        <f>D393 &amp; "_" &amp; E393</f>
        <v>4_6</v>
      </c>
    </row>
    <row r="394" spans="1:6" x14ac:dyDescent="0.3">
      <c r="A394" s="10" t="s">
        <v>70</v>
      </c>
      <c r="B394" s="2"/>
      <c r="C394" s="2"/>
    </row>
    <row r="395" spans="1:6" x14ac:dyDescent="0.3">
      <c r="A395" t="str" cm="1">
        <f t="array" aca="1" ref="A395" ca="1" xml:space="preserve"> "a_T_1_" &amp; INDIRECT("F" &amp; ROW(C395)-2) &amp; "_p"</f>
        <v>a_T_1_4_6_p</v>
      </c>
      <c r="B395">
        <v>0</v>
      </c>
      <c r="C395" t="s">
        <v>71</v>
      </c>
    </row>
    <row r="396" spans="1:6" x14ac:dyDescent="0.3">
      <c r="A396" t="str" cm="1">
        <f t="array" aca="1" ref="A396" ca="1" xml:space="preserve"> "a_T_2_" &amp; INDIRECT("F" &amp; ROW(C396)-3) &amp; "_p"</f>
        <v>a_T_2_4_6_p</v>
      </c>
      <c r="B396">
        <v>2.3600000000000001E-3</v>
      </c>
      <c r="C396" t="s">
        <v>72</v>
      </c>
    </row>
    <row r="397" spans="1:6" x14ac:dyDescent="0.3">
      <c r="A397" t="str" cm="1">
        <f t="array" aca="1" ref="A397" ca="1" xml:space="preserve"> "a_T_3_" &amp; INDIRECT("F" &amp; ROW(C397)-4) &amp; "_p"</f>
        <v>a_T_3_4_6_p</v>
      </c>
      <c r="B397">
        <v>2</v>
      </c>
      <c r="C397" t="s">
        <v>73</v>
      </c>
    </row>
    <row r="398" spans="1:6" x14ac:dyDescent="0.3">
      <c r="A398" s="10" t="s">
        <v>75</v>
      </c>
      <c r="B398" s="2"/>
      <c r="C398" s="2"/>
    </row>
    <row r="399" spans="1:6" x14ac:dyDescent="0.3">
      <c r="A399" t="str" cm="1">
        <f t="array" aca="1" ref="A399" ca="1" xml:space="preserve"> "a_W_1_" &amp; INDIRECT("F" &amp; ROW(C399)-6) &amp; "_p"</f>
        <v>a_W_1_4_6_p</v>
      </c>
      <c r="B399">
        <v>0</v>
      </c>
      <c r="C399" t="s">
        <v>71</v>
      </c>
    </row>
    <row r="400" spans="1:6" x14ac:dyDescent="0.3">
      <c r="A400" t="str" cm="1">
        <f t="array" aca="1" ref="A400" ca="1" xml:space="preserve"> "a_W_2_" &amp; INDIRECT("F" &amp; ROW(C400)-7) &amp; "_p"</f>
        <v>a_W_2_4_6_p</v>
      </c>
      <c r="B400">
        <v>0</v>
      </c>
      <c r="C400" t="s">
        <v>72</v>
      </c>
    </row>
    <row r="401" spans="1:6" x14ac:dyDescent="0.3">
      <c r="A401" t="str" cm="1">
        <f t="array" aca="1" ref="A401" ca="1" xml:space="preserve"> "a_W_3_" &amp; INDIRECT("F" &amp; ROW(C401)-8) &amp; "_p"</f>
        <v>a_W_3_4_6_p</v>
      </c>
      <c r="B401">
        <v>2</v>
      </c>
      <c r="C401" t="s">
        <v>73</v>
      </c>
    </row>
    <row r="402" spans="1:6" x14ac:dyDescent="0.3">
      <c r="A402" s="10" t="s">
        <v>74</v>
      </c>
      <c r="B402" s="2"/>
      <c r="C402" s="2"/>
    </row>
    <row r="403" spans="1:6" x14ac:dyDescent="0.3">
      <c r="A403" t="str" cm="1">
        <f t="array" aca="1" ref="A403" ca="1" xml:space="preserve"> "a_P_1_" &amp; INDIRECT("F" &amp; ROW(C403) - 10) &amp; "_p"</f>
        <v>a_P_1_4_6_p</v>
      </c>
      <c r="B403">
        <v>0</v>
      </c>
      <c r="C403" t="s">
        <v>71</v>
      </c>
    </row>
    <row r="404" spans="1:6" x14ac:dyDescent="0.3">
      <c r="A404" t="str" cm="1">
        <f t="array" aca="1" ref="A404" ca="1" xml:space="preserve"> "a_P_2_" &amp; INDIRECT("F" &amp; ROW(C404) - 11) &amp; "_p"</f>
        <v>a_P_2_4_6_p</v>
      </c>
      <c r="B404">
        <v>0</v>
      </c>
      <c r="C404" t="s">
        <v>72</v>
      </c>
    </row>
    <row r="405" spans="1:6" x14ac:dyDescent="0.3">
      <c r="A405" t="str" cm="1">
        <f t="array" aca="1" ref="A405" ca="1" xml:space="preserve"> "a_P_3_" &amp; INDIRECT("F" &amp; ROW(C405) - 12) &amp; "_p"</f>
        <v>a_P_3_4_6_p</v>
      </c>
      <c r="B405">
        <v>2</v>
      </c>
      <c r="C405" t="s">
        <v>73</v>
      </c>
    </row>
    <row r="406" spans="1:6" x14ac:dyDescent="0.3">
      <c r="A406" s="10" t="s">
        <v>76</v>
      </c>
      <c r="B406" s="2"/>
      <c r="C406" s="2"/>
    </row>
    <row r="407" spans="1:6" x14ac:dyDescent="0.3">
      <c r="A407" t="str" cm="1">
        <f t="array" aca="1" ref="A407" ca="1" xml:space="preserve"> "a_SL_1_" &amp; INDIRECT("F" &amp; ROW(C407) - 14) &amp; "_p"</f>
        <v>a_SL_1_4_6_p</v>
      </c>
      <c r="B407">
        <v>0</v>
      </c>
      <c r="C407" t="s">
        <v>71</v>
      </c>
    </row>
    <row r="408" spans="1:6" x14ac:dyDescent="0.3">
      <c r="A408" t="str" cm="1">
        <f t="array" aca="1" ref="A408" ca="1" xml:space="preserve"> "a_SL_2_" &amp; INDIRECT("F" &amp; ROW(C408) - 15) &amp; "_p"</f>
        <v>a_SL_2_4_6_p</v>
      </c>
      <c r="B408">
        <v>0</v>
      </c>
      <c r="C408" t="s">
        <v>72</v>
      </c>
    </row>
    <row r="409" spans="1:6" x14ac:dyDescent="0.3">
      <c r="A409" t="str" cm="1">
        <f t="array" aca="1" ref="A409" ca="1" xml:space="preserve"> "a_Sl_3_" &amp; INDIRECT("F" &amp; ROW(C409) - 16) &amp; "_p"</f>
        <v>a_Sl_3_4_6_p</v>
      </c>
      <c r="B409">
        <v>2</v>
      </c>
      <c r="C409" t="s">
        <v>73</v>
      </c>
    </row>
    <row r="410" spans="1:6" x14ac:dyDescent="0.3">
      <c r="A410" s="20" t="str">
        <f xml:space="preserve"> "sector " &amp; D410 &amp; " and region " &amp;E410</f>
        <v>sector 5 and region 1</v>
      </c>
      <c r="B410" s="20"/>
      <c r="C410" s="20"/>
      <c r="D410">
        <v>5</v>
      </c>
      <c r="E410">
        <v>1</v>
      </c>
      <c r="F410" t="str">
        <f>D410 &amp; "_" &amp; E410</f>
        <v>5_1</v>
      </c>
    </row>
    <row r="411" spans="1:6" x14ac:dyDescent="0.3">
      <c r="A411" s="10" t="s">
        <v>70</v>
      </c>
      <c r="B411" s="2"/>
      <c r="C411" s="2"/>
    </row>
    <row r="412" spans="1:6" x14ac:dyDescent="0.3">
      <c r="A412" t="str" cm="1">
        <f t="array" aca="1" ref="A412" ca="1" xml:space="preserve"> "a_T_1_" &amp; INDIRECT("F" &amp; ROW(C412)-2) &amp; "_p"</f>
        <v>a_T_1_5_1_p</v>
      </c>
      <c r="B412">
        <v>0</v>
      </c>
      <c r="C412" t="s">
        <v>71</v>
      </c>
    </row>
    <row r="413" spans="1:6" x14ac:dyDescent="0.3">
      <c r="A413" t="str" cm="1">
        <f t="array" aca="1" ref="A413" ca="1" xml:space="preserve"> "a_T_2_" &amp; INDIRECT("F" &amp; ROW(C413)-3) &amp; "_p"</f>
        <v>a_T_2_5_1_p</v>
      </c>
      <c r="B413">
        <v>2.3600000000000001E-3</v>
      </c>
      <c r="C413" t="s">
        <v>72</v>
      </c>
    </row>
    <row r="414" spans="1:6" x14ac:dyDescent="0.3">
      <c r="A414" t="str" cm="1">
        <f t="array" aca="1" ref="A414" ca="1" xml:space="preserve"> "a_T_3_" &amp; INDIRECT("F" &amp; ROW(C414)-4) &amp; "_p"</f>
        <v>a_T_3_5_1_p</v>
      </c>
      <c r="B414">
        <v>2</v>
      </c>
      <c r="C414" t="s">
        <v>73</v>
      </c>
    </row>
    <row r="415" spans="1:6" x14ac:dyDescent="0.3">
      <c r="A415" s="10" t="s">
        <v>75</v>
      </c>
      <c r="B415" s="2"/>
      <c r="C415" s="2"/>
    </row>
    <row r="416" spans="1:6" x14ac:dyDescent="0.3">
      <c r="A416" t="str" cm="1">
        <f t="array" aca="1" ref="A416" ca="1" xml:space="preserve"> "a_W_1_" &amp; INDIRECT("F" &amp; ROW(C416)-6) &amp; "_p"</f>
        <v>a_W_1_5_1_p</v>
      </c>
      <c r="B416">
        <v>0</v>
      </c>
      <c r="C416" t="s">
        <v>71</v>
      </c>
    </row>
    <row r="417" spans="1:6" x14ac:dyDescent="0.3">
      <c r="A417" t="str" cm="1">
        <f t="array" aca="1" ref="A417" ca="1" xml:space="preserve"> "a_W_2_" &amp; INDIRECT("F" &amp; ROW(C417)-7) &amp; "_p"</f>
        <v>a_W_2_5_1_p</v>
      </c>
      <c r="B417">
        <v>0</v>
      </c>
      <c r="C417" t="s">
        <v>72</v>
      </c>
    </row>
    <row r="418" spans="1:6" x14ac:dyDescent="0.3">
      <c r="A418" t="str" cm="1">
        <f t="array" aca="1" ref="A418" ca="1" xml:space="preserve"> "a_W_3_" &amp; INDIRECT("F" &amp; ROW(C418)-8) &amp; "_p"</f>
        <v>a_W_3_5_1_p</v>
      </c>
      <c r="B418">
        <v>2</v>
      </c>
      <c r="C418" t="s">
        <v>73</v>
      </c>
    </row>
    <row r="419" spans="1:6" x14ac:dyDescent="0.3">
      <c r="A419" s="10" t="s">
        <v>74</v>
      </c>
      <c r="B419" s="2"/>
      <c r="C419" s="2"/>
    </row>
    <row r="420" spans="1:6" x14ac:dyDescent="0.3">
      <c r="A420" t="str" cm="1">
        <f t="array" aca="1" ref="A420" ca="1" xml:space="preserve"> "a_P_1_" &amp; INDIRECT("F" &amp; ROW(C420) - 10) &amp; "_p"</f>
        <v>a_P_1_5_1_p</v>
      </c>
      <c r="B420">
        <v>0</v>
      </c>
      <c r="C420" t="s">
        <v>71</v>
      </c>
    </row>
    <row r="421" spans="1:6" x14ac:dyDescent="0.3">
      <c r="A421" t="str" cm="1">
        <f t="array" aca="1" ref="A421" ca="1" xml:space="preserve"> "a_P_2_" &amp; INDIRECT("F" &amp; ROW(C421) - 11) &amp; "_p"</f>
        <v>a_P_2_5_1_p</v>
      </c>
      <c r="B421">
        <v>0</v>
      </c>
      <c r="C421" t="s">
        <v>72</v>
      </c>
    </row>
    <row r="422" spans="1:6" x14ac:dyDescent="0.3">
      <c r="A422" t="str" cm="1">
        <f t="array" aca="1" ref="A422" ca="1" xml:space="preserve"> "a_P_3_" &amp; INDIRECT("F" &amp; ROW(C422) - 12) &amp; "_p"</f>
        <v>a_P_3_5_1_p</v>
      </c>
      <c r="B422">
        <v>2</v>
      </c>
      <c r="C422" t="s">
        <v>73</v>
      </c>
    </row>
    <row r="423" spans="1:6" x14ac:dyDescent="0.3">
      <c r="A423" s="10" t="s">
        <v>76</v>
      </c>
      <c r="B423" s="2"/>
      <c r="C423" s="2"/>
    </row>
    <row r="424" spans="1:6" x14ac:dyDescent="0.3">
      <c r="A424" t="str" cm="1">
        <f t="array" aca="1" ref="A424" ca="1" xml:space="preserve"> "a_SL_1_" &amp; INDIRECT("F" &amp; ROW(C424) - 14) &amp; "_p"</f>
        <v>a_SL_1_5_1_p</v>
      </c>
      <c r="B424">
        <v>0</v>
      </c>
      <c r="C424" t="s">
        <v>71</v>
      </c>
    </row>
    <row r="425" spans="1:6" x14ac:dyDescent="0.3">
      <c r="A425" t="str" cm="1">
        <f t="array" aca="1" ref="A425" ca="1" xml:space="preserve"> "a_SL_2_" &amp; INDIRECT("F" &amp; ROW(C425) - 15) &amp; "_p"</f>
        <v>a_SL_2_5_1_p</v>
      </c>
      <c r="B425">
        <v>0</v>
      </c>
      <c r="C425" t="s">
        <v>72</v>
      </c>
    </row>
    <row r="426" spans="1:6" x14ac:dyDescent="0.3">
      <c r="A426" t="str" cm="1">
        <f t="array" aca="1" ref="A426" ca="1" xml:space="preserve"> "a_Sl_3_" &amp; INDIRECT("F" &amp; ROW(C426) - 16) &amp; "_p"</f>
        <v>a_Sl_3_5_1_p</v>
      </c>
      <c r="B426">
        <v>2</v>
      </c>
      <c r="C426" t="s">
        <v>73</v>
      </c>
    </row>
    <row r="427" spans="1:6" x14ac:dyDescent="0.3">
      <c r="A427" s="20" t="str">
        <f xml:space="preserve"> "sector " &amp; D427 &amp; " and region " &amp;E427</f>
        <v>sector 5 and region 2</v>
      </c>
      <c r="B427" s="20"/>
      <c r="C427" s="20"/>
      <c r="D427">
        <v>5</v>
      </c>
      <c r="E427">
        <v>2</v>
      </c>
      <c r="F427" t="str">
        <f>D427 &amp; "_" &amp; E427</f>
        <v>5_2</v>
      </c>
    </row>
    <row r="428" spans="1:6" x14ac:dyDescent="0.3">
      <c r="A428" s="10" t="s">
        <v>70</v>
      </c>
      <c r="B428" s="2"/>
      <c r="C428" s="2"/>
    </row>
    <row r="429" spans="1:6" x14ac:dyDescent="0.3">
      <c r="A429" t="str" cm="1">
        <f t="array" aca="1" ref="A429" ca="1" xml:space="preserve"> "a_T_1_" &amp; INDIRECT("F" &amp; ROW(C429)-2) &amp; "_p"</f>
        <v>a_T_1_5_2_p</v>
      </c>
      <c r="B429">
        <v>0</v>
      </c>
      <c r="C429" t="s">
        <v>71</v>
      </c>
    </row>
    <row r="430" spans="1:6" x14ac:dyDescent="0.3">
      <c r="A430" t="str" cm="1">
        <f t="array" aca="1" ref="A430" ca="1" xml:space="preserve"> "a_T_2_" &amp; INDIRECT("F" &amp; ROW(C430)-3) &amp; "_p"</f>
        <v>a_T_2_5_2_p</v>
      </c>
      <c r="B430">
        <v>2.3600000000000001E-3</v>
      </c>
      <c r="C430" t="s">
        <v>72</v>
      </c>
    </row>
    <row r="431" spans="1:6" x14ac:dyDescent="0.3">
      <c r="A431" t="str" cm="1">
        <f t="array" aca="1" ref="A431" ca="1" xml:space="preserve"> "a_T_3_" &amp; INDIRECT("F" &amp; ROW(C431)-4) &amp; "_p"</f>
        <v>a_T_3_5_2_p</v>
      </c>
      <c r="B431">
        <v>2</v>
      </c>
      <c r="C431" t="s">
        <v>73</v>
      </c>
    </row>
    <row r="432" spans="1:6" x14ac:dyDescent="0.3">
      <c r="A432" s="10" t="s">
        <v>75</v>
      </c>
      <c r="B432" s="2"/>
      <c r="C432" s="2"/>
    </row>
    <row r="433" spans="1:6" x14ac:dyDescent="0.3">
      <c r="A433" t="str" cm="1">
        <f t="array" aca="1" ref="A433" ca="1" xml:space="preserve"> "a_W_1_" &amp; INDIRECT("F" &amp; ROW(C433)-6) &amp; "_p"</f>
        <v>a_W_1_5_2_p</v>
      </c>
      <c r="B433">
        <v>0</v>
      </c>
      <c r="C433" t="s">
        <v>71</v>
      </c>
    </row>
    <row r="434" spans="1:6" x14ac:dyDescent="0.3">
      <c r="A434" t="str" cm="1">
        <f t="array" aca="1" ref="A434" ca="1" xml:space="preserve"> "a_W_2_" &amp; INDIRECT("F" &amp; ROW(C434)-7) &amp; "_p"</f>
        <v>a_W_2_5_2_p</v>
      </c>
      <c r="B434">
        <v>0</v>
      </c>
      <c r="C434" t="s">
        <v>72</v>
      </c>
    </row>
    <row r="435" spans="1:6" x14ac:dyDescent="0.3">
      <c r="A435" t="str" cm="1">
        <f t="array" aca="1" ref="A435" ca="1" xml:space="preserve"> "a_W_3_" &amp; INDIRECT("F" &amp; ROW(C435)-8) &amp; "_p"</f>
        <v>a_W_3_5_2_p</v>
      </c>
      <c r="B435">
        <v>2</v>
      </c>
      <c r="C435" t="s">
        <v>73</v>
      </c>
    </row>
    <row r="436" spans="1:6" x14ac:dyDescent="0.3">
      <c r="A436" s="10" t="s">
        <v>74</v>
      </c>
      <c r="B436" s="2"/>
      <c r="C436" s="2"/>
    </row>
    <row r="437" spans="1:6" x14ac:dyDescent="0.3">
      <c r="A437" t="str" cm="1">
        <f t="array" aca="1" ref="A437" ca="1" xml:space="preserve"> "a_P_1_" &amp; INDIRECT("F" &amp; ROW(C437) - 10) &amp; "_p"</f>
        <v>a_P_1_5_2_p</v>
      </c>
      <c r="B437">
        <v>0</v>
      </c>
      <c r="C437" t="s">
        <v>71</v>
      </c>
    </row>
    <row r="438" spans="1:6" x14ac:dyDescent="0.3">
      <c r="A438" t="str" cm="1">
        <f t="array" aca="1" ref="A438" ca="1" xml:space="preserve"> "a_P_2_" &amp; INDIRECT("F" &amp; ROW(C438) - 11) &amp; "_p"</f>
        <v>a_P_2_5_2_p</v>
      </c>
      <c r="B438">
        <v>0</v>
      </c>
      <c r="C438" t="s">
        <v>72</v>
      </c>
    </row>
    <row r="439" spans="1:6" x14ac:dyDescent="0.3">
      <c r="A439" t="str" cm="1">
        <f t="array" aca="1" ref="A439" ca="1" xml:space="preserve"> "a_P_3_" &amp; INDIRECT("F" &amp; ROW(C439) - 12) &amp; "_p"</f>
        <v>a_P_3_5_2_p</v>
      </c>
      <c r="B439">
        <v>2</v>
      </c>
      <c r="C439" t="s">
        <v>73</v>
      </c>
    </row>
    <row r="440" spans="1:6" x14ac:dyDescent="0.3">
      <c r="A440" s="10" t="s">
        <v>76</v>
      </c>
      <c r="B440" s="2"/>
      <c r="C440" s="2"/>
    </row>
    <row r="441" spans="1:6" x14ac:dyDescent="0.3">
      <c r="A441" t="str" cm="1">
        <f t="array" aca="1" ref="A441" ca="1" xml:space="preserve"> "a_SL_1_" &amp; INDIRECT("F" &amp; ROW(C441) - 14) &amp; "_p"</f>
        <v>a_SL_1_5_2_p</v>
      </c>
      <c r="B441">
        <v>0</v>
      </c>
      <c r="C441" t="s">
        <v>71</v>
      </c>
    </row>
    <row r="442" spans="1:6" x14ac:dyDescent="0.3">
      <c r="A442" t="str" cm="1">
        <f t="array" aca="1" ref="A442" ca="1" xml:space="preserve"> "a_SL_2_" &amp; INDIRECT("F" &amp; ROW(C442) - 15) &amp; "_p"</f>
        <v>a_SL_2_5_2_p</v>
      </c>
      <c r="B442">
        <v>0</v>
      </c>
      <c r="C442" t="s">
        <v>72</v>
      </c>
    </row>
    <row r="443" spans="1:6" x14ac:dyDescent="0.3">
      <c r="A443" t="str" cm="1">
        <f t="array" aca="1" ref="A443" ca="1" xml:space="preserve"> "a_Sl_3_" &amp; INDIRECT("F" &amp; ROW(C443) - 16) &amp; "_p"</f>
        <v>a_Sl_3_5_2_p</v>
      </c>
      <c r="B443">
        <v>2</v>
      </c>
      <c r="C443" t="s">
        <v>73</v>
      </c>
    </row>
    <row r="444" spans="1:6" x14ac:dyDescent="0.3">
      <c r="A444" s="20" t="str">
        <f xml:space="preserve"> "sector " &amp; D444 &amp; " and region " &amp;E444</f>
        <v>sector 5 and region 3</v>
      </c>
      <c r="B444" s="20"/>
      <c r="C444" s="20"/>
      <c r="D444">
        <v>5</v>
      </c>
      <c r="E444">
        <v>3</v>
      </c>
      <c r="F444" t="str">
        <f>D444 &amp; "_" &amp; E444</f>
        <v>5_3</v>
      </c>
    </row>
    <row r="445" spans="1:6" x14ac:dyDescent="0.3">
      <c r="A445" s="10" t="s">
        <v>70</v>
      </c>
      <c r="B445" s="2"/>
      <c r="C445" s="2"/>
    </row>
    <row r="446" spans="1:6" x14ac:dyDescent="0.3">
      <c r="A446" t="str" cm="1">
        <f t="array" aca="1" ref="A446" ca="1" xml:space="preserve"> "a_T_1_" &amp; INDIRECT("F" &amp; ROW(C446)-2) &amp; "_p"</f>
        <v>a_T_1_5_3_p</v>
      </c>
      <c r="B446">
        <v>0</v>
      </c>
      <c r="C446" t="s">
        <v>71</v>
      </c>
    </row>
    <row r="447" spans="1:6" x14ac:dyDescent="0.3">
      <c r="A447" t="str" cm="1">
        <f t="array" aca="1" ref="A447" ca="1" xml:space="preserve"> "a_T_2_" &amp; INDIRECT("F" &amp; ROW(C447)-3) &amp; "_p"</f>
        <v>a_T_2_5_3_p</v>
      </c>
      <c r="B447">
        <v>2.3600000000000001E-3</v>
      </c>
      <c r="C447" t="s">
        <v>72</v>
      </c>
    </row>
    <row r="448" spans="1:6" x14ac:dyDescent="0.3">
      <c r="A448" t="str" cm="1">
        <f t="array" aca="1" ref="A448" ca="1" xml:space="preserve"> "a_T_3_" &amp; INDIRECT("F" &amp; ROW(C448)-4) &amp; "_p"</f>
        <v>a_T_3_5_3_p</v>
      </c>
      <c r="B448">
        <v>2</v>
      </c>
      <c r="C448" t="s">
        <v>73</v>
      </c>
    </row>
    <row r="449" spans="1:6" x14ac:dyDescent="0.3">
      <c r="A449" s="10" t="s">
        <v>75</v>
      </c>
      <c r="B449" s="2"/>
      <c r="C449" s="2"/>
    </row>
    <row r="450" spans="1:6" x14ac:dyDescent="0.3">
      <c r="A450" t="str" cm="1">
        <f t="array" aca="1" ref="A450" ca="1" xml:space="preserve"> "a_W_1_" &amp; INDIRECT("F" &amp; ROW(C450)-6) &amp; "_p"</f>
        <v>a_W_1_5_3_p</v>
      </c>
      <c r="B450">
        <v>0</v>
      </c>
      <c r="C450" t="s">
        <v>71</v>
      </c>
    </row>
    <row r="451" spans="1:6" x14ac:dyDescent="0.3">
      <c r="A451" t="str" cm="1">
        <f t="array" aca="1" ref="A451" ca="1" xml:space="preserve"> "a_W_2_" &amp; INDIRECT("F" &amp; ROW(C451)-7) &amp; "_p"</f>
        <v>a_W_2_5_3_p</v>
      </c>
      <c r="B451">
        <v>0</v>
      </c>
      <c r="C451" t="s">
        <v>72</v>
      </c>
    </row>
    <row r="452" spans="1:6" x14ac:dyDescent="0.3">
      <c r="A452" t="str" cm="1">
        <f t="array" aca="1" ref="A452" ca="1" xml:space="preserve"> "a_W_3_" &amp; INDIRECT("F" &amp; ROW(C452)-8) &amp; "_p"</f>
        <v>a_W_3_5_3_p</v>
      </c>
      <c r="B452">
        <v>2</v>
      </c>
      <c r="C452" t="s">
        <v>73</v>
      </c>
    </row>
    <row r="453" spans="1:6" x14ac:dyDescent="0.3">
      <c r="A453" s="10" t="s">
        <v>74</v>
      </c>
      <c r="B453" s="2"/>
      <c r="C453" s="2"/>
    </row>
    <row r="454" spans="1:6" x14ac:dyDescent="0.3">
      <c r="A454" t="str" cm="1">
        <f t="array" aca="1" ref="A454" ca="1" xml:space="preserve"> "a_P_1_" &amp; INDIRECT("F" &amp; ROW(C454) - 10) &amp; "_p"</f>
        <v>a_P_1_5_3_p</v>
      </c>
      <c r="B454">
        <v>0</v>
      </c>
      <c r="C454" t="s">
        <v>71</v>
      </c>
    </row>
    <row r="455" spans="1:6" x14ac:dyDescent="0.3">
      <c r="A455" t="str" cm="1">
        <f t="array" aca="1" ref="A455" ca="1" xml:space="preserve"> "a_P_2_" &amp; INDIRECT("F" &amp; ROW(C455) - 11) &amp; "_p"</f>
        <v>a_P_2_5_3_p</v>
      </c>
      <c r="B455">
        <v>0</v>
      </c>
      <c r="C455" t="s">
        <v>72</v>
      </c>
    </row>
    <row r="456" spans="1:6" x14ac:dyDescent="0.3">
      <c r="A456" t="str" cm="1">
        <f t="array" aca="1" ref="A456" ca="1" xml:space="preserve"> "a_P_3_" &amp; INDIRECT("F" &amp; ROW(C456) - 12) &amp; "_p"</f>
        <v>a_P_3_5_3_p</v>
      </c>
      <c r="B456">
        <v>2</v>
      </c>
      <c r="C456" t="s">
        <v>73</v>
      </c>
    </row>
    <row r="457" spans="1:6" x14ac:dyDescent="0.3">
      <c r="A457" s="10" t="s">
        <v>76</v>
      </c>
      <c r="B457" s="2"/>
      <c r="C457" s="2"/>
    </row>
    <row r="458" spans="1:6" x14ac:dyDescent="0.3">
      <c r="A458" t="str" cm="1">
        <f t="array" aca="1" ref="A458" ca="1" xml:space="preserve"> "a_SL_1_" &amp; INDIRECT("F" &amp; ROW(C458) - 14) &amp; "_p"</f>
        <v>a_SL_1_5_3_p</v>
      </c>
      <c r="B458">
        <v>0</v>
      </c>
      <c r="C458" t="s">
        <v>71</v>
      </c>
    </row>
    <row r="459" spans="1:6" x14ac:dyDescent="0.3">
      <c r="A459" t="str" cm="1">
        <f t="array" aca="1" ref="A459" ca="1" xml:space="preserve"> "a_SL_2_" &amp; INDIRECT("F" &amp; ROW(C459) - 15) &amp; "_p"</f>
        <v>a_SL_2_5_3_p</v>
      </c>
      <c r="B459">
        <v>0</v>
      </c>
      <c r="C459" t="s">
        <v>72</v>
      </c>
    </row>
    <row r="460" spans="1:6" x14ac:dyDescent="0.3">
      <c r="A460" t="str" cm="1">
        <f t="array" aca="1" ref="A460" ca="1" xml:space="preserve"> "a_Sl_3_" &amp; INDIRECT("F" &amp; ROW(C460) - 16) &amp; "_p"</f>
        <v>a_Sl_3_5_3_p</v>
      </c>
      <c r="B460">
        <v>2</v>
      </c>
      <c r="C460" t="s">
        <v>73</v>
      </c>
    </row>
    <row r="461" spans="1:6" x14ac:dyDescent="0.3">
      <c r="A461" s="20" t="str">
        <f xml:space="preserve"> "sector " &amp; D461 &amp; " and region " &amp;E461</f>
        <v>sector 5 and region 4</v>
      </c>
      <c r="B461" s="20"/>
      <c r="C461" s="20"/>
      <c r="D461">
        <v>5</v>
      </c>
      <c r="E461">
        <v>4</v>
      </c>
      <c r="F461" t="str">
        <f>D461 &amp; "_" &amp; E461</f>
        <v>5_4</v>
      </c>
    </row>
    <row r="462" spans="1:6" x14ac:dyDescent="0.3">
      <c r="A462" s="10" t="s">
        <v>70</v>
      </c>
      <c r="B462" s="10"/>
      <c r="C462" s="10"/>
    </row>
    <row r="463" spans="1:6" x14ac:dyDescent="0.3">
      <c r="A463" t="str" cm="1">
        <f t="array" aca="1" ref="A463" ca="1" xml:space="preserve"> "a_T_1_" &amp; INDIRECT("F" &amp; ROW(C463)-2) &amp; "_p"</f>
        <v>a_T_1_5_4_p</v>
      </c>
      <c r="B463">
        <v>0</v>
      </c>
      <c r="C463" t="s">
        <v>71</v>
      </c>
    </row>
    <row r="464" spans="1:6" x14ac:dyDescent="0.3">
      <c r="A464" t="str" cm="1">
        <f t="array" aca="1" ref="A464" ca="1" xml:space="preserve"> "a_T_2_" &amp; INDIRECT("F" &amp; ROW(C464)-3) &amp; "_p"</f>
        <v>a_T_2_5_4_p</v>
      </c>
      <c r="B464">
        <v>2.3600000000000001E-3</v>
      </c>
      <c r="C464" t="s">
        <v>72</v>
      </c>
    </row>
    <row r="465" spans="1:6" x14ac:dyDescent="0.3">
      <c r="A465" t="str" cm="1">
        <f t="array" aca="1" ref="A465" ca="1" xml:space="preserve"> "a_T_3_" &amp; INDIRECT("F" &amp; ROW(C465)-4) &amp; "_p"</f>
        <v>a_T_3_5_4_p</v>
      </c>
      <c r="B465">
        <v>2</v>
      </c>
      <c r="C465" t="s">
        <v>73</v>
      </c>
    </row>
    <row r="466" spans="1:6" x14ac:dyDescent="0.3">
      <c r="A466" s="10" t="s">
        <v>75</v>
      </c>
      <c r="B466" s="10"/>
      <c r="C466" s="10"/>
    </row>
    <row r="467" spans="1:6" x14ac:dyDescent="0.3">
      <c r="A467" t="str" cm="1">
        <f t="array" aca="1" ref="A467" ca="1" xml:space="preserve"> "a_W_1_" &amp; INDIRECT("F" &amp; ROW(C467)-6) &amp; "_p"</f>
        <v>a_W_1_5_4_p</v>
      </c>
      <c r="B467">
        <v>0</v>
      </c>
      <c r="C467" t="s">
        <v>71</v>
      </c>
    </row>
    <row r="468" spans="1:6" x14ac:dyDescent="0.3">
      <c r="A468" t="str" cm="1">
        <f t="array" aca="1" ref="A468" ca="1" xml:space="preserve"> "a_W_2_" &amp; INDIRECT("F" &amp; ROW(C468)-7) &amp; "_p"</f>
        <v>a_W_2_5_4_p</v>
      </c>
      <c r="B468">
        <v>0</v>
      </c>
      <c r="C468" t="s">
        <v>72</v>
      </c>
    </row>
    <row r="469" spans="1:6" x14ac:dyDescent="0.3">
      <c r="A469" t="str" cm="1">
        <f t="array" aca="1" ref="A469" ca="1" xml:space="preserve"> "a_W_3_" &amp; INDIRECT("F" &amp; ROW(C469)-8) &amp; "_p"</f>
        <v>a_W_3_5_4_p</v>
      </c>
      <c r="B469">
        <v>2</v>
      </c>
      <c r="C469" t="s">
        <v>73</v>
      </c>
    </row>
    <row r="470" spans="1:6" x14ac:dyDescent="0.3">
      <c r="A470" s="10" t="s">
        <v>74</v>
      </c>
      <c r="B470" s="10"/>
      <c r="C470" s="10"/>
    </row>
    <row r="471" spans="1:6" x14ac:dyDescent="0.3">
      <c r="A471" t="str" cm="1">
        <f t="array" aca="1" ref="A471" ca="1" xml:space="preserve"> "a_P_1_" &amp; INDIRECT("F" &amp; ROW(C471) - 10) &amp; "_p"</f>
        <v>a_P_1_5_4_p</v>
      </c>
      <c r="B471">
        <v>0</v>
      </c>
      <c r="C471" t="s">
        <v>71</v>
      </c>
    </row>
    <row r="472" spans="1:6" x14ac:dyDescent="0.3">
      <c r="A472" t="str" cm="1">
        <f t="array" aca="1" ref="A472" ca="1" xml:space="preserve"> "a_P_2_" &amp; INDIRECT("F" &amp; ROW(C472) - 11) &amp; "_p"</f>
        <v>a_P_2_5_4_p</v>
      </c>
      <c r="B472">
        <v>0</v>
      </c>
      <c r="C472" t="s">
        <v>72</v>
      </c>
    </row>
    <row r="473" spans="1:6" x14ac:dyDescent="0.3">
      <c r="A473" t="str" cm="1">
        <f t="array" aca="1" ref="A473" ca="1" xml:space="preserve"> "a_P_3_" &amp; INDIRECT("F" &amp; ROW(C473) - 12) &amp; "_p"</f>
        <v>a_P_3_5_4_p</v>
      </c>
      <c r="B473">
        <v>2</v>
      </c>
      <c r="C473" t="s">
        <v>73</v>
      </c>
    </row>
    <row r="474" spans="1:6" x14ac:dyDescent="0.3">
      <c r="A474" s="10" t="s">
        <v>76</v>
      </c>
      <c r="B474" s="10"/>
      <c r="C474" s="10"/>
    </row>
    <row r="475" spans="1:6" x14ac:dyDescent="0.3">
      <c r="A475" t="str" cm="1">
        <f t="array" aca="1" ref="A475" ca="1" xml:space="preserve"> "a_SL_1_" &amp; INDIRECT("F" &amp; ROW(C475) - 14) &amp; "_p"</f>
        <v>a_SL_1_5_4_p</v>
      </c>
      <c r="B475">
        <v>0</v>
      </c>
      <c r="C475" t="s">
        <v>71</v>
      </c>
    </row>
    <row r="476" spans="1:6" x14ac:dyDescent="0.3">
      <c r="A476" t="str" cm="1">
        <f t="array" aca="1" ref="A476" ca="1" xml:space="preserve"> "a_SL_2_" &amp; INDIRECT("F" &amp; ROW(C476) - 15) &amp; "_p"</f>
        <v>a_SL_2_5_4_p</v>
      </c>
      <c r="B476">
        <v>0</v>
      </c>
      <c r="C476" t="s">
        <v>72</v>
      </c>
    </row>
    <row r="477" spans="1:6" x14ac:dyDescent="0.3">
      <c r="A477" t="str" cm="1">
        <f t="array" aca="1" ref="A477" ca="1" xml:space="preserve"> "a_Sl_3_" &amp; INDIRECT("F" &amp; ROW(C477) - 16) &amp; "_p"</f>
        <v>a_Sl_3_5_4_p</v>
      </c>
      <c r="B477">
        <v>2</v>
      </c>
      <c r="C477" t="s">
        <v>73</v>
      </c>
    </row>
    <row r="478" spans="1:6" x14ac:dyDescent="0.3">
      <c r="A478" s="20" t="str">
        <f xml:space="preserve"> "sector " &amp; D478 &amp; " and region " &amp;E478</f>
        <v>sector 5 and region 5</v>
      </c>
      <c r="B478" s="20"/>
      <c r="C478" s="20"/>
      <c r="D478">
        <v>5</v>
      </c>
      <c r="E478">
        <v>5</v>
      </c>
      <c r="F478" t="str">
        <f>D478 &amp; "_" &amp; E478</f>
        <v>5_5</v>
      </c>
    </row>
    <row r="479" spans="1:6" x14ac:dyDescent="0.3">
      <c r="A479" s="10" t="s">
        <v>70</v>
      </c>
      <c r="B479" s="2"/>
      <c r="C479" s="2"/>
    </row>
    <row r="480" spans="1:6" x14ac:dyDescent="0.3">
      <c r="A480" t="str" cm="1">
        <f t="array" aca="1" ref="A480" ca="1" xml:space="preserve"> "a_T_1_" &amp; INDIRECT("F" &amp; ROW(C480)-2) &amp; "_p"</f>
        <v>a_T_1_5_5_p</v>
      </c>
      <c r="B480">
        <v>0</v>
      </c>
      <c r="C480" t="s">
        <v>71</v>
      </c>
    </row>
    <row r="481" spans="1:6" x14ac:dyDescent="0.3">
      <c r="A481" t="str" cm="1">
        <f t="array" aca="1" ref="A481" ca="1" xml:space="preserve"> "a_T_2_" &amp; INDIRECT("F" &amp; ROW(C481)-3) &amp; "_p"</f>
        <v>a_T_2_5_5_p</v>
      </c>
      <c r="B481">
        <v>2.3600000000000001E-3</v>
      </c>
      <c r="C481" t="s">
        <v>72</v>
      </c>
    </row>
    <row r="482" spans="1:6" x14ac:dyDescent="0.3">
      <c r="A482" t="str" cm="1">
        <f t="array" aca="1" ref="A482" ca="1" xml:space="preserve"> "a_T_3_" &amp; INDIRECT("F" &amp; ROW(C482)-4) &amp; "_p"</f>
        <v>a_T_3_5_5_p</v>
      </c>
      <c r="B482">
        <v>2</v>
      </c>
      <c r="C482" t="s">
        <v>73</v>
      </c>
    </row>
    <row r="483" spans="1:6" x14ac:dyDescent="0.3">
      <c r="A483" s="10" t="s">
        <v>75</v>
      </c>
      <c r="B483" s="2"/>
      <c r="C483" s="2"/>
    </row>
    <row r="484" spans="1:6" x14ac:dyDescent="0.3">
      <c r="A484" t="str" cm="1">
        <f t="array" aca="1" ref="A484" ca="1" xml:space="preserve"> "a_W_1_" &amp; INDIRECT("F" &amp; ROW(C484)-6) &amp; "_p"</f>
        <v>a_W_1_5_5_p</v>
      </c>
      <c r="B484">
        <v>0</v>
      </c>
      <c r="C484" t="s">
        <v>71</v>
      </c>
    </row>
    <row r="485" spans="1:6" x14ac:dyDescent="0.3">
      <c r="A485" t="str" cm="1">
        <f t="array" aca="1" ref="A485" ca="1" xml:space="preserve"> "a_W_2_" &amp; INDIRECT("F" &amp; ROW(C485)-7) &amp; "_p"</f>
        <v>a_W_2_5_5_p</v>
      </c>
      <c r="B485">
        <v>0</v>
      </c>
      <c r="C485" t="s">
        <v>72</v>
      </c>
    </row>
    <row r="486" spans="1:6" x14ac:dyDescent="0.3">
      <c r="A486" t="str" cm="1">
        <f t="array" aca="1" ref="A486" ca="1" xml:space="preserve"> "a_W_3_" &amp; INDIRECT("F" &amp; ROW(C486)-8) &amp; "_p"</f>
        <v>a_W_3_5_5_p</v>
      </c>
      <c r="B486">
        <v>2</v>
      </c>
      <c r="C486" t="s">
        <v>73</v>
      </c>
    </row>
    <row r="487" spans="1:6" x14ac:dyDescent="0.3">
      <c r="A487" s="10" t="s">
        <v>74</v>
      </c>
      <c r="B487" s="2"/>
      <c r="C487" s="2"/>
    </row>
    <row r="488" spans="1:6" x14ac:dyDescent="0.3">
      <c r="A488" t="str" cm="1">
        <f t="array" aca="1" ref="A488" ca="1" xml:space="preserve"> "a_P_1_" &amp; INDIRECT("F" &amp; ROW(C488) - 10) &amp; "_p"</f>
        <v>a_P_1_5_5_p</v>
      </c>
      <c r="B488">
        <v>0</v>
      </c>
      <c r="C488" t="s">
        <v>71</v>
      </c>
    </row>
    <row r="489" spans="1:6" x14ac:dyDescent="0.3">
      <c r="A489" t="str" cm="1">
        <f t="array" aca="1" ref="A489" ca="1" xml:space="preserve"> "a_P_2_" &amp; INDIRECT("F" &amp; ROW(C489) - 11) &amp; "_p"</f>
        <v>a_P_2_5_5_p</v>
      </c>
      <c r="B489">
        <v>0</v>
      </c>
      <c r="C489" t="s">
        <v>72</v>
      </c>
    </row>
    <row r="490" spans="1:6" x14ac:dyDescent="0.3">
      <c r="A490" t="str" cm="1">
        <f t="array" aca="1" ref="A490" ca="1" xml:space="preserve"> "a_P_3_" &amp; INDIRECT("F" &amp; ROW(C490) - 12) &amp; "_p"</f>
        <v>a_P_3_5_5_p</v>
      </c>
      <c r="B490">
        <v>2</v>
      </c>
      <c r="C490" t="s">
        <v>73</v>
      </c>
    </row>
    <row r="491" spans="1:6" x14ac:dyDescent="0.3">
      <c r="A491" s="10" t="s">
        <v>76</v>
      </c>
      <c r="B491" s="2"/>
      <c r="C491" s="2"/>
    </row>
    <row r="492" spans="1:6" x14ac:dyDescent="0.3">
      <c r="A492" t="str" cm="1">
        <f t="array" aca="1" ref="A492" ca="1" xml:space="preserve"> "a_SL_1_" &amp; INDIRECT("F" &amp; ROW(C492) - 14) &amp; "_p"</f>
        <v>a_SL_1_5_5_p</v>
      </c>
      <c r="B492">
        <v>0</v>
      </c>
      <c r="C492" t="s">
        <v>71</v>
      </c>
    </row>
    <row r="493" spans="1:6" x14ac:dyDescent="0.3">
      <c r="A493" t="str" cm="1">
        <f t="array" aca="1" ref="A493" ca="1" xml:space="preserve"> "a_SL_2_" &amp; INDIRECT("F" &amp; ROW(C493) - 15) &amp; "_p"</f>
        <v>a_SL_2_5_5_p</v>
      </c>
      <c r="B493">
        <v>0</v>
      </c>
      <c r="C493" t="s">
        <v>72</v>
      </c>
    </row>
    <row r="494" spans="1:6" x14ac:dyDescent="0.3">
      <c r="A494" t="str" cm="1">
        <f t="array" aca="1" ref="A494" ca="1" xml:space="preserve"> "a_Sl_3_" &amp; INDIRECT("F" &amp; ROW(C494) - 16) &amp; "_p"</f>
        <v>a_Sl_3_5_5_p</v>
      </c>
      <c r="B494">
        <v>2</v>
      </c>
      <c r="C494" t="s">
        <v>73</v>
      </c>
    </row>
    <row r="495" spans="1:6" x14ac:dyDescent="0.3">
      <c r="A495" s="20" t="str">
        <f xml:space="preserve"> "sector " &amp; D495 &amp; " and region " &amp;E495</f>
        <v>sector 5 and region 6</v>
      </c>
      <c r="B495" s="20"/>
      <c r="C495" s="20"/>
      <c r="D495">
        <v>5</v>
      </c>
      <c r="E495">
        <v>6</v>
      </c>
      <c r="F495" t="str">
        <f>D495 &amp; "_" &amp; E495</f>
        <v>5_6</v>
      </c>
    </row>
    <row r="496" spans="1:6" x14ac:dyDescent="0.3">
      <c r="A496" s="10" t="s">
        <v>70</v>
      </c>
      <c r="B496" s="10"/>
      <c r="C496" s="10"/>
    </row>
    <row r="497" spans="1:6" x14ac:dyDescent="0.3">
      <c r="A497" t="str" cm="1">
        <f t="array" aca="1" ref="A497" ca="1" xml:space="preserve"> "a_T_1_" &amp; INDIRECT("F" &amp; ROW(C497)-2) &amp; "_p"</f>
        <v>a_T_1_5_6_p</v>
      </c>
      <c r="B497">
        <v>0</v>
      </c>
      <c r="C497" t="s">
        <v>71</v>
      </c>
    </row>
    <row r="498" spans="1:6" x14ac:dyDescent="0.3">
      <c r="A498" t="str" cm="1">
        <f t="array" aca="1" ref="A498" ca="1" xml:space="preserve"> "a_T_2_" &amp; INDIRECT("F" &amp; ROW(C498)-3) &amp; "_p"</f>
        <v>a_T_2_5_6_p</v>
      </c>
      <c r="B498">
        <v>2.3600000000000001E-3</v>
      </c>
      <c r="C498" t="s">
        <v>72</v>
      </c>
    </row>
    <row r="499" spans="1:6" x14ac:dyDescent="0.3">
      <c r="A499" t="str" cm="1">
        <f t="array" aca="1" ref="A499" ca="1" xml:space="preserve"> "a_T_3_" &amp; INDIRECT("F" &amp; ROW(C499)-4) &amp; "_p"</f>
        <v>a_T_3_5_6_p</v>
      </c>
      <c r="B499">
        <v>2</v>
      </c>
      <c r="C499" t="s">
        <v>73</v>
      </c>
    </row>
    <row r="500" spans="1:6" x14ac:dyDescent="0.3">
      <c r="A500" s="10" t="s">
        <v>75</v>
      </c>
      <c r="B500" s="10"/>
      <c r="C500" s="10"/>
    </row>
    <row r="501" spans="1:6" x14ac:dyDescent="0.3">
      <c r="A501" t="str" cm="1">
        <f t="array" aca="1" ref="A501" ca="1" xml:space="preserve"> "a_W_1_" &amp; INDIRECT("F" &amp; ROW(C501)-6) &amp; "_p"</f>
        <v>a_W_1_5_6_p</v>
      </c>
      <c r="B501">
        <v>0</v>
      </c>
      <c r="C501" t="s">
        <v>71</v>
      </c>
    </row>
    <row r="502" spans="1:6" x14ac:dyDescent="0.3">
      <c r="A502" t="str" cm="1">
        <f t="array" aca="1" ref="A502" ca="1" xml:space="preserve"> "a_W_2_" &amp; INDIRECT("F" &amp; ROW(C502)-7) &amp; "_p"</f>
        <v>a_W_2_5_6_p</v>
      </c>
      <c r="B502">
        <v>0</v>
      </c>
      <c r="C502" t="s">
        <v>72</v>
      </c>
    </row>
    <row r="503" spans="1:6" x14ac:dyDescent="0.3">
      <c r="A503" t="str" cm="1">
        <f t="array" aca="1" ref="A503" ca="1" xml:space="preserve"> "a_W_3_" &amp; INDIRECT("F" &amp; ROW(C503)-8) &amp; "_p"</f>
        <v>a_W_3_5_6_p</v>
      </c>
      <c r="B503">
        <v>2</v>
      </c>
      <c r="C503" t="s">
        <v>73</v>
      </c>
    </row>
    <row r="504" spans="1:6" x14ac:dyDescent="0.3">
      <c r="A504" s="10" t="s">
        <v>74</v>
      </c>
      <c r="B504" s="10"/>
      <c r="C504" s="10"/>
    </row>
    <row r="505" spans="1:6" x14ac:dyDescent="0.3">
      <c r="A505" t="str" cm="1">
        <f t="array" aca="1" ref="A505" ca="1" xml:space="preserve"> "a_P_1_" &amp; INDIRECT("F" &amp; ROW(C505) - 10) &amp; "_p"</f>
        <v>a_P_1_5_6_p</v>
      </c>
      <c r="B505">
        <v>0</v>
      </c>
      <c r="C505" t="s">
        <v>71</v>
      </c>
    </row>
    <row r="506" spans="1:6" x14ac:dyDescent="0.3">
      <c r="A506" t="str" cm="1">
        <f t="array" aca="1" ref="A506" ca="1" xml:space="preserve"> "a_P_2_" &amp; INDIRECT("F" &amp; ROW(C506) - 11) &amp; "_p"</f>
        <v>a_P_2_5_6_p</v>
      </c>
      <c r="B506">
        <v>0</v>
      </c>
      <c r="C506" t="s">
        <v>72</v>
      </c>
    </row>
    <row r="507" spans="1:6" x14ac:dyDescent="0.3">
      <c r="A507" t="str" cm="1">
        <f t="array" aca="1" ref="A507" ca="1" xml:space="preserve"> "a_P_3_" &amp; INDIRECT("F" &amp; ROW(C507) - 12) &amp; "_p"</f>
        <v>a_P_3_5_6_p</v>
      </c>
      <c r="B507">
        <v>2</v>
      </c>
      <c r="C507" t="s">
        <v>73</v>
      </c>
    </row>
    <row r="508" spans="1:6" x14ac:dyDescent="0.3">
      <c r="A508" s="10" t="s">
        <v>76</v>
      </c>
      <c r="B508" s="10"/>
      <c r="C508" s="10"/>
    </row>
    <row r="509" spans="1:6" x14ac:dyDescent="0.3">
      <c r="A509" t="str" cm="1">
        <f t="array" aca="1" ref="A509" ca="1" xml:space="preserve"> "a_SL_1_" &amp; INDIRECT("F" &amp; ROW(C509) - 14) &amp; "_p"</f>
        <v>a_SL_1_5_6_p</v>
      </c>
      <c r="B509">
        <v>0</v>
      </c>
      <c r="C509" t="s">
        <v>71</v>
      </c>
    </row>
    <row r="510" spans="1:6" x14ac:dyDescent="0.3">
      <c r="A510" t="str" cm="1">
        <f t="array" aca="1" ref="A510" ca="1" xml:space="preserve"> "a_SL_2_" &amp; INDIRECT("F" &amp; ROW(C510) - 15) &amp; "_p"</f>
        <v>a_SL_2_5_6_p</v>
      </c>
      <c r="B510">
        <v>0</v>
      </c>
      <c r="C510" t="s">
        <v>72</v>
      </c>
    </row>
    <row r="511" spans="1:6" x14ac:dyDescent="0.3">
      <c r="A511" t="str" cm="1">
        <f t="array" aca="1" ref="A511" ca="1" xml:space="preserve"> "a_Sl_3_" &amp; INDIRECT("F" &amp; ROW(C511) - 16) &amp; "_p"</f>
        <v>a_Sl_3_5_6_p</v>
      </c>
      <c r="B511">
        <v>2</v>
      </c>
      <c r="C511" t="s">
        <v>73</v>
      </c>
    </row>
    <row r="512" spans="1:6" x14ac:dyDescent="0.3">
      <c r="A512" s="20" t="str">
        <f xml:space="preserve"> "sector " &amp; D512 &amp; " and region " &amp;E512</f>
        <v>sector 6 and region 1</v>
      </c>
      <c r="B512" s="20"/>
      <c r="C512" s="20"/>
      <c r="D512">
        <v>6</v>
      </c>
      <c r="E512">
        <v>1</v>
      </c>
      <c r="F512" t="str">
        <f>D512 &amp; "_" &amp; E512</f>
        <v>6_1</v>
      </c>
    </row>
    <row r="513" spans="1:3" x14ac:dyDescent="0.3">
      <c r="A513" s="10" t="s">
        <v>70</v>
      </c>
      <c r="B513" s="2"/>
      <c r="C513" s="2"/>
    </row>
    <row r="514" spans="1:3" x14ac:dyDescent="0.3">
      <c r="A514" t="str" cm="1">
        <f t="array" aca="1" ref="A514" ca="1" xml:space="preserve"> "a_T_1_" &amp; INDIRECT("F" &amp; ROW(C514)-2) &amp; "_p"</f>
        <v>a_T_1_6_1_p</v>
      </c>
      <c r="B514">
        <v>0</v>
      </c>
      <c r="C514" t="s">
        <v>71</v>
      </c>
    </row>
    <row r="515" spans="1:3" x14ac:dyDescent="0.3">
      <c r="A515" t="str" cm="1">
        <f t="array" aca="1" ref="A515" ca="1" xml:space="preserve"> "a_T_2_" &amp; INDIRECT("F" &amp; ROW(C515)-3) &amp; "_p"</f>
        <v>a_T_2_6_1_p</v>
      </c>
      <c r="B515">
        <v>2.3600000000000001E-3</v>
      </c>
      <c r="C515" t="s">
        <v>72</v>
      </c>
    </row>
    <row r="516" spans="1:3" x14ac:dyDescent="0.3">
      <c r="A516" t="str" cm="1">
        <f t="array" aca="1" ref="A516" ca="1" xml:space="preserve"> "a_T_3_" &amp; INDIRECT("F" &amp; ROW(C516)-4) &amp; "_p"</f>
        <v>a_T_3_6_1_p</v>
      </c>
      <c r="B516">
        <v>2</v>
      </c>
      <c r="C516" t="s">
        <v>73</v>
      </c>
    </row>
    <row r="517" spans="1:3" x14ac:dyDescent="0.3">
      <c r="A517" s="10" t="s">
        <v>75</v>
      </c>
      <c r="B517" s="2"/>
      <c r="C517" s="2"/>
    </row>
    <row r="518" spans="1:3" x14ac:dyDescent="0.3">
      <c r="A518" t="str" cm="1">
        <f t="array" aca="1" ref="A518" ca="1" xml:space="preserve"> "a_W_1_" &amp; INDIRECT("F" &amp; ROW(C518)-6) &amp; "_p"</f>
        <v>a_W_1_6_1_p</v>
      </c>
      <c r="B518">
        <v>0</v>
      </c>
      <c r="C518" t="s">
        <v>71</v>
      </c>
    </row>
    <row r="519" spans="1:3" x14ac:dyDescent="0.3">
      <c r="A519" t="str" cm="1">
        <f t="array" aca="1" ref="A519" ca="1" xml:space="preserve"> "a_W_2_" &amp; INDIRECT("F" &amp; ROW(C519)-7) &amp; "_p"</f>
        <v>a_W_2_6_1_p</v>
      </c>
      <c r="B519">
        <v>0</v>
      </c>
      <c r="C519" t="s">
        <v>72</v>
      </c>
    </row>
    <row r="520" spans="1:3" x14ac:dyDescent="0.3">
      <c r="A520" t="str" cm="1">
        <f t="array" aca="1" ref="A520" ca="1" xml:space="preserve"> "a_W_3_" &amp; INDIRECT("F" &amp; ROW(C520)-8) &amp; "_p"</f>
        <v>a_W_3_6_1_p</v>
      </c>
      <c r="B520">
        <v>2</v>
      </c>
      <c r="C520" t="s">
        <v>73</v>
      </c>
    </row>
    <row r="521" spans="1:3" x14ac:dyDescent="0.3">
      <c r="A521" s="10" t="s">
        <v>74</v>
      </c>
      <c r="B521" s="2"/>
      <c r="C521" s="2"/>
    </row>
    <row r="522" spans="1:3" x14ac:dyDescent="0.3">
      <c r="A522" t="str" cm="1">
        <f t="array" aca="1" ref="A522" ca="1" xml:space="preserve"> "a_P_1_" &amp; INDIRECT("F" &amp; ROW(C522) - 10) &amp; "_p"</f>
        <v>a_P_1_6_1_p</v>
      </c>
      <c r="B522">
        <v>0</v>
      </c>
      <c r="C522" t="s">
        <v>71</v>
      </c>
    </row>
    <row r="523" spans="1:3" x14ac:dyDescent="0.3">
      <c r="A523" t="str" cm="1">
        <f t="array" aca="1" ref="A523" ca="1" xml:space="preserve"> "a_P_2_" &amp; INDIRECT("F" &amp; ROW(C523) - 11) &amp; "_p"</f>
        <v>a_P_2_6_1_p</v>
      </c>
      <c r="B523">
        <v>0</v>
      </c>
      <c r="C523" t="s">
        <v>72</v>
      </c>
    </row>
    <row r="524" spans="1:3" x14ac:dyDescent="0.3">
      <c r="A524" t="str" cm="1">
        <f t="array" aca="1" ref="A524" ca="1" xml:space="preserve"> "a_P_3_" &amp; INDIRECT("F" &amp; ROW(C524) - 12) &amp; "_p"</f>
        <v>a_P_3_6_1_p</v>
      </c>
      <c r="B524">
        <v>2</v>
      </c>
      <c r="C524" t="s">
        <v>73</v>
      </c>
    </row>
    <row r="525" spans="1:3" x14ac:dyDescent="0.3">
      <c r="A525" s="10" t="s">
        <v>76</v>
      </c>
      <c r="B525" s="2"/>
      <c r="C525" s="2"/>
    </row>
    <row r="526" spans="1:3" x14ac:dyDescent="0.3">
      <c r="A526" t="str" cm="1">
        <f t="array" aca="1" ref="A526" ca="1" xml:space="preserve"> "a_SL_1_" &amp; INDIRECT("F" &amp; ROW(C526) - 14) &amp; "_p"</f>
        <v>a_SL_1_6_1_p</v>
      </c>
      <c r="B526">
        <v>0</v>
      </c>
      <c r="C526" t="s">
        <v>71</v>
      </c>
    </row>
    <row r="527" spans="1:3" x14ac:dyDescent="0.3">
      <c r="A527" t="str" cm="1">
        <f t="array" aca="1" ref="A527" ca="1" xml:space="preserve"> "a_SL_2_" &amp; INDIRECT("F" &amp; ROW(C527) - 15) &amp; "_p"</f>
        <v>a_SL_2_6_1_p</v>
      </c>
      <c r="B527">
        <v>0</v>
      </c>
      <c r="C527" t="s">
        <v>72</v>
      </c>
    </row>
    <row r="528" spans="1:3" x14ac:dyDescent="0.3">
      <c r="A528" t="str" cm="1">
        <f t="array" aca="1" ref="A528" ca="1" xml:space="preserve"> "a_Sl_3_" &amp; INDIRECT("F" &amp; ROW(C528) - 16) &amp; "_p"</f>
        <v>a_Sl_3_6_1_p</v>
      </c>
      <c r="B528">
        <v>2</v>
      </c>
      <c r="C528" t="s">
        <v>73</v>
      </c>
    </row>
    <row r="529" spans="1:6" x14ac:dyDescent="0.3">
      <c r="A529" s="20" t="str">
        <f xml:space="preserve"> "sector " &amp; D529 &amp; " and region " &amp;E529</f>
        <v>sector 6 and region 2</v>
      </c>
      <c r="B529" s="20"/>
      <c r="C529" s="20"/>
      <c r="D529">
        <v>6</v>
      </c>
      <c r="E529">
        <v>2</v>
      </c>
      <c r="F529" t="str">
        <f>D529 &amp; "_" &amp; E529</f>
        <v>6_2</v>
      </c>
    </row>
    <row r="530" spans="1:6" x14ac:dyDescent="0.3">
      <c r="A530" s="10" t="s">
        <v>70</v>
      </c>
      <c r="B530" s="10"/>
      <c r="C530" s="10"/>
    </row>
    <row r="531" spans="1:6" x14ac:dyDescent="0.3">
      <c r="A531" t="str" cm="1">
        <f t="array" aca="1" ref="A531" ca="1" xml:space="preserve"> "a_T_1_" &amp; INDIRECT("F" &amp; ROW(C531)-2) &amp; "_p"</f>
        <v>a_T_1_6_2_p</v>
      </c>
      <c r="B531">
        <v>0</v>
      </c>
      <c r="C531" t="s">
        <v>71</v>
      </c>
    </row>
    <row r="532" spans="1:6" x14ac:dyDescent="0.3">
      <c r="A532" t="str" cm="1">
        <f t="array" aca="1" ref="A532" ca="1" xml:space="preserve"> "a_T_2_" &amp; INDIRECT("F" &amp; ROW(C532)-3) &amp; "_p"</f>
        <v>a_T_2_6_2_p</v>
      </c>
      <c r="B532">
        <v>2.3600000000000001E-3</v>
      </c>
      <c r="C532" t="s">
        <v>72</v>
      </c>
    </row>
    <row r="533" spans="1:6" x14ac:dyDescent="0.3">
      <c r="A533" t="str" cm="1">
        <f t="array" aca="1" ref="A533" ca="1" xml:space="preserve"> "a_T_3_" &amp; INDIRECT("F" &amp; ROW(C533)-4) &amp; "_p"</f>
        <v>a_T_3_6_2_p</v>
      </c>
      <c r="B533">
        <v>2</v>
      </c>
      <c r="C533" t="s">
        <v>73</v>
      </c>
    </row>
    <row r="534" spans="1:6" x14ac:dyDescent="0.3">
      <c r="A534" s="10" t="s">
        <v>75</v>
      </c>
      <c r="B534" s="10"/>
      <c r="C534" s="10"/>
    </row>
    <row r="535" spans="1:6" x14ac:dyDescent="0.3">
      <c r="A535" t="str" cm="1">
        <f t="array" aca="1" ref="A535" ca="1" xml:space="preserve"> "a_W_1_" &amp; INDIRECT("F" &amp; ROW(C535)-6) &amp; "_p"</f>
        <v>a_W_1_6_2_p</v>
      </c>
      <c r="B535">
        <v>0</v>
      </c>
      <c r="C535" t="s">
        <v>71</v>
      </c>
    </row>
    <row r="536" spans="1:6" x14ac:dyDescent="0.3">
      <c r="A536" t="str" cm="1">
        <f t="array" aca="1" ref="A536" ca="1" xml:space="preserve"> "a_W_2_" &amp; INDIRECT("F" &amp; ROW(C536)-7) &amp; "_p"</f>
        <v>a_W_2_6_2_p</v>
      </c>
      <c r="B536">
        <v>0</v>
      </c>
      <c r="C536" t="s">
        <v>72</v>
      </c>
    </row>
    <row r="537" spans="1:6" x14ac:dyDescent="0.3">
      <c r="A537" t="str" cm="1">
        <f t="array" aca="1" ref="A537" ca="1" xml:space="preserve"> "a_W_3_" &amp; INDIRECT("F" &amp; ROW(C537)-8) &amp; "_p"</f>
        <v>a_W_3_6_2_p</v>
      </c>
      <c r="B537">
        <v>2</v>
      </c>
      <c r="C537" t="s">
        <v>73</v>
      </c>
    </row>
    <row r="538" spans="1:6" x14ac:dyDescent="0.3">
      <c r="A538" s="10" t="s">
        <v>74</v>
      </c>
      <c r="B538" s="10"/>
      <c r="C538" s="10"/>
    </row>
    <row r="539" spans="1:6" x14ac:dyDescent="0.3">
      <c r="A539" t="str" cm="1">
        <f t="array" aca="1" ref="A539" ca="1" xml:space="preserve"> "a_P_1_" &amp; INDIRECT("F" &amp; ROW(C539) - 10) &amp; "_p"</f>
        <v>a_P_1_6_2_p</v>
      </c>
      <c r="B539">
        <v>0</v>
      </c>
      <c r="C539" t="s">
        <v>71</v>
      </c>
    </row>
    <row r="540" spans="1:6" x14ac:dyDescent="0.3">
      <c r="A540" t="str" cm="1">
        <f t="array" aca="1" ref="A540" ca="1" xml:space="preserve"> "a_P_2_" &amp; INDIRECT("F" &amp; ROW(C540) - 11) &amp; "_p"</f>
        <v>a_P_2_6_2_p</v>
      </c>
      <c r="B540">
        <v>0</v>
      </c>
      <c r="C540" t="s">
        <v>72</v>
      </c>
    </row>
    <row r="541" spans="1:6" x14ac:dyDescent="0.3">
      <c r="A541" t="str" cm="1">
        <f t="array" aca="1" ref="A541" ca="1" xml:space="preserve"> "a_P_3_" &amp; INDIRECT("F" &amp; ROW(C541) - 12) &amp; "_p"</f>
        <v>a_P_3_6_2_p</v>
      </c>
      <c r="B541">
        <v>2</v>
      </c>
      <c r="C541" t="s">
        <v>73</v>
      </c>
    </row>
    <row r="542" spans="1:6" x14ac:dyDescent="0.3">
      <c r="A542" s="10" t="s">
        <v>76</v>
      </c>
      <c r="B542" s="10"/>
      <c r="C542" s="10"/>
    </row>
    <row r="543" spans="1:6" x14ac:dyDescent="0.3">
      <c r="A543" t="str" cm="1">
        <f t="array" aca="1" ref="A543" ca="1" xml:space="preserve"> "a_SL_1_" &amp; INDIRECT("F" &amp; ROW(C543) - 14) &amp; "_p"</f>
        <v>a_SL_1_6_2_p</v>
      </c>
      <c r="B543">
        <v>0</v>
      </c>
      <c r="C543" t="s">
        <v>71</v>
      </c>
    </row>
    <row r="544" spans="1:6" x14ac:dyDescent="0.3">
      <c r="A544" t="str" cm="1">
        <f t="array" aca="1" ref="A544" ca="1" xml:space="preserve"> "a_SL_2_" &amp; INDIRECT("F" &amp; ROW(C544) - 15) &amp; "_p"</f>
        <v>a_SL_2_6_2_p</v>
      </c>
      <c r="B544">
        <v>0</v>
      </c>
      <c r="C544" t="s">
        <v>72</v>
      </c>
    </row>
    <row r="545" spans="1:6" x14ac:dyDescent="0.3">
      <c r="A545" t="str" cm="1">
        <f t="array" aca="1" ref="A545" ca="1" xml:space="preserve"> "a_Sl_3_" &amp; INDIRECT("F" &amp; ROW(C545) - 16) &amp; "_p"</f>
        <v>a_Sl_3_6_2_p</v>
      </c>
      <c r="B545">
        <v>2</v>
      </c>
      <c r="C545" t="s">
        <v>73</v>
      </c>
    </row>
    <row r="546" spans="1:6" x14ac:dyDescent="0.3">
      <c r="A546" s="20" t="str">
        <f xml:space="preserve"> "sector " &amp; D546 &amp; " and region " &amp;E546</f>
        <v>sector 6 and region 3</v>
      </c>
      <c r="B546" s="20"/>
      <c r="C546" s="20"/>
      <c r="D546">
        <v>6</v>
      </c>
      <c r="E546">
        <v>3</v>
      </c>
      <c r="F546" t="str">
        <f>D546 &amp; "_" &amp; E546</f>
        <v>6_3</v>
      </c>
    </row>
    <row r="547" spans="1:6" x14ac:dyDescent="0.3">
      <c r="A547" s="10" t="s">
        <v>70</v>
      </c>
      <c r="B547" s="2"/>
      <c r="C547" s="2"/>
    </row>
    <row r="548" spans="1:6" x14ac:dyDescent="0.3">
      <c r="A548" t="str" cm="1">
        <f t="array" aca="1" ref="A548" ca="1" xml:space="preserve"> "a_T_1_" &amp; INDIRECT("F" &amp; ROW(C548)-2) &amp; "_p"</f>
        <v>a_T_1_6_3_p</v>
      </c>
      <c r="B548">
        <v>0</v>
      </c>
      <c r="C548" t="s">
        <v>71</v>
      </c>
    </row>
    <row r="549" spans="1:6" x14ac:dyDescent="0.3">
      <c r="A549" t="str" cm="1">
        <f t="array" aca="1" ref="A549" ca="1" xml:space="preserve"> "a_T_2_" &amp; INDIRECT("F" &amp; ROW(C549)-3) &amp; "_p"</f>
        <v>a_T_2_6_3_p</v>
      </c>
      <c r="B549">
        <v>2.3600000000000001E-3</v>
      </c>
      <c r="C549" t="s">
        <v>72</v>
      </c>
    </row>
    <row r="550" spans="1:6" x14ac:dyDescent="0.3">
      <c r="A550" t="str" cm="1">
        <f t="array" aca="1" ref="A550" ca="1" xml:space="preserve"> "a_T_3_" &amp; INDIRECT("F" &amp; ROW(C550)-4) &amp; "_p"</f>
        <v>a_T_3_6_3_p</v>
      </c>
      <c r="B550">
        <v>2</v>
      </c>
      <c r="C550" t="s">
        <v>73</v>
      </c>
    </row>
    <row r="551" spans="1:6" x14ac:dyDescent="0.3">
      <c r="A551" s="10" t="s">
        <v>75</v>
      </c>
      <c r="B551" s="2"/>
      <c r="C551" s="2"/>
    </row>
    <row r="552" spans="1:6" x14ac:dyDescent="0.3">
      <c r="A552" t="str" cm="1">
        <f t="array" aca="1" ref="A552" ca="1" xml:space="preserve"> "a_W_1_" &amp; INDIRECT("F" &amp; ROW(C552)-6) &amp; "_p"</f>
        <v>a_W_1_6_3_p</v>
      </c>
      <c r="B552">
        <v>0</v>
      </c>
      <c r="C552" t="s">
        <v>71</v>
      </c>
    </row>
    <row r="553" spans="1:6" x14ac:dyDescent="0.3">
      <c r="A553" t="str" cm="1">
        <f t="array" aca="1" ref="A553" ca="1" xml:space="preserve"> "a_W_2_" &amp; INDIRECT("F" &amp; ROW(C553)-7) &amp; "_p"</f>
        <v>a_W_2_6_3_p</v>
      </c>
      <c r="B553">
        <v>0</v>
      </c>
      <c r="C553" t="s">
        <v>72</v>
      </c>
    </row>
    <row r="554" spans="1:6" x14ac:dyDescent="0.3">
      <c r="A554" t="str" cm="1">
        <f t="array" aca="1" ref="A554" ca="1" xml:space="preserve"> "a_W_3_" &amp; INDIRECT("F" &amp; ROW(C554)-8) &amp; "_p"</f>
        <v>a_W_3_6_3_p</v>
      </c>
      <c r="B554">
        <v>2</v>
      </c>
      <c r="C554" t="s">
        <v>73</v>
      </c>
    </row>
    <row r="555" spans="1:6" x14ac:dyDescent="0.3">
      <c r="A555" s="10" t="s">
        <v>74</v>
      </c>
      <c r="B555" s="2"/>
      <c r="C555" s="2"/>
    </row>
    <row r="556" spans="1:6" x14ac:dyDescent="0.3">
      <c r="A556" t="str" cm="1">
        <f t="array" aca="1" ref="A556" ca="1" xml:space="preserve"> "a_P_1_" &amp; INDIRECT("F" &amp; ROW(C556) - 10) &amp; "_p"</f>
        <v>a_P_1_6_3_p</v>
      </c>
      <c r="B556">
        <v>0</v>
      </c>
      <c r="C556" t="s">
        <v>71</v>
      </c>
    </row>
    <row r="557" spans="1:6" x14ac:dyDescent="0.3">
      <c r="A557" t="str" cm="1">
        <f t="array" aca="1" ref="A557" ca="1" xml:space="preserve"> "a_P_2_" &amp; INDIRECT("F" &amp; ROW(C557) - 11) &amp; "_p"</f>
        <v>a_P_2_6_3_p</v>
      </c>
      <c r="B557">
        <v>0</v>
      </c>
      <c r="C557" t="s">
        <v>72</v>
      </c>
    </row>
    <row r="558" spans="1:6" x14ac:dyDescent="0.3">
      <c r="A558" t="str" cm="1">
        <f t="array" aca="1" ref="A558" ca="1" xml:space="preserve"> "a_P_3_" &amp; INDIRECT("F" &amp; ROW(C558) - 12) &amp; "_p"</f>
        <v>a_P_3_6_3_p</v>
      </c>
      <c r="B558">
        <v>2</v>
      </c>
      <c r="C558" t="s">
        <v>73</v>
      </c>
    </row>
    <row r="559" spans="1:6" x14ac:dyDescent="0.3">
      <c r="A559" s="10" t="s">
        <v>76</v>
      </c>
      <c r="B559" s="2"/>
      <c r="C559" s="2"/>
    </row>
    <row r="560" spans="1:6" x14ac:dyDescent="0.3">
      <c r="A560" t="str" cm="1">
        <f t="array" aca="1" ref="A560" ca="1" xml:space="preserve"> "a_SL_1_" &amp; INDIRECT("F" &amp; ROW(C560) - 14) &amp; "_p"</f>
        <v>a_SL_1_6_3_p</v>
      </c>
      <c r="B560">
        <v>0</v>
      </c>
      <c r="C560" t="s">
        <v>71</v>
      </c>
    </row>
    <row r="561" spans="1:6" x14ac:dyDescent="0.3">
      <c r="A561" t="str" cm="1">
        <f t="array" aca="1" ref="A561" ca="1" xml:space="preserve"> "a_SL_2_" &amp; INDIRECT("F" &amp; ROW(C561) - 15) &amp; "_p"</f>
        <v>a_SL_2_6_3_p</v>
      </c>
      <c r="B561">
        <v>0</v>
      </c>
      <c r="C561" t="s">
        <v>72</v>
      </c>
    </row>
    <row r="562" spans="1:6" x14ac:dyDescent="0.3">
      <c r="A562" t="str" cm="1">
        <f t="array" aca="1" ref="A562" ca="1" xml:space="preserve"> "a_Sl_3_" &amp; INDIRECT("F" &amp; ROW(C562) - 16) &amp; "_p"</f>
        <v>a_Sl_3_6_3_p</v>
      </c>
      <c r="B562">
        <v>2</v>
      </c>
      <c r="C562" t="s">
        <v>73</v>
      </c>
    </row>
    <row r="563" spans="1:6" x14ac:dyDescent="0.3">
      <c r="A563" s="20" t="str">
        <f xml:space="preserve"> "sector " &amp; D563 &amp; " and region " &amp;E563</f>
        <v>sector 6 and region 4</v>
      </c>
      <c r="B563" s="20"/>
      <c r="C563" s="20"/>
      <c r="D563">
        <v>6</v>
      </c>
      <c r="E563">
        <v>4</v>
      </c>
      <c r="F563" t="str">
        <f>D563 &amp; "_" &amp; E563</f>
        <v>6_4</v>
      </c>
    </row>
    <row r="564" spans="1:6" x14ac:dyDescent="0.3">
      <c r="A564" s="10" t="s">
        <v>70</v>
      </c>
      <c r="B564" s="10"/>
      <c r="C564" s="10"/>
    </row>
    <row r="565" spans="1:6" x14ac:dyDescent="0.3">
      <c r="A565" t="str" cm="1">
        <f t="array" aca="1" ref="A565" ca="1" xml:space="preserve"> "a_T_1_" &amp; INDIRECT("F" &amp; ROW(C565)-2) &amp; "_p"</f>
        <v>a_T_1_6_4_p</v>
      </c>
      <c r="B565">
        <v>0</v>
      </c>
      <c r="C565" t="s">
        <v>71</v>
      </c>
    </row>
    <row r="566" spans="1:6" x14ac:dyDescent="0.3">
      <c r="A566" t="str" cm="1">
        <f t="array" aca="1" ref="A566" ca="1" xml:space="preserve"> "a_T_2_" &amp; INDIRECT("F" &amp; ROW(C566)-3) &amp; "_p"</f>
        <v>a_T_2_6_4_p</v>
      </c>
      <c r="B566">
        <v>2.3600000000000001E-3</v>
      </c>
      <c r="C566" t="s">
        <v>72</v>
      </c>
    </row>
    <row r="567" spans="1:6" x14ac:dyDescent="0.3">
      <c r="A567" t="str" cm="1">
        <f t="array" aca="1" ref="A567" ca="1" xml:space="preserve"> "a_T_3_" &amp; INDIRECT("F" &amp; ROW(C567)-4) &amp; "_p"</f>
        <v>a_T_3_6_4_p</v>
      </c>
      <c r="B567">
        <v>2</v>
      </c>
      <c r="C567" t="s">
        <v>73</v>
      </c>
    </row>
    <row r="568" spans="1:6" x14ac:dyDescent="0.3">
      <c r="A568" s="10" t="s">
        <v>75</v>
      </c>
      <c r="B568" s="10"/>
      <c r="C568" s="10"/>
    </row>
    <row r="569" spans="1:6" x14ac:dyDescent="0.3">
      <c r="A569" t="str" cm="1">
        <f t="array" aca="1" ref="A569" ca="1" xml:space="preserve"> "a_W_1_" &amp; INDIRECT("F" &amp; ROW(C569)-6) &amp; "_p"</f>
        <v>a_W_1_6_4_p</v>
      </c>
      <c r="B569">
        <v>0</v>
      </c>
      <c r="C569" t="s">
        <v>71</v>
      </c>
    </row>
    <row r="570" spans="1:6" x14ac:dyDescent="0.3">
      <c r="A570" t="str" cm="1">
        <f t="array" aca="1" ref="A570" ca="1" xml:space="preserve"> "a_W_2_" &amp; INDIRECT("F" &amp; ROW(C570)-7) &amp; "_p"</f>
        <v>a_W_2_6_4_p</v>
      </c>
      <c r="B570">
        <v>0</v>
      </c>
      <c r="C570" t="s">
        <v>72</v>
      </c>
    </row>
    <row r="571" spans="1:6" x14ac:dyDescent="0.3">
      <c r="A571" t="str" cm="1">
        <f t="array" aca="1" ref="A571" ca="1" xml:space="preserve"> "a_W_3_" &amp; INDIRECT("F" &amp; ROW(C571)-8) &amp; "_p"</f>
        <v>a_W_3_6_4_p</v>
      </c>
      <c r="B571">
        <v>2</v>
      </c>
      <c r="C571" t="s">
        <v>73</v>
      </c>
    </row>
    <row r="572" spans="1:6" x14ac:dyDescent="0.3">
      <c r="A572" s="10" t="s">
        <v>74</v>
      </c>
      <c r="B572" s="10"/>
      <c r="C572" s="10"/>
    </row>
    <row r="573" spans="1:6" x14ac:dyDescent="0.3">
      <c r="A573" t="str" cm="1">
        <f t="array" aca="1" ref="A573" ca="1" xml:space="preserve"> "a_P_1_" &amp; INDIRECT("F" &amp; ROW(C573) - 10) &amp; "_p"</f>
        <v>a_P_1_6_4_p</v>
      </c>
      <c r="B573">
        <v>0</v>
      </c>
      <c r="C573" t="s">
        <v>71</v>
      </c>
    </row>
    <row r="574" spans="1:6" x14ac:dyDescent="0.3">
      <c r="A574" t="str" cm="1">
        <f t="array" aca="1" ref="A574" ca="1" xml:space="preserve"> "a_P_2_" &amp; INDIRECT("F" &amp; ROW(C574) - 11) &amp; "_p"</f>
        <v>a_P_2_6_4_p</v>
      </c>
      <c r="B574">
        <v>0</v>
      </c>
      <c r="C574" t="s">
        <v>72</v>
      </c>
    </row>
    <row r="575" spans="1:6" x14ac:dyDescent="0.3">
      <c r="A575" t="str" cm="1">
        <f t="array" aca="1" ref="A575" ca="1" xml:space="preserve"> "a_P_3_" &amp; INDIRECT("F" &amp; ROW(C575) - 12) &amp; "_p"</f>
        <v>a_P_3_6_4_p</v>
      </c>
      <c r="B575">
        <v>2</v>
      </c>
      <c r="C575" t="s">
        <v>73</v>
      </c>
    </row>
    <row r="576" spans="1:6" x14ac:dyDescent="0.3">
      <c r="A576" s="10" t="s">
        <v>76</v>
      </c>
      <c r="B576" s="10"/>
      <c r="C576" s="10"/>
    </row>
    <row r="577" spans="1:6" x14ac:dyDescent="0.3">
      <c r="A577" t="str" cm="1">
        <f t="array" aca="1" ref="A577" ca="1" xml:space="preserve"> "a_SL_1_" &amp; INDIRECT("F" &amp; ROW(C577) - 14) &amp; "_p"</f>
        <v>a_SL_1_6_4_p</v>
      </c>
      <c r="B577">
        <v>0</v>
      </c>
      <c r="C577" t="s">
        <v>71</v>
      </c>
    </row>
    <row r="578" spans="1:6" x14ac:dyDescent="0.3">
      <c r="A578" t="str" cm="1">
        <f t="array" aca="1" ref="A578" ca="1" xml:space="preserve"> "a_SL_2_" &amp; INDIRECT("F" &amp; ROW(C578) - 15) &amp; "_p"</f>
        <v>a_SL_2_6_4_p</v>
      </c>
      <c r="B578">
        <v>0</v>
      </c>
      <c r="C578" t="s">
        <v>72</v>
      </c>
    </row>
    <row r="579" spans="1:6" x14ac:dyDescent="0.3">
      <c r="A579" t="str" cm="1">
        <f t="array" aca="1" ref="A579" ca="1" xml:space="preserve"> "a_Sl_3_" &amp; INDIRECT("F" &amp; ROW(C579) - 16) &amp; "_p"</f>
        <v>a_Sl_3_6_4_p</v>
      </c>
      <c r="B579">
        <v>2</v>
      </c>
      <c r="C579" t="s">
        <v>73</v>
      </c>
    </row>
    <row r="580" spans="1:6" x14ac:dyDescent="0.3">
      <c r="A580" s="20" t="str">
        <f xml:space="preserve"> "sector " &amp; D580 &amp; " and region " &amp;E580</f>
        <v>sector 6 and region 5</v>
      </c>
      <c r="B580" s="20"/>
      <c r="C580" s="20"/>
      <c r="D580">
        <v>6</v>
      </c>
      <c r="E580">
        <v>5</v>
      </c>
      <c r="F580" t="str">
        <f>D580 &amp; "_" &amp; E580</f>
        <v>6_5</v>
      </c>
    </row>
    <row r="581" spans="1:6" x14ac:dyDescent="0.3">
      <c r="A581" s="10" t="s">
        <v>70</v>
      </c>
      <c r="B581" s="2"/>
      <c r="C581" s="2"/>
    </row>
    <row r="582" spans="1:6" x14ac:dyDescent="0.3">
      <c r="A582" t="str" cm="1">
        <f t="array" aca="1" ref="A582" ca="1" xml:space="preserve"> "a_T_1_" &amp; INDIRECT("F" &amp; ROW(C582)-2) &amp; "_p"</f>
        <v>a_T_1_6_5_p</v>
      </c>
      <c r="B582">
        <v>0</v>
      </c>
      <c r="C582" t="s">
        <v>71</v>
      </c>
    </row>
    <row r="583" spans="1:6" x14ac:dyDescent="0.3">
      <c r="A583" t="str" cm="1">
        <f t="array" aca="1" ref="A583" ca="1" xml:space="preserve"> "a_T_2_" &amp; INDIRECT("F" &amp; ROW(C583)-3) &amp; "_p"</f>
        <v>a_T_2_6_5_p</v>
      </c>
      <c r="B583">
        <v>2.3600000000000001E-3</v>
      </c>
      <c r="C583" t="s">
        <v>72</v>
      </c>
    </row>
    <row r="584" spans="1:6" x14ac:dyDescent="0.3">
      <c r="A584" t="str" cm="1">
        <f t="array" aca="1" ref="A584" ca="1" xml:space="preserve"> "a_T_3_" &amp; INDIRECT("F" &amp; ROW(C584)-4) &amp; "_p"</f>
        <v>a_T_3_6_5_p</v>
      </c>
      <c r="B584">
        <v>2</v>
      </c>
      <c r="C584" t="s">
        <v>73</v>
      </c>
    </row>
    <row r="585" spans="1:6" x14ac:dyDescent="0.3">
      <c r="A585" s="10" t="s">
        <v>75</v>
      </c>
      <c r="B585" s="2"/>
      <c r="C585" s="2"/>
    </row>
    <row r="586" spans="1:6" x14ac:dyDescent="0.3">
      <c r="A586" t="str" cm="1">
        <f t="array" aca="1" ref="A586" ca="1" xml:space="preserve"> "a_W_1_" &amp; INDIRECT("F" &amp; ROW(C586)-6) &amp; "_p"</f>
        <v>a_W_1_6_5_p</v>
      </c>
      <c r="B586">
        <v>0</v>
      </c>
      <c r="C586" t="s">
        <v>71</v>
      </c>
    </row>
    <row r="587" spans="1:6" x14ac:dyDescent="0.3">
      <c r="A587" t="str" cm="1">
        <f t="array" aca="1" ref="A587" ca="1" xml:space="preserve"> "a_W_2_" &amp; INDIRECT("F" &amp; ROW(C587)-7) &amp; "_p"</f>
        <v>a_W_2_6_5_p</v>
      </c>
      <c r="B587">
        <v>0</v>
      </c>
      <c r="C587" t="s">
        <v>72</v>
      </c>
    </row>
    <row r="588" spans="1:6" x14ac:dyDescent="0.3">
      <c r="A588" t="str" cm="1">
        <f t="array" aca="1" ref="A588" ca="1" xml:space="preserve"> "a_W_3_" &amp; INDIRECT("F" &amp; ROW(C588)-8) &amp; "_p"</f>
        <v>a_W_3_6_5_p</v>
      </c>
      <c r="B588">
        <v>2</v>
      </c>
      <c r="C588" t="s">
        <v>73</v>
      </c>
    </row>
    <row r="589" spans="1:6" x14ac:dyDescent="0.3">
      <c r="A589" s="10" t="s">
        <v>74</v>
      </c>
      <c r="B589" s="2"/>
      <c r="C589" s="2"/>
    </row>
    <row r="590" spans="1:6" x14ac:dyDescent="0.3">
      <c r="A590" t="str" cm="1">
        <f t="array" aca="1" ref="A590" ca="1" xml:space="preserve"> "a_P_1_" &amp; INDIRECT("F" &amp; ROW(C590) - 10) &amp; "_p"</f>
        <v>a_P_1_6_5_p</v>
      </c>
      <c r="B590">
        <v>0</v>
      </c>
      <c r="C590" t="s">
        <v>71</v>
      </c>
    </row>
    <row r="591" spans="1:6" x14ac:dyDescent="0.3">
      <c r="A591" t="str" cm="1">
        <f t="array" aca="1" ref="A591" ca="1" xml:space="preserve"> "a_P_2_" &amp; INDIRECT("F" &amp; ROW(C591) - 11) &amp; "_p"</f>
        <v>a_P_2_6_5_p</v>
      </c>
      <c r="B591">
        <v>0</v>
      </c>
      <c r="C591" t="s">
        <v>72</v>
      </c>
    </row>
    <row r="592" spans="1:6" x14ac:dyDescent="0.3">
      <c r="A592" t="str" cm="1">
        <f t="array" aca="1" ref="A592" ca="1" xml:space="preserve"> "a_P_3_" &amp; INDIRECT("F" &amp; ROW(C592) - 12) &amp; "_p"</f>
        <v>a_P_3_6_5_p</v>
      </c>
      <c r="B592">
        <v>2</v>
      </c>
      <c r="C592" t="s">
        <v>73</v>
      </c>
    </row>
    <row r="593" spans="1:6" x14ac:dyDescent="0.3">
      <c r="A593" s="10" t="s">
        <v>76</v>
      </c>
      <c r="B593" s="2"/>
      <c r="C593" s="2"/>
    </row>
    <row r="594" spans="1:6" x14ac:dyDescent="0.3">
      <c r="A594" t="str" cm="1">
        <f t="array" aca="1" ref="A594" ca="1" xml:space="preserve"> "a_SL_1_" &amp; INDIRECT("F" &amp; ROW(C594) - 14) &amp; "_p"</f>
        <v>a_SL_1_6_5_p</v>
      </c>
      <c r="B594">
        <v>0</v>
      </c>
      <c r="C594" t="s">
        <v>71</v>
      </c>
    </row>
    <row r="595" spans="1:6" x14ac:dyDescent="0.3">
      <c r="A595" t="str" cm="1">
        <f t="array" aca="1" ref="A595" ca="1" xml:space="preserve"> "a_SL_2_" &amp; INDIRECT("F" &amp; ROW(C595) - 15) &amp; "_p"</f>
        <v>a_SL_2_6_5_p</v>
      </c>
      <c r="B595">
        <v>0</v>
      </c>
      <c r="C595" t="s">
        <v>72</v>
      </c>
    </row>
    <row r="596" spans="1:6" x14ac:dyDescent="0.3">
      <c r="A596" t="str" cm="1">
        <f t="array" aca="1" ref="A596" ca="1" xml:space="preserve"> "a_Sl_3_" &amp; INDIRECT("F" &amp; ROW(C596) - 16) &amp; "_p"</f>
        <v>a_Sl_3_6_5_p</v>
      </c>
      <c r="B596">
        <v>2</v>
      </c>
      <c r="C596" t="s">
        <v>73</v>
      </c>
    </row>
    <row r="597" spans="1:6" x14ac:dyDescent="0.3">
      <c r="A597" s="20" t="str">
        <f xml:space="preserve"> "sector " &amp; D597 &amp; " and region " &amp;E597</f>
        <v>sector 6 and region 6</v>
      </c>
      <c r="B597" s="20"/>
      <c r="C597" s="20"/>
      <c r="D597">
        <v>6</v>
      </c>
      <c r="E597">
        <v>6</v>
      </c>
      <c r="F597" t="str">
        <f>D597 &amp; "_" &amp; E597</f>
        <v>6_6</v>
      </c>
    </row>
    <row r="598" spans="1:6" x14ac:dyDescent="0.3">
      <c r="A598" s="10" t="s">
        <v>70</v>
      </c>
      <c r="B598" s="10"/>
      <c r="C598" s="10"/>
    </row>
    <row r="599" spans="1:6" x14ac:dyDescent="0.3">
      <c r="A599" t="str" cm="1">
        <f t="array" aca="1" ref="A599" ca="1" xml:space="preserve"> "a_T_1_" &amp; INDIRECT("F" &amp; ROW(C599)-2) &amp; "_p"</f>
        <v>a_T_1_6_6_p</v>
      </c>
      <c r="B599">
        <v>0</v>
      </c>
      <c r="C599" t="s">
        <v>71</v>
      </c>
    </row>
    <row r="600" spans="1:6" x14ac:dyDescent="0.3">
      <c r="A600" t="str" cm="1">
        <f t="array" aca="1" ref="A600" ca="1" xml:space="preserve"> "a_T_2_" &amp; INDIRECT("F" &amp; ROW(C600)-3) &amp; "_p"</f>
        <v>a_T_2_6_6_p</v>
      </c>
      <c r="B600">
        <v>2.3600000000000001E-3</v>
      </c>
      <c r="C600" t="s">
        <v>72</v>
      </c>
    </row>
    <row r="601" spans="1:6" x14ac:dyDescent="0.3">
      <c r="A601" t="str" cm="1">
        <f t="array" aca="1" ref="A601" ca="1" xml:space="preserve"> "a_T_3_" &amp; INDIRECT("F" &amp; ROW(C601)-4) &amp; "_p"</f>
        <v>a_T_3_6_6_p</v>
      </c>
      <c r="B601">
        <v>2</v>
      </c>
      <c r="C601" t="s">
        <v>73</v>
      </c>
    </row>
    <row r="602" spans="1:6" x14ac:dyDescent="0.3">
      <c r="A602" s="10" t="s">
        <v>75</v>
      </c>
      <c r="B602" s="10"/>
      <c r="C602" s="10"/>
    </row>
    <row r="603" spans="1:6" x14ac:dyDescent="0.3">
      <c r="A603" t="str" cm="1">
        <f t="array" aca="1" ref="A603" ca="1" xml:space="preserve"> "a_W_1_" &amp; INDIRECT("F" &amp; ROW(C603)-6) &amp; "_p"</f>
        <v>a_W_1_6_6_p</v>
      </c>
      <c r="B603">
        <v>0</v>
      </c>
      <c r="C603" t="s">
        <v>71</v>
      </c>
    </row>
    <row r="604" spans="1:6" x14ac:dyDescent="0.3">
      <c r="A604" t="str" cm="1">
        <f t="array" aca="1" ref="A604" ca="1" xml:space="preserve"> "a_W_2_" &amp; INDIRECT("F" &amp; ROW(C604)-7) &amp; "_p"</f>
        <v>a_W_2_6_6_p</v>
      </c>
      <c r="B604">
        <v>0</v>
      </c>
      <c r="C604" t="s">
        <v>72</v>
      </c>
    </row>
    <row r="605" spans="1:6" x14ac:dyDescent="0.3">
      <c r="A605" t="str" cm="1">
        <f t="array" aca="1" ref="A605" ca="1" xml:space="preserve"> "a_W_3_" &amp; INDIRECT("F" &amp; ROW(C605)-8) &amp; "_p"</f>
        <v>a_W_3_6_6_p</v>
      </c>
      <c r="B605">
        <v>2</v>
      </c>
      <c r="C605" t="s">
        <v>73</v>
      </c>
    </row>
    <row r="606" spans="1:6" x14ac:dyDescent="0.3">
      <c r="A606" s="10" t="s">
        <v>74</v>
      </c>
      <c r="B606" s="10"/>
      <c r="C606" s="10"/>
    </row>
    <row r="607" spans="1:6" x14ac:dyDescent="0.3">
      <c r="A607" t="str" cm="1">
        <f t="array" aca="1" ref="A607" ca="1" xml:space="preserve"> "a_P_1_" &amp; INDIRECT("F" &amp; ROW(C607) - 10) &amp; "_p"</f>
        <v>a_P_1_6_6_p</v>
      </c>
      <c r="B607">
        <v>0</v>
      </c>
      <c r="C607" t="s">
        <v>71</v>
      </c>
    </row>
    <row r="608" spans="1:6" x14ac:dyDescent="0.3">
      <c r="A608" t="str" cm="1">
        <f t="array" aca="1" ref="A608" ca="1" xml:space="preserve"> "a_P_2_" &amp; INDIRECT("F" &amp; ROW(C608) - 11) &amp; "_p"</f>
        <v>a_P_2_6_6_p</v>
      </c>
      <c r="B608">
        <v>0</v>
      </c>
      <c r="C608" t="s">
        <v>72</v>
      </c>
    </row>
    <row r="609" spans="1:8" x14ac:dyDescent="0.3">
      <c r="A609" t="str" cm="1">
        <f t="array" aca="1" ref="A609" ca="1" xml:space="preserve"> "a_P_3_" &amp; INDIRECT("F" &amp; ROW(C609) - 12) &amp; "_p"</f>
        <v>a_P_3_6_6_p</v>
      </c>
      <c r="B609">
        <v>2</v>
      </c>
      <c r="C609" t="s">
        <v>73</v>
      </c>
    </row>
    <row r="610" spans="1:8" x14ac:dyDescent="0.3">
      <c r="A610" s="10" t="s">
        <v>76</v>
      </c>
      <c r="B610" s="10"/>
      <c r="C610" s="10"/>
    </row>
    <row r="611" spans="1:8" x14ac:dyDescent="0.3">
      <c r="A611" t="str" cm="1">
        <f t="array" aca="1" ref="A611" ca="1" xml:space="preserve"> "a_SL_1_" &amp; INDIRECT("F" &amp; ROW(C611) - 14) &amp; "_p"</f>
        <v>a_SL_1_6_6_p</v>
      </c>
      <c r="B611">
        <v>0</v>
      </c>
      <c r="C611" t="s">
        <v>71</v>
      </c>
    </row>
    <row r="612" spans="1:8" x14ac:dyDescent="0.3">
      <c r="A612" t="str" cm="1">
        <f t="array" aca="1" ref="A612" ca="1" xml:space="preserve"> "a_SL_2_" &amp; INDIRECT("F" &amp; ROW(C612) - 15) &amp; "_p"</f>
        <v>a_SL_2_6_6_p</v>
      </c>
      <c r="B612">
        <v>0</v>
      </c>
      <c r="C612" t="s">
        <v>72</v>
      </c>
    </row>
    <row r="613" spans="1:8" x14ac:dyDescent="0.3">
      <c r="A613" t="str" cm="1">
        <f t="array" aca="1" ref="A613" ca="1" xml:space="preserve"> "a_Sl_3_" &amp; INDIRECT("F" &amp; ROW(C613) - 16) &amp; "_p"</f>
        <v>a_Sl_3_6_6_p</v>
      </c>
      <c r="B613">
        <v>2</v>
      </c>
      <c r="C613" t="s">
        <v>73</v>
      </c>
    </row>
    <row r="614" spans="1:8" x14ac:dyDescent="0.3">
      <c r="A614" s="20" t="str">
        <f xml:space="preserve"> "sector " &amp; D614 &amp; " and region " &amp;E614</f>
        <v>sector 7 and region 1</v>
      </c>
      <c r="B614" s="20"/>
      <c r="C614" s="20"/>
      <c r="D614">
        <v>7</v>
      </c>
      <c r="E614">
        <v>1</v>
      </c>
      <c r="F614" t="str">
        <f>D614 &amp; "_" &amp; E614</f>
        <v>7_1</v>
      </c>
    </row>
    <row r="615" spans="1:8" x14ac:dyDescent="0.3">
      <c r="A615" s="10" t="s">
        <v>70</v>
      </c>
      <c r="B615" s="2"/>
      <c r="C615" s="2"/>
    </row>
    <row r="616" spans="1:8" x14ac:dyDescent="0.3">
      <c r="A616" t="str" cm="1">
        <f t="array" aca="1" ref="A616" ca="1" xml:space="preserve"> "a_T_1_" &amp; INDIRECT("F" &amp; ROW(C616)-2) &amp; "_p"</f>
        <v>a_T_1_7_1_p</v>
      </c>
      <c r="B616">
        <v>0</v>
      </c>
      <c r="C616" t="s">
        <v>71</v>
      </c>
    </row>
    <row r="617" spans="1:8" x14ac:dyDescent="0.3">
      <c r="A617" t="str" cm="1">
        <f t="array" aca="1" ref="A617" ca="1" xml:space="preserve"> "a_T_2_" &amp; INDIRECT("F" &amp; ROW(C617)-3) &amp; "_p"</f>
        <v>a_T_2_7_1_p</v>
      </c>
      <c r="B617">
        <v>2.3600000000000001E-3</v>
      </c>
      <c r="C617" t="s">
        <v>72</v>
      </c>
    </row>
    <row r="618" spans="1:8" x14ac:dyDescent="0.3">
      <c r="A618" t="str" cm="1">
        <f t="array" aca="1" ref="A618" ca="1" xml:space="preserve"> "a_T_3_" &amp; INDIRECT("F" &amp; ROW(C618)-4) &amp; "_p"</f>
        <v>a_T_3_7_1_p</v>
      </c>
      <c r="B618">
        <v>2</v>
      </c>
      <c r="C618" t="s">
        <v>73</v>
      </c>
    </row>
    <row r="619" spans="1:8" x14ac:dyDescent="0.3">
      <c r="A619" s="10" t="s">
        <v>75</v>
      </c>
      <c r="B619" s="2"/>
      <c r="C619" s="2"/>
    </row>
    <row r="620" spans="1:8" x14ac:dyDescent="0.3">
      <c r="A620" t="str" cm="1">
        <f t="array" aca="1" ref="A620" ca="1" xml:space="preserve"> "a_W_1_" &amp; INDIRECT("F" &amp; ROW(C620)-6) &amp; "_p"</f>
        <v>a_W_1_7_1_p</v>
      </c>
      <c r="B620">
        <v>0</v>
      </c>
      <c r="C620" t="s">
        <v>71</v>
      </c>
    </row>
    <row r="621" spans="1:8" x14ac:dyDescent="0.3">
      <c r="A621" t="str" cm="1">
        <f t="array" aca="1" ref="A621" ca="1" xml:space="preserve"> "a_W_2_" &amp; INDIRECT("F" &amp; ROW(C621)-7) &amp; "_p"</f>
        <v>a_W_2_7_1_p</v>
      </c>
      <c r="B621">
        <v>0</v>
      </c>
      <c r="C621" t="s">
        <v>72</v>
      </c>
    </row>
    <row r="622" spans="1:8" x14ac:dyDescent="0.3">
      <c r="A622" t="str" cm="1">
        <f t="array" aca="1" ref="A622" ca="1" xml:space="preserve"> "a_W_3_" &amp; INDIRECT("F" &amp; ROW(C622)-8) &amp; "_p"</f>
        <v>a_W_3_7_1_p</v>
      </c>
      <c r="B622">
        <v>2</v>
      </c>
      <c r="C622" t="s">
        <v>73</v>
      </c>
    </row>
    <row r="623" spans="1:8" x14ac:dyDescent="0.3">
      <c r="A623" s="10" t="s">
        <v>74</v>
      </c>
      <c r="B623" s="2"/>
      <c r="C623" s="2"/>
      <c r="F623" s="20"/>
      <c r="G623" s="20"/>
      <c r="H623" s="20"/>
    </row>
    <row r="624" spans="1:8" x14ac:dyDescent="0.3">
      <c r="A624" t="str" cm="1">
        <f t="array" aca="1" ref="A624" ca="1" xml:space="preserve"> "a_P_1_" &amp; INDIRECT("F" &amp; ROW(C624) - 10) &amp; "_p"</f>
        <v>a_P_1_7_1_p</v>
      </c>
      <c r="B624">
        <v>0</v>
      </c>
      <c r="C624" t="s">
        <v>71</v>
      </c>
    </row>
    <row r="625" spans="1:8" x14ac:dyDescent="0.3">
      <c r="A625" t="str" cm="1">
        <f t="array" aca="1" ref="A625" ca="1" xml:space="preserve"> "a_P_2_" &amp; INDIRECT("F" &amp; ROW(C625) - 11) &amp; "_p"</f>
        <v>a_P_2_7_1_p</v>
      </c>
      <c r="B625">
        <v>0</v>
      </c>
      <c r="C625" t="s">
        <v>72</v>
      </c>
    </row>
    <row r="626" spans="1:8" x14ac:dyDescent="0.3">
      <c r="A626" t="str" cm="1">
        <f t="array" aca="1" ref="A626" ca="1" xml:space="preserve"> "a_P_3_" &amp; INDIRECT("F" &amp; ROW(C626) - 12) &amp; "_p"</f>
        <v>a_P_3_7_1_p</v>
      </c>
      <c r="B626">
        <v>2</v>
      </c>
      <c r="C626" t="s">
        <v>73</v>
      </c>
    </row>
    <row r="627" spans="1:8" x14ac:dyDescent="0.3">
      <c r="A627" s="10" t="s">
        <v>76</v>
      </c>
      <c r="B627" s="2"/>
      <c r="C627" s="2"/>
      <c r="F627" s="20"/>
      <c r="G627" s="20"/>
      <c r="H627" s="20"/>
    </row>
    <row r="628" spans="1:8" x14ac:dyDescent="0.3">
      <c r="A628" t="str" cm="1">
        <f t="array" aca="1" ref="A628" ca="1" xml:space="preserve"> "a_SL_1_" &amp; INDIRECT("F" &amp; ROW(C628) - 14) &amp; "_p"</f>
        <v>a_SL_1_7_1_p</v>
      </c>
      <c r="B628">
        <v>5</v>
      </c>
      <c r="C628" t="s">
        <v>71</v>
      </c>
    </row>
    <row r="629" spans="1:8" x14ac:dyDescent="0.3">
      <c r="A629" t="str" cm="1">
        <f t="array" aca="1" ref="A629" ca="1" xml:space="preserve"> "a_SL_2_" &amp; INDIRECT("F" &amp; ROW(C629) - 15) &amp; "_p"</f>
        <v>a_SL_2_7_1_p</v>
      </c>
      <c r="B629">
        <v>0</v>
      </c>
      <c r="C629" t="s">
        <v>72</v>
      </c>
    </row>
    <row r="630" spans="1:8" x14ac:dyDescent="0.3">
      <c r="A630" t="str" cm="1">
        <f t="array" aca="1" ref="A630" ca="1" xml:space="preserve"> "a_Sl_3_" &amp; INDIRECT("F" &amp; ROW(C630) - 16) &amp; "_p"</f>
        <v>a_Sl_3_7_1_p</v>
      </c>
      <c r="B630">
        <v>2</v>
      </c>
      <c r="C630" t="s">
        <v>73</v>
      </c>
    </row>
    <row r="631" spans="1:8" x14ac:dyDescent="0.3">
      <c r="A631" s="20" t="str">
        <f xml:space="preserve"> "sector " &amp; D631 &amp; " and region " &amp;E631</f>
        <v>sector 7 and region 2</v>
      </c>
      <c r="B631" s="20"/>
      <c r="C631" s="20"/>
      <c r="D631">
        <v>7</v>
      </c>
      <c r="E631">
        <v>2</v>
      </c>
      <c r="F631" t="str">
        <f>D631 &amp; "_" &amp; E631</f>
        <v>7_2</v>
      </c>
    </row>
    <row r="632" spans="1:8" x14ac:dyDescent="0.3">
      <c r="A632" s="10" t="s">
        <v>70</v>
      </c>
      <c r="B632" s="2"/>
      <c r="C632" s="2"/>
    </row>
    <row r="633" spans="1:8" x14ac:dyDescent="0.3">
      <c r="A633" t="str" cm="1">
        <f t="array" aca="1" ref="A633" ca="1" xml:space="preserve"> "a_T_1_" &amp; INDIRECT("F" &amp; ROW(C633)-2) &amp; "_p"</f>
        <v>a_T_1_7_2_p</v>
      </c>
      <c r="B633">
        <v>0</v>
      </c>
      <c r="C633" t="s">
        <v>71</v>
      </c>
    </row>
    <row r="634" spans="1:8" x14ac:dyDescent="0.3">
      <c r="A634" t="str" cm="1">
        <f t="array" aca="1" ref="A634" ca="1" xml:space="preserve"> "a_T_2_" &amp; INDIRECT("F" &amp; ROW(C634)-3) &amp; "_p"</f>
        <v>a_T_2_7_2_p</v>
      </c>
      <c r="B634">
        <v>2.3600000000000001E-3</v>
      </c>
      <c r="C634" t="s">
        <v>72</v>
      </c>
    </row>
    <row r="635" spans="1:8" x14ac:dyDescent="0.3">
      <c r="A635" t="str" cm="1">
        <f t="array" aca="1" ref="A635" ca="1" xml:space="preserve"> "a_T_3_" &amp; INDIRECT("F" &amp; ROW(C635)-4) &amp; "_p"</f>
        <v>a_T_3_7_2_p</v>
      </c>
      <c r="B635">
        <v>2</v>
      </c>
      <c r="C635" t="s">
        <v>73</v>
      </c>
    </row>
    <row r="636" spans="1:8" x14ac:dyDescent="0.3">
      <c r="A636" s="10" t="s">
        <v>75</v>
      </c>
      <c r="B636" s="2"/>
      <c r="C636" s="2"/>
    </row>
    <row r="637" spans="1:8" x14ac:dyDescent="0.3">
      <c r="A637" t="str" cm="1">
        <f t="array" aca="1" ref="A637" ca="1" xml:space="preserve"> "a_W_1_" &amp; INDIRECT("F" &amp; ROW(C637)-6) &amp; "_p"</f>
        <v>a_W_1_7_2_p</v>
      </c>
      <c r="B637">
        <v>0</v>
      </c>
      <c r="C637" t="s">
        <v>71</v>
      </c>
    </row>
    <row r="638" spans="1:8" x14ac:dyDescent="0.3">
      <c r="A638" t="str" cm="1">
        <f t="array" aca="1" ref="A638" ca="1" xml:space="preserve"> "a_W_2_" &amp; INDIRECT("F" &amp; ROW(C638)-7) &amp; "_p"</f>
        <v>a_W_2_7_2_p</v>
      </c>
      <c r="B638">
        <v>0</v>
      </c>
      <c r="C638" t="s">
        <v>72</v>
      </c>
    </row>
    <row r="639" spans="1:8" x14ac:dyDescent="0.3">
      <c r="A639" t="str" cm="1">
        <f t="array" aca="1" ref="A639" ca="1" xml:space="preserve"> "a_W_3_" &amp; INDIRECT("F" &amp; ROW(C639)-8) &amp; "_p"</f>
        <v>a_W_3_7_2_p</v>
      </c>
      <c r="B639">
        <v>2</v>
      </c>
      <c r="C639" t="s">
        <v>73</v>
      </c>
    </row>
    <row r="640" spans="1:8" x14ac:dyDescent="0.3">
      <c r="A640" s="10" t="s">
        <v>74</v>
      </c>
      <c r="B640" s="2"/>
      <c r="C640" s="2"/>
    </row>
    <row r="641" spans="1:6" x14ac:dyDescent="0.3">
      <c r="A641" t="str" cm="1">
        <f t="array" aca="1" ref="A641" ca="1" xml:space="preserve"> "a_P_1_" &amp; INDIRECT("F" &amp; ROW(C641) - 10) &amp; "_p"</f>
        <v>a_P_1_7_2_p</v>
      </c>
      <c r="B641">
        <v>0</v>
      </c>
      <c r="C641" t="s">
        <v>71</v>
      </c>
    </row>
    <row r="642" spans="1:6" x14ac:dyDescent="0.3">
      <c r="A642" t="str" cm="1">
        <f t="array" aca="1" ref="A642" ca="1" xml:space="preserve"> "a_P_2_" &amp; INDIRECT("F" &amp; ROW(C642) - 11) &amp; "_p"</f>
        <v>a_P_2_7_2_p</v>
      </c>
      <c r="B642">
        <v>0</v>
      </c>
      <c r="C642" t="s">
        <v>72</v>
      </c>
    </row>
    <row r="643" spans="1:6" x14ac:dyDescent="0.3">
      <c r="A643" t="str" cm="1">
        <f t="array" aca="1" ref="A643" ca="1" xml:space="preserve"> "a_P_3_" &amp; INDIRECT("F" &amp; ROW(C643) - 12) &amp; "_p"</f>
        <v>a_P_3_7_2_p</v>
      </c>
      <c r="B643">
        <v>2</v>
      </c>
      <c r="C643" t="s">
        <v>73</v>
      </c>
    </row>
    <row r="644" spans="1:6" x14ac:dyDescent="0.3">
      <c r="A644" s="10" t="s">
        <v>76</v>
      </c>
      <c r="B644" s="2"/>
      <c r="C644" s="2"/>
    </row>
    <row r="645" spans="1:6" x14ac:dyDescent="0.3">
      <c r="A645" t="str" cm="1">
        <f t="array" aca="1" ref="A645" ca="1" xml:space="preserve"> "a_SL_1_" &amp; INDIRECT("F" &amp; ROW(C645) - 14) &amp; "_p"</f>
        <v>a_SL_1_7_2_p</v>
      </c>
      <c r="B645">
        <v>0</v>
      </c>
      <c r="C645" t="s">
        <v>71</v>
      </c>
    </row>
    <row r="646" spans="1:6" x14ac:dyDescent="0.3">
      <c r="A646" t="str" cm="1">
        <f t="array" aca="1" ref="A646" ca="1" xml:space="preserve"> "a_SL_2_" &amp; INDIRECT("F" &amp; ROW(C646) - 15) &amp; "_p"</f>
        <v>a_SL_2_7_2_p</v>
      </c>
      <c r="B646">
        <v>0</v>
      </c>
      <c r="C646" t="s">
        <v>72</v>
      </c>
    </row>
    <row r="647" spans="1:6" x14ac:dyDescent="0.3">
      <c r="A647" t="str" cm="1">
        <f t="array" aca="1" ref="A647" ca="1" xml:space="preserve"> "a_Sl_3_" &amp; INDIRECT("F" &amp; ROW(C647) - 16) &amp; "_p"</f>
        <v>a_Sl_3_7_2_p</v>
      </c>
      <c r="B647">
        <v>2</v>
      </c>
      <c r="C647" t="s">
        <v>73</v>
      </c>
    </row>
    <row r="648" spans="1:6" x14ac:dyDescent="0.3">
      <c r="A648" s="20" t="str">
        <f xml:space="preserve"> "sector " &amp; D648 &amp; " and region " &amp;E648</f>
        <v>sector 7 and region 3</v>
      </c>
      <c r="B648" s="20"/>
      <c r="C648" s="20"/>
      <c r="D648">
        <v>7</v>
      </c>
      <c r="E648">
        <v>3</v>
      </c>
      <c r="F648" t="str">
        <f>D648 &amp; "_" &amp; E648</f>
        <v>7_3</v>
      </c>
    </row>
    <row r="649" spans="1:6" x14ac:dyDescent="0.3">
      <c r="A649" s="10" t="s">
        <v>70</v>
      </c>
      <c r="B649" s="2"/>
      <c r="C649" s="2"/>
    </row>
    <row r="650" spans="1:6" x14ac:dyDescent="0.3">
      <c r="A650" t="str" cm="1">
        <f t="array" aca="1" ref="A650" ca="1" xml:space="preserve"> "a_T_1_" &amp; INDIRECT("F" &amp; ROW(C650)-2) &amp; "_p"</f>
        <v>a_T_1_7_3_p</v>
      </c>
      <c r="B650">
        <v>0</v>
      </c>
      <c r="C650" t="s">
        <v>71</v>
      </c>
    </row>
    <row r="651" spans="1:6" x14ac:dyDescent="0.3">
      <c r="A651" t="str" cm="1">
        <f t="array" aca="1" ref="A651" ca="1" xml:space="preserve"> "a_T_2_" &amp; INDIRECT("F" &amp; ROW(C651)-3) &amp; "_p"</f>
        <v>a_T_2_7_3_p</v>
      </c>
      <c r="B651">
        <v>2.3600000000000001E-3</v>
      </c>
      <c r="C651" t="s">
        <v>72</v>
      </c>
    </row>
    <row r="652" spans="1:6" x14ac:dyDescent="0.3">
      <c r="A652" t="str" cm="1">
        <f t="array" aca="1" ref="A652" ca="1" xml:space="preserve"> "a_T_3_" &amp; INDIRECT("F" &amp; ROW(C652)-4) &amp; "_p"</f>
        <v>a_T_3_7_3_p</v>
      </c>
      <c r="B652">
        <v>2</v>
      </c>
      <c r="C652" t="s">
        <v>73</v>
      </c>
    </row>
    <row r="653" spans="1:6" x14ac:dyDescent="0.3">
      <c r="A653" s="10" t="s">
        <v>75</v>
      </c>
      <c r="B653" s="2"/>
      <c r="C653" s="2"/>
    </row>
    <row r="654" spans="1:6" x14ac:dyDescent="0.3">
      <c r="A654" t="str" cm="1">
        <f t="array" aca="1" ref="A654" ca="1" xml:space="preserve"> "a_W_1_" &amp; INDIRECT("F" &amp; ROW(C654)-6) &amp; "_p"</f>
        <v>a_W_1_7_3_p</v>
      </c>
      <c r="B654">
        <v>0</v>
      </c>
      <c r="C654" t="s">
        <v>71</v>
      </c>
    </row>
    <row r="655" spans="1:6" x14ac:dyDescent="0.3">
      <c r="A655" t="str" cm="1">
        <f t="array" aca="1" ref="A655" ca="1" xml:space="preserve"> "a_W_2_" &amp; INDIRECT("F" &amp; ROW(C655)-7) &amp; "_p"</f>
        <v>a_W_2_7_3_p</v>
      </c>
      <c r="B655">
        <v>0</v>
      </c>
      <c r="C655" t="s">
        <v>72</v>
      </c>
    </row>
    <row r="656" spans="1:6" x14ac:dyDescent="0.3">
      <c r="A656" t="str" cm="1">
        <f t="array" aca="1" ref="A656" ca="1" xml:space="preserve"> "a_W_3_" &amp; INDIRECT("F" &amp; ROW(C656)-8) &amp; "_p"</f>
        <v>a_W_3_7_3_p</v>
      </c>
      <c r="B656">
        <v>2</v>
      </c>
      <c r="C656" t="s">
        <v>73</v>
      </c>
    </row>
    <row r="657" spans="1:6" x14ac:dyDescent="0.3">
      <c r="A657" s="10" t="s">
        <v>74</v>
      </c>
      <c r="B657" s="2"/>
      <c r="C657" s="2"/>
    </row>
    <row r="658" spans="1:6" x14ac:dyDescent="0.3">
      <c r="A658" t="str" cm="1">
        <f t="array" aca="1" ref="A658" ca="1" xml:space="preserve"> "a_P_1_" &amp; INDIRECT("F" &amp; ROW(C658) - 10) &amp; "_p"</f>
        <v>a_P_1_7_3_p</v>
      </c>
      <c r="B658">
        <v>0</v>
      </c>
      <c r="C658" t="s">
        <v>71</v>
      </c>
    </row>
    <row r="659" spans="1:6" x14ac:dyDescent="0.3">
      <c r="A659" t="str" cm="1">
        <f t="array" aca="1" ref="A659" ca="1" xml:space="preserve"> "a_P_2_" &amp; INDIRECT("F" &amp; ROW(C659) - 11) &amp; "_p"</f>
        <v>a_P_2_7_3_p</v>
      </c>
      <c r="B659">
        <v>0</v>
      </c>
      <c r="C659" t="s">
        <v>72</v>
      </c>
    </row>
    <row r="660" spans="1:6" x14ac:dyDescent="0.3">
      <c r="A660" t="str" cm="1">
        <f t="array" aca="1" ref="A660" ca="1" xml:space="preserve"> "a_P_3_" &amp; INDIRECT("F" &amp; ROW(C660) - 12) &amp; "_p"</f>
        <v>a_P_3_7_3_p</v>
      </c>
      <c r="B660">
        <v>2</v>
      </c>
      <c r="C660" t="s">
        <v>73</v>
      </c>
    </row>
    <row r="661" spans="1:6" x14ac:dyDescent="0.3">
      <c r="A661" s="10" t="s">
        <v>76</v>
      </c>
      <c r="B661" s="2"/>
      <c r="C661" s="2"/>
    </row>
    <row r="662" spans="1:6" x14ac:dyDescent="0.3">
      <c r="A662" t="str" cm="1">
        <f t="array" aca="1" ref="A662" ca="1" xml:space="preserve"> "a_SL_1_" &amp; INDIRECT("F" &amp; ROW(C662) - 14) &amp; "_p"</f>
        <v>a_SL_1_7_3_p</v>
      </c>
      <c r="B662">
        <v>0</v>
      </c>
      <c r="C662" t="s">
        <v>71</v>
      </c>
    </row>
    <row r="663" spans="1:6" x14ac:dyDescent="0.3">
      <c r="A663" t="str" cm="1">
        <f t="array" aca="1" ref="A663" ca="1" xml:space="preserve"> "a_SL_2_" &amp; INDIRECT("F" &amp; ROW(C663) - 15) &amp; "_p"</f>
        <v>a_SL_2_7_3_p</v>
      </c>
      <c r="B663">
        <v>0</v>
      </c>
      <c r="C663" t="s">
        <v>72</v>
      </c>
    </row>
    <row r="664" spans="1:6" x14ac:dyDescent="0.3">
      <c r="A664" t="str" cm="1">
        <f t="array" aca="1" ref="A664" ca="1" xml:space="preserve"> "a_Sl_3_" &amp; INDIRECT("F" &amp; ROW(C664) - 16) &amp; "_p"</f>
        <v>a_Sl_3_7_3_p</v>
      </c>
      <c r="B664">
        <v>2</v>
      </c>
      <c r="C664" t="s">
        <v>73</v>
      </c>
    </row>
    <row r="665" spans="1:6" x14ac:dyDescent="0.3">
      <c r="A665" s="20" t="str">
        <f xml:space="preserve"> "sector " &amp; D665 &amp; " and region " &amp;E665</f>
        <v>sector 7 and region 4</v>
      </c>
      <c r="B665" s="20"/>
      <c r="C665" s="20"/>
      <c r="D665">
        <v>7</v>
      </c>
      <c r="E665">
        <v>4</v>
      </c>
      <c r="F665" t="str">
        <f>D665 &amp; "_" &amp; E665</f>
        <v>7_4</v>
      </c>
    </row>
    <row r="666" spans="1:6" x14ac:dyDescent="0.3">
      <c r="A666" s="10" t="s">
        <v>70</v>
      </c>
      <c r="B666" s="2"/>
      <c r="C666" s="2"/>
    </row>
    <row r="667" spans="1:6" x14ac:dyDescent="0.3">
      <c r="A667" t="str" cm="1">
        <f t="array" aca="1" ref="A667" ca="1" xml:space="preserve"> "a_T_1_" &amp; INDIRECT("F" &amp; ROW(C667)-2) &amp; "_p"</f>
        <v>a_T_1_7_4_p</v>
      </c>
      <c r="B667">
        <v>0</v>
      </c>
      <c r="C667" t="s">
        <v>71</v>
      </c>
    </row>
    <row r="668" spans="1:6" x14ac:dyDescent="0.3">
      <c r="A668" t="str" cm="1">
        <f t="array" aca="1" ref="A668" ca="1" xml:space="preserve"> "a_T_2_" &amp; INDIRECT("F" &amp; ROW(C668)-3) &amp; "_p"</f>
        <v>a_T_2_7_4_p</v>
      </c>
      <c r="B668">
        <v>2.3600000000000001E-3</v>
      </c>
      <c r="C668" t="s">
        <v>72</v>
      </c>
    </row>
    <row r="669" spans="1:6" x14ac:dyDescent="0.3">
      <c r="A669" t="str" cm="1">
        <f t="array" aca="1" ref="A669" ca="1" xml:space="preserve"> "a_T_3_" &amp; INDIRECT("F" &amp; ROW(C669)-4) &amp; "_p"</f>
        <v>a_T_3_7_4_p</v>
      </c>
      <c r="B669">
        <v>2</v>
      </c>
      <c r="C669" t="s">
        <v>73</v>
      </c>
    </row>
    <row r="670" spans="1:6" x14ac:dyDescent="0.3">
      <c r="A670" s="10" t="s">
        <v>75</v>
      </c>
      <c r="B670" s="2"/>
      <c r="C670" s="2"/>
    </row>
    <row r="671" spans="1:6" x14ac:dyDescent="0.3">
      <c r="A671" t="str" cm="1">
        <f t="array" aca="1" ref="A671" ca="1" xml:space="preserve"> "a_W_1_" &amp; INDIRECT("F" &amp; ROW(C671)-6) &amp; "_p"</f>
        <v>a_W_1_7_4_p</v>
      </c>
      <c r="B671">
        <v>0</v>
      </c>
      <c r="C671" t="s">
        <v>71</v>
      </c>
    </row>
    <row r="672" spans="1:6" x14ac:dyDescent="0.3">
      <c r="A672" t="str" cm="1">
        <f t="array" aca="1" ref="A672" ca="1" xml:space="preserve"> "a_W_2_" &amp; INDIRECT("F" &amp; ROW(C672)-7) &amp; "_p"</f>
        <v>a_W_2_7_4_p</v>
      </c>
      <c r="B672">
        <v>0</v>
      </c>
      <c r="C672" t="s">
        <v>72</v>
      </c>
    </row>
    <row r="673" spans="1:6" x14ac:dyDescent="0.3">
      <c r="A673" t="str" cm="1">
        <f t="array" aca="1" ref="A673" ca="1" xml:space="preserve"> "a_W_3_" &amp; INDIRECT("F" &amp; ROW(C673)-8) &amp; "_p"</f>
        <v>a_W_3_7_4_p</v>
      </c>
      <c r="B673">
        <v>2</v>
      </c>
      <c r="C673" t="s">
        <v>73</v>
      </c>
    </row>
    <row r="674" spans="1:6" x14ac:dyDescent="0.3">
      <c r="A674" s="10" t="s">
        <v>74</v>
      </c>
      <c r="B674" s="2"/>
      <c r="C674" s="2"/>
    </row>
    <row r="675" spans="1:6" x14ac:dyDescent="0.3">
      <c r="A675" t="str" cm="1">
        <f t="array" aca="1" ref="A675" ca="1" xml:space="preserve"> "a_P_1_" &amp; INDIRECT("F" &amp; ROW(C675) - 10) &amp; "_p"</f>
        <v>a_P_1_7_4_p</v>
      </c>
      <c r="B675">
        <v>0</v>
      </c>
      <c r="C675" t="s">
        <v>71</v>
      </c>
    </row>
    <row r="676" spans="1:6" x14ac:dyDescent="0.3">
      <c r="A676" t="str" cm="1">
        <f t="array" aca="1" ref="A676" ca="1" xml:space="preserve"> "a_P_2_" &amp; INDIRECT("F" &amp; ROW(C676) - 11) &amp; "_p"</f>
        <v>a_P_2_7_4_p</v>
      </c>
      <c r="B676">
        <v>0</v>
      </c>
      <c r="C676" t="s">
        <v>72</v>
      </c>
    </row>
    <row r="677" spans="1:6" x14ac:dyDescent="0.3">
      <c r="A677" t="str" cm="1">
        <f t="array" aca="1" ref="A677" ca="1" xml:space="preserve"> "a_P_3_" &amp; INDIRECT("F" &amp; ROW(C677) - 12) &amp; "_p"</f>
        <v>a_P_3_7_4_p</v>
      </c>
      <c r="B677">
        <v>2</v>
      </c>
      <c r="C677" t="s">
        <v>73</v>
      </c>
    </row>
    <row r="678" spans="1:6" x14ac:dyDescent="0.3">
      <c r="A678" s="10" t="s">
        <v>76</v>
      </c>
      <c r="B678" s="2"/>
      <c r="C678" s="2"/>
    </row>
    <row r="679" spans="1:6" x14ac:dyDescent="0.3">
      <c r="A679" t="str" cm="1">
        <f t="array" aca="1" ref="A679" ca="1" xml:space="preserve"> "a_SL_1_" &amp; INDIRECT("F" &amp; ROW(C679) - 14) &amp; "_p"</f>
        <v>a_SL_1_7_4_p</v>
      </c>
      <c r="B679">
        <v>0</v>
      </c>
      <c r="C679" t="s">
        <v>71</v>
      </c>
    </row>
    <row r="680" spans="1:6" x14ac:dyDescent="0.3">
      <c r="A680" t="str" cm="1">
        <f t="array" aca="1" ref="A680" ca="1" xml:space="preserve"> "a_SL_2_" &amp; INDIRECT("F" &amp; ROW(C680) - 15) &amp; "_p"</f>
        <v>a_SL_2_7_4_p</v>
      </c>
      <c r="B680">
        <v>0</v>
      </c>
      <c r="C680" t="s">
        <v>72</v>
      </c>
    </row>
    <row r="681" spans="1:6" x14ac:dyDescent="0.3">
      <c r="A681" t="str" cm="1">
        <f t="array" aca="1" ref="A681" ca="1" xml:space="preserve"> "a_Sl_3_" &amp; INDIRECT("F" &amp; ROW(C681) - 16) &amp; "_p"</f>
        <v>a_Sl_3_7_4_p</v>
      </c>
      <c r="B681">
        <v>2</v>
      </c>
      <c r="C681" t="s">
        <v>73</v>
      </c>
    </row>
    <row r="682" spans="1:6" x14ac:dyDescent="0.3">
      <c r="A682" s="20" t="str">
        <f xml:space="preserve"> "sector " &amp; D682 &amp; " and region " &amp;E682</f>
        <v>sector 7 and region 5</v>
      </c>
      <c r="B682" s="20"/>
      <c r="C682" s="20"/>
      <c r="D682">
        <v>7</v>
      </c>
      <c r="E682">
        <v>5</v>
      </c>
      <c r="F682" t="str">
        <f>D682 &amp; "_" &amp; E682</f>
        <v>7_5</v>
      </c>
    </row>
    <row r="683" spans="1:6" x14ac:dyDescent="0.3">
      <c r="A683" s="10" t="s">
        <v>70</v>
      </c>
      <c r="B683" s="2"/>
      <c r="C683" s="2"/>
    </row>
    <row r="684" spans="1:6" x14ac:dyDescent="0.3">
      <c r="A684" t="str" cm="1">
        <f t="array" aca="1" ref="A684" ca="1" xml:space="preserve"> "a_T_1_" &amp; INDIRECT("F" &amp; ROW(C684)-2) &amp; "_p"</f>
        <v>a_T_1_7_5_p</v>
      </c>
      <c r="B684">
        <v>0</v>
      </c>
      <c r="C684" t="s">
        <v>71</v>
      </c>
    </row>
    <row r="685" spans="1:6" x14ac:dyDescent="0.3">
      <c r="A685" t="str" cm="1">
        <f t="array" aca="1" ref="A685" ca="1" xml:space="preserve"> "a_T_2_" &amp; INDIRECT("F" &amp; ROW(C685)-3) &amp; "_p"</f>
        <v>a_T_2_7_5_p</v>
      </c>
      <c r="B685">
        <v>2.3600000000000001E-3</v>
      </c>
      <c r="C685" t="s">
        <v>72</v>
      </c>
    </row>
    <row r="686" spans="1:6" x14ac:dyDescent="0.3">
      <c r="A686" t="str" cm="1">
        <f t="array" aca="1" ref="A686" ca="1" xml:space="preserve"> "a_T_3_" &amp; INDIRECT("F" &amp; ROW(C686)-4) &amp; "_p"</f>
        <v>a_T_3_7_5_p</v>
      </c>
      <c r="B686">
        <v>2</v>
      </c>
      <c r="C686" t="s">
        <v>73</v>
      </c>
    </row>
    <row r="687" spans="1:6" x14ac:dyDescent="0.3">
      <c r="A687" s="10" t="s">
        <v>75</v>
      </c>
      <c r="B687" s="2"/>
      <c r="C687" s="2"/>
    </row>
    <row r="688" spans="1:6" x14ac:dyDescent="0.3">
      <c r="A688" t="str" cm="1">
        <f t="array" aca="1" ref="A688" ca="1" xml:space="preserve"> "a_W_1_" &amp; INDIRECT("F" &amp; ROW(C688)-6) &amp; "_p"</f>
        <v>a_W_1_7_5_p</v>
      </c>
      <c r="B688">
        <v>0</v>
      </c>
      <c r="C688" t="s">
        <v>71</v>
      </c>
    </row>
    <row r="689" spans="1:6" x14ac:dyDescent="0.3">
      <c r="A689" t="str" cm="1">
        <f t="array" aca="1" ref="A689" ca="1" xml:space="preserve"> "a_W_2_" &amp; INDIRECT("F" &amp; ROW(C689)-7) &amp; "_p"</f>
        <v>a_W_2_7_5_p</v>
      </c>
      <c r="B689">
        <v>0</v>
      </c>
      <c r="C689" t="s">
        <v>72</v>
      </c>
    </row>
    <row r="690" spans="1:6" x14ac:dyDescent="0.3">
      <c r="A690" t="str" cm="1">
        <f t="array" aca="1" ref="A690" ca="1" xml:space="preserve"> "a_W_3_" &amp; INDIRECT("F" &amp; ROW(C690)-8) &amp; "_p"</f>
        <v>a_W_3_7_5_p</v>
      </c>
      <c r="B690">
        <v>2</v>
      </c>
      <c r="C690" t="s">
        <v>73</v>
      </c>
    </row>
    <row r="691" spans="1:6" x14ac:dyDescent="0.3">
      <c r="A691" s="10" t="s">
        <v>74</v>
      </c>
      <c r="B691" s="2"/>
      <c r="C691" s="2"/>
    </row>
    <row r="692" spans="1:6" x14ac:dyDescent="0.3">
      <c r="A692" t="str" cm="1">
        <f t="array" aca="1" ref="A692" ca="1" xml:space="preserve"> "a_P_1_" &amp; INDIRECT("F" &amp; ROW(C692) - 10) &amp; "_p"</f>
        <v>a_P_1_7_5_p</v>
      </c>
      <c r="B692">
        <v>0</v>
      </c>
      <c r="C692" t="s">
        <v>71</v>
      </c>
    </row>
    <row r="693" spans="1:6" x14ac:dyDescent="0.3">
      <c r="A693" t="str" cm="1">
        <f t="array" aca="1" ref="A693" ca="1" xml:space="preserve"> "a_P_2_" &amp; INDIRECT("F" &amp; ROW(C693) - 11) &amp; "_p"</f>
        <v>a_P_2_7_5_p</v>
      </c>
      <c r="B693">
        <v>0</v>
      </c>
      <c r="C693" t="s">
        <v>72</v>
      </c>
    </row>
    <row r="694" spans="1:6" x14ac:dyDescent="0.3">
      <c r="A694" t="str" cm="1">
        <f t="array" aca="1" ref="A694" ca="1" xml:space="preserve"> "a_P_3_" &amp; INDIRECT("F" &amp; ROW(C694) - 12) &amp; "_p"</f>
        <v>a_P_3_7_5_p</v>
      </c>
      <c r="B694">
        <v>2</v>
      </c>
      <c r="C694" t="s">
        <v>73</v>
      </c>
    </row>
    <row r="695" spans="1:6" x14ac:dyDescent="0.3">
      <c r="A695" s="10" t="s">
        <v>76</v>
      </c>
      <c r="B695" s="2"/>
      <c r="C695" s="2"/>
    </row>
    <row r="696" spans="1:6" x14ac:dyDescent="0.3">
      <c r="A696" t="str" cm="1">
        <f t="array" aca="1" ref="A696" ca="1" xml:space="preserve"> "a_SL_1_" &amp; INDIRECT("F" &amp; ROW(C696) - 14) &amp; "_p"</f>
        <v>a_SL_1_7_5_p</v>
      </c>
      <c r="B696">
        <v>0</v>
      </c>
      <c r="C696" t="s">
        <v>71</v>
      </c>
    </row>
    <row r="697" spans="1:6" x14ac:dyDescent="0.3">
      <c r="A697" t="str" cm="1">
        <f t="array" aca="1" ref="A697" ca="1" xml:space="preserve"> "a_SL_2_" &amp; INDIRECT("F" &amp; ROW(C697) - 15) &amp; "_p"</f>
        <v>a_SL_2_7_5_p</v>
      </c>
      <c r="B697">
        <v>0</v>
      </c>
      <c r="C697" t="s">
        <v>72</v>
      </c>
    </row>
    <row r="698" spans="1:6" x14ac:dyDescent="0.3">
      <c r="A698" t="str" cm="1">
        <f t="array" aca="1" ref="A698" ca="1" xml:space="preserve"> "a_Sl_3_" &amp; INDIRECT("F" &amp; ROW(C698) - 16) &amp; "_p"</f>
        <v>a_Sl_3_7_5_p</v>
      </c>
      <c r="B698">
        <v>2</v>
      </c>
      <c r="C698" t="s">
        <v>73</v>
      </c>
    </row>
    <row r="699" spans="1:6" x14ac:dyDescent="0.3">
      <c r="A699" s="20" t="str">
        <f xml:space="preserve"> "sector " &amp; D699 &amp; " and region " &amp;E699</f>
        <v>sector 7 and region 6</v>
      </c>
      <c r="B699" s="20"/>
      <c r="C699" s="20"/>
      <c r="D699">
        <v>7</v>
      </c>
      <c r="E699">
        <v>6</v>
      </c>
      <c r="F699" t="str">
        <f>D699 &amp; "_" &amp; E699</f>
        <v>7_6</v>
      </c>
    </row>
    <row r="700" spans="1:6" x14ac:dyDescent="0.3">
      <c r="A700" s="10" t="s">
        <v>70</v>
      </c>
      <c r="B700" s="2"/>
      <c r="C700" s="2"/>
    </row>
    <row r="701" spans="1:6" x14ac:dyDescent="0.3">
      <c r="A701" t="str" cm="1">
        <f t="array" aca="1" ref="A701" ca="1" xml:space="preserve"> "a_T_1_" &amp; INDIRECT("F" &amp; ROW(C701)-2) &amp; "_p"</f>
        <v>a_T_1_7_6_p</v>
      </c>
      <c r="B701">
        <v>0</v>
      </c>
      <c r="C701" t="s">
        <v>71</v>
      </c>
    </row>
    <row r="702" spans="1:6" x14ac:dyDescent="0.3">
      <c r="A702" t="str" cm="1">
        <f t="array" aca="1" ref="A702" ca="1" xml:space="preserve"> "a_T_2_" &amp; INDIRECT("F" &amp; ROW(C702)-3) &amp; "_p"</f>
        <v>a_T_2_7_6_p</v>
      </c>
      <c r="B702">
        <v>2.3600000000000001E-3</v>
      </c>
      <c r="C702" t="s">
        <v>72</v>
      </c>
    </row>
    <row r="703" spans="1:6" x14ac:dyDescent="0.3">
      <c r="A703" t="str" cm="1">
        <f t="array" aca="1" ref="A703" ca="1" xml:space="preserve"> "a_T_3_" &amp; INDIRECT("F" &amp; ROW(C703)-4) &amp; "_p"</f>
        <v>a_T_3_7_6_p</v>
      </c>
      <c r="B703">
        <v>2</v>
      </c>
      <c r="C703" t="s">
        <v>73</v>
      </c>
    </row>
    <row r="704" spans="1:6" x14ac:dyDescent="0.3">
      <c r="A704" s="10" t="s">
        <v>75</v>
      </c>
      <c r="B704" s="2"/>
      <c r="C704" s="2"/>
    </row>
    <row r="705" spans="1:6" x14ac:dyDescent="0.3">
      <c r="A705" t="str" cm="1">
        <f t="array" aca="1" ref="A705" ca="1" xml:space="preserve"> "a_W_1_" &amp; INDIRECT("F" &amp; ROW(C705)-6) &amp; "_p"</f>
        <v>a_W_1_7_6_p</v>
      </c>
      <c r="B705">
        <v>0</v>
      </c>
      <c r="C705" t="s">
        <v>71</v>
      </c>
    </row>
    <row r="706" spans="1:6" x14ac:dyDescent="0.3">
      <c r="A706" t="str" cm="1">
        <f t="array" aca="1" ref="A706" ca="1" xml:space="preserve"> "a_W_2_" &amp; INDIRECT("F" &amp; ROW(C706)-7) &amp; "_p"</f>
        <v>a_W_2_7_6_p</v>
      </c>
      <c r="B706">
        <v>0</v>
      </c>
      <c r="C706" t="s">
        <v>72</v>
      </c>
    </row>
    <row r="707" spans="1:6" x14ac:dyDescent="0.3">
      <c r="A707" t="str" cm="1">
        <f t="array" aca="1" ref="A707" ca="1" xml:space="preserve"> "a_W_3_" &amp; INDIRECT("F" &amp; ROW(C707)-8) &amp; "_p"</f>
        <v>a_W_3_7_6_p</v>
      </c>
      <c r="B707">
        <v>2</v>
      </c>
      <c r="C707" t="s">
        <v>73</v>
      </c>
    </row>
    <row r="708" spans="1:6" x14ac:dyDescent="0.3">
      <c r="A708" s="10" t="s">
        <v>74</v>
      </c>
      <c r="B708" s="2"/>
      <c r="C708" s="2"/>
    </row>
    <row r="709" spans="1:6" x14ac:dyDescent="0.3">
      <c r="A709" t="str" cm="1">
        <f t="array" aca="1" ref="A709" ca="1" xml:space="preserve"> "a_P_1_" &amp; INDIRECT("F" &amp; ROW(C709) - 10) &amp; "_p"</f>
        <v>a_P_1_7_6_p</v>
      </c>
      <c r="B709">
        <v>0</v>
      </c>
      <c r="C709" t="s">
        <v>71</v>
      </c>
    </row>
    <row r="710" spans="1:6" x14ac:dyDescent="0.3">
      <c r="A710" t="str" cm="1">
        <f t="array" aca="1" ref="A710" ca="1" xml:space="preserve"> "a_P_2_" &amp; INDIRECT("F" &amp; ROW(C710) - 11) &amp; "_p"</f>
        <v>a_P_2_7_6_p</v>
      </c>
      <c r="B710">
        <v>0</v>
      </c>
      <c r="C710" t="s">
        <v>72</v>
      </c>
    </row>
    <row r="711" spans="1:6" x14ac:dyDescent="0.3">
      <c r="A711" t="str" cm="1">
        <f t="array" aca="1" ref="A711" ca="1" xml:space="preserve"> "a_P_3_" &amp; INDIRECT("F" &amp; ROW(C711) - 12) &amp; "_p"</f>
        <v>a_P_3_7_6_p</v>
      </c>
      <c r="B711">
        <v>2</v>
      </c>
      <c r="C711" t="s">
        <v>73</v>
      </c>
    </row>
    <row r="712" spans="1:6" x14ac:dyDescent="0.3">
      <c r="A712" s="10" t="s">
        <v>76</v>
      </c>
      <c r="B712" s="2"/>
      <c r="C712" s="2"/>
    </row>
    <row r="713" spans="1:6" x14ac:dyDescent="0.3">
      <c r="A713" t="str" cm="1">
        <f t="array" aca="1" ref="A713" ca="1" xml:space="preserve"> "a_SL_1_" &amp; INDIRECT("F" &amp; ROW(C713) - 14) &amp; "_p"</f>
        <v>a_SL_1_7_6_p</v>
      </c>
      <c r="B713">
        <v>0</v>
      </c>
      <c r="C713" t="s">
        <v>71</v>
      </c>
    </row>
    <row r="714" spans="1:6" x14ac:dyDescent="0.3">
      <c r="A714" t="str" cm="1">
        <f t="array" aca="1" ref="A714" ca="1" xml:space="preserve"> "a_SL_2_" &amp; INDIRECT("F" &amp; ROW(C714) - 15) &amp; "_p"</f>
        <v>a_SL_2_7_6_p</v>
      </c>
      <c r="B714">
        <v>0</v>
      </c>
      <c r="C714" t="s">
        <v>72</v>
      </c>
    </row>
    <row r="715" spans="1:6" x14ac:dyDescent="0.3">
      <c r="A715" t="str" cm="1">
        <f t="array" aca="1" ref="A715" ca="1" xml:space="preserve"> "a_Sl_3_" &amp; INDIRECT("F" &amp; ROW(C715) - 16) &amp; "_p"</f>
        <v>a_Sl_3_7_6_p</v>
      </c>
      <c r="B715">
        <v>2</v>
      </c>
      <c r="C715" t="s">
        <v>73</v>
      </c>
    </row>
    <row r="716" spans="1:6" x14ac:dyDescent="0.3">
      <c r="A716" s="20" t="str">
        <f xml:space="preserve"> "sector " &amp; D716 &amp; " and region " &amp;E716</f>
        <v>sector 8 and region 1</v>
      </c>
      <c r="B716" s="20"/>
      <c r="C716" s="20"/>
      <c r="D716">
        <v>8</v>
      </c>
      <c r="E716">
        <v>1</v>
      </c>
      <c r="F716" t="str">
        <f>D716 &amp; "_" &amp; E716</f>
        <v>8_1</v>
      </c>
    </row>
    <row r="717" spans="1:6" x14ac:dyDescent="0.3">
      <c r="A717" s="10" t="s">
        <v>70</v>
      </c>
      <c r="B717" s="2"/>
      <c r="C717" s="2"/>
    </row>
    <row r="718" spans="1:6" x14ac:dyDescent="0.3">
      <c r="A718" t="str" cm="1">
        <f t="array" aca="1" ref="A718" ca="1" xml:space="preserve"> "a_T_1_" &amp; INDIRECT("F" &amp; ROW(C718)-2) &amp; "_p"</f>
        <v>a_T_1_8_1_p</v>
      </c>
      <c r="B718">
        <v>0</v>
      </c>
      <c r="C718" t="s">
        <v>71</v>
      </c>
    </row>
    <row r="719" spans="1:6" x14ac:dyDescent="0.3">
      <c r="A719" t="str" cm="1">
        <f t="array" aca="1" ref="A719" ca="1" xml:space="preserve"> "a_T_2_" &amp; INDIRECT("F" &amp; ROW(C719)-3) &amp; "_p"</f>
        <v>a_T_2_8_1_p</v>
      </c>
      <c r="B719">
        <v>2.3600000000000001E-3</v>
      </c>
      <c r="C719" t="s">
        <v>72</v>
      </c>
    </row>
    <row r="720" spans="1:6" x14ac:dyDescent="0.3">
      <c r="A720" t="str" cm="1">
        <f t="array" aca="1" ref="A720" ca="1" xml:space="preserve"> "a_T_3_" &amp; INDIRECT("F" &amp; ROW(C720)-4) &amp; "_p"</f>
        <v>a_T_3_8_1_p</v>
      </c>
      <c r="B720">
        <v>2</v>
      </c>
      <c r="C720" t="s">
        <v>73</v>
      </c>
    </row>
    <row r="721" spans="1:6" x14ac:dyDescent="0.3">
      <c r="A721" s="10" t="s">
        <v>75</v>
      </c>
      <c r="B721" s="2"/>
      <c r="C721" s="2"/>
    </row>
    <row r="722" spans="1:6" x14ac:dyDescent="0.3">
      <c r="A722" t="str" cm="1">
        <f t="array" aca="1" ref="A722" ca="1" xml:space="preserve"> "a_W_1_" &amp; INDIRECT("F" &amp; ROW(C722)-6) &amp; "_p"</f>
        <v>a_W_1_8_1_p</v>
      </c>
      <c r="B722">
        <v>0</v>
      </c>
      <c r="C722" t="s">
        <v>71</v>
      </c>
    </row>
    <row r="723" spans="1:6" x14ac:dyDescent="0.3">
      <c r="A723" t="str" cm="1">
        <f t="array" aca="1" ref="A723" ca="1" xml:space="preserve"> "a_W_2_" &amp; INDIRECT("F" &amp; ROW(C723)-7) &amp; "_p"</f>
        <v>a_W_2_8_1_p</v>
      </c>
      <c r="B723">
        <v>0</v>
      </c>
      <c r="C723" t="s">
        <v>72</v>
      </c>
    </row>
    <row r="724" spans="1:6" x14ac:dyDescent="0.3">
      <c r="A724" t="str" cm="1">
        <f t="array" aca="1" ref="A724" ca="1" xml:space="preserve"> "a_W_3_" &amp; INDIRECT("F" &amp; ROW(C724)-8) &amp; "_p"</f>
        <v>a_W_3_8_1_p</v>
      </c>
      <c r="B724">
        <v>2</v>
      </c>
      <c r="C724" t="s">
        <v>73</v>
      </c>
    </row>
    <row r="725" spans="1:6" x14ac:dyDescent="0.3">
      <c r="A725" s="10" t="s">
        <v>74</v>
      </c>
      <c r="B725" s="2"/>
      <c r="C725" s="2"/>
    </row>
    <row r="726" spans="1:6" x14ac:dyDescent="0.3">
      <c r="A726" t="str" cm="1">
        <f t="array" aca="1" ref="A726" ca="1" xml:space="preserve"> "a_P_1_" &amp; INDIRECT("F" &amp; ROW(C726) - 10) &amp; "_p"</f>
        <v>a_P_1_8_1_p</v>
      </c>
      <c r="B726">
        <v>0</v>
      </c>
      <c r="C726" t="s">
        <v>71</v>
      </c>
    </row>
    <row r="727" spans="1:6" x14ac:dyDescent="0.3">
      <c r="A727" t="str" cm="1">
        <f t="array" aca="1" ref="A727" ca="1" xml:space="preserve"> "a_P_2_" &amp; INDIRECT("F" &amp; ROW(C727) - 11) &amp; "_p"</f>
        <v>a_P_2_8_1_p</v>
      </c>
      <c r="B727">
        <v>0</v>
      </c>
      <c r="C727" t="s">
        <v>72</v>
      </c>
    </row>
    <row r="728" spans="1:6" x14ac:dyDescent="0.3">
      <c r="A728" t="str" cm="1">
        <f t="array" aca="1" ref="A728" ca="1" xml:space="preserve"> "a_P_3_" &amp; INDIRECT("F" &amp; ROW(C728) - 12) &amp; "_p"</f>
        <v>a_P_3_8_1_p</v>
      </c>
      <c r="B728">
        <v>2</v>
      </c>
      <c r="C728" t="s">
        <v>73</v>
      </c>
    </row>
    <row r="729" spans="1:6" x14ac:dyDescent="0.3">
      <c r="A729" s="10" t="s">
        <v>76</v>
      </c>
      <c r="B729" s="2"/>
      <c r="C729" s="2"/>
    </row>
    <row r="730" spans="1:6" x14ac:dyDescent="0.3">
      <c r="A730" t="str" cm="1">
        <f t="array" aca="1" ref="A730" ca="1" xml:space="preserve"> "a_SL_1_" &amp; INDIRECT("F" &amp; ROW(C730) - 14) &amp; "_p"</f>
        <v>a_SL_1_8_1_p</v>
      </c>
      <c r="B730">
        <v>0</v>
      </c>
      <c r="C730" t="s">
        <v>71</v>
      </c>
    </row>
    <row r="731" spans="1:6" x14ac:dyDescent="0.3">
      <c r="A731" t="str" cm="1">
        <f t="array" aca="1" ref="A731" ca="1" xml:space="preserve"> "a_SL_2_" &amp; INDIRECT("F" &amp; ROW(C731) - 15) &amp; "_p"</f>
        <v>a_SL_2_8_1_p</v>
      </c>
      <c r="B731">
        <v>0</v>
      </c>
      <c r="C731" t="s">
        <v>72</v>
      </c>
    </row>
    <row r="732" spans="1:6" x14ac:dyDescent="0.3">
      <c r="A732" t="str" cm="1">
        <f t="array" aca="1" ref="A732" ca="1" xml:space="preserve"> "a_Sl_3_" &amp; INDIRECT("F" &amp; ROW(C732) - 16) &amp; "_p"</f>
        <v>a_Sl_3_8_1_p</v>
      </c>
      <c r="B732">
        <v>2</v>
      </c>
      <c r="C732" t="s">
        <v>73</v>
      </c>
    </row>
    <row r="733" spans="1:6" x14ac:dyDescent="0.3">
      <c r="A733" s="20" t="str">
        <f xml:space="preserve"> "sector " &amp; D733 &amp; " and region " &amp;E733</f>
        <v>sector 8 and region 2</v>
      </c>
      <c r="B733" s="20"/>
      <c r="C733" s="20"/>
      <c r="D733">
        <v>8</v>
      </c>
      <c r="E733">
        <v>2</v>
      </c>
      <c r="F733" t="str">
        <f>D733 &amp; "_" &amp; E733</f>
        <v>8_2</v>
      </c>
    </row>
    <row r="734" spans="1:6" x14ac:dyDescent="0.3">
      <c r="A734" s="10" t="s">
        <v>70</v>
      </c>
      <c r="B734" s="2"/>
      <c r="C734" s="2"/>
    </row>
    <row r="735" spans="1:6" x14ac:dyDescent="0.3">
      <c r="A735" t="str" cm="1">
        <f t="array" aca="1" ref="A735" ca="1" xml:space="preserve"> "a_T_1_" &amp; INDIRECT("F" &amp; ROW(C735)-2) &amp; "_p"</f>
        <v>a_T_1_8_2_p</v>
      </c>
      <c r="B735">
        <v>0</v>
      </c>
      <c r="C735" t="s">
        <v>71</v>
      </c>
    </row>
    <row r="736" spans="1:6" x14ac:dyDescent="0.3">
      <c r="A736" t="str" cm="1">
        <f t="array" aca="1" ref="A736" ca="1" xml:space="preserve"> "a_T_2_" &amp; INDIRECT("F" &amp; ROW(C736)-3) &amp; "_p"</f>
        <v>a_T_2_8_2_p</v>
      </c>
      <c r="B736">
        <v>2.3600000000000001E-3</v>
      </c>
      <c r="C736" t="s">
        <v>72</v>
      </c>
    </row>
    <row r="737" spans="1:6" x14ac:dyDescent="0.3">
      <c r="A737" t="str" cm="1">
        <f t="array" aca="1" ref="A737" ca="1" xml:space="preserve"> "a_T_3_" &amp; INDIRECT("F" &amp; ROW(C737)-4) &amp; "_p"</f>
        <v>a_T_3_8_2_p</v>
      </c>
      <c r="B737">
        <v>2</v>
      </c>
      <c r="C737" t="s">
        <v>73</v>
      </c>
    </row>
    <row r="738" spans="1:6" x14ac:dyDescent="0.3">
      <c r="A738" s="10" t="s">
        <v>75</v>
      </c>
      <c r="B738" s="2"/>
      <c r="C738" s="2"/>
    </row>
    <row r="739" spans="1:6" x14ac:dyDescent="0.3">
      <c r="A739" t="str" cm="1">
        <f t="array" aca="1" ref="A739" ca="1" xml:space="preserve"> "a_W_1_" &amp; INDIRECT("F" &amp; ROW(C739)-6) &amp; "_p"</f>
        <v>a_W_1_8_2_p</v>
      </c>
      <c r="B739">
        <v>0</v>
      </c>
      <c r="C739" t="s">
        <v>71</v>
      </c>
    </row>
    <row r="740" spans="1:6" x14ac:dyDescent="0.3">
      <c r="A740" t="str" cm="1">
        <f t="array" aca="1" ref="A740" ca="1" xml:space="preserve"> "a_W_2_" &amp; INDIRECT("F" &amp; ROW(C740)-7) &amp; "_p"</f>
        <v>a_W_2_8_2_p</v>
      </c>
      <c r="B740">
        <v>0</v>
      </c>
      <c r="C740" t="s">
        <v>72</v>
      </c>
    </row>
    <row r="741" spans="1:6" x14ac:dyDescent="0.3">
      <c r="A741" t="str" cm="1">
        <f t="array" aca="1" ref="A741" ca="1" xml:space="preserve"> "a_W_3_" &amp; INDIRECT("F" &amp; ROW(C741)-8) &amp; "_p"</f>
        <v>a_W_3_8_2_p</v>
      </c>
      <c r="B741">
        <v>2</v>
      </c>
      <c r="C741" t="s">
        <v>73</v>
      </c>
    </row>
    <row r="742" spans="1:6" x14ac:dyDescent="0.3">
      <c r="A742" s="10" t="s">
        <v>74</v>
      </c>
      <c r="B742" s="2"/>
      <c r="C742" s="2"/>
    </row>
    <row r="743" spans="1:6" x14ac:dyDescent="0.3">
      <c r="A743" t="str" cm="1">
        <f t="array" aca="1" ref="A743" ca="1" xml:space="preserve"> "a_P_1_" &amp; INDIRECT("F" &amp; ROW(C743) - 10) &amp; "_p"</f>
        <v>a_P_1_8_2_p</v>
      </c>
      <c r="B743">
        <v>0</v>
      </c>
      <c r="C743" t="s">
        <v>71</v>
      </c>
    </row>
    <row r="744" spans="1:6" x14ac:dyDescent="0.3">
      <c r="A744" t="str" cm="1">
        <f t="array" aca="1" ref="A744" ca="1" xml:space="preserve"> "a_P_2_" &amp; INDIRECT("F" &amp; ROW(C744) - 11) &amp; "_p"</f>
        <v>a_P_2_8_2_p</v>
      </c>
      <c r="B744">
        <v>0</v>
      </c>
      <c r="C744" t="s">
        <v>72</v>
      </c>
    </row>
    <row r="745" spans="1:6" x14ac:dyDescent="0.3">
      <c r="A745" t="str" cm="1">
        <f t="array" aca="1" ref="A745" ca="1" xml:space="preserve"> "a_P_3_" &amp; INDIRECT("F" &amp; ROW(C745) - 12) &amp; "_p"</f>
        <v>a_P_3_8_2_p</v>
      </c>
      <c r="B745">
        <v>2</v>
      </c>
      <c r="C745" t="s">
        <v>73</v>
      </c>
    </row>
    <row r="746" spans="1:6" x14ac:dyDescent="0.3">
      <c r="A746" s="10" t="s">
        <v>76</v>
      </c>
      <c r="B746" s="2"/>
      <c r="C746" s="2"/>
    </row>
    <row r="747" spans="1:6" x14ac:dyDescent="0.3">
      <c r="A747" t="str" cm="1">
        <f t="array" aca="1" ref="A747" ca="1" xml:space="preserve"> "a_SL_1_" &amp; INDIRECT("F" &amp; ROW(C747) - 14) &amp; "_p"</f>
        <v>a_SL_1_8_2_p</v>
      </c>
      <c r="B747">
        <v>0</v>
      </c>
      <c r="C747" t="s">
        <v>71</v>
      </c>
    </row>
    <row r="748" spans="1:6" x14ac:dyDescent="0.3">
      <c r="A748" t="str" cm="1">
        <f t="array" aca="1" ref="A748" ca="1" xml:space="preserve"> "a_SL_2_" &amp; INDIRECT("F" &amp; ROW(C748) - 15) &amp; "_p"</f>
        <v>a_SL_2_8_2_p</v>
      </c>
      <c r="B748">
        <v>0</v>
      </c>
      <c r="C748" t="s">
        <v>72</v>
      </c>
    </row>
    <row r="749" spans="1:6" x14ac:dyDescent="0.3">
      <c r="A749" t="str" cm="1">
        <f t="array" aca="1" ref="A749" ca="1" xml:space="preserve"> "a_Sl_3_" &amp; INDIRECT("F" &amp; ROW(C749) - 16) &amp; "_p"</f>
        <v>a_Sl_3_8_2_p</v>
      </c>
      <c r="B749">
        <v>2</v>
      </c>
      <c r="C749" t="s">
        <v>73</v>
      </c>
    </row>
    <row r="750" spans="1:6" x14ac:dyDescent="0.3">
      <c r="A750" s="20" t="str">
        <f xml:space="preserve"> "sector " &amp; D750 &amp; " and region " &amp;E750</f>
        <v>sector 8 and region 3</v>
      </c>
      <c r="B750" s="20"/>
      <c r="C750" s="20"/>
      <c r="D750">
        <v>8</v>
      </c>
      <c r="E750">
        <v>3</v>
      </c>
      <c r="F750" t="str">
        <f>D750 &amp; "_" &amp; E750</f>
        <v>8_3</v>
      </c>
    </row>
    <row r="751" spans="1:6" x14ac:dyDescent="0.3">
      <c r="A751" s="10" t="s">
        <v>70</v>
      </c>
      <c r="B751" s="2"/>
      <c r="C751" s="2"/>
    </row>
    <row r="752" spans="1:6" x14ac:dyDescent="0.3">
      <c r="A752" t="str" cm="1">
        <f t="array" aca="1" ref="A752" ca="1" xml:space="preserve"> "a_T_1_" &amp; INDIRECT("F" &amp; ROW(C752)-2) &amp; "_p"</f>
        <v>a_T_1_8_3_p</v>
      </c>
      <c r="B752">
        <v>0</v>
      </c>
      <c r="C752" t="s">
        <v>71</v>
      </c>
    </row>
    <row r="753" spans="1:6" x14ac:dyDescent="0.3">
      <c r="A753" t="str" cm="1">
        <f t="array" aca="1" ref="A753" ca="1" xml:space="preserve"> "a_T_2_" &amp; INDIRECT("F" &amp; ROW(C753)-3) &amp; "_p"</f>
        <v>a_T_2_8_3_p</v>
      </c>
      <c r="B753">
        <v>2.3600000000000001E-3</v>
      </c>
      <c r="C753" t="s">
        <v>72</v>
      </c>
    </row>
    <row r="754" spans="1:6" x14ac:dyDescent="0.3">
      <c r="A754" t="str" cm="1">
        <f t="array" aca="1" ref="A754" ca="1" xml:space="preserve"> "a_T_3_" &amp; INDIRECT("F" &amp; ROW(C754)-4) &amp; "_p"</f>
        <v>a_T_3_8_3_p</v>
      </c>
      <c r="B754">
        <v>2</v>
      </c>
      <c r="C754" t="s">
        <v>73</v>
      </c>
    </row>
    <row r="755" spans="1:6" x14ac:dyDescent="0.3">
      <c r="A755" s="10" t="s">
        <v>75</v>
      </c>
      <c r="B755" s="2"/>
      <c r="C755" s="2"/>
    </row>
    <row r="756" spans="1:6" x14ac:dyDescent="0.3">
      <c r="A756" t="str" cm="1">
        <f t="array" aca="1" ref="A756" ca="1" xml:space="preserve"> "a_W_1_" &amp; INDIRECT("F" &amp; ROW(C756)-6) &amp; "_p"</f>
        <v>a_W_1_8_3_p</v>
      </c>
      <c r="B756">
        <v>0</v>
      </c>
      <c r="C756" t="s">
        <v>71</v>
      </c>
    </row>
    <row r="757" spans="1:6" x14ac:dyDescent="0.3">
      <c r="A757" t="str" cm="1">
        <f t="array" aca="1" ref="A757" ca="1" xml:space="preserve"> "a_W_2_" &amp; INDIRECT("F" &amp; ROW(C757)-7) &amp; "_p"</f>
        <v>a_W_2_8_3_p</v>
      </c>
      <c r="B757">
        <v>0</v>
      </c>
      <c r="C757" t="s">
        <v>72</v>
      </c>
    </row>
    <row r="758" spans="1:6" x14ac:dyDescent="0.3">
      <c r="A758" t="str" cm="1">
        <f t="array" aca="1" ref="A758" ca="1" xml:space="preserve"> "a_W_3_" &amp; INDIRECT("F" &amp; ROW(C758)-8) &amp; "_p"</f>
        <v>a_W_3_8_3_p</v>
      </c>
      <c r="B758">
        <v>2</v>
      </c>
      <c r="C758" t="s">
        <v>73</v>
      </c>
    </row>
    <row r="759" spans="1:6" x14ac:dyDescent="0.3">
      <c r="A759" s="10" t="s">
        <v>74</v>
      </c>
      <c r="B759" s="2"/>
      <c r="C759" s="2"/>
    </row>
    <row r="760" spans="1:6" x14ac:dyDescent="0.3">
      <c r="A760" t="str" cm="1">
        <f t="array" aca="1" ref="A760" ca="1" xml:space="preserve"> "a_P_1_" &amp; INDIRECT("F" &amp; ROW(C760) - 10) &amp; "_p"</f>
        <v>a_P_1_8_3_p</v>
      </c>
      <c r="B760">
        <v>0</v>
      </c>
      <c r="C760" t="s">
        <v>71</v>
      </c>
    </row>
    <row r="761" spans="1:6" x14ac:dyDescent="0.3">
      <c r="A761" t="str" cm="1">
        <f t="array" aca="1" ref="A761" ca="1" xml:space="preserve"> "a_P_2_" &amp; INDIRECT("F" &amp; ROW(C761) - 11) &amp; "_p"</f>
        <v>a_P_2_8_3_p</v>
      </c>
      <c r="B761">
        <v>0</v>
      </c>
      <c r="C761" t="s">
        <v>72</v>
      </c>
    </row>
    <row r="762" spans="1:6" x14ac:dyDescent="0.3">
      <c r="A762" t="str" cm="1">
        <f t="array" aca="1" ref="A762" ca="1" xml:space="preserve"> "a_P_3_" &amp; INDIRECT("F" &amp; ROW(C762) - 12) &amp; "_p"</f>
        <v>a_P_3_8_3_p</v>
      </c>
      <c r="B762">
        <v>2</v>
      </c>
      <c r="C762" t="s">
        <v>73</v>
      </c>
    </row>
    <row r="763" spans="1:6" x14ac:dyDescent="0.3">
      <c r="A763" s="10" t="s">
        <v>76</v>
      </c>
      <c r="B763" s="2"/>
      <c r="C763" s="2"/>
    </row>
    <row r="764" spans="1:6" x14ac:dyDescent="0.3">
      <c r="A764" t="str" cm="1">
        <f t="array" aca="1" ref="A764" ca="1" xml:space="preserve"> "a_SL_1_" &amp; INDIRECT("F" &amp; ROW(C764) - 14) &amp; "_p"</f>
        <v>a_SL_1_8_3_p</v>
      </c>
      <c r="B764">
        <v>0</v>
      </c>
      <c r="C764" t="s">
        <v>71</v>
      </c>
    </row>
    <row r="765" spans="1:6" x14ac:dyDescent="0.3">
      <c r="A765" t="str" cm="1">
        <f t="array" aca="1" ref="A765" ca="1" xml:space="preserve"> "a_SL_2_" &amp; INDIRECT("F" &amp; ROW(C765) - 15) &amp; "_p"</f>
        <v>a_SL_2_8_3_p</v>
      </c>
      <c r="B765">
        <v>0</v>
      </c>
      <c r="C765" t="s">
        <v>72</v>
      </c>
    </row>
    <row r="766" spans="1:6" x14ac:dyDescent="0.3">
      <c r="A766" t="str" cm="1">
        <f t="array" aca="1" ref="A766" ca="1" xml:space="preserve"> "a_Sl_3_" &amp; INDIRECT("F" &amp; ROW(C766) - 16) &amp; "_p"</f>
        <v>a_Sl_3_8_3_p</v>
      </c>
      <c r="B766">
        <v>2</v>
      </c>
      <c r="C766" t="s">
        <v>73</v>
      </c>
    </row>
    <row r="767" spans="1:6" x14ac:dyDescent="0.3">
      <c r="A767" s="20" t="str">
        <f xml:space="preserve"> "sector " &amp; D767 &amp; " and region " &amp;E767</f>
        <v>sector 8 and region 4</v>
      </c>
      <c r="B767" s="20"/>
      <c r="C767" s="20"/>
      <c r="D767">
        <v>8</v>
      </c>
      <c r="E767">
        <v>4</v>
      </c>
      <c r="F767" t="str">
        <f>D767 &amp; "_" &amp; E767</f>
        <v>8_4</v>
      </c>
    </row>
    <row r="768" spans="1:6" x14ac:dyDescent="0.3">
      <c r="A768" s="10" t="s">
        <v>70</v>
      </c>
      <c r="B768" s="10"/>
      <c r="C768" s="10"/>
    </row>
    <row r="769" spans="1:6" x14ac:dyDescent="0.3">
      <c r="A769" t="str" cm="1">
        <f t="array" aca="1" ref="A769" ca="1" xml:space="preserve"> "a_T_1_" &amp; INDIRECT("F" &amp; ROW(C769)-2) &amp; "_p"</f>
        <v>a_T_1_8_4_p</v>
      </c>
      <c r="B769">
        <v>0</v>
      </c>
      <c r="C769" t="s">
        <v>71</v>
      </c>
    </row>
    <row r="770" spans="1:6" x14ac:dyDescent="0.3">
      <c r="A770" t="str" cm="1">
        <f t="array" aca="1" ref="A770" ca="1" xml:space="preserve"> "a_T_2_" &amp; INDIRECT("F" &amp; ROW(C770)-3) &amp; "_p"</f>
        <v>a_T_2_8_4_p</v>
      </c>
      <c r="B770">
        <v>2.3600000000000001E-3</v>
      </c>
      <c r="C770" t="s">
        <v>72</v>
      </c>
    </row>
    <row r="771" spans="1:6" x14ac:dyDescent="0.3">
      <c r="A771" t="str" cm="1">
        <f t="array" aca="1" ref="A771" ca="1" xml:space="preserve"> "a_T_3_" &amp; INDIRECT("F" &amp; ROW(C771)-4) &amp; "_p"</f>
        <v>a_T_3_8_4_p</v>
      </c>
      <c r="B771">
        <v>2</v>
      </c>
      <c r="C771" t="s">
        <v>73</v>
      </c>
    </row>
    <row r="772" spans="1:6" x14ac:dyDescent="0.3">
      <c r="A772" s="10" t="s">
        <v>75</v>
      </c>
      <c r="B772" s="10"/>
      <c r="C772" s="10"/>
    </row>
    <row r="773" spans="1:6" x14ac:dyDescent="0.3">
      <c r="A773" t="str" cm="1">
        <f t="array" aca="1" ref="A773" ca="1" xml:space="preserve"> "a_W_1_" &amp; INDIRECT("F" &amp; ROW(C773)-6) &amp; "_p"</f>
        <v>a_W_1_8_4_p</v>
      </c>
      <c r="B773">
        <v>0</v>
      </c>
      <c r="C773" t="s">
        <v>71</v>
      </c>
    </row>
    <row r="774" spans="1:6" x14ac:dyDescent="0.3">
      <c r="A774" t="str" cm="1">
        <f t="array" aca="1" ref="A774" ca="1" xml:space="preserve"> "a_W_2_" &amp; INDIRECT("F" &amp; ROW(C774)-7) &amp; "_p"</f>
        <v>a_W_2_8_4_p</v>
      </c>
      <c r="B774">
        <v>0</v>
      </c>
      <c r="C774" t="s">
        <v>72</v>
      </c>
    </row>
    <row r="775" spans="1:6" x14ac:dyDescent="0.3">
      <c r="A775" t="str" cm="1">
        <f t="array" aca="1" ref="A775" ca="1" xml:space="preserve"> "a_W_3_" &amp; INDIRECT("F" &amp; ROW(C775)-8) &amp; "_p"</f>
        <v>a_W_3_8_4_p</v>
      </c>
      <c r="B775">
        <v>2</v>
      </c>
      <c r="C775" t="s">
        <v>73</v>
      </c>
    </row>
    <row r="776" spans="1:6" x14ac:dyDescent="0.3">
      <c r="A776" s="10" t="s">
        <v>74</v>
      </c>
      <c r="B776" s="10"/>
      <c r="C776" s="10"/>
    </row>
    <row r="777" spans="1:6" x14ac:dyDescent="0.3">
      <c r="A777" t="str" cm="1">
        <f t="array" aca="1" ref="A777" ca="1" xml:space="preserve"> "a_P_1_" &amp; INDIRECT("F" &amp; ROW(C777) - 10) &amp; "_p"</f>
        <v>a_P_1_8_4_p</v>
      </c>
      <c r="B777">
        <v>0</v>
      </c>
      <c r="C777" t="s">
        <v>71</v>
      </c>
    </row>
    <row r="778" spans="1:6" x14ac:dyDescent="0.3">
      <c r="A778" t="str" cm="1">
        <f t="array" aca="1" ref="A778" ca="1" xml:space="preserve"> "a_P_2_" &amp; INDIRECT("F" &amp; ROW(C778) - 11) &amp; "_p"</f>
        <v>a_P_2_8_4_p</v>
      </c>
      <c r="B778">
        <v>0</v>
      </c>
      <c r="C778" t="s">
        <v>72</v>
      </c>
    </row>
    <row r="779" spans="1:6" x14ac:dyDescent="0.3">
      <c r="A779" t="str" cm="1">
        <f t="array" aca="1" ref="A779" ca="1" xml:space="preserve"> "a_P_3_" &amp; INDIRECT("F" &amp; ROW(C779) - 12) &amp; "_p"</f>
        <v>a_P_3_8_4_p</v>
      </c>
      <c r="B779">
        <v>2</v>
      </c>
      <c r="C779" t="s">
        <v>73</v>
      </c>
    </row>
    <row r="780" spans="1:6" x14ac:dyDescent="0.3">
      <c r="A780" s="10" t="s">
        <v>76</v>
      </c>
      <c r="B780" s="10"/>
      <c r="C780" s="10"/>
    </row>
    <row r="781" spans="1:6" x14ac:dyDescent="0.3">
      <c r="A781" t="str" cm="1">
        <f t="array" aca="1" ref="A781" ca="1" xml:space="preserve"> "a_SL_1_" &amp; INDIRECT("F" &amp; ROW(C781) - 14) &amp; "_p"</f>
        <v>a_SL_1_8_4_p</v>
      </c>
      <c r="B781">
        <v>0</v>
      </c>
      <c r="C781" t="s">
        <v>71</v>
      </c>
    </row>
    <row r="782" spans="1:6" x14ac:dyDescent="0.3">
      <c r="A782" t="str" cm="1">
        <f t="array" aca="1" ref="A782" ca="1" xml:space="preserve"> "a_SL_2_" &amp; INDIRECT("F" &amp; ROW(C782) - 15) &amp; "_p"</f>
        <v>a_SL_2_8_4_p</v>
      </c>
      <c r="B782">
        <v>0</v>
      </c>
      <c r="C782" t="s">
        <v>72</v>
      </c>
    </row>
    <row r="783" spans="1:6" x14ac:dyDescent="0.3">
      <c r="A783" t="str" cm="1">
        <f t="array" aca="1" ref="A783" ca="1" xml:space="preserve"> "a_Sl_3_" &amp; INDIRECT("F" &amp; ROW(C783) - 16) &amp; "_p"</f>
        <v>a_Sl_3_8_4_p</v>
      </c>
      <c r="B783">
        <v>2</v>
      </c>
      <c r="C783" t="s">
        <v>73</v>
      </c>
    </row>
    <row r="784" spans="1:6" x14ac:dyDescent="0.3">
      <c r="A784" s="20" t="str">
        <f xml:space="preserve"> "sector " &amp; D784 &amp; " and region " &amp;E784</f>
        <v>sector 8 and region 5</v>
      </c>
      <c r="B784" s="20"/>
      <c r="C784" s="20"/>
      <c r="D784">
        <v>8</v>
      </c>
      <c r="E784">
        <v>5</v>
      </c>
      <c r="F784" t="str">
        <f>D784 &amp; "_" &amp; E784</f>
        <v>8_5</v>
      </c>
    </row>
    <row r="785" spans="1:3" x14ac:dyDescent="0.3">
      <c r="A785" s="10" t="s">
        <v>70</v>
      </c>
      <c r="B785" s="2"/>
      <c r="C785" s="2"/>
    </row>
    <row r="786" spans="1:3" x14ac:dyDescent="0.3">
      <c r="A786" t="str" cm="1">
        <f t="array" aca="1" ref="A786" ca="1" xml:space="preserve"> "a_T_1_" &amp; INDIRECT("F" &amp; ROW(C786)-2) &amp; "_p"</f>
        <v>a_T_1_8_5_p</v>
      </c>
      <c r="B786">
        <v>0</v>
      </c>
      <c r="C786" t="s">
        <v>71</v>
      </c>
    </row>
    <row r="787" spans="1:3" x14ac:dyDescent="0.3">
      <c r="A787" t="str" cm="1">
        <f t="array" aca="1" ref="A787" ca="1" xml:space="preserve"> "a_T_2_" &amp; INDIRECT("F" &amp; ROW(C787)-3) &amp; "_p"</f>
        <v>a_T_2_8_5_p</v>
      </c>
      <c r="B787">
        <v>2.3600000000000001E-3</v>
      </c>
      <c r="C787" t="s">
        <v>72</v>
      </c>
    </row>
    <row r="788" spans="1:3" x14ac:dyDescent="0.3">
      <c r="A788" t="str" cm="1">
        <f t="array" aca="1" ref="A788" ca="1" xml:space="preserve"> "a_T_3_" &amp; INDIRECT("F" &amp; ROW(C788)-4) &amp; "_p"</f>
        <v>a_T_3_8_5_p</v>
      </c>
      <c r="B788">
        <v>2</v>
      </c>
      <c r="C788" t="s">
        <v>73</v>
      </c>
    </row>
    <row r="789" spans="1:3" x14ac:dyDescent="0.3">
      <c r="A789" s="10" t="s">
        <v>75</v>
      </c>
      <c r="B789" s="2"/>
      <c r="C789" s="2"/>
    </row>
    <row r="790" spans="1:3" x14ac:dyDescent="0.3">
      <c r="A790" t="str" cm="1">
        <f t="array" aca="1" ref="A790" ca="1" xml:space="preserve"> "a_W_1_" &amp; INDIRECT("F" &amp; ROW(C790)-6) &amp; "_p"</f>
        <v>a_W_1_8_5_p</v>
      </c>
      <c r="B790">
        <v>0</v>
      </c>
      <c r="C790" t="s">
        <v>71</v>
      </c>
    </row>
    <row r="791" spans="1:3" x14ac:dyDescent="0.3">
      <c r="A791" t="str" cm="1">
        <f t="array" aca="1" ref="A791" ca="1" xml:space="preserve"> "a_W_2_" &amp; INDIRECT("F" &amp; ROW(C791)-7) &amp; "_p"</f>
        <v>a_W_2_8_5_p</v>
      </c>
      <c r="B791">
        <v>0</v>
      </c>
      <c r="C791" t="s">
        <v>72</v>
      </c>
    </row>
    <row r="792" spans="1:3" x14ac:dyDescent="0.3">
      <c r="A792" t="str" cm="1">
        <f t="array" aca="1" ref="A792" ca="1" xml:space="preserve"> "a_W_3_" &amp; INDIRECT("F" &amp; ROW(C792)-8) &amp; "_p"</f>
        <v>a_W_3_8_5_p</v>
      </c>
      <c r="B792">
        <v>2</v>
      </c>
      <c r="C792" t="s">
        <v>73</v>
      </c>
    </row>
    <row r="793" spans="1:3" x14ac:dyDescent="0.3">
      <c r="A793" s="10" t="s">
        <v>74</v>
      </c>
      <c r="B793" s="2"/>
      <c r="C793" s="2"/>
    </row>
    <row r="794" spans="1:3" x14ac:dyDescent="0.3">
      <c r="A794" t="str" cm="1">
        <f t="array" aca="1" ref="A794" ca="1" xml:space="preserve"> "a_P_1_" &amp; INDIRECT("F" &amp; ROW(C794) - 10) &amp; "_p"</f>
        <v>a_P_1_8_5_p</v>
      </c>
      <c r="B794">
        <v>0</v>
      </c>
      <c r="C794" t="s">
        <v>71</v>
      </c>
    </row>
    <row r="795" spans="1:3" x14ac:dyDescent="0.3">
      <c r="A795" t="str" cm="1">
        <f t="array" aca="1" ref="A795" ca="1" xml:space="preserve"> "a_P_2_" &amp; INDIRECT("F" &amp; ROW(C795) - 11) &amp; "_p"</f>
        <v>a_P_2_8_5_p</v>
      </c>
      <c r="B795">
        <v>0</v>
      </c>
      <c r="C795" t="s">
        <v>72</v>
      </c>
    </row>
    <row r="796" spans="1:3" x14ac:dyDescent="0.3">
      <c r="A796" t="str" cm="1">
        <f t="array" aca="1" ref="A796" ca="1" xml:space="preserve"> "a_P_3_" &amp; INDIRECT("F" &amp; ROW(C796) - 12) &amp; "_p"</f>
        <v>a_P_3_8_5_p</v>
      </c>
      <c r="B796">
        <v>2</v>
      </c>
      <c r="C796" t="s">
        <v>73</v>
      </c>
    </row>
    <row r="797" spans="1:3" x14ac:dyDescent="0.3">
      <c r="A797" s="10" t="s">
        <v>76</v>
      </c>
      <c r="B797" s="2"/>
      <c r="C797" s="2"/>
    </row>
    <row r="798" spans="1:3" x14ac:dyDescent="0.3">
      <c r="A798" t="str" cm="1">
        <f t="array" aca="1" ref="A798" ca="1" xml:space="preserve"> "a_SL_1_" &amp; INDIRECT("F" &amp; ROW(C798) - 14) &amp; "_p"</f>
        <v>a_SL_1_8_5_p</v>
      </c>
      <c r="B798">
        <v>0</v>
      </c>
      <c r="C798" t="s">
        <v>71</v>
      </c>
    </row>
    <row r="799" spans="1:3" x14ac:dyDescent="0.3">
      <c r="A799" t="str" cm="1">
        <f t="array" aca="1" ref="A799" ca="1" xml:space="preserve"> "a_SL_2_" &amp; INDIRECT("F" &amp; ROW(C799) - 15) &amp; "_p"</f>
        <v>a_SL_2_8_5_p</v>
      </c>
      <c r="B799">
        <v>0</v>
      </c>
      <c r="C799" t="s">
        <v>72</v>
      </c>
    </row>
    <row r="800" spans="1:3" x14ac:dyDescent="0.3">
      <c r="A800" t="str" cm="1">
        <f t="array" aca="1" ref="A800" ca="1" xml:space="preserve"> "a_Sl_3_" &amp; INDIRECT("F" &amp; ROW(C800) - 16) &amp; "_p"</f>
        <v>a_Sl_3_8_5_p</v>
      </c>
      <c r="B800">
        <v>2</v>
      </c>
      <c r="C800" t="s">
        <v>73</v>
      </c>
    </row>
    <row r="801" spans="1:6" x14ac:dyDescent="0.3">
      <c r="A801" s="20" t="str">
        <f xml:space="preserve"> "sector " &amp; D801 &amp; " and region " &amp;E801</f>
        <v>sector 8 and region 6</v>
      </c>
      <c r="B801" s="20"/>
      <c r="C801" s="20"/>
      <c r="D801">
        <v>8</v>
      </c>
      <c r="E801">
        <v>6</v>
      </c>
      <c r="F801" t="str">
        <f>D801 &amp; "_" &amp; E801</f>
        <v>8_6</v>
      </c>
    </row>
    <row r="802" spans="1:6" x14ac:dyDescent="0.3">
      <c r="A802" s="10" t="s">
        <v>70</v>
      </c>
      <c r="B802" s="10"/>
      <c r="C802" s="10"/>
    </row>
    <row r="803" spans="1:6" x14ac:dyDescent="0.3">
      <c r="A803" t="str" cm="1">
        <f t="array" aca="1" ref="A803" ca="1" xml:space="preserve"> "a_T_1_" &amp; INDIRECT("F" &amp; ROW(C803)-2) &amp; "_p"</f>
        <v>a_T_1_8_6_p</v>
      </c>
      <c r="B803">
        <v>0</v>
      </c>
      <c r="C803" t="s">
        <v>71</v>
      </c>
    </row>
    <row r="804" spans="1:6" x14ac:dyDescent="0.3">
      <c r="A804" t="str" cm="1">
        <f t="array" aca="1" ref="A804" ca="1" xml:space="preserve"> "a_T_2_" &amp; INDIRECT("F" &amp; ROW(C804)-3) &amp; "_p"</f>
        <v>a_T_2_8_6_p</v>
      </c>
      <c r="B804">
        <v>2.3600000000000001E-3</v>
      </c>
      <c r="C804" t="s">
        <v>72</v>
      </c>
    </row>
    <row r="805" spans="1:6" x14ac:dyDescent="0.3">
      <c r="A805" t="str" cm="1">
        <f t="array" aca="1" ref="A805" ca="1" xml:space="preserve"> "a_T_3_" &amp; INDIRECT("F" &amp; ROW(C805)-4) &amp; "_p"</f>
        <v>a_T_3_8_6_p</v>
      </c>
      <c r="B805">
        <v>2</v>
      </c>
      <c r="C805" t="s">
        <v>73</v>
      </c>
    </row>
    <row r="806" spans="1:6" x14ac:dyDescent="0.3">
      <c r="A806" s="10" t="s">
        <v>75</v>
      </c>
      <c r="B806" s="10"/>
      <c r="C806" s="10"/>
    </row>
    <row r="807" spans="1:6" x14ac:dyDescent="0.3">
      <c r="A807" t="str" cm="1">
        <f t="array" aca="1" ref="A807" ca="1" xml:space="preserve"> "a_W_1_" &amp; INDIRECT("F" &amp; ROW(C807)-6) &amp; "_p"</f>
        <v>a_W_1_8_6_p</v>
      </c>
      <c r="B807">
        <v>0</v>
      </c>
      <c r="C807" t="s">
        <v>71</v>
      </c>
    </row>
    <row r="808" spans="1:6" x14ac:dyDescent="0.3">
      <c r="A808" t="str" cm="1">
        <f t="array" aca="1" ref="A808" ca="1" xml:space="preserve"> "a_W_2_" &amp; INDIRECT("F" &amp; ROW(C808)-7) &amp; "_p"</f>
        <v>a_W_2_8_6_p</v>
      </c>
      <c r="B808">
        <v>0</v>
      </c>
      <c r="C808" t="s">
        <v>72</v>
      </c>
    </row>
    <row r="809" spans="1:6" x14ac:dyDescent="0.3">
      <c r="A809" t="str" cm="1">
        <f t="array" aca="1" ref="A809" ca="1" xml:space="preserve"> "a_W_3_" &amp; INDIRECT("F" &amp; ROW(C809)-8) &amp; "_p"</f>
        <v>a_W_3_8_6_p</v>
      </c>
      <c r="B809">
        <v>2</v>
      </c>
      <c r="C809" t="s">
        <v>73</v>
      </c>
    </row>
    <row r="810" spans="1:6" x14ac:dyDescent="0.3">
      <c r="A810" s="10" t="s">
        <v>74</v>
      </c>
      <c r="B810" s="10"/>
      <c r="C810" s="10"/>
    </row>
    <row r="811" spans="1:6" x14ac:dyDescent="0.3">
      <c r="A811" t="str" cm="1">
        <f t="array" aca="1" ref="A811" ca="1" xml:space="preserve"> "a_P_1_" &amp; INDIRECT("F" &amp; ROW(C811) - 10) &amp; "_p"</f>
        <v>a_P_1_8_6_p</v>
      </c>
      <c r="B811">
        <v>0</v>
      </c>
      <c r="C811" t="s">
        <v>71</v>
      </c>
    </row>
    <row r="812" spans="1:6" x14ac:dyDescent="0.3">
      <c r="A812" t="str" cm="1">
        <f t="array" aca="1" ref="A812" ca="1" xml:space="preserve"> "a_P_2_" &amp; INDIRECT("F" &amp; ROW(C812) - 11) &amp; "_p"</f>
        <v>a_P_2_8_6_p</v>
      </c>
      <c r="B812">
        <v>0</v>
      </c>
      <c r="C812" t="s">
        <v>72</v>
      </c>
    </row>
    <row r="813" spans="1:6" x14ac:dyDescent="0.3">
      <c r="A813" t="str" cm="1">
        <f t="array" aca="1" ref="A813" ca="1" xml:space="preserve"> "a_P_3_" &amp; INDIRECT("F" &amp; ROW(C813) - 12) &amp; "_p"</f>
        <v>a_P_3_8_6_p</v>
      </c>
      <c r="B813">
        <v>2</v>
      </c>
      <c r="C813" t="s">
        <v>73</v>
      </c>
    </row>
    <row r="814" spans="1:6" x14ac:dyDescent="0.3">
      <c r="A814" s="10" t="s">
        <v>76</v>
      </c>
      <c r="B814" s="10"/>
      <c r="C814" s="10"/>
    </row>
    <row r="815" spans="1:6" x14ac:dyDescent="0.3">
      <c r="A815" t="str" cm="1">
        <f t="array" aca="1" ref="A815" ca="1" xml:space="preserve"> "a_SL_1_" &amp; INDIRECT("F" &amp; ROW(C815) - 14) &amp; "_p"</f>
        <v>a_SL_1_8_6_p</v>
      </c>
      <c r="B815">
        <v>0</v>
      </c>
      <c r="C815" t="s">
        <v>71</v>
      </c>
    </row>
    <row r="816" spans="1:6" x14ac:dyDescent="0.3">
      <c r="A816" t="str" cm="1">
        <f t="array" aca="1" ref="A816" ca="1" xml:space="preserve"> "a_SL_2_" &amp; INDIRECT("F" &amp; ROW(C816) - 15) &amp; "_p"</f>
        <v>a_SL_2_8_6_p</v>
      </c>
      <c r="B816">
        <v>0</v>
      </c>
      <c r="C816" t="s">
        <v>72</v>
      </c>
    </row>
    <row r="817" spans="1:6" x14ac:dyDescent="0.3">
      <c r="A817" t="str" cm="1">
        <f t="array" aca="1" ref="A817" ca="1" xml:space="preserve"> "a_Sl_3_" &amp; INDIRECT("F" &amp; ROW(C817) - 16) &amp; "_p"</f>
        <v>a_Sl_3_8_6_p</v>
      </c>
      <c r="B817">
        <v>2</v>
      </c>
      <c r="C817" t="s">
        <v>73</v>
      </c>
    </row>
    <row r="818" spans="1:6" x14ac:dyDescent="0.3">
      <c r="A818" s="20" t="str">
        <f xml:space="preserve"> "sector " &amp; D818 &amp; " and region " &amp;E818</f>
        <v>sector 9 and region 1</v>
      </c>
      <c r="B818" s="20"/>
      <c r="C818" s="20"/>
      <c r="D818">
        <v>9</v>
      </c>
      <c r="E818">
        <v>1</v>
      </c>
      <c r="F818" t="str">
        <f>D818 &amp; "_" &amp; E818</f>
        <v>9_1</v>
      </c>
    </row>
    <row r="819" spans="1:6" x14ac:dyDescent="0.3">
      <c r="A819" s="10" t="s">
        <v>70</v>
      </c>
      <c r="B819" s="2"/>
      <c r="C819" s="2"/>
    </row>
    <row r="820" spans="1:6" x14ac:dyDescent="0.3">
      <c r="A820" t="str" cm="1">
        <f t="array" aca="1" ref="A820" ca="1" xml:space="preserve"> "a_T_1_" &amp; INDIRECT("F" &amp; ROW(C820)-2) &amp; "_p"</f>
        <v>a_T_1_9_1_p</v>
      </c>
      <c r="B820">
        <v>0</v>
      </c>
      <c r="C820" t="s">
        <v>71</v>
      </c>
    </row>
    <row r="821" spans="1:6" x14ac:dyDescent="0.3">
      <c r="A821" t="str" cm="1">
        <f t="array" aca="1" ref="A821" ca="1" xml:space="preserve"> "a_T_2_" &amp; INDIRECT("F" &amp; ROW(C821)-3) &amp; "_p"</f>
        <v>a_T_2_9_1_p</v>
      </c>
      <c r="B821">
        <v>2.3600000000000001E-3</v>
      </c>
      <c r="C821" t="s">
        <v>72</v>
      </c>
    </row>
    <row r="822" spans="1:6" x14ac:dyDescent="0.3">
      <c r="A822" t="str" cm="1">
        <f t="array" aca="1" ref="A822" ca="1" xml:space="preserve"> "a_T_3_" &amp; INDIRECT("F" &amp; ROW(C822)-4) &amp; "_p"</f>
        <v>a_T_3_9_1_p</v>
      </c>
      <c r="B822">
        <v>2</v>
      </c>
      <c r="C822" t="s">
        <v>73</v>
      </c>
    </row>
    <row r="823" spans="1:6" x14ac:dyDescent="0.3">
      <c r="A823" s="10" t="s">
        <v>75</v>
      </c>
      <c r="B823" s="2"/>
      <c r="C823" s="2"/>
    </row>
    <row r="824" spans="1:6" x14ac:dyDescent="0.3">
      <c r="A824" t="str" cm="1">
        <f t="array" aca="1" ref="A824" ca="1" xml:space="preserve"> "a_W_1_" &amp; INDIRECT("F" &amp; ROW(C824)-6) &amp; "_p"</f>
        <v>a_W_1_9_1_p</v>
      </c>
      <c r="B824">
        <v>0</v>
      </c>
      <c r="C824" t="s">
        <v>71</v>
      </c>
    </row>
    <row r="825" spans="1:6" x14ac:dyDescent="0.3">
      <c r="A825" t="str" cm="1">
        <f t="array" aca="1" ref="A825" ca="1" xml:space="preserve"> "a_W_2_" &amp; INDIRECT("F" &amp; ROW(C825)-7) &amp; "_p"</f>
        <v>a_W_2_9_1_p</v>
      </c>
      <c r="B825">
        <v>0</v>
      </c>
      <c r="C825" t="s">
        <v>72</v>
      </c>
    </row>
    <row r="826" spans="1:6" x14ac:dyDescent="0.3">
      <c r="A826" t="str" cm="1">
        <f t="array" aca="1" ref="A826" ca="1" xml:space="preserve"> "a_W_3_" &amp; INDIRECT("F" &amp; ROW(C826)-8) &amp; "_p"</f>
        <v>a_W_3_9_1_p</v>
      </c>
      <c r="B826">
        <v>2</v>
      </c>
      <c r="C826" t="s">
        <v>73</v>
      </c>
    </row>
    <row r="827" spans="1:6" x14ac:dyDescent="0.3">
      <c r="A827" s="10" t="s">
        <v>74</v>
      </c>
      <c r="B827" s="2"/>
      <c r="C827" s="2"/>
    </row>
    <row r="828" spans="1:6" x14ac:dyDescent="0.3">
      <c r="A828" t="str" cm="1">
        <f t="array" aca="1" ref="A828" ca="1" xml:space="preserve"> "a_P_1_" &amp; INDIRECT("F" &amp; ROW(C828) - 10) &amp; "_p"</f>
        <v>a_P_1_9_1_p</v>
      </c>
      <c r="B828">
        <v>0</v>
      </c>
      <c r="C828" t="s">
        <v>71</v>
      </c>
    </row>
    <row r="829" spans="1:6" x14ac:dyDescent="0.3">
      <c r="A829" t="str" cm="1">
        <f t="array" aca="1" ref="A829" ca="1" xml:space="preserve"> "a_P_2_" &amp; INDIRECT("F" &amp; ROW(C829) - 11) &amp; "_p"</f>
        <v>a_P_2_9_1_p</v>
      </c>
      <c r="B829">
        <v>0</v>
      </c>
      <c r="C829" t="s">
        <v>72</v>
      </c>
    </row>
    <row r="830" spans="1:6" x14ac:dyDescent="0.3">
      <c r="A830" t="str" cm="1">
        <f t="array" aca="1" ref="A830" ca="1" xml:space="preserve"> "a_P_3_" &amp; INDIRECT("F" &amp; ROW(C830) - 12) &amp; "_p"</f>
        <v>a_P_3_9_1_p</v>
      </c>
      <c r="B830">
        <v>2</v>
      </c>
      <c r="C830" t="s">
        <v>73</v>
      </c>
    </row>
    <row r="831" spans="1:6" x14ac:dyDescent="0.3">
      <c r="A831" s="10" t="s">
        <v>76</v>
      </c>
      <c r="B831" s="2"/>
      <c r="C831" s="2"/>
    </row>
    <row r="832" spans="1:6" x14ac:dyDescent="0.3">
      <c r="A832" t="str" cm="1">
        <f t="array" aca="1" ref="A832" ca="1" xml:space="preserve"> "a_SL_1_" &amp; INDIRECT("F" &amp; ROW(C832) - 14) &amp; "_p"</f>
        <v>a_SL_1_9_1_p</v>
      </c>
      <c r="B832">
        <v>0</v>
      </c>
      <c r="C832" t="s">
        <v>71</v>
      </c>
    </row>
    <row r="833" spans="1:6" x14ac:dyDescent="0.3">
      <c r="A833" t="str" cm="1">
        <f t="array" aca="1" ref="A833" ca="1" xml:space="preserve"> "a_SL_2_" &amp; INDIRECT("F" &amp; ROW(C833) - 15) &amp; "_p"</f>
        <v>a_SL_2_9_1_p</v>
      </c>
      <c r="B833">
        <v>0</v>
      </c>
      <c r="C833" t="s">
        <v>72</v>
      </c>
    </row>
    <row r="834" spans="1:6" x14ac:dyDescent="0.3">
      <c r="A834" t="str" cm="1">
        <f t="array" aca="1" ref="A834" ca="1" xml:space="preserve"> "a_Sl_3_" &amp; INDIRECT("F" &amp; ROW(C834) - 16) &amp; "_p"</f>
        <v>a_Sl_3_9_1_p</v>
      </c>
      <c r="B834">
        <v>2</v>
      </c>
      <c r="C834" t="s">
        <v>73</v>
      </c>
    </row>
    <row r="835" spans="1:6" x14ac:dyDescent="0.3">
      <c r="A835" s="20" t="str">
        <f xml:space="preserve"> "sector " &amp; D835 &amp; " and region " &amp;E835</f>
        <v>sector 9 and region 2</v>
      </c>
      <c r="B835" s="20"/>
      <c r="C835" s="20"/>
      <c r="D835">
        <v>9</v>
      </c>
      <c r="E835">
        <v>2</v>
      </c>
      <c r="F835" t="str">
        <f>D835 &amp; "_" &amp; E835</f>
        <v>9_2</v>
      </c>
    </row>
    <row r="836" spans="1:6" x14ac:dyDescent="0.3">
      <c r="A836" s="10" t="s">
        <v>70</v>
      </c>
      <c r="B836" s="10"/>
      <c r="C836" s="10"/>
    </row>
    <row r="837" spans="1:6" x14ac:dyDescent="0.3">
      <c r="A837" t="str" cm="1">
        <f t="array" aca="1" ref="A837" ca="1" xml:space="preserve"> "a_T_1_" &amp; INDIRECT("F" &amp; ROW(C837)-2) &amp; "_p"</f>
        <v>a_T_1_9_2_p</v>
      </c>
      <c r="B837">
        <v>0</v>
      </c>
      <c r="C837" t="s">
        <v>71</v>
      </c>
    </row>
    <row r="838" spans="1:6" x14ac:dyDescent="0.3">
      <c r="A838" t="str" cm="1">
        <f t="array" aca="1" ref="A838" ca="1" xml:space="preserve"> "a_T_2_" &amp; INDIRECT("F" &amp; ROW(C838)-3) &amp; "_p"</f>
        <v>a_T_2_9_2_p</v>
      </c>
      <c r="B838">
        <v>2.3600000000000001E-3</v>
      </c>
      <c r="C838" t="s">
        <v>72</v>
      </c>
    </row>
    <row r="839" spans="1:6" x14ac:dyDescent="0.3">
      <c r="A839" t="str" cm="1">
        <f t="array" aca="1" ref="A839" ca="1" xml:space="preserve"> "a_T_3_" &amp; INDIRECT("F" &amp; ROW(C839)-4) &amp; "_p"</f>
        <v>a_T_3_9_2_p</v>
      </c>
      <c r="B839">
        <v>2</v>
      </c>
      <c r="C839" t="s">
        <v>73</v>
      </c>
    </row>
    <row r="840" spans="1:6" x14ac:dyDescent="0.3">
      <c r="A840" s="10" t="s">
        <v>75</v>
      </c>
      <c r="B840" s="10"/>
      <c r="C840" s="10"/>
    </row>
    <row r="841" spans="1:6" x14ac:dyDescent="0.3">
      <c r="A841" t="str" cm="1">
        <f t="array" aca="1" ref="A841" ca="1" xml:space="preserve"> "a_W_1_" &amp; INDIRECT("F" &amp; ROW(C841)-6) &amp; "_p"</f>
        <v>a_W_1_9_2_p</v>
      </c>
      <c r="B841">
        <v>0</v>
      </c>
      <c r="C841" t="s">
        <v>71</v>
      </c>
    </row>
    <row r="842" spans="1:6" x14ac:dyDescent="0.3">
      <c r="A842" t="str" cm="1">
        <f t="array" aca="1" ref="A842" ca="1" xml:space="preserve"> "a_W_2_" &amp; INDIRECT("F" &amp; ROW(C842)-7) &amp; "_p"</f>
        <v>a_W_2_9_2_p</v>
      </c>
      <c r="B842">
        <v>0</v>
      </c>
      <c r="C842" t="s">
        <v>72</v>
      </c>
    </row>
    <row r="843" spans="1:6" x14ac:dyDescent="0.3">
      <c r="A843" t="str" cm="1">
        <f t="array" aca="1" ref="A843" ca="1" xml:space="preserve"> "a_W_3_" &amp; INDIRECT("F" &amp; ROW(C843)-8) &amp; "_p"</f>
        <v>a_W_3_9_2_p</v>
      </c>
      <c r="B843">
        <v>2</v>
      </c>
      <c r="C843" t="s">
        <v>73</v>
      </c>
    </row>
    <row r="844" spans="1:6" x14ac:dyDescent="0.3">
      <c r="A844" s="10" t="s">
        <v>74</v>
      </c>
      <c r="B844" s="10"/>
      <c r="C844" s="10"/>
    </row>
    <row r="845" spans="1:6" x14ac:dyDescent="0.3">
      <c r="A845" t="str" cm="1">
        <f t="array" aca="1" ref="A845" ca="1" xml:space="preserve"> "a_P_1_" &amp; INDIRECT("F" &amp; ROW(C845) - 10) &amp; "_p"</f>
        <v>a_P_1_9_2_p</v>
      </c>
      <c r="B845">
        <v>0</v>
      </c>
      <c r="C845" t="s">
        <v>71</v>
      </c>
    </row>
    <row r="846" spans="1:6" x14ac:dyDescent="0.3">
      <c r="A846" t="str" cm="1">
        <f t="array" aca="1" ref="A846" ca="1" xml:space="preserve"> "a_P_2_" &amp; INDIRECT("F" &amp; ROW(C846) - 11) &amp; "_p"</f>
        <v>a_P_2_9_2_p</v>
      </c>
      <c r="B846">
        <v>0</v>
      </c>
      <c r="C846" t="s">
        <v>72</v>
      </c>
    </row>
    <row r="847" spans="1:6" x14ac:dyDescent="0.3">
      <c r="A847" t="str" cm="1">
        <f t="array" aca="1" ref="A847" ca="1" xml:space="preserve"> "a_P_3_" &amp; INDIRECT("F" &amp; ROW(C847) - 12) &amp; "_p"</f>
        <v>a_P_3_9_2_p</v>
      </c>
      <c r="B847">
        <v>2</v>
      </c>
      <c r="C847" t="s">
        <v>73</v>
      </c>
    </row>
    <row r="848" spans="1:6" x14ac:dyDescent="0.3">
      <c r="A848" s="10" t="s">
        <v>76</v>
      </c>
      <c r="B848" s="10"/>
      <c r="C848" s="10"/>
    </row>
    <row r="849" spans="1:6" x14ac:dyDescent="0.3">
      <c r="A849" t="str" cm="1">
        <f t="array" aca="1" ref="A849" ca="1" xml:space="preserve"> "a_SL_1_" &amp; INDIRECT("F" &amp; ROW(C849) - 14) &amp; "_p"</f>
        <v>a_SL_1_9_2_p</v>
      </c>
      <c r="B849">
        <v>0</v>
      </c>
      <c r="C849" t="s">
        <v>71</v>
      </c>
    </row>
    <row r="850" spans="1:6" x14ac:dyDescent="0.3">
      <c r="A850" t="str" cm="1">
        <f t="array" aca="1" ref="A850" ca="1" xml:space="preserve"> "a_SL_2_" &amp; INDIRECT("F" &amp; ROW(C850) - 15) &amp; "_p"</f>
        <v>a_SL_2_9_2_p</v>
      </c>
      <c r="B850">
        <v>0</v>
      </c>
      <c r="C850" t="s">
        <v>72</v>
      </c>
    </row>
    <row r="851" spans="1:6" x14ac:dyDescent="0.3">
      <c r="A851" t="str" cm="1">
        <f t="array" aca="1" ref="A851" ca="1" xml:space="preserve"> "a_Sl_3_" &amp; INDIRECT("F" &amp; ROW(C851) - 16) &amp; "_p"</f>
        <v>a_Sl_3_9_2_p</v>
      </c>
      <c r="B851">
        <v>2</v>
      </c>
      <c r="C851" t="s">
        <v>73</v>
      </c>
    </row>
    <row r="852" spans="1:6" x14ac:dyDescent="0.3">
      <c r="A852" s="20" t="str">
        <f xml:space="preserve"> "sector " &amp; D852 &amp; " and region " &amp;E852</f>
        <v>sector 9 and region 3</v>
      </c>
      <c r="B852" s="20"/>
      <c r="C852" s="20"/>
      <c r="D852">
        <v>9</v>
      </c>
      <c r="E852">
        <v>3</v>
      </c>
      <c r="F852" t="str">
        <f>D852 &amp; "_" &amp; E852</f>
        <v>9_3</v>
      </c>
    </row>
    <row r="853" spans="1:6" x14ac:dyDescent="0.3">
      <c r="A853" s="10" t="s">
        <v>70</v>
      </c>
      <c r="B853" s="2"/>
      <c r="C853" s="2"/>
    </row>
    <row r="854" spans="1:6" x14ac:dyDescent="0.3">
      <c r="A854" t="str" cm="1">
        <f t="array" aca="1" ref="A854" ca="1" xml:space="preserve"> "a_T_1_" &amp; INDIRECT("F" &amp; ROW(C854)-2) &amp; "_p"</f>
        <v>a_T_1_9_3_p</v>
      </c>
      <c r="B854">
        <v>0</v>
      </c>
      <c r="C854" t="s">
        <v>71</v>
      </c>
    </row>
    <row r="855" spans="1:6" x14ac:dyDescent="0.3">
      <c r="A855" t="str" cm="1">
        <f t="array" aca="1" ref="A855" ca="1" xml:space="preserve"> "a_T_2_" &amp; INDIRECT("F" &amp; ROW(C855)-3) &amp; "_p"</f>
        <v>a_T_2_9_3_p</v>
      </c>
      <c r="B855">
        <v>2.3600000000000001E-3</v>
      </c>
      <c r="C855" t="s">
        <v>72</v>
      </c>
    </row>
    <row r="856" spans="1:6" x14ac:dyDescent="0.3">
      <c r="A856" t="str" cm="1">
        <f t="array" aca="1" ref="A856" ca="1" xml:space="preserve"> "a_T_3_" &amp; INDIRECT("F" &amp; ROW(C856)-4) &amp; "_p"</f>
        <v>a_T_3_9_3_p</v>
      </c>
      <c r="B856">
        <v>2</v>
      </c>
      <c r="C856" t="s">
        <v>73</v>
      </c>
    </row>
    <row r="857" spans="1:6" x14ac:dyDescent="0.3">
      <c r="A857" s="10" t="s">
        <v>75</v>
      </c>
      <c r="B857" s="2"/>
      <c r="C857" s="2"/>
    </row>
    <row r="858" spans="1:6" x14ac:dyDescent="0.3">
      <c r="A858" t="str" cm="1">
        <f t="array" aca="1" ref="A858" ca="1" xml:space="preserve"> "a_W_1_" &amp; INDIRECT("F" &amp; ROW(C858)-6) &amp; "_p"</f>
        <v>a_W_1_9_3_p</v>
      </c>
      <c r="B858">
        <v>0</v>
      </c>
      <c r="C858" t="s">
        <v>71</v>
      </c>
    </row>
    <row r="859" spans="1:6" x14ac:dyDescent="0.3">
      <c r="A859" t="str" cm="1">
        <f t="array" aca="1" ref="A859" ca="1" xml:space="preserve"> "a_W_2_" &amp; INDIRECT("F" &amp; ROW(C859)-7) &amp; "_p"</f>
        <v>a_W_2_9_3_p</v>
      </c>
      <c r="B859">
        <v>0</v>
      </c>
      <c r="C859" t="s">
        <v>72</v>
      </c>
    </row>
    <row r="860" spans="1:6" x14ac:dyDescent="0.3">
      <c r="A860" t="str" cm="1">
        <f t="array" aca="1" ref="A860" ca="1" xml:space="preserve"> "a_W_3_" &amp; INDIRECT("F" &amp; ROW(C860)-8) &amp; "_p"</f>
        <v>a_W_3_9_3_p</v>
      </c>
      <c r="B860">
        <v>2</v>
      </c>
      <c r="C860" t="s">
        <v>73</v>
      </c>
    </row>
    <row r="861" spans="1:6" x14ac:dyDescent="0.3">
      <c r="A861" s="10" t="s">
        <v>74</v>
      </c>
      <c r="B861" s="2"/>
      <c r="C861" s="2"/>
    </row>
    <row r="862" spans="1:6" x14ac:dyDescent="0.3">
      <c r="A862" t="str" cm="1">
        <f t="array" aca="1" ref="A862" ca="1" xml:space="preserve"> "a_P_1_" &amp; INDIRECT("F" &amp; ROW(C862) - 10) &amp; "_p"</f>
        <v>a_P_1_9_3_p</v>
      </c>
      <c r="B862">
        <v>0</v>
      </c>
      <c r="C862" t="s">
        <v>71</v>
      </c>
    </row>
    <row r="863" spans="1:6" x14ac:dyDescent="0.3">
      <c r="A863" t="str" cm="1">
        <f t="array" aca="1" ref="A863" ca="1" xml:space="preserve"> "a_P_2_" &amp; INDIRECT("F" &amp; ROW(C863) - 11) &amp; "_p"</f>
        <v>a_P_2_9_3_p</v>
      </c>
      <c r="B863">
        <v>0</v>
      </c>
      <c r="C863" t="s">
        <v>72</v>
      </c>
    </row>
    <row r="864" spans="1:6" x14ac:dyDescent="0.3">
      <c r="A864" t="str" cm="1">
        <f t="array" aca="1" ref="A864" ca="1" xml:space="preserve"> "a_P_3_" &amp; INDIRECT("F" &amp; ROW(C864) - 12) &amp; "_p"</f>
        <v>a_P_3_9_3_p</v>
      </c>
      <c r="B864">
        <v>2</v>
      </c>
      <c r="C864" t="s">
        <v>73</v>
      </c>
    </row>
    <row r="865" spans="1:6" x14ac:dyDescent="0.3">
      <c r="A865" s="10" t="s">
        <v>76</v>
      </c>
      <c r="B865" s="2"/>
      <c r="C865" s="2"/>
    </row>
    <row r="866" spans="1:6" x14ac:dyDescent="0.3">
      <c r="A866" t="str" cm="1">
        <f t="array" aca="1" ref="A866" ca="1" xml:space="preserve"> "a_SL_1_" &amp; INDIRECT("F" &amp; ROW(C866) - 14) &amp; "_p"</f>
        <v>a_SL_1_9_3_p</v>
      </c>
      <c r="B866">
        <v>0</v>
      </c>
      <c r="C866" t="s">
        <v>71</v>
      </c>
    </row>
    <row r="867" spans="1:6" x14ac:dyDescent="0.3">
      <c r="A867" t="str" cm="1">
        <f t="array" aca="1" ref="A867" ca="1" xml:space="preserve"> "a_SL_2_" &amp; INDIRECT("F" &amp; ROW(C867) - 15) &amp; "_p"</f>
        <v>a_SL_2_9_3_p</v>
      </c>
      <c r="B867">
        <v>0</v>
      </c>
      <c r="C867" t="s">
        <v>72</v>
      </c>
    </row>
    <row r="868" spans="1:6" x14ac:dyDescent="0.3">
      <c r="A868" t="str" cm="1">
        <f t="array" aca="1" ref="A868" ca="1" xml:space="preserve"> "a_Sl_3_" &amp; INDIRECT("F" &amp; ROW(C868) - 16) &amp; "_p"</f>
        <v>a_Sl_3_9_3_p</v>
      </c>
      <c r="B868">
        <v>2</v>
      </c>
      <c r="C868" t="s">
        <v>73</v>
      </c>
    </row>
    <row r="869" spans="1:6" x14ac:dyDescent="0.3">
      <c r="A869" s="20" t="str">
        <f xml:space="preserve"> "sector " &amp; D869 &amp; " and region " &amp;E869</f>
        <v>sector 9 and region 4</v>
      </c>
      <c r="B869" s="20"/>
      <c r="C869" s="20"/>
      <c r="D869">
        <v>9</v>
      </c>
      <c r="E869">
        <v>4</v>
      </c>
      <c r="F869" t="str">
        <f>D869 &amp; "_" &amp; E869</f>
        <v>9_4</v>
      </c>
    </row>
    <row r="870" spans="1:6" x14ac:dyDescent="0.3">
      <c r="A870" s="10" t="s">
        <v>70</v>
      </c>
      <c r="B870" s="10"/>
      <c r="C870" s="10"/>
    </row>
    <row r="871" spans="1:6" x14ac:dyDescent="0.3">
      <c r="A871" t="str" cm="1">
        <f t="array" aca="1" ref="A871" ca="1" xml:space="preserve"> "a_T_1_" &amp; INDIRECT("F" &amp; ROW(C871)-2) &amp; "_p"</f>
        <v>a_T_1_9_4_p</v>
      </c>
      <c r="B871">
        <v>0</v>
      </c>
      <c r="C871" t="s">
        <v>71</v>
      </c>
    </row>
    <row r="872" spans="1:6" x14ac:dyDescent="0.3">
      <c r="A872" t="str" cm="1">
        <f t="array" aca="1" ref="A872" ca="1" xml:space="preserve"> "a_T_2_" &amp; INDIRECT("F" &amp; ROW(C872)-3) &amp; "_p"</f>
        <v>a_T_2_9_4_p</v>
      </c>
      <c r="B872">
        <v>2.3600000000000001E-3</v>
      </c>
      <c r="C872" t="s">
        <v>72</v>
      </c>
    </row>
    <row r="873" spans="1:6" x14ac:dyDescent="0.3">
      <c r="A873" t="str" cm="1">
        <f t="array" aca="1" ref="A873" ca="1" xml:space="preserve"> "a_T_3_" &amp; INDIRECT("F" &amp; ROW(C873)-4) &amp; "_p"</f>
        <v>a_T_3_9_4_p</v>
      </c>
      <c r="B873">
        <v>2</v>
      </c>
      <c r="C873" t="s">
        <v>73</v>
      </c>
    </row>
    <row r="874" spans="1:6" x14ac:dyDescent="0.3">
      <c r="A874" s="10" t="s">
        <v>75</v>
      </c>
      <c r="B874" s="10"/>
      <c r="C874" s="10"/>
    </row>
    <row r="875" spans="1:6" x14ac:dyDescent="0.3">
      <c r="A875" t="str" cm="1">
        <f t="array" aca="1" ref="A875" ca="1" xml:space="preserve"> "a_W_1_" &amp; INDIRECT("F" &amp; ROW(C875)-6) &amp; "_p"</f>
        <v>a_W_1_9_4_p</v>
      </c>
      <c r="B875">
        <v>0</v>
      </c>
      <c r="C875" t="s">
        <v>71</v>
      </c>
    </row>
    <row r="876" spans="1:6" x14ac:dyDescent="0.3">
      <c r="A876" t="str" cm="1">
        <f t="array" aca="1" ref="A876" ca="1" xml:space="preserve"> "a_W_2_" &amp; INDIRECT("F" &amp; ROW(C876)-7) &amp; "_p"</f>
        <v>a_W_2_9_4_p</v>
      </c>
      <c r="B876">
        <v>0</v>
      </c>
      <c r="C876" t="s">
        <v>72</v>
      </c>
    </row>
    <row r="877" spans="1:6" x14ac:dyDescent="0.3">
      <c r="A877" t="str" cm="1">
        <f t="array" aca="1" ref="A877" ca="1" xml:space="preserve"> "a_W_3_" &amp; INDIRECT("F" &amp; ROW(C877)-8) &amp; "_p"</f>
        <v>a_W_3_9_4_p</v>
      </c>
      <c r="B877">
        <v>2</v>
      </c>
      <c r="C877" t="s">
        <v>73</v>
      </c>
    </row>
    <row r="878" spans="1:6" x14ac:dyDescent="0.3">
      <c r="A878" s="10" t="s">
        <v>74</v>
      </c>
      <c r="B878" s="10"/>
      <c r="C878" s="10"/>
    </row>
    <row r="879" spans="1:6" x14ac:dyDescent="0.3">
      <c r="A879" t="str" cm="1">
        <f t="array" aca="1" ref="A879" ca="1" xml:space="preserve"> "a_P_1_" &amp; INDIRECT("F" &amp; ROW(C879) - 10) &amp; "_p"</f>
        <v>a_P_1_9_4_p</v>
      </c>
      <c r="B879">
        <v>0</v>
      </c>
      <c r="C879" t="s">
        <v>71</v>
      </c>
    </row>
    <row r="880" spans="1:6" x14ac:dyDescent="0.3">
      <c r="A880" t="str" cm="1">
        <f t="array" aca="1" ref="A880" ca="1" xml:space="preserve"> "a_P_2_" &amp; INDIRECT("F" &amp; ROW(C880) - 11) &amp; "_p"</f>
        <v>a_P_2_9_4_p</v>
      </c>
      <c r="B880">
        <v>0</v>
      </c>
      <c r="C880" t="s">
        <v>72</v>
      </c>
    </row>
    <row r="881" spans="1:6" x14ac:dyDescent="0.3">
      <c r="A881" t="str" cm="1">
        <f t="array" aca="1" ref="A881" ca="1" xml:space="preserve"> "a_P_3_" &amp; INDIRECT("F" &amp; ROW(C881) - 12) &amp; "_p"</f>
        <v>a_P_3_9_4_p</v>
      </c>
      <c r="B881">
        <v>2</v>
      </c>
      <c r="C881" t="s">
        <v>73</v>
      </c>
    </row>
    <row r="882" spans="1:6" x14ac:dyDescent="0.3">
      <c r="A882" s="10" t="s">
        <v>76</v>
      </c>
      <c r="B882" s="10"/>
      <c r="C882" s="10"/>
    </row>
    <row r="883" spans="1:6" x14ac:dyDescent="0.3">
      <c r="A883" t="str" cm="1">
        <f t="array" aca="1" ref="A883" ca="1" xml:space="preserve"> "a_SL_1_" &amp; INDIRECT("F" &amp; ROW(C883) - 14) &amp; "_p"</f>
        <v>a_SL_1_9_4_p</v>
      </c>
      <c r="B883">
        <v>0</v>
      </c>
      <c r="C883" t="s">
        <v>71</v>
      </c>
    </row>
    <row r="884" spans="1:6" x14ac:dyDescent="0.3">
      <c r="A884" t="str" cm="1">
        <f t="array" aca="1" ref="A884" ca="1" xml:space="preserve"> "a_SL_2_" &amp; INDIRECT("F" &amp; ROW(C884) - 15) &amp; "_p"</f>
        <v>a_SL_2_9_4_p</v>
      </c>
      <c r="B884">
        <v>0</v>
      </c>
      <c r="C884" t="s">
        <v>72</v>
      </c>
    </row>
    <row r="885" spans="1:6" x14ac:dyDescent="0.3">
      <c r="A885" t="str" cm="1">
        <f t="array" aca="1" ref="A885" ca="1" xml:space="preserve"> "a_Sl_3_" &amp; INDIRECT("F" &amp; ROW(C885) - 16) &amp; "_p"</f>
        <v>a_Sl_3_9_4_p</v>
      </c>
      <c r="B885">
        <v>2</v>
      </c>
      <c r="C885" t="s">
        <v>73</v>
      </c>
    </row>
    <row r="886" spans="1:6" x14ac:dyDescent="0.3">
      <c r="A886" s="20" t="str">
        <f xml:space="preserve"> "sector " &amp; D886 &amp; " and region " &amp;E886</f>
        <v>sector 9 and region 5</v>
      </c>
      <c r="B886" s="20"/>
      <c r="C886" s="20"/>
      <c r="D886">
        <v>9</v>
      </c>
      <c r="E886">
        <v>5</v>
      </c>
      <c r="F886" t="str">
        <f>D886 &amp; "_" &amp; E886</f>
        <v>9_5</v>
      </c>
    </row>
    <row r="887" spans="1:6" x14ac:dyDescent="0.3">
      <c r="A887" s="10" t="s">
        <v>70</v>
      </c>
      <c r="B887" s="2"/>
      <c r="C887" s="2"/>
    </row>
    <row r="888" spans="1:6" x14ac:dyDescent="0.3">
      <c r="A888" t="str" cm="1">
        <f t="array" aca="1" ref="A888" ca="1" xml:space="preserve"> "a_T_1_" &amp; INDIRECT("F" &amp; ROW(C888)-2) &amp; "_p"</f>
        <v>a_T_1_9_5_p</v>
      </c>
      <c r="B888">
        <v>0</v>
      </c>
      <c r="C888" t="s">
        <v>71</v>
      </c>
    </row>
    <row r="889" spans="1:6" x14ac:dyDescent="0.3">
      <c r="A889" t="str" cm="1">
        <f t="array" aca="1" ref="A889" ca="1" xml:space="preserve"> "a_T_2_" &amp; INDIRECT("F" &amp; ROW(C889)-3) &amp; "_p"</f>
        <v>a_T_2_9_5_p</v>
      </c>
      <c r="B889">
        <v>2.3600000000000001E-3</v>
      </c>
      <c r="C889" t="s">
        <v>72</v>
      </c>
    </row>
    <row r="890" spans="1:6" x14ac:dyDescent="0.3">
      <c r="A890" t="str" cm="1">
        <f t="array" aca="1" ref="A890" ca="1" xml:space="preserve"> "a_T_3_" &amp; INDIRECT("F" &amp; ROW(C890)-4) &amp; "_p"</f>
        <v>a_T_3_9_5_p</v>
      </c>
      <c r="B890">
        <v>2</v>
      </c>
      <c r="C890" t="s">
        <v>73</v>
      </c>
    </row>
    <row r="891" spans="1:6" x14ac:dyDescent="0.3">
      <c r="A891" s="10" t="s">
        <v>75</v>
      </c>
      <c r="B891" s="2"/>
      <c r="C891" s="2"/>
    </row>
    <row r="892" spans="1:6" x14ac:dyDescent="0.3">
      <c r="A892" t="str" cm="1">
        <f t="array" aca="1" ref="A892" ca="1" xml:space="preserve"> "a_W_1_" &amp; INDIRECT("F" &amp; ROW(C892)-6) &amp; "_p"</f>
        <v>a_W_1_9_5_p</v>
      </c>
      <c r="B892">
        <v>0</v>
      </c>
      <c r="C892" t="s">
        <v>71</v>
      </c>
    </row>
    <row r="893" spans="1:6" x14ac:dyDescent="0.3">
      <c r="A893" t="str" cm="1">
        <f t="array" aca="1" ref="A893" ca="1" xml:space="preserve"> "a_W_2_" &amp; INDIRECT("F" &amp; ROW(C893)-7) &amp; "_p"</f>
        <v>a_W_2_9_5_p</v>
      </c>
      <c r="B893">
        <v>0</v>
      </c>
      <c r="C893" t="s">
        <v>72</v>
      </c>
    </row>
    <row r="894" spans="1:6" x14ac:dyDescent="0.3">
      <c r="A894" t="str" cm="1">
        <f t="array" aca="1" ref="A894" ca="1" xml:space="preserve"> "a_W_3_" &amp; INDIRECT("F" &amp; ROW(C894)-8) &amp; "_p"</f>
        <v>a_W_3_9_5_p</v>
      </c>
      <c r="B894">
        <v>2</v>
      </c>
      <c r="C894" t="s">
        <v>73</v>
      </c>
    </row>
    <row r="895" spans="1:6" x14ac:dyDescent="0.3">
      <c r="A895" s="10" t="s">
        <v>74</v>
      </c>
      <c r="B895" s="2"/>
      <c r="C895" s="2"/>
    </row>
    <row r="896" spans="1:6" x14ac:dyDescent="0.3">
      <c r="A896" t="str" cm="1">
        <f t="array" aca="1" ref="A896" ca="1" xml:space="preserve"> "a_P_1_" &amp; INDIRECT("F" &amp; ROW(C896) - 10) &amp; "_p"</f>
        <v>a_P_1_9_5_p</v>
      </c>
      <c r="B896">
        <v>0</v>
      </c>
      <c r="C896" t="s">
        <v>71</v>
      </c>
    </row>
    <row r="897" spans="1:6" x14ac:dyDescent="0.3">
      <c r="A897" t="str" cm="1">
        <f t="array" aca="1" ref="A897" ca="1" xml:space="preserve"> "a_P_2_" &amp; INDIRECT("F" &amp; ROW(C897) - 11) &amp; "_p"</f>
        <v>a_P_2_9_5_p</v>
      </c>
      <c r="B897">
        <v>0</v>
      </c>
      <c r="C897" t="s">
        <v>72</v>
      </c>
    </row>
    <row r="898" spans="1:6" x14ac:dyDescent="0.3">
      <c r="A898" t="str" cm="1">
        <f t="array" aca="1" ref="A898" ca="1" xml:space="preserve"> "a_P_3_" &amp; INDIRECT("F" &amp; ROW(C898) - 12) &amp; "_p"</f>
        <v>a_P_3_9_5_p</v>
      </c>
      <c r="B898">
        <v>2</v>
      </c>
      <c r="C898" t="s">
        <v>73</v>
      </c>
    </row>
    <row r="899" spans="1:6" x14ac:dyDescent="0.3">
      <c r="A899" s="10" t="s">
        <v>76</v>
      </c>
      <c r="B899" s="2"/>
      <c r="C899" s="2"/>
    </row>
    <row r="900" spans="1:6" x14ac:dyDescent="0.3">
      <c r="A900" t="str" cm="1">
        <f t="array" aca="1" ref="A900" ca="1" xml:space="preserve"> "a_SL_1_" &amp; INDIRECT("F" &amp; ROW(C900) - 14) &amp; "_p"</f>
        <v>a_SL_1_9_5_p</v>
      </c>
      <c r="B900">
        <v>0</v>
      </c>
      <c r="C900" t="s">
        <v>71</v>
      </c>
    </row>
    <row r="901" spans="1:6" x14ac:dyDescent="0.3">
      <c r="A901" t="str" cm="1">
        <f t="array" aca="1" ref="A901" ca="1" xml:space="preserve"> "a_SL_2_" &amp; INDIRECT("F" &amp; ROW(C901) - 15) &amp; "_p"</f>
        <v>a_SL_2_9_5_p</v>
      </c>
      <c r="B901">
        <v>0</v>
      </c>
      <c r="C901" t="s">
        <v>72</v>
      </c>
    </row>
    <row r="902" spans="1:6" x14ac:dyDescent="0.3">
      <c r="A902" t="str" cm="1">
        <f t="array" aca="1" ref="A902" ca="1" xml:space="preserve"> "a_Sl_3_" &amp; INDIRECT("F" &amp; ROW(C902) - 16) &amp; "_p"</f>
        <v>a_Sl_3_9_5_p</v>
      </c>
      <c r="B902">
        <v>2</v>
      </c>
      <c r="C902" t="s">
        <v>73</v>
      </c>
    </row>
    <row r="903" spans="1:6" x14ac:dyDescent="0.3">
      <c r="A903" s="20" t="str">
        <f xml:space="preserve"> "sector " &amp; D903 &amp; " and region " &amp;E903</f>
        <v>sector 9 and region 6</v>
      </c>
      <c r="B903" s="20"/>
      <c r="C903" s="20"/>
      <c r="D903">
        <v>9</v>
      </c>
      <c r="E903">
        <v>6</v>
      </c>
      <c r="F903" t="str">
        <f>D903 &amp; "_" &amp; E903</f>
        <v>9_6</v>
      </c>
    </row>
    <row r="904" spans="1:6" x14ac:dyDescent="0.3">
      <c r="A904" s="10" t="s">
        <v>70</v>
      </c>
      <c r="B904" s="10"/>
      <c r="C904" s="10"/>
    </row>
    <row r="905" spans="1:6" x14ac:dyDescent="0.3">
      <c r="A905" t="str" cm="1">
        <f t="array" aca="1" ref="A905" ca="1" xml:space="preserve"> "a_T_1_" &amp; INDIRECT("F" &amp; ROW(C905)-2) &amp; "_p"</f>
        <v>a_T_1_9_6_p</v>
      </c>
      <c r="B905">
        <v>0</v>
      </c>
      <c r="C905" t="s">
        <v>71</v>
      </c>
    </row>
    <row r="906" spans="1:6" x14ac:dyDescent="0.3">
      <c r="A906" t="str" cm="1">
        <f t="array" aca="1" ref="A906" ca="1" xml:space="preserve"> "a_T_2_" &amp; INDIRECT("F" &amp; ROW(C906)-3) &amp; "_p"</f>
        <v>a_T_2_9_6_p</v>
      </c>
      <c r="B906">
        <v>2.3600000000000001E-3</v>
      </c>
      <c r="C906" t="s">
        <v>72</v>
      </c>
    </row>
    <row r="907" spans="1:6" x14ac:dyDescent="0.3">
      <c r="A907" t="str" cm="1">
        <f t="array" aca="1" ref="A907" ca="1" xml:space="preserve"> "a_T_3_" &amp; INDIRECT("F" &amp; ROW(C907)-4) &amp; "_p"</f>
        <v>a_T_3_9_6_p</v>
      </c>
      <c r="B907">
        <v>2</v>
      </c>
      <c r="C907" t="s">
        <v>73</v>
      </c>
    </row>
    <row r="908" spans="1:6" x14ac:dyDescent="0.3">
      <c r="A908" s="10" t="s">
        <v>75</v>
      </c>
      <c r="B908" s="10"/>
      <c r="C908" s="10"/>
    </row>
    <row r="909" spans="1:6" x14ac:dyDescent="0.3">
      <c r="A909" t="str" cm="1">
        <f t="array" aca="1" ref="A909" ca="1" xml:space="preserve"> "a_W_1_" &amp; INDIRECT("F" &amp; ROW(C909)-6) &amp; "_p"</f>
        <v>a_W_1_9_6_p</v>
      </c>
      <c r="B909">
        <v>0</v>
      </c>
      <c r="C909" t="s">
        <v>71</v>
      </c>
    </row>
    <row r="910" spans="1:6" x14ac:dyDescent="0.3">
      <c r="A910" t="str" cm="1">
        <f t="array" aca="1" ref="A910" ca="1" xml:space="preserve"> "a_W_2_" &amp; INDIRECT("F" &amp; ROW(C910)-7) &amp; "_p"</f>
        <v>a_W_2_9_6_p</v>
      </c>
      <c r="B910">
        <v>0</v>
      </c>
      <c r="C910" t="s">
        <v>72</v>
      </c>
    </row>
    <row r="911" spans="1:6" x14ac:dyDescent="0.3">
      <c r="A911" t="str" cm="1">
        <f t="array" aca="1" ref="A911" ca="1" xml:space="preserve"> "a_W_3_" &amp; INDIRECT("F" &amp; ROW(C911)-8) &amp; "_p"</f>
        <v>a_W_3_9_6_p</v>
      </c>
      <c r="B911">
        <v>2</v>
      </c>
      <c r="C911" t="s">
        <v>73</v>
      </c>
    </row>
    <row r="912" spans="1:6" x14ac:dyDescent="0.3">
      <c r="A912" s="10" t="s">
        <v>74</v>
      </c>
      <c r="B912" s="10"/>
      <c r="C912" s="10"/>
    </row>
    <row r="913" spans="1:3" x14ac:dyDescent="0.3">
      <c r="A913" t="str" cm="1">
        <f t="array" aca="1" ref="A913" ca="1" xml:space="preserve"> "a_P_1_" &amp; INDIRECT("F" &amp; ROW(C913) - 10) &amp; "_p"</f>
        <v>a_P_1_9_6_p</v>
      </c>
      <c r="B913">
        <v>0</v>
      </c>
      <c r="C913" t="s">
        <v>71</v>
      </c>
    </row>
    <row r="914" spans="1:3" x14ac:dyDescent="0.3">
      <c r="A914" t="str" cm="1">
        <f t="array" aca="1" ref="A914" ca="1" xml:space="preserve"> "a_P_2_" &amp; INDIRECT("F" &amp; ROW(C914) - 11) &amp; "_p"</f>
        <v>a_P_2_9_6_p</v>
      </c>
      <c r="B914">
        <v>0</v>
      </c>
      <c r="C914" t="s">
        <v>72</v>
      </c>
    </row>
    <row r="915" spans="1:3" x14ac:dyDescent="0.3">
      <c r="A915" t="str" cm="1">
        <f t="array" aca="1" ref="A915" ca="1" xml:space="preserve"> "a_P_3_" &amp; INDIRECT("F" &amp; ROW(C915) - 12) &amp; "_p"</f>
        <v>a_P_3_9_6_p</v>
      </c>
      <c r="B915">
        <v>2</v>
      </c>
      <c r="C915" t="s">
        <v>73</v>
      </c>
    </row>
    <row r="916" spans="1:3" x14ac:dyDescent="0.3">
      <c r="A916" s="10" t="s">
        <v>76</v>
      </c>
      <c r="B916" s="10"/>
      <c r="C916" s="10"/>
    </row>
    <row r="917" spans="1:3" x14ac:dyDescent="0.3">
      <c r="A917" t="str" cm="1">
        <f t="array" aca="1" ref="A917" ca="1" xml:space="preserve"> "a_SL_1_" &amp; INDIRECT("F" &amp; ROW(C917) - 14) &amp; "_p"</f>
        <v>a_SL_1_9_6_p</v>
      </c>
      <c r="B917">
        <v>0</v>
      </c>
      <c r="C917" t="s">
        <v>71</v>
      </c>
    </row>
    <row r="918" spans="1:3" x14ac:dyDescent="0.3">
      <c r="A918" t="str" cm="1">
        <f t="array" aca="1" ref="A918" ca="1" xml:space="preserve"> "a_SL_2_" &amp; INDIRECT("F" &amp; ROW(C918) - 15) &amp; "_p"</f>
        <v>a_SL_2_9_6_p</v>
      </c>
      <c r="B918">
        <v>0</v>
      </c>
      <c r="C918" t="s">
        <v>72</v>
      </c>
    </row>
    <row r="919" spans="1:3" x14ac:dyDescent="0.3">
      <c r="A919" t="str" cm="1">
        <f t="array" aca="1" ref="A919" ca="1" xml:space="preserve"> "a_Sl_3_" &amp; INDIRECT("F" &amp; ROW(C919) - 16) &amp; "_p"</f>
        <v>a_Sl_3_9_6_p</v>
      </c>
      <c r="B919">
        <v>2</v>
      </c>
      <c r="C919" t="s">
        <v>73</v>
      </c>
    </row>
  </sheetData>
  <mergeCells count="60">
    <mergeCell ref="A257:C257"/>
    <mergeCell ref="A274:C274"/>
    <mergeCell ref="A291:C291"/>
    <mergeCell ref="A172:C172"/>
    <mergeCell ref="A189:C189"/>
    <mergeCell ref="A206:C206"/>
    <mergeCell ref="A223:C223"/>
    <mergeCell ref="A240:C240"/>
    <mergeCell ref="A2:C2"/>
    <mergeCell ref="A19:C19"/>
    <mergeCell ref="A155:C155"/>
    <mergeCell ref="A138:C138"/>
    <mergeCell ref="A121:C121"/>
    <mergeCell ref="A104:C104"/>
    <mergeCell ref="A70:C70"/>
    <mergeCell ref="F11:H11"/>
    <mergeCell ref="F15:H15"/>
    <mergeCell ref="A53:C53"/>
    <mergeCell ref="A87:C87"/>
    <mergeCell ref="A36:C36"/>
    <mergeCell ref="A308:C308"/>
    <mergeCell ref="F317:H317"/>
    <mergeCell ref="F321:H321"/>
    <mergeCell ref="A325:C325"/>
    <mergeCell ref="A342:C342"/>
    <mergeCell ref="A359:C359"/>
    <mergeCell ref="A376:C376"/>
    <mergeCell ref="A393:C393"/>
    <mergeCell ref="A410:C410"/>
    <mergeCell ref="A427:C427"/>
    <mergeCell ref="A444:C444"/>
    <mergeCell ref="A461:C461"/>
    <mergeCell ref="A478:C478"/>
    <mergeCell ref="A495:C495"/>
    <mergeCell ref="A512:C512"/>
    <mergeCell ref="A529:C529"/>
    <mergeCell ref="A546:C546"/>
    <mergeCell ref="A563:C563"/>
    <mergeCell ref="A580:C580"/>
    <mergeCell ref="A597:C597"/>
    <mergeCell ref="A614:C614"/>
    <mergeCell ref="F623:H623"/>
    <mergeCell ref="F627:H627"/>
    <mergeCell ref="A631:C631"/>
    <mergeCell ref="A648:C648"/>
    <mergeCell ref="A665:C665"/>
    <mergeCell ref="A682:C682"/>
    <mergeCell ref="A699:C699"/>
    <mergeCell ref="A716:C716"/>
    <mergeCell ref="A733:C733"/>
    <mergeCell ref="A750:C750"/>
    <mergeCell ref="A767:C767"/>
    <mergeCell ref="A784:C784"/>
    <mergeCell ref="A801:C801"/>
    <mergeCell ref="A818:C818"/>
    <mergeCell ref="A835:C835"/>
    <mergeCell ref="A852:C852"/>
    <mergeCell ref="A869:C869"/>
    <mergeCell ref="A886:C886"/>
    <mergeCell ref="A903:C90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Content</vt:lpstr>
      <vt:lpstr>Start</vt:lpstr>
      <vt:lpstr>Terminal</vt:lpstr>
      <vt:lpstr>Baseline</vt:lpstr>
      <vt:lpstr>Temperature</vt:lpstr>
      <vt:lpstr>SeaLevel</vt:lpstr>
      <vt:lpstr>Adaptation</vt:lpstr>
      <vt:lpstr>Dynamics</vt:lpstr>
      <vt:lpstr>Structural Parameters</vt:lpstr>
      <vt:lpstr>Climate Damage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2020-03-02T10:43:15Z</dcterms:created>
  <dcterms:modified xsi:type="dcterms:W3CDTF">2020-03-25T17:44:35Z</dcterms:modified>
</cp:coreProperties>
</file>