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3a2c93ce427878e7/Dokumente/GitHub/Vietnam_RBC_model/Data/"/>
    </mc:Choice>
  </mc:AlternateContent>
  <xr:revisionPtr revIDLastSave="16" documentId="8_{CC6F7160-C706-43F2-9F10-B75EE6C86C45}" xr6:coauthVersionLast="45" xr6:coauthVersionMax="45" xr10:uidLastSave="{155EB945-3603-4466-A460-F6E8D304B79B}"/>
  <bookViews>
    <workbookView xWindow="-28920" yWindow="-120" windowWidth="29040" windowHeight="15840" xr2:uid="{00000000-000D-0000-FFFF-FFFF00000000}"/>
  </bookViews>
  <sheets>
    <sheet name="E08.07" sheetId="2" r:id="rId1"/>
    <sheet name="ExportsDONG" sheetId="3" r:id="rId2"/>
  </sheets>
  <externalReferences>
    <externalReference r:id="rId3"/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7" i="2" l="1"/>
  <c r="M7" i="2"/>
  <c r="H7" i="2"/>
  <c r="H5" i="2"/>
  <c r="G14" i="3" l="1"/>
  <c r="F14" i="3"/>
  <c r="E14" i="3"/>
  <c r="D14" i="3"/>
  <c r="C14" i="3"/>
  <c r="B14" i="3"/>
  <c r="G13" i="3"/>
  <c r="F13" i="3"/>
  <c r="E13" i="3"/>
  <c r="D13" i="3"/>
  <c r="C13" i="3"/>
  <c r="B13" i="3"/>
  <c r="G12" i="3"/>
  <c r="F12" i="3"/>
  <c r="E12" i="3"/>
  <c r="D12" i="3"/>
  <c r="C12" i="3"/>
  <c r="B12" i="3"/>
  <c r="G11" i="3"/>
  <c r="F11" i="3"/>
  <c r="E11" i="3"/>
  <c r="D11" i="3"/>
  <c r="C11" i="3"/>
  <c r="B11" i="3"/>
  <c r="G10" i="3"/>
  <c r="F10" i="3"/>
  <c r="E10" i="3"/>
  <c r="D10" i="3"/>
  <c r="C10" i="3"/>
  <c r="B10" i="3"/>
  <c r="G9" i="3"/>
  <c r="F9" i="3"/>
  <c r="E9" i="3"/>
  <c r="D9" i="3"/>
  <c r="C9" i="3"/>
  <c r="B9" i="3"/>
  <c r="G8" i="3"/>
  <c r="F8" i="3"/>
  <c r="E8" i="3"/>
  <c r="D8" i="3"/>
  <c r="C8" i="3"/>
  <c r="B8" i="3"/>
  <c r="G7" i="3"/>
  <c r="F7" i="3"/>
  <c r="E7" i="3"/>
  <c r="D7" i="3"/>
  <c r="C7" i="3"/>
  <c r="B7" i="3"/>
  <c r="G6" i="3"/>
  <c r="F6" i="3"/>
  <c r="E6" i="3"/>
  <c r="D6" i="3"/>
  <c r="C6" i="3"/>
  <c r="B6" i="3"/>
  <c r="G5" i="3"/>
  <c r="F5" i="3"/>
  <c r="E5" i="3"/>
  <c r="D5" i="3"/>
  <c r="C5" i="3"/>
  <c r="B5" i="3"/>
  <c r="G4" i="3"/>
  <c r="F4" i="3"/>
  <c r="E4" i="3"/>
  <c r="D4" i="3"/>
  <c r="C4" i="3"/>
  <c r="B4" i="3"/>
  <c r="I4" i="3" l="1"/>
</calcChain>
</file>

<file path=xl/sharedStrings.xml><?xml version="1.0" encoding="utf-8"?>
<sst xmlns="http://schemas.openxmlformats.org/spreadsheetml/2006/main" count="37" uniqueCount="21">
  <si>
    <t>Exports of goods by kinds of economic activity by Economic Activity and Year</t>
  </si>
  <si>
    <t>Prel. 2018</t>
  </si>
  <si>
    <t>TOTAL</t>
  </si>
  <si>
    <t>Agriculture, Forestry and Fishing</t>
  </si>
  <si>
    <t>Mining and quarrying</t>
  </si>
  <si>
    <t>Manufacturing</t>
  </si>
  <si>
    <t>Electricity, gas, steam and air conditioning supply</t>
  </si>
  <si>
    <t>Water supply, sewerage, waste management and remediation activities</t>
  </si>
  <si>
    <t>Transportation and storage</t>
  </si>
  <si>
    <t>Information and communication</t>
  </si>
  <si>
    <t>Professional, scientific and technical activities</t>
  </si>
  <si>
    <t>..</t>
  </si>
  <si>
    <t>Arts, entertainment and recreation</t>
  </si>
  <si>
    <t>Other commodities, n.e.s</t>
  </si>
  <si>
    <t>Latest update:</t>
  </si>
  <si>
    <t>20190820 16:37</t>
  </si>
  <si>
    <t>Units:</t>
  </si>
  <si>
    <t>Mill. USD</t>
  </si>
  <si>
    <t>Internal reference code:</t>
  </si>
  <si>
    <t>E08.07</t>
  </si>
  <si>
    <t>Bill. VNM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</si>
</sst>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A07A"/>
        <bgColor rgb="FFFFA07A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4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0" fontId="0" fillId="2" borderId="0" xfId="0" applyFill="1" applyAlignment="1" applyProtection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hange%20R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xports%20Imports%20Servic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03.01"/>
    </sheetNames>
    <sheetDataSet>
      <sheetData sheetId="0">
        <row r="3">
          <cell r="B3">
            <v>2009</v>
          </cell>
          <cell r="C3">
            <v>2010</v>
          </cell>
          <cell r="D3">
            <v>2011</v>
          </cell>
          <cell r="E3">
            <v>2012</v>
          </cell>
          <cell r="F3">
            <v>2013</v>
          </cell>
          <cell r="G3">
            <v>2014</v>
          </cell>
          <cell r="H3">
            <v>2015</v>
          </cell>
          <cell r="I3">
            <v>2016</v>
          </cell>
          <cell r="J3">
            <v>2017</v>
          </cell>
          <cell r="K3">
            <v>2018</v>
          </cell>
        </row>
        <row r="4">
          <cell r="B4">
            <v>19278</v>
          </cell>
          <cell r="C4">
            <v>24818</v>
          </cell>
          <cell r="D4">
            <v>31640</v>
          </cell>
          <cell r="E4">
            <v>36544</v>
          </cell>
          <cell r="F4">
            <v>39932</v>
          </cell>
          <cell r="G4">
            <v>43402</v>
          </cell>
          <cell r="H4">
            <v>45719</v>
          </cell>
          <cell r="I4">
            <v>48577</v>
          </cell>
          <cell r="J4">
            <v>53442</v>
          </cell>
          <cell r="K4">
            <v>58546.19</v>
          </cell>
        </row>
        <row r="5">
          <cell r="B5">
            <v>1064</v>
          </cell>
          <cell r="C5">
            <v>1273</v>
          </cell>
          <cell r="D5">
            <v>1517</v>
          </cell>
          <cell r="E5">
            <v>1748</v>
          </cell>
          <cell r="F5">
            <v>1907</v>
          </cell>
          <cell r="G5">
            <v>2052</v>
          </cell>
          <cell r="H5">
            <v>2109</v>
          </cell>
          <cell r="I5">
            <v>2215</v>
          </cell>
          <cell r="J5">
            <v>2389</v>
          </cell>
          <cell r="K5">
            <v>2589.86</v>
          </cell>
        </row>
        <row r="6">
          <cell r="B6">
            <v>18118.42105263158</v>
          </cell>
          <cell r="C6">
            <v>19495.679497250589</v>
          </cell>
          <cell r="D6">
            <v>20856.954515491099</v>
          </cell>
          <cell r="E6">
            <v>20906.178489702517</v>
          </cell>
          <cell r="F6">
            <v>20939.695857367595</v>
          </cell>
          <cell r="G6">
            <v>21151.072124756334</v>
          </cell>
          <cell r="H6">
            <v>21678.046467520151</v>
          </cell>
          <cell r="I6">
            <v>21930.925507900676</v>
          </cell>
          <cell r="J6">
            <v>22370.029300962746</v>
          </cell>
          <cell r="K6">
            <v>22605.928505787957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08.20"/>
      <sheetName val="ExportsImportsVNM"/>
    </sheetNames>
    <sheetDataSet>
      <sheetData sheetId="0"/>
      <sheetData sheetId="1">
        <row r="4">
          <cell r="P4">
            <v>38265.181499999999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tabSelected="1" workbookViewId="0">
      <selection activeCell="N7" sqref="N7"/>
    </sheetView>
  </sheetViews>
  <sheetFormatPr baseColWidth="10" defaultColWidth="8.88671875" defaultRowHeight="14.4" x14ac:dyDescent="0.3"/>
  <cols>
    <col min="1" max="1" width="40.6640625" customWidth="1"/>
    <col min="2" max="2" width="17.88671875" customWidth="1"/>
    <col min="3" max="6" width="11.5546875" customWidth="1"/>
    <col min="7" max="7" width="13.88671875" customWidth="1"/>
  </cols>
  <sheetData>
    <row r="1" spans="1:14" ht="18" x14ac:dyDescent="0.35">
      <c r="A1" s="1" t="s">
        <v>0</v>
      </c>
    </row>
    <row r="3" spans="1:14" x14ac:dyDescent="0.3">
      <c r="B3" s="2">
        <v>2010</v>
      </c>
      <c r="C3" s="2">
        <v>2014</v>
      </c>
      <c r="D3" s="2">
        <v>2015</v>
      </c>
      <c r="E3" s="2">
        <v>2016</v>
      </c>
      <c r="F3" s="2">
        <v>2017</v>
      </c>
      <c r="G3" s="2" t="s">
        <v>1</v>
      </c>
    </row>
    <row r="4" spans="1:14" x14ac:dyDescent="0.3">
      <c r="A4" s="2" t="s">
        <v>2</v>
      </c>
      <c r="B4">
        <v>72236.7</v>
      </c>
      <c r="C4">
        <v>150217.1</v>
      </c>
      <c r="D4">
        <v>162016.70000000001</v>
      </c>
      <c r="E4">
        <v>176580.8</v>
      </c>
      <c r="F4">
        <v>215118.6</v>
      </c>
      <c r="G4">
        <v>243697.3</v>
      </c>
    </row>
    <row r="5" spans="1:14" x14ac:dyDescent="0.3">
      <c r="A5" s="2" t="s">
        <v>3</v>
      </c>
      <c r="B5">
        <v>5123.6000000000004</v>
      </c>
      <c r="C5">
        <v>7995.9</v>
      </c>
      <c r="D5">
        <v>6519.3</v>
      </c>
      <c r="E5">
        <v>8001.7</v>
      </c>
      <c r="F5">
        <v>8699.4</v>
      </c>
      <c r="G5">
        <v>8556.2999999999993</v>
      </c>
      <c r="H5">
        <f>G5/G4</f>
        <v>3.511036027071289E-2</v>
      </c>
    </row>
    <row r="6" spans="1:14" x14ac:dyDescent="0.3">
      <c r="A6" s="2" t="s">
        <v>4</v>
      </c>
      <c r="B6">
        <v>6794.1</v>
      </c>
      <c r="C6">
        <v>8142.1</v>
      </c>
      <c r="D6">
        <v>4368.1000000000004</v>
      </c>
      <c r="E6">
        <v>2991.3</v>
      </c>
      <c r="F6">
        <v>3729.1</v>
      </c>
      <c r="G6">
        <v>2840.2</v>
      </c>
    </row>
    <row r="7" spans="1:14" x14ac:dyDescent="0.3">
      <c r="A7" s="2" t="s">
        <v>5</v>
      </c>
      <c r="B7">
        <v>59634.7</v>
      </c>
      <c r="C7">
        <v>132878</v>
      </c>
      <c r="D7">
        <v>149929.70000000001</v>
      </c>
      <c r="E7">
        <v>164668.6</v>
      </c>
      <c r="F7">
        <v>201652.2</v>
      </c>
      <c r="G7">
        <v>227205.6</v>
      </c>
      <c r="H7">
        <f>G7/G4</f>
        <v>0.93232711236439636</v>
      </c>
      <c r="J7">
        <v>49.9</v>
      </c>
      <c r="K7">
        <v>37</v>
      </c>
      <c r="L7">
        <v>99.4</v>
      </c>
      <c r="M7">
        <f>J7+K7</f>
        <v>86.9</v>
      </c>
      <c r="N7">
        <f>M7/L7</f>
        <v>0.87424547283702214</v>
      </c>
    </row>
    <row r="8" spans="1:14" x14ac:dyDescent="0.3">
      <c r="A8" s="2" t="s">
        <v>6</v>
      </c>
      <c r="B8">
        <v>56.6</v>
      </c>
      <c r="C8">
        <v>98.1</v>
      </c>
      <c r="D8">
        <v>92.5</v>
      </c>
      <c r="E8">
        <v>91.9</v>
      </c>
      <c r="F8">
        <v>83.9</v>
      </c>
      <c r="G8">
        <v>36.6</v>
      </c>
    </row>
    <row r="9" spans="1:14" x14ac:dyDescent="0.3">
      <c r="A9" s="2" t="s">
        <v>7</v>
      </c>
      <c r="B9">
        <v>1.3</v>
      </c>
      <c r="C9">
        <v>7.2</v>
      </c>
      <c r="D9">
        <v>2</v>
      </c>
      <c r="E9">
        <v>2.2999999999999998</v>
      </c>
      <c r="F9">
        <v>2.7</v>
      </c>
      <c r="G9">
        <v>3.1</v>
      </c>
    </row>
    <row r="10" spans="1:14" x14ac:dyDescent="0.3">
      <c r="A10" s="2" t="s">
        <v>8</v>
      </c>
      <c r="B10">
        <v>0.1</v>
      </c>
      <c r="C10">
        <v>13.5</v>
      </c>
      <c r="D10">
        <v>0</v>
      </c>
      <c r="E10">
        <v>0.1</v>
      </c>
      <c r="F10">
        <v>0</v>
      </c>
      <c r="G10">
        <v>0.1</v>
      </c>
    </row>
    <row r="11" spans="1:14" x14ac:dyDescent="0.3">
      <c r="A11" s="2" t="s">
        <v>9</v>
      </c>
      <c r="B11">
        <v>42.5</v>
      </c>
      <c r="C11">
        <v>67.900000000000006</v>
      </c>
      <c r="D11">
        <v>65.5</v>
      </c>
      <c r="E11">
        <v>92.1</v>
      </c>
      <c r="F11">
        <v>98.1</v>
      </c>
      <c r="G11">
        <v>107</v>
      </c>
    </row>
    <row r="12" spans="1:14" x14ac:dyDescent="0.3">
      <c r="A12" s="2" t="s">
        <v>10</v>
      </c>
      <c r="B12" s="3" t="s">
        <v>11</v>
      </c>
      <c r="C12">
        <v>0.1</v>
      </c>
      <c r="D12">
        <v>0.2</v>
      </c>
      <c r="E12">
        <v>0.5</v>
      </c>
      <c r="F12">
        <v>0.7</v>
      </c>
      <c r="G12">
        <v>1</v>
      </c>
    </row>
    <row r="13" spans="1:14" x14ac:dyDescent="0.3">
      <c r="A13" s="2" t="s">
        <v>12</v>
      </c>
      <c r="B13">
        <v>0.8</v>
      </c>
      <c r="C13">
        <v>0.9</v>
      </c>
      <c r="D13">
        <v>1.1000000000000001</v>
      </c>
      <c r="E13">
        <v>1.8</v>
      </c>
      <c r="F13">
        <v>2.5</v>
      </c>
      <c r="G13">
        <v>2.7</v>
      </c>
    </row>
    <row r="14" spans="1:14" x14ac:dyDescent="0.3">
      <c r="A14" s="2" t="s">
        <v>13</v>
      </c>
      <c r="B14">
        <v>583</v>
      </c>
      <c r="C14">
        <v>1013.4</v>
      </c>
      <c r="D14">
        <v>1038.4000000000001</v>
      </c>
      <c r="E14">
        <v>730.6</v>
      </c>
      <c r="F14">
        <v>849.9</v>
      </c>
      <c r="G14">
        <v>4944.8</v>
      </c>
    </row>
    <row r="17" spans="1:2" x14ac:dyDescent="0.3">
      <c r="A17" t="s">
        <v>14</v>
      </c>
      <c r="B17" t="s">
        <v>15</v>
      </c>
    </row>
    <row r="22" spans="1:2" x14ac:dyDescent="0.3">
      <c r="A22" t="s">
        <v>16</v>
      </c>
      <c r="B22" t="s">
        <v>17</v>
      </c>
    </row>
    <row r="31" spans="1:2" x14ac:dyDescent="0.3">
      <c r="A31" t="s">
        <v>18</v>
      </c>
      <c r="B31" t="s">
        <v>19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CE4C2-91D8-4984-9B15-04A9C5508E14}">
  <dimension ref="A1:I31"/>
  <sheetViews>
    <sheetView workbookViewId="0">
      <selection activeCell="G4" sqref="G4"/>
    </sheetView>
  </sheetViews>
  <sheetFormatPr baseColWidth="10" defaultColWidth="8.88671875" defaultRowHeight="14.4" x14ac:dyDescent="0.3"/>
  <cols>
    <col min="1" max="1" width="40.6640625" customWidth="1"/>
    <col min="2" max="2" width="17.88671875" customWidth="1"/>
    <col min="3" max="6" width="11.5546875" customWidth="1"/>
    <col min="7" max="7" width="13.88671875" customWidth="1"/>
  </cols>
  <sheetData>
    <row r="1" spans="1:9" ht="18" x14ac:dyDescent="0.35">
      <c r="A1" s="1" t="s">
        <v>0</v>
      </c>
    </row>
    <row r="3" spans="1:9" x14ac:dyDescent="0.3">
      <c r="B3" s="2">
        <v>2010</v>
      </c>
      <c r="C3" s="2">
        <v>2014</v>
      </c>
      <c r="D3" s="2">
        <v>2015</v>
      </c>
      <c r="E3" s="2">
        <v>2016</v>
      </c>
      <c r="F3" s="2">
        <v>2017</v>
      </c>
      <c r="G3" s="2">
        <v>2018</v>
      </c>
    </row>
    <row r="4" spans="1:9" x14ac:dyDescent="0.3">
      <c r="A4" s="2" t="s">
        <v>2</v>
      </c>
      <c r="B4">
        <f>'E08.07'!B4*HLOOKUP(ExportsDONG!B$3,'[1]E03.01'!$B$3:$K$6,3,0)/10^3</f>
        <v>91957.319099999993</v>
      </c>
      <c r="C4">
        <f>'E08.07'!C4*HLOOKUP(ExportsDONG!C$3,'[1]E03.01'!$B$3:$K$6,3,0)/10^3</f>
        <v>308245.48920000001</v>
      </c>
      <c r="D4">
        <f>'E08.07'!D4*HLOOKUP(ExportsDONG!D$3,'[1]E03.01'!$B$3:$K$6,3,0)/10^3</f>
        <v>341693.22029999999</v>
      </c>
      <c r="E4">
        <f>'E08.07'!E4*HLOOKUP(ExportsDONG!E$3,'[1]E03.01'!$B$3:$K$6,3,0)/10^3</f>
        <v>391126.47200000001</v>
      </c>
      <c r="F4">
        <f>'E08.07'!F4*HLOOKUP(ExportsDONG!F$3,'[1]E03.01'!$B$3:$K$6,3,0)/10^3</f>
        <v>513918.33540000004</v>
      </c>
      <c r="G4">
        <f>'E08.07'!G4*HLOOKUP(ExportsDONG!G$3,'[1]E03.01'!$B$3:$K$6,3,0)/10^3</f>
        <v>631141.88937800005</v>
      </c>
      <c r="I4">
        <f>G4+[2]ExportsImportsVNM!$P$4</f>
        <v>669407.070878</v>
      </c>
    </row>
    <row r="5" spans="1:9" x14ac:dyDescent="0.3">
      <c r="A5" s="2" t="s">
        <v>3</v>
      </c>
      <c r="B5">
        <f>'E08.07'!B5*HLOOKUP(ExportsDONG!B$3,'[1]E03.01'!$B$3:$K$6,3,0)/10^3</f>
        <v>6522.3428000000004</v>
      </c>
      <c r="C5">
        <f>'E08.07'!C5*HLOOKUP(ExportsDONG!C$3,'[1]E03.01'!$B$3:$K$6,3,0)/10^3</f>
        <v>16407.586799999997</v>
      </c>
      <c r="D5">
        <f>'E08.07'!D5*HLOOKUP(ExportsDONG!D$3,'[1]E03.01'!$B$3:$K$6,3,0)/10^3</f>
        <v>13749.203700000002</v>
      </c>
      <c r="E5">
        <f>'E08.07'!E5*HLOOKUP(ExportsDONG!E$3,'[1]E03.01'!$B$3:$K$6,3,0)/10^3</f>
        <v>17723.765500000001</v>
      </c>
      <c r="F5">
        <f>'E08.07'!F5*HLOOKUP(ExportsDONG!F$3,'[1]E03.01'!$B$3:$K$6,3,0)/10^3</f>
        <v>20782.866599999998</v>
      </c>
      <c r="G5">
        <f>'E08.07'!G5*HLOOKUP(ExportsDONG!G$3,'[1]E03.01'!$B$3:$K$6,3,0)/10^3</f>
        <v>22159.619118000002</v>
      </c>
    </row>
    <row r="6" spans="1:9" x14ac:dyDescent="0.3">
      <c r="A6" s="2" t="s">
        <v>4</v>
      </c>
      <c r="B6">
        <f>'E08.07'!B6*HLOOKUP(ExportsDONG!B$3,'[1]E03.01'!$B$3:$K$6,3,0)/10^3</f>
        <v>8648.8893000000007</v>
      </c>
      <c r="C6">
        <f>'E08.07'!C6*HLOOKUP(ExportsDONG!C$3,'[1]E03.01'!$B$3:$K$6,3,0)/10^3</f>
        <v>16707.589200000002</v>
      </c>
      <c r="D6">
        <f>'E08.07'!D6*HLOOKUP(ExportsDONG!D$3,'[1]E03.01'!$B$3:$K$6,3,0)/10^3</f>
        <v>9212.322900000001</v>
      </c>
      <c r="E6">
        <f>'E08.07'!E6*HLOOKUP(ExportsDONG!E$3,'[1]E03.01'!$B$3:$K$6,3,0)/10^3</f>
        <v>6625.7295000000004</v>
      </c>
      <c r="F6">
        <f>'E08.07'!F6*HLOOKUP(ExportsDONG!F$3,'[1]E03.01'!$B$3:$K$6,3,0)/10^3</f>
        <v>8908.8199000000004</v>
      </c>
      <c r="G6">
        <f>'E08.07'!G6*HLOOKUP(ExportsDONG!G$3,'[1]E03.01'!$B$3:$K$6,3,0)/10^3</f>
        <v>7355.7203719999998</v>
      </c>
    </row>
    <row r="7" spans="1:9" x14ac:dyDescent="0.3">
      <c r="A7" s="2" t="s">
        <v>5</v>
      </c>
      <c r="B7">
        <f>'E08.07'!B7*HLOOKUP(ExportsDONG!B$3,'[1]E03.01'!$B$3:$K$6,3,0)/10^3</f>
        <v>75914.973099999988</v>
      </c>
      <c r="C7">
        <f>'E08.07'!C7*HLOOKUP(ExportsDONG!C$3,'[1]E03.01'!$B$3:$K$6,3,0)/10^3</f>
        <v>272665.65600000002</v>
      </c>
      <c r="D7">
        <f>'E08.07'!D7*HLOOKUP(ExportsDONG!D$3,'[1]E03.01'!$B$3:$K$6,3,0)/10^3</f>
        <v>316201.73730000004</v>
      </c>
      <c r="E7">
        <f>'E08.07'!E7*HLOOKUP(ExportsDONG!E$3,'[1]E03.01'!$B$3:$K$6,3,0)/10^3</f>
        <v>364740.94900000002</v>
      </c>
      <c r="F7">
        <f>'E08.07'!F7*HLOOKUP(ExportsDONG!F$3,'[1]E03.01'!$B$3:$K$6,3,0)/10^3</f>
        <v>481747.10580000002</v>
      </c>
      <c r="G7">
        <f>'E08.07'!G7*HLOOKUP(ExportsDONG!G$3,'[1]E03.01'!$B$3:$K$6,3,0)/10^3</f>
        <v>588430.69521600008</v>
      </c>
    </row>
    <row r="8" spans="1:9" x14ac:dyDescent="0.3">
      <c r="A8" s="2" t="s">
        <v>6</v>
      </c>
      <c r="B8">
        <f>'E08.07'!B8*HLOOKUP(ExportsDONG!B$3,'[1]E03.01'!$B$3:$K$6,3,0)/10^3</f>
        <v>72.0518</v>
      </c>
      <c r="C8">
        <f>'E08.07'!C8*HLOOKUP(ExportsDONG!C$3,'[1]E03.01'!$B$3:$K$6,3,0)/10^3</f>
        <v>201.30119999999999</v>
      </c>
      <c r="D8">
        <f>'E08.07'!D8*HLOOKUP(ExportsDONG!D$3,'[1]E03.01'!$B$3:$K$6,3,0)/10^3</f>
        <v>195.08250000000001</v>
      </c>
      <c r="E8">
        <f>'E08.07'!E8*HLOOKUP(ExportsDONG!E$3,'[1]E03.01'!$B$3:$K$6,3,0)/10^3</f>
        <v>203.55850000000001</v>
      </c>
      <c r="F8">
        <f>'E08.07'!F8*HLOOKUP(ExportsDONG!F$3,'[1]E03.01'!$B$3:$K$6,3,0)/10^3</f>
        <v>200.43710000000002</v>
      </c>
      <c r="G8">
        <f>'E08.07'!G8*HLOOKUP(ExportsDONG!G$3,'[1]E03.01'!$B$3:$K$6,3,0)/10^3</f>
        <v>94.788876000000002</v>
      </c>
    </row>
    <row r="9" spans="1:9" x14ac:dyDescent="0.3">
      <c r="A9" s="2" t="s">
        <v>7</v>
      </c>
      <c r="B9">
        <f>'E08.07'!B9*HLOOKUP(ExportsDONG!B$3,'[1]E03.01'!$B$3:$K$6,3,0)/10^3</f>
        <v>1.6549</v>
      </c>
      <c r="C9">
        <f>'E08.07'!C9*HLOOKUP(ExportsDONG!C$3,'[1]E03.01'!$B$3:$K$6,3,0)/10^3</f>
        <v>14.7744</v>
      </c>
      <c r="D9">
        <f>'E08.07'!D9*HLOOKUP(ExportsDONG!D$3,'[1]E03.01'!$B$3:$K$6,3,0)/10^3</f>
        <v>4.218</v>
      </c>
      <c r="E9">
        <f>'E08.07'!E9*HLOOKUP(ExportsDONG!E$3,'[1]E03.01'!$B$3:$K$6,3,0)/10^3</f>
        <v>5.0945</v>
      </c>
      <c r="F9">
        <f>'E08.07'!F9*HLOOKUP(ExportsDONG!F$3,'[1]E03.01'!$B$3:$K$6,3,0)/10^3</f>
        <v>6.4503000000000004</v>
      </c>
      <c r="G9">
        <f>'E08.07'!G9*HLOOKUP(ExportsDONG!G$3,'[1]E03.01'!$B$3:$K$6,3,0)/10^3</f>
        <v>8.0285660000000014</v>
      </c>
    </row>
    <row r="10" spans="1:9" x14ac:dyDescent="0.3">
      <c r="A10" s="2" t="s">
        <v>8</v>
      </c>
      <c r="B10">
        <f>'E08.07'!B10*HLOOKUP(ExportsDONG!B$3,'[1]E03.01'!$B$3:$K$6,3,0)/10^3</f>
        <v>0.12730000000000002</v>
      </c>
      <c r="C10">
        <f>'E08.07'!C10*HLOOKUP(ExportsDONG!C$3,'[1]E03.01'!$B$3:$K$6,3,0)/10^3</f>
        <v>27.702000000000002</v>
      </c>
      <c r="D10">
        <f>'E08.07'!D10*HLOOKUP(ExportsDONG!D$3,'[1]E03.01'!$B$3:$K$6,3,0)/10^3</f>
        <v>0</v>
      </c>
      <c r="E10">
        <f>'E08.07'!E10*HLOOKUP(ExportsDONG!E$3,'[1]E03.01'!$B$3:$K$6,3,0)/10^3</f>
        <v>0.2215</v>
      </c>
      <c r="F10">
        <f>'E08.07'!F10*HLOOKUP(ExportsDONG!F$3,'[1]E03.01'!$B$3:$K$6,3,0)/10^3</f>
        <v>0</v>
      </c>
      <c r="G10">
        <f>'E08.07'!G10*HLOOKUP(ExportsDONG!G$3,'[1]E03.01'!$B$3:$K$6,3,0)/10^3</f>
        <v>0.25898600000000005</v>
      </c>
    </row>
    <row r="11" spans="1:9" x14ac:dyDescent="0.3">
      <c r="A11" s="2" t="s">
        <v>9</v>
      </c>
      <c r="B11">
        <f>'E08.07'!B11*HLOOKUP(ExportsDONG!B$3,'[1]E03.01'!$B$3:$K$6,3,0)/10^3</f>
        <v>54.102499999999999</v>
      </c>
      <c r="C11">
        <f>'E08.07'!C11*HLOOKUP(ExportsDONG!C$3,'[1]E03.01'!$B$3:$K$6,3,0)/10^3</f>
        <v>139.33080000000001</v>
      </c>
      <c r="D11">
        <f>'E08.07'!D11*HLOOKUP(ExportsDONG!D$3,'[1]E03.01'!$B$3:$K$6,3,0)/10^3</f>
        <v>138.1395</v>
      </c>
      <c r="E11">
        <f>'E08.07'!E11*HLOOKUP(ExportsDONG!E$3,'[1]E03.01'!$B$3:$K$6,3,0)/10^3</f>
        <v>204.00149999999999</v>
      </c>
      <c r="F11">
        <f>'E08.07'!F11*HLOOKUP(ExportsDONG!F$3,'[1]E03.01'!$B$3:$K$6,3,0)/10^3</f>
        <v>234.36089999999999</v>
      </c>
      <c r="G11">
        <f>'E08.07'!G11*HLOOKUP(ExportsDONG!G$3,'[1]E03.01'!$B$3:$K$6,3,0)/10^3</f>
        <v>277.11502000000002</v>
      </c>
    </row>
    <row r="12" spans="1:9" x14ac:dyDescent="0.3">
      <c r="A12" s="2" t="s">
        <v>10</v>
      </c>
      <c r="B12" t="e">
        <f>'E08.07'!B12*HLOOKUP(ExportsDONG!B$3,'[1]E03.01'!$B$3:$K$6,3,0)/10^3</f>
        <v>#VALUE!</v>
      </c>
      <c r="C12">
        <f>'E08.07'!C12*HLOOKUP(ExportsDONG!C$3,'[1]E03.01'!$B$3:$K$6,3,0)/10^3</f>
        <v>0.20520000000000002</v>
      </c>
      <c r="D12">
        <f>'E08.07'!D12*HLOOKUP(ExportsDONG!D$3,'[1]E03.01'!$B$3:$K$6,3,0)/10^3</f>
        <v>0.42180000000000001</v>
      </c>
      <c r="E12">
        <f>'E08.07'!E12*HLOOKUP(ExportsDONG!E$3,'[1]E03.01'!$B$3:$K$6,3,0)/10^3</f>
        <v>1.1074999999999999</v>
      </c>
      <c r="F12">
        <f>'E08.07'!F12*HLOOKUP(ExportsDONG!F$3,'[1]E03.01'!$B$3:$K$6,3,0)/10^3</f>
        <v>1.6722999999999999</v>
      </c>
      <c r="G12">
        <f>'E08.07'!G12*HLOOKUP(ExportsDONG!G$3,'[1]E03.01'!$B$3:$K$6,3,0)/10^3</f>
        <v>2.5898600000000003</v>
      </c>
    </row>
    <row r="13" spans="1:9" x14ac:dyDescent="0.3">
      <c r="A13" s="2"/>
      <c r="B13">
        <f>'E08.07'!B13*HLOOKUP(ExportsDONG!B$3,'[1]E03.01'!$B$3:$K$6,3,0)/10^3</f>
        <v>1.0184000000000002</v>
      </c>
      <c r="C13">
        <f>'E08.07'!C13*HLOOKUP(ExportsDONG!C$3,'[1]E03.01'!$B$3:$K$6,3,0)/10^3</f>
        <v>1.8468</v>
      </c>
      <c r="D13">
        <f>'E08.07'!D13*HLOOKUP(ExportsDONG!D$3,'[1]E03.01'!$B$3:$K$6,3,0)/10^3</f>
        <v>2.3199000000000001</v>
      </c>
      <c r="E13">
        <f>'E08.07'!E13*HLOOKUP(ExportsDONG!E$3,'[1]E03.01'!$B$3:$K$6,3,0)/10^3</f>
        <v>3.9870000000000001</v>
      </c>
      <c r="F13">
        <f>'E08.07'!F13*HLOOKUP(ExportsDONG!F$3,'[1]E03.01'!$B$3:$K$6,3,0)/10^3</f>
        <v>5.9725000000000001</v>
      </c>
      <c r="G13">
        <f>'E08.07'!G13*HLOOKUP(ExportsDONG!G$3,'[1]E03.01'!$B$3:$K$6,3,0)/10^3</f>
        <v>6.9926220000000008</v>
      </c>
    </row>
    <row r="14" spans="1:9" x14ac:dyDescent="0.3">
      <c r="A14" s="2" t="s">
        <v>13</v>
      </c>
      <c r="B14">
        <f>'E08.07'!B14*HLOOKUP(ExportsDONG!B$3,'[1]E03.01'!$B$3:$K$6,3,0)/10^3</f>
        <v>742.15899999999999</v>
      </c>
      <c r="C14">
        <f>'E08.07'!C14*HLOOKUP(ExportsDONG!C$3,'[1]E03.01'!$B$3:$K$6,3,0)/10^3</f>
        <v>2079.4967999999999</v>
      </c>
      <c r="D14">
        <f>'E08.07'!D14*HLOOKUP(ExportsDONG!D$3,'[1]E03.01'!$B$3:$K$6,3,0)/10^3</f>
        <v>2189.9856</v>
      </c>
      <c r="E14">
        <f>'E08.07'!E14*HLOOKUP(ExportsDONG!E$3,'[1]E03.01'!$B$3:$K$6,3,0)/10^3</f>
        <v>1618.279</v>
      </c>
      <c r="F14">
        <f>'E08.07'!F14*HLOOKUP(ExportsDONG!F$3,'[1]E03.01'!$B$3:$K$6,3,0)/10^3</f>
        <v>2030.4110999999998</v>
      </c>
      <c r="G14">
        <f>'E08.07'!G14*HLOOKUP(ExportsDONG!G$3,'[1]E03.01'!$B$3:$K$6,3,0)/10^3</f>
        <v>12806.339728000003</v>
      </c>
    </row>
    <row r="17" spans="1:2" x14ac:dyDescent="0.3">
      <c r="A17" t="s">
        <v>14</v>
      </c>
      <c r="B17" t="s">
        <v>15</v>
      </c>
    </row>
    <row r="22" spans="1:2" x14ac:dyDescent="0.3">
      <c r="A22" t="s">
        <v>16</v>
      </c>
      <c r="B22" t="s">
        <v>20</v>
      </c>
    </row>
    <row r="31" spans="1:2" x14ac:dyDescent="0.3">
      <c r="A31" t="s">
        <v>18</v>
      </c>
      <c r="B31" t="s">
        <v>19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E08.07</vt:lpstr>
      <vt:lpstr>ExportsDONG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 Schult</cp:lastModifiedBy>
  <dcterms:created xsi:type="dcterms:W3CDTF">2020-03-20T13:24:10Z</dcterms:created>
  <dcterms:modified xsi:type="dcterms:W3CDTF">2020-03-21T10:52:50Z</dcterms:modified>
</cp:coreProperties>
</file>